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https://taimi-my.sharepoint.com/personal/heikki_hyvarinen_ely-keskus_fi/Documents/Länsi Brutto Kokonaisuus 2023_4/2024_1/Tarjouspyyntö/"/>
    </mc:Choice>
  </mc:AlternateContent>
  <xr:revisionPtr revIDLastSave="6" documentId="13_ncr:1_{C1C57303-3304-4056-A0EF-65C33C308F33}" xr6:coauthVersionLast="47" xr6:coauthVersionMax="47" xr10:uidLastSave="{03129FA0-C146-458D-9771-8BC2A63387B4}"/>
  <bookViews>
    <workbookView xWindow="-120" yWindow="-120" windowWidth="38640" windowHeight="21240" xr2:uid="{00000000-000D-0000-FFFF-FFFF00000000}"/>
  </bookViews>
  <sheets>
    <sheet name="Kohdetiedot" sheetId="11" r:id="rId1"/>
  </sheets>
  <definedNames>
    <definedName name="KOHDE_1_REITTIKARTAT">Kohdetiedot!$A$15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0" i="11" l="1"/>
  <c r="F217" i="11"/>
  <c r="F219" i="11" l="1"/>
  <c r="F222" i="11"/>
  <c r="G209" i="11" l="1"/>
  <c r="G211" i="11"/>
  <c r="G213" i="11"/>
  <c r="G190" i="11"/>
  <c r="G192" i="11"/>
  <c r="G194" i="11"/>
  <c r="G195" i="11"/>
  <c r="G197" i="11"/>
  <c r="G198" i="11"/>
  <c r="G200" i="11"/>
  <c r="G202" i="11"/>
  <c r="G203" i="11"/>
  <c r="G176" i="11"/>
  <c r="G178" i="11"/>
  <c r="G180" i="11"/>
  <c r="G181" i="11"/>
  <c r="G183" i="11"/>
  <c r="G184" i="11"/>
  <c r="G186" i="11"/>
  <c r="G158" i="11"/>
  <c r="G159" i="11"/>
  <c r="G161" i="11"/>
  <c r="G163" i="11"/>
  <c r="G165" i="11"/>
  <c r="G167" i="11"/>
  <c r="G169" i="11"/>
  <c r="G171" i="11"/>
  <c r="G172" i="11"/>
  <c r="G157" i="11"/>
  <c r="G175" i="11"/>
  <c r="G147" i="11"/>
  <c r="G149" i="11"/>
  <c r="G151" i="11"/>
  <c r="G153" i="11"/>
  <c r="G154" i="11"/>
  <c r="G146" i="11"/>
  <c r="G189" i="11"/>
  <c r="G137" i="11"/>
  <c r="G139" i="11"/>
  <c r="G140" i="11"/>
  <c r="G142" i="11"/>
  <c r="G143" i="11"/>
  <c r="G128" i="11"/>
  <c r="G129" i="11"/>
  <c r="G131" i="11"/>
  <c r="G132" i="11"/>
  <c r="G133" i="11"/>
  <c r="G114" i="11"/>
  <c r="G116" i="11"/>
  <c r="G117" i="11"/>
  <c r="G119" i="11"/>
  <c r="G121" i="11"/>
  <c r="G122" i="11"/>
  <c r="G124" i="11"/>
  <c r="G92" i="11" l="1"/>
  <c r="G94" i="11"/>
  <c r="G96" i="11"/>
  <c r="G97" i="11"/>
  <c r="G99" i="11"/>
  <c r="G101" i="11"/>
  <c r="G102" i="11"/>
  <c r="G104" i="11"/>
  <c r="G106" i="11"/>
  <c r="G108" i="11"/>
  <c r="G109" i="11"/>
  <c r="G81" i="11"/>
  <c r="G82" i="11"/>
  <c r="G84" i="11"/>
  <c r="G85" i="11"/>
  <c r="G87" i="11"/>
  <c r="G88" i="11"/>
  <c r="G79" i="11"/>
  <c r="G73" i="11"/>
  <c r="G65" i="11"/>
  <c r="G63" i="11"/>
  <c r="G26" i="11" l="1"/>
  <c r="G67" i="11" l="1"/>
  <c r="G43" i="11" l="1"/>
  <c r="G47" i="11" l="1"/>
  <c r="G69" i="11" l="1"/>
  <c r="G136" i="11" l="1"/>
  <c r="G127" i="11"/>
  <c r="G113" i="11"/>
  <c r="G222" i="11"/>
  <c r="G219" i="11"/>
  <c r="G217" i="11"/>
  <c r="G207" i="11"/>
  <c r="G72" i="11"/>
  <c r="G60" i="11"/>
  <c r="G57" i="11"/>
  <c r="G54" i="11"/>
  <c r="G50" i="11"/>
  <c r="G76" i="11"/>
  <c r="G44" i="11"/>
  <c r="G70" i="11"/>
  <c r="G64" i="11"/>
  <c r="G61" i="11"/>
  <c r="G58" i="11"/>
  <c r="G55" i="11"/>
  <c r="G52" i="11"/>
  <c r="G48" i="11"/>
  <c r="G77" i="11"/>
  <c r="G45" i="11"/>
  <c r="G91" i="11"/>
  <c r="G39" i="11"/>
  <c r="G29" i="11"/>
  <c r="G37" i="11"/>
  <c r="G24" i="11"/>
  <c r="G17" i="11"/>
  <c r="G30" i="11"/>
  <c r="G38" i="11"/>
  <c r="G28" i="11"/>
  <c r="G20" i="11"/>
  <c r="G35" i="11"/>
  <c r="G25" i="11"/>
  <c r="G18" i="11"/>
  <c r="G33" i="11"/>
  <c r="G23" i="11"/>
  <c r="G16" i="11"/>
</calcChain>
</file>

<file path=xl/sharedStrings.xml><?xml version="1.0" encoding="utf-8"?>
<sst xmlns="http://schemas.openxmlformats.org/spreadsheetml/2006/main" count="745" uniqueCount="154">
  <si>
    <t>Vuoromerkintätaulukko</t>
  </si>
  <si>
    <t>M-P = maanantaista perjantaihin ympäri vuoden</t>
  </si>
  <si>
    <t>M-P+ = maanantaista perjantaihin kouluvuoden aikana</t>
  </si>
  <si>
    <t>M-P++ = maanantaista perjantaihin koulujen kesäloman aikana</t>
  </si>
  <si>
    <t>M-S+ = maanantaista sunnuntaihin kouluvuoden aikana</t>
  </si>
  <si>
    <t>L = lauantaisin ympäri vuoden</t>
  </si>
  <si>
    <t>Liite 3 Kohdeluettelo</t>
  </si>
  <si>
    <t>LS+ = lauantaisin ja sunnuntaisin kouluvuoden aikana</t>
  </si>
  <si>
    <t>UUDELY/6415/2021</t>
  </si>
  <si>
    <t>KOULP = koulupäivinä</t>
  </si>
  <si>
    <t>Liikenne ja infrastruktuuri -vastuualue</t>
  </si>
  <si>
    <t>M-To+=maanantaista torstaihin kouluvuoden aikana</t>
  </si>
  <si>
    <t>Uudenmaan ELY-keskus</t>
  </si>
  <si>
    <t>P+= perjantaisin kouluvuoden aikana</t>
  </si>
  <si>
    <t>M-P++++ = maanantaista perjantaihin lukuvuoden aikana koulujen loma-aikoina</t>
  </si>
  <si>
    <t>Tarjouskilpailu reittipohjaisista joukkoliikennepalveluista 2024/1</t>
  </si>
  <si>
    <t xml:space="preserve">Kohde </t>
  </si>
  <si>
    <t>Linjanumero</t>
  </si>
  <si>
    <t>Reitti</t>
  </si>
  <si>
    <t>Vuoro-
merkintä</t>
  </si>
  <si>
    <t>Lähtö klo</t>
  </si>
  <si>
    <t>Perillä klo</t>
  </si>
  <si>
    <t>Vuoron vuosi-
kilometrit</t>
  </si>
  <si>
    <t>Ajo-
päivät/
vuosi</t>
  </si>
  <si>
    <t>Km</t>
  </si>
  <si>
    <t>Sopimusaika</t>
  </si>
  <si>
    <t>Mahdolliset optiokaudet</t>
  </si>
  <si>
    <t>Huomautuksia</t>
  </si>
  <si>
    <t>KOHDE 1 REITTIKARTAT</t>
  </si>
  <si>
    <t>Kohde 1, auto 1</t>
  </si>
  <si>
    <t>Inkoo - Virkkala - Vappula - Lohja</t>
  </si>
  <si>
    <t>KOULP</t>
  </si>
  <si>
    <t>3.6.2024 - 31.5.2026</t>
  </si>
  <si>
    <t>1.6.2026 - 4.6.2027 ja 5.6.2027 - 4.6.2028</t>
  </si>
  <si>
    <t>Lohja - Virkkala - Evitskog - Siuntio LAS</t>
  </si>
  <si>
    <t>Siuntio LAS - Lappers - Virkkala - Vappula - Lohja</t>
  </si>
  <si>
    <t>Lohja - HUS Lohja - Virkkala - Siuntio - Evitskog</t>
  </si>
  <si>
    <t>Kohde 1, auto 2</t>
  </si>
  <si>
    <t>Kittfall (Lohja) - Lappers - Siuntio LAS</t>
  </si>
  <si>
    <t>Siuntio LAS - Lappers - Virkkala - HUS Lohja - Lohja</t>
  </si>
  <si>
    <t>Lohja - Suitia - Siuntio kk - Siuntio LAS - Siuntio Kampus</t>
  </si>
  <si>
    <t>Siuntio Kampus - Lappers - Virkkala - Vappula - Lohja</t>
  </si>
  <si>
    <t>Lohja - Vappula - Virkkala - Lappers - Siuntio as. - Kela - Överby</t>
  </si>
  <si>
    <t>Överby - Siuntio Las - Kylpylä - Siuntio kk - Lohja</t>
  </si>
  <si>
    <t xml:space="preserve">Lohja - Siuntio kk - Siuntio ras </t>
  </si>
  <si>
    <t>Kohde 1, auto 3</t>
  </si>
  <si>
    <t>Siuntio kk - Siuntio RAS/LAS - Degerby - Inkoo - Barösund lauttaranta (mantere)</t>
  </si>
  <si>
    <t>22/23/30-paikkainen</t>
  </si>
  <si>
    <t>Barösund lauttaranta - Virkkala - Lohja HUS - Lohja</t>
  </si>
  <si>
    <t>22/23/30-paikkainen. Inkoon kouluauto syöttää Barösundin saaren oppilaat mantereen puolelle</t>
  </si>
  <si>
    <t>Lohja - HUS Lohja - Vallaa E - Virkkala - Fagervik</t>
  </si>
  <si>
    <t>22/23/30-paikkainen. Barösundin saareen menevät siirtyvät Inkoon kouluautoon Fagervikissa</t>
  </si>
  <si>
    <t>Fagervik - Inkoo - Tähtelä - Virkkala</t>
  </si>
  <si>
    <t>4.6.2024 - 29.5.2026</t>
  </si>
  <si>
    <t>Virkkala - Tähtelä - Inkoo - Siuntio - Siuntio kk</t>
  </si>
  <si>
    <t>22/23/30-paikkainen. Odottaa Virkkalassa matkustajat Inkooseen (Kohde 1) auto 1:stä, Odottaa Inkoossa klo 17 Karjaalta matkustajat Siuntioon</t>
  </si>
  <si>
    <t>KOHDE 2 REITTIKARTAT</t>
  </si>
  <si>
    <t>Kohde 2, auto 1</t>
  </si>
  <si>
    <t>Kirkkonummi - Inkoo</t>
  </si>
  <si>
    <t>Inkoo - Munkinkuja, Kirkkonummi - Matinkylä (- Matinkallio)</t>
  </si>
  <si>
    <t>Matinkallio - Matinkylä - Kirkkonummi MK (8:30) - Inkoo</t>
  </si>
  <si>
    <t>Inkoo - Siuntio - Virkkala - HUS Lohja - Lohja</t>
  </si>
  <si>
    <t>M-P+++</t>
  </si>
  <si>
    <t>Lohja - Virkkala - Tähtelä - Inkoo</t>
  </si>
  <si>
    <t>Inkoo - Tähtelä - Virkkala - Lohja HUS - Lohja</t>
  </si>
  <si>
    <t>Lohja LAS - Virkkala - Siuntio ras - Degerby - Inkoo - Karjaa</t>
  </si>
  <si>
    <t>Karjaa - Inkoo - Munkinkuja, Kirkkonummi - Kirkkonummi</t>
  </si>
  <si>
    <t>Kirkkonummi MK - Inkoo</t>
  </si>
  <si>
    <t>Inkoo - Fagervik - Barösund satama P</t>
  </si>
  <si>
    <t>Barösund satama E - Inkoo</t>
  </si>
  <si>
    <t>Inkoo - Tähtelä - Virkkala - HUS Lohja - Lohja</t>
  </si>
  <si>
    <t>Lohja - HUS Lohja - Virkkala - Siuntio - Inkoo</t>
  </si>
  <si>
    <t>Inkoo - Inkoo as. - Barösund mantere lauttaranta</t>
  </si>
  <si>
    <t>M-P</t>
  </si>
  <si>
    <t>Barösund mantere lauttaranta - Inkoo</t>
  </si>
  <si>
    <t>Inkoo - Munkinkj., Knummi - Kirkkonummi MK</t>
  </si>
  <si>
    <t>Inkoo - Inkoo as.</t>
  </si>
  <si>
    <t>Ke, Pe</t>
  </si>
  <si>
    <t>22/23/30-paikkainen. Liikennöidään vain Junan pysähdyspäivinä Inkoon asemalla</t>
  </si>
  <si>
    <t xml:space="preserve">Inkoo as. - Inkoo </t>
  </si>
  <si>
    <t>Inkoo as. - Inkoo - Tähtelä - Ingarskila - Innanbäck - Inkoo</t>
  </si>
  <si>
    <t>Kohde 2, auto 1 LS</t>
  </si>
  <si>
    <t>Inkoo - Munkinkuja, Kirkkonummi - Kirkkonummi MK</t>
  </si>
  <si>
    <t>LS+</t>
  </si>
  <si>
    <t>Matinkylä - Kirkkonummi MK (17:30) - Inkoo - Karjaa</t>
  </si>
  <si>
    <t>Karjaa - Inkoo - Munkinkuja, Kirkkonummi - Kirkkonummi MK</t>
  </si>
  <si>
    <t>Inkoo - Munkinkuja, Kirkkonummi - Helsinki</t>
  </si>
  <si>
    <t>L+</t>
  </si>
  <si>
    <t>Helsinki - Kirkkonummi MK (22:30) - Inkoo</t>
  </si>
  <si>
    <t>S+</t>
  </si>
  <si>
    <t>Kohde 2, auto 1 LS Kesä</t>
  </si>
  <si>
    <t>LS++</t>
  </si>
  <si>
    <t>Matinkylä - Kirkkonummi MK (7:30) - Inkoo - Fagervik - Barösund satama P</t>
  </si>
  <si>
    <t>Matinkylä - Kirkkonummi MK (12:00) - Inkoo - Barösund satama P</t>
  </si>
  <si>
    <t>Barösund satama E - Inkoo - Munkinkuja, Kirkkonummi - Matinkylä</t>
  </si>
  <si>
    <t>Matinkylä - Kirkkonummi MK (16:30) - Inkoo - Fagervik - Barösund satama P</t>
  </si>
  <si>
    <t>Matinkylä - Kirkkonummi MK (21:00) - Inkoo</t>
  </si>
  <si>
    <t>S++</t>
  </si>
  <si>
    <t>KOHDE 3 REITTIKARTAT</t>
  </si>
  <si>
    <t>Kohde 3, auto 1</t>
  </si>
  <si>
    <t>Tammisaari - Karjaa  - Inkoo (5:25) - Munk.kj. Knummi - Helsinki</t>
  </si>
  <si>
    <t>Helsinki - Kirkkonummi MK (7:05) - Inkoo (7:35) - Karjaa</t>
  </si>
  <si>
    <t>Odottaa Kohde 1 Auto 3 Siuntiosta tulevan bussin</t>
  </si>
  <si>
    <t>Karjaa - Inkoo (9:55) - Kirkkonummi - Helsinki</t>
  </si>
  <si>
    <t>Helsinki - Kirkkonummi - Inkoo - Karjaa</t>
  </si>
  <si>
    <t>Karjaa - Inkoo - Kirkkonummi - Helsinki</t>
  </si>
  <si>
    <t>Karjaa - Inkoo (16:55) - Munkinkuja, Kirkkonummi - Helsinki</t>
  </si>
  <si>
    <t>Helsinki - Kirkkonummi MK (21:00) - Inkoo (21:30) - Karjaa</t>
  </si>
  <si>
    <t>Kohde 3, auto 2</t>
  </si>
  <si>
    <t>M-P+</t>
  </si>
  <si>
    <t>Helsinki - Kirkkonummi - Inkoo</t>
  </si>
  <si>
    <t>Inkoo - Kirkkonummi - Helsinki</t>
  </si>
  <si>
    <t>Karjaa - Inkoo (15:55) - Kirkkonummi - Helsinki</t>
  </si>
  <si>
    <t>Kohde 3, auto 3</t>
  </si>
  <si>
    <t>Karjaa - Inkoo (7:10) - Kirkkonummi - Helsinki</t>
  </si>
  <si>
    <t>Helsinki - Kirkkonummi MK (9:05) - Inkoo</t>
  </si>
  <si>
    <t>Helsinki - Kirkkonummi MK (12:30) - Inkoo</t>
  </si>
  <si>
    <t xml:space="preserve">Helsinki - Kirkkonummi - Inkoo (16:55) - Karjaa </t>
  </si>
  <si>
    <t>Kohde 3, auto 4</t>
  </si>
  <si>
    <t>Vähintään 30-paikkainen kalusto.</t>
  </si>
  <si>
    <t>Helsinki - Kirkkonummi MK (9:25) - Inkoo</t>
  </si>
  <si>
    <t>Karjaa - Inkoo (17:55) - Munkinkuja, Kirkkonummi - Helsinki</t>
  </si>
  <si>
    <t xml:space="preserve">Helsinki - Kirkkonummi MK (20:00) - Inkoo (20:30) - Karjaa </t>
  </si>
  <si>
    <t>Karjaa - Inkoo - Munkinkuja, Kirkkonummi - Helsinki</t>
  </si>
  <si>
    <t>Helsinki - Kirkkonummi MK (0:05) - Inkoo - Karjaa - Tammisaari</t>
  </si>
  <si>
    <t>Kohde 3, Kesä auto 2</t>
  </si>
  <si>
    <t>M-P++</t>
  </si>
  <si>
    <t>Helsinki - Kirkkonummi - Inkoo (16:55) - Karjaa</t>
  </si>
  <si>
    <t>Helsinki - Kirkkonummi MK (20:00) - Inkoo (20:30) - Karjaa</t>
  </si>
  <si>
    <t>Kohde 3, Kesä auto 3</t>
  </si>
  <si>
    <t>Helsinki - Kirkkonummi MK (10:00) - Inkoo</t>
  </si>
  <si>
    <t>Helsinki - Kirkkonummi MK (14:00) - Inkoo</t>
  </si>
  <si>
    <t>Helsinki - Kirkkonummi (21:30) - Inkoo</t>
  </si>
  <si>
    <t>Kohde 3, LS auto 1</t>
  </si>
  <si>
    <t>LS</t>
  </si>
  <si>
    <t>Helsinki - Kirkkonummi MK (9:00) - Inkoo</t>
  </si>
  <si>
    <t>Helsinki - Kirkkonummi  - Inkoo</t>
  </si>
  <si>
    <t>Helsinki - Kirkkonummi - Inkoo (16:00) - Karjaa</t>
  </si>
  <si>
    <t>KOHDE 4 REITTIKARTAT</t>
  </si>
  <si>
    <t>Kohde 4, auto 1</t>
  </si>
  <si>
    <t>Hanko - Tammisaari - Lohja</t>
  </si>
  <si>
    <t>M-To+</t>
  </si>
  <si>
    <t xml:space="preserve">Lohja - Tammisaari - Hanko </t>
  </si>
  <si>
    <t>P+</t>
  </si>
  <si>
    <t>Lohja - Tammisaari - Hanko</t>
  </si>
  <si>
    <t>KOHDE 5 REITTIKARTAT</t>
  </si>
  <si>
    <t>Kohde 5, auto 1</t>
  </si>
  <si>
    <t>Nummela - Vihti kk - Karkkila</t>
  </si>
  <si>
    <t>Odottaa Nummelassa klo 7:40 Helsingistä saapuvaan linja-auton</t>
  </si>
  <si>
    <t>Vihti kk - Karkkila</t>
  </si>
  <si>
    <t>Odottaa Vihti kk klo 13:10 Nummelasta saapuvan linja-auton</t>
  </si>
  <si>
    <t>Kohde 5, auto 2</t>
  </si>
  <si>
    <t>Karkkila - Forssa</t>
  </si>
  <si>
    <t>Odottaa Karkkilassa klo 7:10 Helsingistä saapuvan linja-auton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</si>
</sst>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
    <numFmt numFmtId="165" formatCode="h:mm;@"/>
  </numFmts>
  <fonts count="16">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sz val="10"/>
      <color rgb="FFFF0000"/>
      <name val="Arial"/>
      <family val="2"/>
    </font>
    <font>
      <sz val="8"/>
      <name val="Calibri"/>
      <family val="2"/>
      <scheme val="minor"/>
    </font>
    <font>
      <sz val="11"/>
      <color theme="1"/>
      <name val="Calibri"/>
      <family val="2"/>
      <scheme val="minor"/>
    </font>
    <font>
      <sz val="10"/>
      <color theme="3" tint="0.39997558519241921"/>
      <name val="Arial"/>
      <family val="2"/>
    </font>
    <font>
      <b/>
      <sz val="11"/>
      <color theme="1"/>
      <name val="Arial"/>
      <family val="2"/>
    </font>
    <font>
      <b/>
      <sz val="10"/>
      <color rgb="FFFF0000"/>
      <name val="Arial"/>
      <family val="2"/>
    </font>
    <font>
      <sz val="10"/>
      <color theme="4"/>
      <name val="Arial"/>
      <family val="2"/>
    </font>
    <font>
      <sz val="10"/>
      <color theme="5"/>
      <name val="Arial"/>
      <family val="2"/>
    </font>
    <font>
      <u/>
      <sz val="11"/>
      <color theme="10"/>
      <name val="Calibri"/>
      <family val="2"/>
      <scheme val="minor"/>
    </font>
    <font>
      <b/>
      <u/>
      <sz val="14"/>
      <color theme="10"/>
      <name val="Calibri"/>
      <family val="2"/>
      <scheme val="minor"/>
    </font>
    <font>
      <b/>
      <sz val="12"/>
      <name val="Arial"/>
      <family val="2"/>
    </font>
  </fonts>
  <fills count="14">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2"/>
        <bgColor indexed="64"/>
      </patternFill>
    </fill>
  </fills>
  <borders count="20">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44" fontId="7" fillId="0" borderId="0" applyFont="0" applyFill="0" applyBorder="0" applyAlignment="0" applyProtection="0"/>
    <xf numFmtId="0" fontId="13" fillId="0" borderId="0" applyNumberFormat="0" applyFill="0" applyBorder="0" applyAlignment="0" applyProtection="0"/>
    <xf numFmtId="44" fontId="7" fillId="0" borderId="0" applyFont="0" applyFill="0" applyBorder="0" applyAlignment="0" applyProtection="0"/>
  </cellStyleXfs>
  <cellXfs count="207">
    <xf numFmtId="0" fontId="0" fillId="0" borderId="0" xfId="0"/>
    <xf numFmtId="0" fontId="1" fillId="0" borderId="0" xfId="0" applyFont="1"/>
    <xf numFmtId="14" fontId="1" fillId="0" borderId="0" xfId="0" applyNumberFormat="1" applyFont="1"/>
    <xf numFmtId="1" fontId="1" fillId="0" borderId="0" xfId="0" applyNumberFormat="1" applyFont="1"/>
    <xf numFmtId="0" fontId="1" fillId="0" borderId="0" xfId="0" applyFont="1" applyAlignment="1">
      <alignment horizontal="left"/>
    </xf>
    <xf numFmtId="0" fontId="4" fillId="0" borderId="0" xfId="0" applyFont="1" applyAlignment="1">
      <alignment horizontal="left"/>
    </xf>
    <xf numFmtId="0" fontId="3" fillId="2" borderId="1" xfId="1" applyFont="1" applyFill="1" applyBorder="1" applyAlignment="1">
      <alignment horizontal="center" vertical="center" wrapText="1"/>
    </xf>
    <xf numFmtId="0" fontId="1" fillId="0" borderId="0" xfId="0" applyFont="1" applyAlignment="1">
      <alignment horizontal="center" vertical="center"/>
    </xf>
    <xf numFmtId="0" fontId="5" fillId="0" borderId="0" xfId="1" applyFont="1" applyAlignment="1">
      <alignment horizontal="left"/>
    </xf>
    <xf numFmtId="3" fontId="1" fillId="0" borderId="0" xfId="0" applyNumberFormat="1" applyFont="1"/>
    <xf numFmtId="0" fontId="3" fillId="0" borderId="0" xfId="1" applyFont="1" applyAlignment="1">
      <alignment horizontal="left"/>
    </xf>
    <xf numFmtId="3" fontId="4" fillId="0" borderId="0" xfId="1" applyNumberFormat="1" applyFont="1"/>
    <xf numFmtId="0" fontId="8" fillId="0" borderId="0" xfId="1" applyFont="1" applyAlignment="1">
      <alignment horizontal="left"/>
    </xf>
    <xf numFmtId="165" fontId="1" fillId="0" borderId="0" xfId="0" applyNumberFormat="1" applyFont="1" applyAlignment="1">
      <alignment horizontal="center"/>
    </xf>
    <xf numFmtId="165" fontId="4" fillId="0" borderId="0" xfId="1" applyNumberFormat="1" applyFont="1" applyAlignment="1">
      <alignment horizontal="center"/>
    </xf>
    <xf numFmtId="3" fontId="2" fillId="0" borderId="0" xfId="1" applyNumberFormat="1"/>
    <xf numFmtId="165" fontId="3" fillId="2" borderId="1" xfId="1" applyNumberFormat="1"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xf>
    <xf numFmtId="14" fontId="3" fillId="2" borderId="1" xfId="1" applyNumberFormat="1" applyFont="1" applyFill="1" applyBorder="1" applyAlignment="1">
      <alignment horizontal="center" vertical="center" wrapText="1"/>
    </xf>
    <xf numFmtId="0" fontId="2" fillId="0" borderId="0" xfId="1" applyAlignment="1">
      <alignment horizontal="left"/>
    </xf>
    <xf numFmtId="165" fontId="2" fillId="0" borderId="0" xfId="1" applyNumberFormat="1" applyAlignment="1">
      <alignment horizontal="center"/>
    </xf>
    <xf numFmtId="165" fontId="2" fillId="0" borderId="0" xfId="1" applyNumberFormat="1"/>
    <xf numFmtId="3" fontId="2" fillId="0" borderId="2" xfId="0" applyNumberFormat="1" applyFont="1" applyBorder="1" applyAlignment="1">
      <alignment vertical="top"/>
    </xf>
    <xf numFmtId="165" fontId="2" fillId="0" borderId="2" xfId="0" applyNumberFormat="1" applyFont="1" applyBorder="1" applyAlignment="1">
      <alignment horizontal="center" vertical="top"/>
    </xf>
    <xf numFmtId="44" fontId="2" fillId="0" borderId="0" xfId="2" applyFont="1" applyFill="1" applyBorder="1" applyAlignment="1">
      <alignment vertical="top"/>
    </xf>
    <xf numFmtId="0" fontId="2" fillId="0" borderId="0" xfId="0" applyFont="1" applyAlignment="1">
      <alignment vertical="top"/>
    </xf>
    <xf numFmtId="3" fontId="4" fillId="0" borderId="0" xfId="1" applyNumberFormat="1" applyFont="1" applyAlignment="1">
      <alignment vertical="top"/>
    </xf>
    <xf numFmtId="3" fontId="2" fillId="0" borderId="0" xfId="0" applyNumberFormat="1" applyFont="1" applyAlignment="1">
      <alignment vertical="top"/>
    </xf>
    <xf numFmtId="165" fontId="2" fillId="0" borderId="0" xfId="0" applyNumberFormat="1" applyFont="1" applyAlignment="1">
      <alignment horizontal="center" vertical="top"/>
    </xf>
    <xf numFmtId="14" fontId="2" fillId="0" borderId="0" xfId="0" applyNumberFormat="1" applyFont="1" applyAlignment="1">
      <alignment horizontal="center" vertical="top"/>
    </xf>
    <xf numFmtId="0" fontId="2" fillId="0" borderId="2" xfId="0" applyFont="1" applyBorder="1" applyAlignment="1">
      <alignment vertical="top"/>
    </xf>
    <xf numFmtId="0" fontId="1" fillId="0" borderId="0" xfId="0" applyFont="1" applyAlignment="1">
      <alignment vertical="top"/>
    </xf>
    <xf numFmtId="49" fontId="2" fillId="0" borderId="0" xfId="0" applyNumberFormat="1" applyFont="1" applyAlignment="1">
      <alignment horizontal="left" vertical="top"/>
    </xf>
    <xf numFmtId="14" fontId="1" fillId="0" borderId="0" xfId="0" applyNumberFormat="1" applyFont="1" applyAlignment="1">
      <alignment horizontal="left"/>
    </xf>
    <xf numFmtId="14" fontId="5" fillId="0" borderId="0" xfId="0" applyNumberFormat="1" applyFont="1" applyAlignment="1">
      <alignment horizontal="left"/>
    </xf>
    <xf numFmtId="0" fontId="4" fillId="0" borderId="0" xfId="1" applyFont="1" applyAlignment="1">
      <alignment horizontal="left"/>
    </xf>
    <xf numFmtId="165" fontId="4" fillId="0" borderId="0" xfId="1" applyNumberFormat="1" applyFont="1" applyAlignment="1">
      <alignment horizontal="left"/>
    </xf>
    <xf numFmtId="0" fontId="2" fillId="0" borderId="0" xfId="1"/>
    <xf numFmtId="14" fontId="4" fillId="0" borderId="0" xfId="1" applyNumberFormat="1" applyFont="1" applyAlignment="1">
      <alignment horizontal="left"/>
    </xf>
    <xf numFmtId="14" fontId="2" fillId="0" borderId="2" xfId="0" applyNumberFormat="1" applyFont="1" applyBorder="1" applyAlignment="1">
      <alignment horizontal="center" vertical="center"/>
    </xf>
    <xf numFmtId="1" fontId="2" fillId="3" borderId="2" xfId="0" applyNumberFormat="1" applyFont="1" applyFill="1" applyBorder="1" applyAlignment="1">
      <alignment horizontal="center" vertical="top"/>
    </xf>
    <xf numFmtId="0" fontId="9" fillId="0" borderId="0" xfId="1" applyFont="1" applyAlignment="1">
      <alignment horizontal="left"/>
    </xf>
    <xf numFmtId="0" fontId="5" fillId="0" borderId="0" xfId="0" applyFont="1"/>
    <xf numFmtId="3" fontId="2" fillId="0" borderId="2" xfId="0" applyNumberFormat="1" applyFont="1" applyBorder="1"/>
    <xf numFmtId="1" fontId="2" fillId="0" borderId="0" xfId="1" applyNumberFormat="1" applyAlignment="1">
      <alignment horizontal="center"/>
    </xf>
    <xf numFmtId="1" fontId="1" fillId="0" borderId="0" xfId="0" applyNumberFormat="1" applyFont="1" applyAlignment="1">
      <alignment horizontal="center"/>
    </xf>
    <xf numFmtId="0" fontId="2" fillId="0" borderId="0" xfId="0" applyFont="1"/>
    <xf numFmtId="165" fontId="5" fillId="0" borderId="0" xfId="1" applyNumberFormat="1" applyFont="1"/>
    <xf numFmtId="0" fontId="1" fillId="0" borderId="2" xfId="0" applyFont="1" applyBorder="1"/>
    <xf numFmtId="0" fontId="2" fillId="0" borderId="2" xfId="0" applyFont="1" applyBorder="1"/>
    <xf numFmtId="0" fontId="5" fillId="6" borderId="2" xfId="0" applyFont="1" applyFill="1" applyBorder="1"/>
    <xf numFmtId="0" fontId="2" fillId="6" borderId="2" xfId="0" applyFont="1" applyFill="1" applyBorder="1" applyAlignment="1">
      <alignment vertical="top"/>
    </xf>
    <xf numFmtId="3" fontId="2" fillId="0" borderId="0" xfId="0" applyNumberFormat="1" applyFont="1"/>
    <xf numFmtId="165" fontId="2" fillId="0" borderId="0" xfId="0" applyNumberFormat="1" applyFont="1" applyAlignment="1">
      <alignment horizontal="center"/>
    </xf>
    <xf numFmtId="14" fontId="2" fillId="0" borderId="0" xfId="0" applyNumberFormat="1" applyFont="1" applyAlignment="1">
      <alignment horizontal="center" vertical="center"/>
    </xf>
    <xf numFmtId="1" fontId="2" fillId="0" borderId="0" xfId="0" applyNumberFormat="1" applyFont="1" applyAlignment="1">
      <alignment horizontal="center"/>
    </xf>
    <xf numFmtId="1" fontId="2" fillId="0" borderId="0" xfId="0" applyNumberFormat="1" applyFont="1" applyAlignment="1">
      <alignment horizontal="center" vertical="top"/>
    </xf>
    <xf numFmtId="1" fontId="2" fillId="0" borderId="2" xfId="0" applyNumberFormat="1" applyFont="1" applyBorder="1" applyAlignment="1">
      <alignment horizontal="center" vertical="top"/>
    </xf>
    <xf numFmtId="0" fontId="10" fillId="0" borderId="0" xfId="0" applyFont="1"/>
    <xf numFmtId="0" fontId="2" fillId="0" borderId="2" xfId="0" applyFont="1" applyBorder="1" applyAlignment="1">
      <alignment horizontal="left"/>
    </xf>
    <xf numFmtId="165" fontId="2" fillId="0" borderId="2" xfId="0" applyNumberFormat="1" applyFont="1" applyBorder="1" applyAlignment="1">
      <alignment horizontal="center"/>
    </xf>
    <xf numFmtId="1" fontId="2" fillId="0" borderId="2" xfId="0" applyNumberFormat="1" applyFont="1" applyBorder="1" applyAlignment="1">
      <alignment horizontal="center"/>
    </xf>
    <xf numFmtId="14" fontId="11" fillId="0" borderId="0" xfId="0" applyNumberFormat="1" applyFont="1" applyAlignment="1">
      <alignment horizontal="left"/>
    </xf>
    <xf numFmtId="0" fontId="12" fillId="0" borderId="2" xfId="0" applyFont="1" applyBorder="1" applyAlignment="1">
      <alignment horizontal="left"/>
    </xf>
    <xf numFmtId="14" fontId="2" fillId="0" borderId="2" xfId="0" applyNumberFormat="1" applyFont="1" applyBorder="1"/>
    <xf numFmtId="14" fontId="2" fillId="0" borderId="2" xfId="0" applyNumberFormat="1" applyFont="1" applyBorder="1" applyAlignment="1">
      <alignment horizontal="center" vertical="top"/>
    </xf>
    <xf numFmtId="14" fontId="2" fillId="0" borderId="2" xfId="0" applyNumberFormat="1" applyFont="1" applyBorder="1" applyAlignment="1">
      <alignment horizontal="center"/>
    </xf>
    <xf numFmtId="165" fontId="2" fillId="0" borderId="2" xfId="0" quotePrefix="1" applyNumberFormat="1" applyFont="1" applyBorder="1" applyAlignment="1">
      <alignment horizontal="center"/>
    </xf>
    <xf numFmtId="3" fontId="12" fillId="0" borderId="2" xfId="0" applyNumberFormat="1" applyFont="1" applyBorder="1" applyAlignment="1">
      <alignment vertical="top"/>
    </xf>
    <xf numFmtId="164" fontId="2" fillId="0" borderId="2" xfId="0" applyNumberFormat="1" applyFont="1" applyBorder="1" applyAlignment="1">
      <alignment horizontal="center"/>
    </xf>
    <xf numFmtId="164" fontId="2" fillId="0" borderId="2" xfId="0" applyNumberFormat="1" applyFont="1" applyBorder="1" applyAlignment="1">
      <alignment horizontal="center" vertical="top"/>
    </xf>
    <xf numFmtId="3" fontId="11" fillId="0" borderId="0" xfId="0" applyNumberFormat="1" applyFont="1"/>
    <xf numFmtId="1" fontId="11" fillId="0" borderId="0" xfId="0" applyNumberFormat="1" applyFont="1" applyAlignment="1">
      <alignment horizontal="center"/>
    </xf>
    <xf numFmtId="165" fontId="11" fillId="0" borderId="2" xfId="0" applyNumberFormat="1" applyFont="1" applyBorder="1" applyAlignment="1">
      <alignment horizontal="left"/>
    </xf>
    <xf numFmtId="2" fontId="11" fillId="0" borderId="0" xfId="0" applyNumberFormat="1" applyFont="1" applyAlignment="1">
      <alignment horizontal="center"/>
    </xf>
    <xf numFmtId="1" fontId="11" fillId="0" borderId="2" xfId="0" applyNumberFormat="1"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4" fillId="0" borderId="0" xfId="0" applyFont="1" applyAlignment="1">
      <alignment horizontal="center"/>
    </xf>
    <xf numFmtId="0" fontId="4" fillId="0" borderId="0" xfId="1" applyFont="1" applyAlignment="1">
      <alignment horizontal="center"/>
    </xf>
    <xf numFmtId="0" fontId="2" fillId="0" borderId="2" xfId="0" applyFont="1" applyBorder="1" applyAlignment="1">
      <alignment horizontal="center"/>
    </xf>
    <xf numFmtId="3" fontId="4" fillId="0" borderId="0" xfId="1" applyNumberFormat="1" applyFont="1" applyAlignment="1">
      <alignment horizontal="center" vertical="top"/>
    </xf>
    <xf numFmtId="0" fontId="3" fillId="0" borderId="2" xfId="0" applyFont="1" applyBorder="1" applyAlignment="1">
      <alignment horizontal="center"/>
    </xf>
    <xf numFmtId="0" fontId="2" fillId="0" borderId="2" xfId="0" applyFont="1" applyBorder="1" applyAlignment="1">
      <alignment horizontal="center" vertical="top"/>
    </xf>
    <xf numFmtId="0" fontId="1" fillId="10" borderId="2" xfId="0" applyFont="1" applyFill="1" applyBorder="1"/>
    <xf numFmtId="0" fontId="1" fillId="5" borderId="2" xfId="0" applyFont="1" applyFill="1" applyBorder="1"/>
    <xf numFmtId="0" fontId="1" fillId="8" borderId="2" xfId="0" applyFont="1" applyFill="1" applyBorder="1"/>
    <xf numFmtId="0" fontId="1" fillId="4" borderId="2" xfId="0" applyFont="1" applyFill="1" applyBorder="1"/>
    <xf numFmtId="3" fontId="4" fillId="0" borderId="2" xfId="1" applyNumberFormat="1" applyFont="1" applyBorder="1" applyAlignment="1">
      <alignment horizontal="center" vertical="top"/>
    </xf>
    <xf numFmtId="0" fontId="1" fillId="12" borderId="2" xfId="0" applyFont="1" applyFill="1" applyBorder="1"/>
    <xf numFmtId="0" fontId="1" fillId="0" borderId="2" xfId="0" applyFont="1" applyBorder="1" applyAlignment="1">
      <alignment vertical="top"/>
    </xf>
    <xf numFmtId="0" fontId="10" fillId="0" borderId="2" xfId="0" applyFont="1" applyBorder="1" applyAlignment="1">
      <alignment horizontal="center"/>
    </xf>
    <xf numFmtId="0" fontId="1" fillId="9" borderId="2" xfId="0" applyFont="1" applyFill="1" applyBorder="1"/>
    <xf numFmtId="0" fontId="1" fillId="7" borderId="2" xfId="0" applyFont="1" applyFill="1" applyBorder="1"/>
    <xf numFmtId="0" fontId="1" fillId="0" borderId="0" xfId="0" applyFont="1" applyAlignment="1">
      <alignment vertical="center"/>
    </xf>
    <xf numFmtId="0" fontId="1" fillId="0" borderId="0" xfId="0" applyFont="1" applyAlignment="1">
      <alignment horizontal="left" vertical="top"/>
    </xf>
    <xf numFmtId="0" fontId="2" fillId="0" borderId="0" xfId="0" applyFont="1" applyAlignment="1">
      <alignment horizontal="left" vertical="top"/>
    </xf>
    <xf numFmtId="20" fontId="2" fillId="0" borderId="0" xfId="0" applyNumberFormat="1" applyFont="1" applyAlignment="1">
      <alignment horizontal="left" vertical="top"/>
    </xf>
    <xf numFmtId="20" fontId="1" fillId="0" borderId="0" xfId="0" applyNumberFormat="1" applyFont="1"/>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4" xfId="0" applyFont="1" applyBorder="1"/>
    <xf numFmtId="0" fontId="10" fillId="0" borderId="5" xfId="0" applyFont="1" applyBorder="1" applyAlignment="1">
      <alignment horizontal="center"/>
    </xf>
    <xf numFmtId="0" fontId="10" fillId="0" borderId="5" xfId="0" applyFont="1" applyBorder="1"/>
    <xf numFmtId="0" fontId="10" fillId="0" borderId="6" xfId="0" applyFont="1" applyBorder="1"/>
    <xf numFmtId="1" fontId="2" fillId="0" borderId="8" xfId="0" applyNumberFormat="1" applyFont="1" applyBorder="1"/>
    <xf numFmtId="0" fontId="2" fillId="0" borderId="9" xfId="0" applyFont="1" applyBorder="1"/>
    <xf numFmtId="1" fontId="2" fillId="0" borderId="10" xfId="0" applyNumberFormat="1" applyFont="1" applyBorder="1"/>
    <xf numFmtId="1" fontId="1" fillId="0" borderId="8" xfId="0" applyNumberFormat="1" applyFont="1" applyBorder="1"/>
    <xf numFmtId="0" fontId="1" fillId="0" borderId="9" xfId="0" applyFont="1" applyBorder="1"/>
    <xf numFmtId="1" fontId="1" fillId="0" borderId="10" xfId="0" applyNumberFormat="1" applyFont="1" applyBorder="1"/>
    <xf numFmtId="0" fontId="2" fillId="0" borderId="12" xfId="0" applyFont="1" applyBorder="1" applyAlignment="1">
      <alignment horizontal="center"/>
    </xf>
    <xf numFmtId="0" fontId="2" fillId="0" borderId="12" xfId="0" applyFont="1" applyBorder="1"/>
    <xf numFmtId="165" fontId="2" fillId="0" borderId="12" xfId="0" applyNumberFormat="1" applyFont="1" applyBorder="1" applyAlignment="1">
      <alignment horizontal="center"/>
    </xf>
    <xf numFmtId="3" fontId="2" fillId="0" borderId="12" xfId="0" applyNumberFormat="1" applyFont="1" applyBorder="1"/>
    <xf numFmtId="1" fontId="2" fillId="0" borderId="12" xfId="0" applyNumberFormat="1" applyFont="1" applyBorder="1" applyAlignment="1">
      <alignment horizontal="center" vertical="top"/>
    </xf>
    <xf numFmtId="164" fontId="2" fillId="0" borderId="12" xfId="0" applyNumberFormat="1" applyFont="1" applyBorder="1" applyAlignment="1">
      <alignment horizontal="center"/>
    </xf>
    <xf numFmtId="1" fontId="1" fillId="0" borderId="13" xfId="0" applyNumberFormat="1" applyFont="1" applyBorder="1"/>
    <xf numFmtId="0" fontId="1" fillId="0" borderId="5" xfId="0" applyFont="1" applyBorder="1" applyAlignment="1">
      <alignment horizontal="center"/>
    </xf>
    <xf numFmtId="0" fontId="1" fillId="0" borderId="5" xfId="0" applyFont="1" applyBorder="1" applyAlignment="1">
      <alignment horizontal="left"/>
    </xf>
    <xf numFmtId="165" fontId="2" fillId="0" borderId="5" xfId="0" applyNumberFormat="1" applyFont="1" applyBorder="1" applyAlignment="1">
      <alignment horizontal="center"/>
    </xf>
    <xf numFmtId="3" fontId="2" fillId="0" borderId="5" xfId="0" applyNumberFormat="1" applyFont="1" applyBorder="1"/>
    <xf numFmtId="1" fontId="2" fillId="0" borderId="5" xfId="0" applyNumberFormat="1" applyFont="1" applyBorder="1" applyAlignment="1">
      <alignment horizontal="center"/>
    </xf>
    <xf numFmtId="14" fontId="1" fillId="0" borderId="5" xfId="0" applyNumberFormat="1" applyFont="1" applyBorder="1" applyAlignment="1">
      <alignment horizontal="left"/>
    </xf>
    <xf numFmtId="14" fontId="1" fillId="0" borderId="5" xfId="0" applyNumberFormat="1" applyFont="1" applyBorder="1"/>
    <xf numFmtId="1" fontId="1" fillId="0" borderId="6" xfId="0" applyNumberFormat="1" applyFont="1" applyBorder="1"/>
    <xf numFmtId="1" fontId="2" fillId="0" borderId="12" xfId="0" applyNumberFormat="1" applyFont="1" applyBorder="1" applyAlignment="1">
      <alignment horizontal="center"/>
    </xf>
    <xf numFmtId="14" fontId="2" fillId="0" borderId="12" xfId="0" applyNumberFormat="1" applyFont="1" applyBorder="1" applyAlignment="1">
      <alignment horizontal="center"/>
    </xf>
    <xf numFmtId="0" fontId="2" fillId="0" borderId="13" xfId="0" applyFont="1" applyBorder="1"/>
    <xf numFmtId="0" fontId="2" fillId="0" borderId="8" xfId="0" applyFont="1" applyBorder="1" applyAlignment="1">
      <alignment vertical="top"/>
    </xf>
    <xf numFmtId="0" fontId="1" fillId="0" borderId="12" xfId="0" applyFont="1" applyBorder="1" applyAlignment="1">
      <alignment horizontal="center"/>
    </xf>
    <xf numFmtId="3" fontId="2" fillId="0" borderId="12" xfId="0" applyNumberFormat="1" applyFont="1" applyBorder="1" applyAlignment="1">
      <alignment vertical="top"/>
    </xf>
    <xf numFmtId="3" fontId="12" fillId="0" borderId="12" xfId="0" applyNumberFormat="1" applyFont="1" applyBorder="1" applyAlignment="1">
      <alignment vertical="top"/>
    </xf>
    <xf numFmtId="165" fontId="2" fillId="0" borderId="12" xfId="0" applyNumberFormat="1" applyFont="1" applyBorder="1" applyAlignment="1">
      <alignment horizontal="center" vertical="top"/>
    </xf>
    <xf numFmtId="164" fontId="2" fillId="0" borderId="12" xfId="0" applyNumberFormat="1" applyFont="1" applyBorder="1" applyAlignment="1">
      <alignment horizontal="center" vertical="top"/>
    </xf>
    <xf numFmtId="3" fontId="2" fillId="0" borderId="5" xfId="0" applyNumberFormat="1" applyFont="1" applyBorder="1" applyAlignment="1">
      <alignment vertical="top"/>
    </xf>
    <xf numFmtId="165" fontId="2" fillId="0" borderId="5" xfId="0" applyNumberFormat="1" applyFont="1" applyBorder="1" applyAlignment="1">
      <alignment horizontal="center" vertical="top"/>
    </xf>
    <xf numFmtId="1" fontId="2" fillId="0" borderId="5" xfId="0" applyNumberFormat="1" applyFont="1" applyBorder="1" applyAlignment="1">
      <alignment horizontal="center" vertical="top"/>
    </xf>
    <xf numFmtId="3" fontId="2" fillId="0" borderId="9" xfId="1" applyNumberFormat="1" applyBorder="1" applyAlignment="1">
      <alignment vertical="top"/>
    </xf>
    <xf numFmtId="0" fontId="2" fillId="0" borderId="12" xfId="0" applyFont="1" applyBorder="1" applyAlignment="1">
      <alignment horizontal="center" vertical="top"/>
    </xf>
    <xf numFmtId="165" fontId="2" fillId="0" borderId="12" xfId="0" quotePrefix="1" applyNumberFormat="1" applyFont="1" applyBorder="1" applyAlignment="1">
      <alignment horizontal="center"/>
    </xf>
    <xf numFmtId="0" fontId="2" fillId="0" borderId="12" xfId="0" applyFont="1" applyBorder="1" applyAlignment="1">
      <alignment horizontal="left"/>
    </xf>
    <xf numFmtId="0" fontId="1" fillId="7" borderId="7" xfId="0" applyFont="1" applyFill="1" applyBorder="1"/>
    <xf numFmtId="0" fontId="1" fillId="7" borderId="11" xfId="0" applyFont="1" applyFill="1" applyBorder="1"/>
    <xf numFmtId="0" fontId="14" fillId="0" borderId="3" xfId="3" applyFont="1" applyBorder="1"/>
    <xf numFmtId="0" fontId="1" fillId="11" borderId="7" xfId="0" applyFont="1" applyFill="1" applyBorder="1"/>
    <xf numFmtId="0" fontId="2" fillId="11" borderId="7" xfId="0" applyFont="1" applyFill="1" applyBorder="1"/>
    <xf numFmtId="0" fontId="2" fillId="11" borderId="11" xfId="0" applyFont="1" applyFill="1" applyBorder="1"/>
    <xf numFmtId="3" fontId="2" fillId="7" borderId="7" xfId="1" applyNumberFormat="1" applyFill="1" applyBorder="1" applyAlignment="1">
      <alignment vertical="top"/>
    </xf>
    <xf numFmtId="3" fontId="2" fillId="7" borderId="11" xfId="1" applyNumberFormat="1" applyFill="1" applyBorder="1" applyAlignment="1">
      <alignment vertical="top"/>
    </xf>
    <xf numFmtId="1" fontId="2" fillId="0" borderId="13" xfId="0" applyNumberFormat="1" applyFont="1" applyBorder="1"/>
    <xf numFmtId="0" fontId="2" fillId="0" borderId="8" xfId="0" applyFont="1" applyBorder="1"/>
    <xf numFmtId="0" fontId="1" fillId="0" borderId="0" xfId="0" applyFont="1" applyAlignment="1">
      <alignment horizontal="center" vertical="center" wrapText="1"/>
    </xf>
    <xf numFmtId="1" fontId="3" fillId="2" borderId="14" xfId="1" applyNumberFormat="1" applyFont="1" applyFill="1" applyBorder="1" applyAlignment="1">
      <alignment horizontal="center" vertical="center" wrapText="1"/>
    </xf>
    <xf numFmtId="14" fontId="15" fillId="0" borderId="0" xfId="1" applyNumberFormat="1" applyFont="1"/>
    <xf numFmtId="0" fontId="4" fillId="0" borderId="0" xfId="1" applyFont="1" applyAlignment="1">
      <alignment horizontal="right"/>
    </xf>
    <xf numFmtId="0" fontId="5" fillId="0" borderId="0" xfId="1" applyFont="1"/>
    <xf numFmtId="1" fontId="11" fillId="0" borderId="2" xfId="0" applyNumberFormat="1" applyFont="1" applyBorder="1" applyAlignment="1">
      <alignment horizontal="center" vertical="top"/>
    </xf>
    <xf numFmtId="2" fontId="11" fillId="0" borderId="2" xfId="0" applyNumberFormat="1" applyFont="1" applyBorder="1" applyAlignment="1">
      <alignment horizontal="center"/>
    </xf>
    <xf numFmtId="0" fontId="1" fillId="5" borderId="15" xfId="0" applyFont="1" applyFill="1" applyBorder="1"/>
    <xf numFmtId="0" fontId="1" fillId="5" borderId="16" xfId="0" applyFont="1" applyFill="1" applyBorder="1"/>
    <xf numFmtId="0" fontId="1" fillId="8" borderId="15" xfId="0" applyFont="1" applyFill="1" applyBorder="1"/>
    <xf numFmtId="0" fontId="1" fillId="3" borderId="0" xfId="0" applyFont="1" applyFill="1"/>
    <xf numFmtId="0" fontId="1" fillId="3" borderId="0" xfId="0" applyFont="1" applyFill="1" applyAlignment="1">
      <alignment horizontal="left" vertical="top"/>
    </xf>
    <xf numFmtId="0" fontId="2" fillId="3" borderId="0" xfId="0" applyFont="1" applyFill="1" applyAlignment="1">
      <alignment horizontal="left" vertical="top"/>
    </xf>
    <xf numFmtId="3" fontId="2" fillId="13" borderId="7" xfId="1" applyNumberFormat="1" applyFill="1" applyBorder="1" applyAlignment="1">
      <alignment vertical="top"/>
    </xf>
    <xf numFmtId="3" fontId="2" fillId="3" borderId="9" xfId="1" applyNumberFormat="1" applyFill="1" applyBorder="1" applyAlignment="1">
      <alignment vertical="top"/>
    </xf>
    <xf numFmtId="1" fontId="1" fillId="3" borderId="10" xfId="0" applyNumberFormat="1" applyFont="1" applyFill="1" applyBorder="1"/>
    <xf numFmtId="3" fontId="2" fillId="13" borderId="11" xfId="1" applyNumberFormat="1" applyFill="1" applyBorder="1" applyAlignment="1">
      <alignment vertical="top"/>
    </xf>
    <xf numFmtId="0" fontId="1" fillId="0" borderId="17" xfId="0" applyFont="1" applyBorder="1"/>
    <xf numFmtId="0" fontId="1" fillId="0" borderId="18" xfId="0" applyFont="1" applyBorder="1" applyAlignment="1">
      <alignment horizontal="center"/>
    </xf>
    <xf numFmtId="0" fontId="1" fillId="0" borderId="18" xfId="0" applyFont="1" applyBorder="1" applyAlignment="1">
      <alignment horizontal="left"/>
    </xf>
    <xf numFmtId="165" fontId="2" fillId="0" borderId="18" xfId="0" applyNumberFormat="1" applyFont="1" applyBorder="1" applyAlignment="1">
      <alignment horizontal="center"/>
    </xf>
    <xf numFmtId="3" fontId="2" fillId="0" borderId="18" xfId="0" applyNumberFormat="1" applyFont="1" applyBorder="1"/>
    <xf numFmtId="1" fontId="2" fillId="0" borderId="18" xfId="0" applyNumberFormat="1" applyFont="1" applyBorder="1" applyAlignment="1">
      <alignment horizontal="center"/>
    </xf>
    <xf numFmtId="14" fontId="1" fillId="0" borderId="18" xfId="0" applyNumberFormat="1" applyFont="1" applyBorder="1" applyAlignment="1">
      <alignment horizontal="left"/>
    </xf>
    <xf numFmtId="14" fontId="1" fillId="0" borderId="18" xfId="0" applyNumberFormat="1" applyFont="1" applyBorder="1"/>
    <xf numFmtId="1" fontId="1" fillId="0" borderId="19" xfId="0" applyNumberFormat="1" applyFont="1" applyBorder="1"/>
    <xf numFmtId="0" fontId="5" fillId="0" borderId="12" xfId="0" applyFont="1" applyBorder="1" applyAlignment="1">
      <alignment horizontal="center"/>
    </xf>
    <xf numFmtId="0" fontId="2" fillId="0" borderId="0" xfId="0" applyFont="1" applyAlignment="1">
      <alignment horizontal="left"/>
    </xf>
    <xf numFmtId="164" fontId="2" fillId="0" borderId="0" xfId="0" applyNumberFormat="1" applyFont="1" applyAlignment="1">
      <alignment horizontal="center"/>
    </xf>
    <xf numFmtId="14" fontId="2" fillId="0" borderId="0" xfId="0" applyNumberFormat="1" applyFont="1" applyAlignment="1">
      <alignment horizontal="center"/>
    </xf>
    <xf numFmtId="0" fontId="2" fillId="0" borderId="0" xfId="0" applyFont="1" applyAlignment="1">
      <alignment horizontal="center" vertical="top"/>
    </xf>
    <xf numFmtId="164" fontId="2" fillId="0" borderId="0" xfId="0" applyNumberFormat="1" applyFont="1" applyAlignment="1">
      <alignment horizontal="center" vertical="top"/>
    </xf>
    <xf numFmtId="3" fontId="12" fillId="0" borderId="0" xfId="0" applyNumberFormat="1" applyFont="1" applyAlignment="1">
      <alignment vertical="top"/>
    </xf>
    <xf numFmtId="0" fontId="2" fillId="3" borderId="0" xfId="0" applyFont="1" applyFill="1" applyAlignment="1">
      <alignment horizontal="center" vertical="top"/>
    </xf>
    <xf numFmtId="3" fontId="2" fillId="3" borderId="0" xfId="0" applyNumberFormat="1" applyFont="1" applyFill="1" applyAlignment="1">
      <alignment vertical="top"/>
    </xf>
    <xf numFmtId="3" fontId="12" fillId="3" borderId="0" xfId="0" applyNumberFormat="1" applyFont="1" applyFill="1" applyAlignment="1">
      <alignment vertical="top"/>
    </xf>
    <xf numFmtId="165" fontId="2" fillId="3" borderId="0" xfId="0" applyNumberFormat="1" applyFont="1" applyFill="1" applyAlignment="1">
      <alignment horizontal="center" vertical="top"/>
    </xf>
    <xf numFmtId="1" fontId="2" fillId="3" borderId="0" xfId="0" applyNumberFormat="1" applyFont="1" applyFill="1" applyAlignment="1">
      <alignment horizontal="center" vertical="top"/>
    </xf>
    <xf numFmtId="164" fontId="2" fillId="3" borderId="0" xfId="0" applyNumberFormat="1" applyFont="1" applyFill="1" applyAlignment="1">
      <alignment horizontal="center" vertical="top"/>
    </xf>
    <xf numFmtId="14" fontId="2" fillId="3" borderId="0" xfId="0" applyNumberFormat="1" applyFont="1" applyFill="1" applyAlignment="1">
      <alignment horizontal="center"/>
    </xf>
    <xf numFmtId="164" fontId="11" fillId="0" borderId="0" xfId="0" applyNumberFormat="1" applyFont="1" applyAlignment="1">
      <alignment horizontal="center" vertical="top"/>
    </xf>
    <xf numFmtId="0" fontId="2" fillId="0" borderId="0" xfId="0" applyFont="1" applyAlignment="1">
      <alignment horizontal="center"/>
    </xf>
    <xf numFmtId="164" fontId="11" fillId="0" borderId="0" xfId="0" applyNumberFormat="1" applyFont="1" applyAlignment="1">
      <alignment horizontal="center"/>
    </xf>
    <xf numFmtId="14" fontId="2" fillId="0" borderId="0" xfId="0" applyNumberFormat="1" applyFont="1" applyAlignment="1">
      <alignment horizontal="left"/>
    </xf>
    <xf numFmtId="14" fontId="2" fillId="0" borderId="0" xfId="0" applyNumberFormat="1" applyFont="1"/>
    <xf numFmtId="1" fontId="11" fillId="0" borderId="0" xfId="0" applyNumberFormat="1" applyFont="1" applyAlignment="1">
      <alignment horizontal="center" vertical="top"/>
    </xf>
    <xf numFmtId="3" fontId="11" fillId="0" borderId="0" xfId="0" applyNumberFormat="1" applyFont="1" applyAlignment="1">
      <alignment vertical="top"/>
    </xf>
    <xf numFmtId="165" fontId="11" fillId="0" borderId="0" xfId="0" applyNumberFormat="1" applyFont="1" applyAlignment="1">
      <alignment horizontal="left"/>
    </xf>
    <xf numFmtId="0" fontId="2" fillId="0" borderId="5" xfId="0" applyFont="1" applyBorder="1"/>
    <xf numFmtId="3" fontId="2" fillId="0" borderId="2" xfId="0" applyNumberFormat="1" applyFont="1" applyBorder="1" applyAlignment="1">
      <alignment vertical="top" wrapText="1"/>
    </xf>
    <xf numFmtId="0" fontId="2" fillId="0" borderId="18" xfId="0" applyFont="1" applyBorder="1"/>
    <xf numFmtId="14" fontId="5" fillId="0" borderId="0" xfId="1" applyNumberFormat="1" applyFont="1" applyAlignment="1">
      <alignment horizontal="center"/>
    </xf>
    <xf numFmtId="0" fontId="4" fillId="0" borderId="0" xfId="1" applyFont="1" applyAlignment="1">
      <alignment horizontal="left"/>
    </xf>
  </cellXfs>
  <cellStyles count="5">
    <cellStyle name="Currency 2" xfId="4" xr:uid="{9DAEB0E6-BEF2-4D67-8E16-AEACE09AF449}"/>
    <cellStyle name="Hyperlinkki" xfId="3" builtinId="8"/>
    <cellStyle name="Normaali" xfId="0" builtinId="0"/>
    <cellStyle name="Normaali 2" xfId="1" xr:uid="{00000000-0005-0000-0000-000001000000}"/>
    <cellStyle name="Valuut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943762</xdr:colOff>
      <xdr:row>4</xdr:row>
      <xdr:rowOff>28114</xdr:rowOff>
    </xdr:to>
    <xdr:pic>
      <xdr:nvPicPr>
        <xdr:cNvPr id="2" name="Kuva 1" descr="ELY_fin">
          <a:extLst>
            <a:ext uri="{FF2B5EF4-FFF2-40B4-BE49-F238E27FC236}">
              <a16:creationId xmlns:a16="http://schemas.microsoft.com/office/drawing/2014/main" id="{D0A67435-EAD0-4A69-BB78-E6FC6CFC2F4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44383" cy="700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cg.is/0yHLS1" TargetMode="External"/><Relationship Id="rId7" Type="http://schemas.openxmlformats.org/officeDocument/2006/relationships/drawing" Target="../drawings/drawing1.xml"/><Relationship Id="rId2" Type="http://schemas.openxmlformats.org/officeDocument/2006/relationships/hyperlink" Target="https://arcg.is/1jP5Ge0" TargetMode="External"/><Relationship Id="rId1" Type="http://schemas.openxmlformats.org/officeDocument/2006/relationships/hyperlink" Target="https://arcg.is/Svn4P0" TargetMode="External"/><Relationship Id="rId6" Type="http://schemas.openxmlformats.org/officeDocument/2006/relationships/printerSettings" Target="../printerSettings/printerSettings1.bin"/><Relationship Id="rId5" Type="http://schemas.openxmlformats.org/officeDocument/2006/relationships/hyperlink" Target="https://arcg.is/1H0Lai0" TargetMode="External"/><Relationship Id="rId4" Type="http://schemas.openxmlformats.org/officeDocument/2006/relationships/hyperlink" Target="https://arcg.is/1vXH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946F4-3954-4409-A6CF-DEC0B711AEFC}">
  <sheetPr>
    <pageSetUpPr fitToPage="1"/>
  </sheetPr>
  <dimension ref="A1:ZS223"/>
  <sheetViews>
    <sheetView showGridLines="0" tabSelected="1" zoomScale="90" zoomScaleNormal="90" workbookViewId="0">
      <pane ySplit="14" topLeftCell="A15" activePane="bottomLeft" state="frozen"/>
      <selection pane="bottomLeft" activeCell="A15" sqref="A15"/>
    </sheetView>
  </sheetViews>
  <sheetFormatPr defaultColWidth="9.140625" defaultRowHeight="12.75"/>
  <cols>
    <col min="1" max="1" width="24.42578125" style="1" customWidth="1"/>
    <col min="2" max="2" width="14.7109375" style="78" customWidth="1"/>
    <col min="3" max="3" width="76.5703125" style="1" customWidth="1"/>
    <col min="4" max="4" width="14.28515625" style="4" customWidth="1"/>
    <col min="5" max="5" width="6.7109375" style="13" customWidth="1"/>
    <col min="6" max="6" width="7.28515625" style="13" customWidth="1"/>
    <col min="7" max="7" width="9.140625" style="9" bestFit="1" customWidth="1"/>
    <col min="8" max="8" width="9.85546875" style="47" customWidth="1"/>
    <col min="9" max="9" width="6.140625" style="47" customWidth="1"/>
    <col min="10" max="10" width="23.7109375" style="35" customWidth="1"/>
    <col min="11" max="11" width="37.85546875" style="2" customWidth="1"/>
    <col min="12" max="12" width="127.42578125" style="3" customWidth="1"/>
    <col min="13" max="13" width="13.85546875" style="103" customWidth="1"/>
    <col min="14" max="14" width="15" style="97" customWidth="1"/>
    <col min="15" max="15" width="15" style="98" customWidth="1"/>
    <col min="16" max="16384" width="9.140625" style="1"/>
  </cols>
  <sheetData>
    <row r="1" spans="1:695">
      <c r="C1" s="39"/>
      <c r="D1" s="21"/>
      <c r="E1" s="22"/>
      <c r="F1" s="22"/>
      <c r="G1" s="23"/>
      <c r="H1" s="46"/>
      <c r="I1" s="46"/>
    </row>
    <row r="2" spans="1:695">
      <c r="C2" s="39"/>
      <c r="D2" s="8"/>
      <c r="E2" s="205"/>
      <c r="F2" s="205"/>
      <c r="G2" s="49"/>
      <c r="H2" s="46"/>
      <c r="I2" s="46"/>
      <c r="J2" s="36"/>
      <c r="K2" s="27" t="s">
        <v>0</v>
      </c>
    </row>
    <row r="3" spans="1:695">
      <c r="C3" s="39"/>
      <c r="D3" s="37"/>
      <c r="E3" s="38"/>
      <c r="F3" s="22"/>
      <c r="G3" s="15"/>
      <c r="H3" s="46"/>
      <c r="I3" s="46"/>
      <c r="K3" s="27" t="s">
        <v>1</v>
      </c>
      <c r="O3" s="99"/>
      <c r="P3" s="100"/>
      <c r="Q3" s="100"/>
      <c r="R3" s="100"/>
      <c r="S3" s="100"/>
      <c r="T3" s="100"/>
    </row>
    <row r="4" spans="1:695">
      <c r="C4" s="158"/>
      <c r="H4" s="46"/>
      <c r="I4" s="46"/>
      <c r="K4" s="27" t="s">
        <v>2</v>
      </c>
      <c r="O4" s="99"/>
      <c r="P4" s="100"/>
      <c r="Q4" s="100"/>
      <c r="R4" s="100"/>
      <c r="S4" s="100"/>
      <c r="T4" s="100"/>
    </row>
    <row r="5" spans="1:695" ht="15">
      <c r="C5" s="39"/>
      <c r="D5" s="43"/>
      <c r="E5" s="14"/>
      <c r="F5" s="14"/>
      <c r="G5" s="11"/>
      <c r="I5" s="46"/>
      <c r="J5" s="36"/>
      <c r="K5" s="27" t="s">
        <v>3</v>
      </c>
      <c r="O5" s="99"/>
      <c r="P5" s="100"/>
      <c r="Q5" s="100"/>
      <c r="R5" s="100"/>
      <c r="S5" s="100"/>
      <c r="T5" s="100"/>
    </row>
    <row r="6" spans="1:695">
      <c r="C6" s="39"/>
      <c r="D6" s="10"/>
      <c r="E6" s="14"/>
      <c r="F6" s="14"/>
      <c r="G6" s="11"/>
      <c r="I6" s="46"/>
      <c r="J6" s="36"/>
      <c r="K6" s="33" t="s">
        <v>4</v>
      </c>
      <c r="O6" s="99"/>
      <c r="P6" s="100"/>
      <c r="Q6" s="100"/>
      <c r="R6" s="100"/>
      <c r="S6" s="100"/>
      <c r="T6" s="100"/>
    </row>
    <row r="7" spans="1:695" ht="15.75">
      <c r="C7" s="156">
        <v>45370</v>
      </c>
      <c r="D7" s="10"/>
      <c r="E7" s="14"/>
      <c r="F7" s="14"/>
      <c r="G7" s="11"/>
      <c r="I7" s="46"/>
      <c r="J7" s="36"/>
      <c r="K7" s="33" t="s">
        <v>5</v>
      </c>
      <c r="O7" s="99"/>
      <c r="P7" s="100"/>
      <c r="Q7" s="100"/>
      <c r="R7" s="100"/>
      <c r="S7" s="100"/>
      <c r="T7" s="100"/>
    </row>
    <row r="8" spans="1:695">
      <c r="C8" s="157" t="s">
        <v>6</v>
      </c>
      <c r="D8" s="10"/>
      <c r="E8" s="14"/>
      <c r="F8" s="14"/>
      <c r="G8" s="11"/>
      <c r="I8" s="46"/>
      <c r="J8" s="36"/>
      <c r="K8" s="33" t="s">
        <v>7</v>
      </c>
      <c r="O8" s="99"/>
      <c r="P8" s="100"/>
      <c r="Q8" s="100"/>
      <c r="R8" s="100"/>
      <c r="S8" s="100"/>
      <c r="T8" s="100"/>
    </row>
    <row r="9" spans="1:695">
      <c r="C9" s="157" t="s">
        <v>8</v>
      </c>
      <c r="D9" s="21"/>
      <c r="E9" s="22"/>
      <c r="F9" s="22"/>
      <c r="G9" s="15"/>
      <c r="I9" s="46"/>
      <c r="J9" s="36"/>
      <c r="K9" s="34" t="s">
        <v>9</v>
      </c>
      <c r="Q9" s="100"/>
    </row>
    <row r="10" spans="1:695">
      <c r="A10" s="5" t="s">
        <v>10</v>
      </c>
      <c r="B10" s="80"/>
      <c r="C10" s="39"/>
      <c r="D10" s="21"/>
      <c r="E10" s="22"/>
      <c r="F10" s="22"/>
      <c r="G10" s="40"/>
      <c r="I10" s="46"/>
      <c r="K10" s="34" t="s">
        <v>11</v>
      </c>
    </row>
    <row r="11" spans="1:695">
      <c r="A11" s="37" t="s">
        <v>12</v>
      </c>
      <c r="B11" s="81"/>
      <c r="C11" s="12"/>
      <c r="D11" s="21"/>
      <c r="E11" s="22"/>
      <c r="F11" s="22"/>
      <c r="G11" s="15"/>
      <c r="H11" s="46"/>
      <c r="I11" s="46"/>
      <c r="K11" s="34" t="s">
        <v>13</v>
      </c>
    </row>
    <row r="12" spans="1:695">
      <c r="H12" s="46"/>
      <c r="I12" s="46"/>
      <c r="K12" s="96" t="s">
        <v>14</v>
      </c>
    </row>
    <row r="13" spans="1:695" ht="13.5" thickBot="1">
      <c r="A13" s="206" t="s">
        <v>15</v>
      </c>
      <c r="B13" s="206"/>
      <c r="C13" s="206"/>
      <c r="D13" s="206"/>
      <c r="E13" s="206"/>
      <c r="F13" s="206"/>
      <c r="G13" s="206"/>
      <c r="H13" s="46"/>
      <c r="I13" s="46"/>
    </row>
    <row r="14" spans="1:695" s="7" customFormat="1" ht="70.5" customHeight="1" thickBot="1">
      <c r="A14" s="6" t="s">
        <v>16</v>
      </c>
      <c r="B14" s="6" t="s">
        <v>17</v>
      </c>
      <c r="C14" s="6" t="s">
        <v>18</v>
      </c>
      <c r="D14" s="6" t="s">
        <v>19</v>
      </c>
      <c r="E14" s="16" t="s">
        <v>20</v>
      </c>
      <c r="F14" s="16" t="s">
        <v>21</v>
      </c>
      <c r="G14" s="17" t="s">
        <v>22</v>
      </c>
      <c r="H14" s="18" t="s">
        <v>23</v>
      </c>
      <c r="I14" s="19" t="s">
        <v>24</v>
      </c>
      <c r="J14" s="20" t="s">
        <v>25</v>
      </c>
      <c r="K14" s="20" t="s">
        <v>26</v>
      </c>
      <c r="L14" s="155" t="s">
        <v>27</v>
      </c>
      <c r="M14" s="154"/>
      <c r="N14" s="101"/>
      <c r="O14" s="102"/>
    </row>
    <row r="15" spans="1:695" s="60" customFormat="1" ht="15.75" customHeight="1">
      <c r="A15" s="146" t="s">
        <v>28</v>
      </c>
      <c r="B15" s="104"/>
      <c r="C15" s="105"/>
      <c r="D15" s="105"/>
      <c r="E15" s="105"/>
      <c r="F15" s="105"/>
      <c r="G15" s="105"/>
      <c r="H15" s="105"/>
      <c r="I15" s="104"/>
      <c r="J15" s="105"/>
      <c r="K15" s="105"/>
      <c r="L15" s="106"/>
    </row>
    <row r="16" spans="1:695" s="51" customFormat="1">
      <c r="A16" s="148" t="s">
        <v>29</v>
      </c>
      <c r="B16" s="82"/>
      <c r="C16" s="51" t="s">
        <v>30</v>
      </c>
      <c r="D16" s="61" t="s">
        <v>31</v>
      </c>
      <c r="E16" s="62">
        <v>0.2951388888888889</v>
      </c>
      <c r="F16" s="62">
        <v>0.3263888888888889</v>
      </c>
      <c r="G16" s="45">
        <f t="shared" ref="G16:G20" si="0">H16*I16</f>
        <v>5640</v>
      </c>
      <c r="H16" s="63">
        <v>188</v>
      </c>
      <c r="I16" s="71">
        <v>30</v>
      </c>
      <c r="J16" s="68" t="s">
        <v>32</v>
      </c>
      <c r="K16" s="68" t="s">
        <v>33</v>
      </c>
      <c r="L16" s="107"/>
      <c r="M16" s="48"/>
      <c r="N16" s="98"/>
      <c r="O16" s="9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c r="KJ16" s="48"/>
      <c r="KK16" s="48"/>
      <c r="KL16" s="48"/>
      <c r="KM16" s="48"/>
      <c r="KN16" s="48"/>
      <c r="KO16" s="48"/>
      <c r="KP16" s="48"/>
      <c r="KQ16" s="48"/>
      <c r="KR16" s="48"/>
      <c r="KS16" s="48"/>
      <c r="KT16" s="48"/>
      <c r="KU16" s="48"/>
      <c r="KV16" s="48"/>
      <c r="KW16" s="48"/>
      <c r="KX16" s="48"/>
      <c r="KY16" s="48"/>
      <c r="KZ16" s="48"/>
      <c r="LA16" s="48"/>
      <c r="LB16" s="48"/>
      <c r="LC16" s="48"/>
      <c r="LD16" s="48"/>
      <c r="LE16" s="48"/>
      <c r="LF16" s="48"/>
      <c r="LG16" s="48"/>
      <c r="LH16" s="48"/>
      <c r="LI16" s="48"/>
      <c r="LJ16" s="48"/>
      <c r="LK16" s="48"/>
      <c r="LL16" s="48"/>
      <c r="LM16" s="48"/>
      <c r="LN16" s="48"/>
      <c r="LO16" s="48"/>
      <c r="LP16" s="48"/>
      <c r="LQ16" s="48"/>
      <c r="LR16" s="48"/>
      <c r="LS16" s="48"/>
      <c r="LT16" s="48"/>
      <c r="LU16" s="48"/>
      <c r="LV16" s="48"/>
      <c r="LW16" s="48"/>
      <c r="LX16" s="48"/>
      <c r="LY16" s="48"/>
      <c r="LZ16" s="48"/>
      <c r="MA16" s="48"/>
      <c r="MB16" s="48"/>
      <c r="MC16" s="48"/>
      <c r="MD16" s="48"/>
      <c r="ME16" s="48"/>
      <c r="MF16" s="48"/>
      <c r="MG16" s="48"/>
      <c r="MH16" s="48"/>
      <c r="MI16" s="48"/>
      <c r="MJ16" s="48"/>
      <c r="MK16" s="48"/>
      <c r="ML16" s="48"/>
      <c r="MM16" s="48"/>
      <c r="MN16" s="48"/>
      <c r="MO16" s="48"/>
      <c r="MP16" s="48"/>
      <c r="MQ16" s="48"/>
      <c r="MR16" s="48"/>
      <c r="MS16" s="48"/>
      <c r="MT16" s="48"/>
      <c r="MU16" s="48"/>
      <c r="MV16" s="48"/>
      <c r="MW16" s="48"/>
      <c r="MX16" s="48"/>
      <c r="MY16" s="48"/>
      <c r="MZ16" s="48"/>
      <c r="NA16" s="48"/>
      <c r="NB16" s="48"/>
      <c r="NC16" s="48"/>
      <c r="ND16" s="48"/>
      <c r="NE16" s="48"/>
      <c r="NF16" s="48"/>
      <c r="NG16" s="48"/>
      <c r="NH16" s="48"/>
      <c r="NI16" s="48"/>
      <c r="NJ16" s="48"/>
      <c r="NK16" s="48"/>
      <c r="NL16" s="48"/>
      <c r="NM16" s="48"/>
      <c r="NN16" s="48"/>
      <c r="NO16" s="48"/>
      <c r="NP16" s="48"/>
      <c r="NQ16" s="48"/>
      <c r="NR16" s="48"/>
      <c r="NS16" s="48"/>
      <c r="NT16" s="48"/>
      <c r="NU16" s="48"/>
      <c r="NV16" s="48"/>
      <c r="NW16" s="48"/>
      <c r="NX16" s="48"/>
      <c r="NY16" s="48"/>
      <c r="NZ16" s="48"/>
      <c r="OA16" s="48"/>
      <c r="OB16" s="48"/>
      <c r="OC16" s="48"/>
      <c r="OD16" s="48"/>
      <c r="OE16" s="48"/>
      <c r="OF16" s="48"/>
      <c r="OG16" s="48"/>
      <c r="OH16" s="48"/>
      <c r="OI16" s="48"/>
      <c r="OJ16" s="48"/>
      <c r="OK16" s="48"/>
      <c r="OL16" s="48"/>
      <c r="OM16" s="48"/>
      <c r="ON16" s="48"/>
      <c r="OO16" s="48"/>
      <c r="OP16" s="48"/>
      <c r="OQ16" s="48"/>
      <c r="OR16" s="48"/>
      <c r="OS16" s="48"/>
      <c r="OT16" s="48"/>
      <c r="OU16" s="48"/>
      <c r="OV16" s="48"/>
      <c r="OW16" s="48"/>
      <c r="OX16" s="48"/>
      <c r="OY16" s="48"/>
      <c r="OZ16" s="48"/>
      <c r="PA16" s="48"/>
      <c r="PB16" s="48"/>
      <c r="PC16" s="48"/>
      <c r="PD16" s="48"/>
      <c r="PE16" s="48"/>
      <c r="PF16" s="48"/>
      <c r="PG16" s="48"/>
      <c r="PH16" s="48"/>
      <c r="PI16" s="48"/>
      <c r="PJ16" s="48"/>
      <c r="PK16" s="48"/>
      <c r="PL16" s="48"/>
      <c r="PM16" s="48"/>
      <c r="PN16" s="48"/>
      <c r="PO16" s="48"/>
      <c r="PP16" s="48"/>
      <c r="PQ16" s="48"/>
      <c r="PR16" s="48"/>
      <c r="PS16" s="48"/>
      <c r="PT16" s="48"/>
      <c r="PU16" s="48"/>
      <c r="PV16" s="48"/>
      <c r="PW16" s="48"/>
      <c r="PX16" s="48"/>
      <c r="PY16" s="48"/>
      <c r="PZ16" s="48"/>
      <c r="QA16" s="48"/>
      <c r="QB16" s="48"/>
      <c r="QC16" s="48"/>
      <c r="QD16" s="48"/>
      <c r="QE16" s="48"/>
      <c r="QF16" s="48"/>
      <c r="QG16" s="48"/>
      <c r="QH16" s="48"/>
      <c r="QI16" s="48"/>
      <c r="QJ16" s="48"/>
      <c r="QK16" s="48"/>
      <c r="QL16" s="48"/>
      <c r="QM16" s="48"/>
      <c r="QN16" s="48"/>
      <c r="QO16" s="48"/>
      <c r="QP16" s="48"/>
      <c r="QQ16" s="48"/>
      <c r="QR16" s="48"/>
      <c r="QS16" s="48"/>
      <c r="QT16" s="48"/>
      <c r="QU16" s="48"/>
      <c r="QV16" s="48"/>
      <c r="QW16" s="48"/>
      <c r="QX16" s="48"/>
      <c r="QY16" s="48"/>
      <c r="QZ16" s="48"/>
      <c r="RA16" s="48"/>
      <c r="RB16" s="48"/>
      <c r="RC16" s="48"/>
      <c r="RD16" s="48"/>
      <c r="RE16" s="48"/>
      <c r="RF16" s="48"/>
      <c r="RG16" s="48"/>
      <c r="RH16" s="48"/>
      <c r="RI16" s="48"/>
      <c r="RJ16" s="48"/>
      <c r="RK16" s="48"/>
      <c r="RL16" s="48"/>
      <c r="RM16" s="48"/>
      <c r="RN16" s="48"/>
      <c r="RO16" s="48"/>
      <c r="RP16" s="48"/>
      <c r="RQ16" s="48"/>
      <c r="RR16" s="48"/>
      <c r="RS16" s="48"/>
      <c r="RT16" s="48"/>
      <c r="RU16" s="48"/>
      <c r="RV16" s="48"/>
      <c r="RW16" s="48"/>
      <c r="RX16" s="48"/>
      <c r="RY16" s="48"/>
      <c r="RZ16" s="48"/>
      <c r="SA16" s="48"/>
      <c r="SB16" s="48"/>
      <c r="SC16" s="48"/>
      <c r="SD16" s="48"/>
      <c r="SE16" s="48"/>
      <c r="SF16" s="48"/>
      <c r="SG16" s="48"/>
      <c r="SH16" s="48"/>
      <c r="SI16" s="48"/>
      <c r="SJ16" s="48"/>
      <c r="SK16" s="48"/>
      <c r="SL16" s="48"/>
      <c r="SM16" s="48"/>
      <c r="SN16" s="48"/>
      <c r="SO16" s="48"/>
      <c r="SP16" s="48"/>
      <c r="SQ16" s="48"/>
      <c r="SR16" s="48"/>
      <c r="SS16" s="48"/>
      <c r="ST16" s="48"/>
      <c r="SU16" s="48"/>
      <c r="SV16" s="48"/>
      <c r="SW16" s="48"/>
      <c r="SX16" s="48"/>
      <c r="SY16" s="48"/>
      <c r="SZ16" s="48"/>
      <c r="TA16" s="48"/>
      <c r="TB16" s="48"/>
      <c r="TC16" s="48"/>
      <c r="TD16" s="48"/>
      <c r="TE16" s="48"/>
      <c r="TF16" s="48"/>
      <c r="TG16" s="48"/>
      <c r="TH16" s="48"/>
      <c r="TI16" s="48"/>
      <c r="TJ16" s="48"/>
      <c r="TK16" s="48"/>
      <c r="TL16" s="48"/>
      <c r="TM16" s="48"/>
      <c r="TN16" s="48"/>
      <c r="TO16" s="48"/>
      <c r="TP16" s="48"/>
      <c r="TQ16" s="48"/>
      <c r="TR16" s="48"/>
      <c r="TS16" s="48"/>
      <c r="TT16" s="48"/>
      <c r="TU16" s="48"/>
      <c r="TV16" s="48"/>
      <c r="TW16" s="48"/>
      <c r="TX16" s="48"/>
      <c r="TY16" s="48"/>
      <c r="TZ16" s="48"/>
      <c r="UA16" s="48"/>
      <c r="UB16" s="48"/>
      <c r="UC16" s="48"/>
      <c r="UD16" s="48"/>
      <c r="UE16" s="48"/>
      <c r="UF16" s="48"/>
      <c r="UG16" s="48"/>
      <c r="UH16" s="48"/>
      <c r="UI16" s="48"/>
      <c r="UJ16" s="48"/>
      <c r="UK16" s="48"/>
      <c r="UL16" s="48"/>
      <c r="UM16" s="48"/>
      <c r="UN16" s="48"/>
      <c r="UO16" s="48"/>
      <c r="UP16" s="48"/>
      <c r="UQ16" s="48"/>
      <c r="UR16" s="48"/>
      <c r="US16" s="48"/>
      <c r="UT16" s="48"/>
      <c r="UU16" s="48"/>
      <c r="UV16" s="48"/>
      <c r="UW16" s="48"/>
      <c r="UX16" s="48"/>
      <c r="UY16" s="48"/>
      <c r="UZ16" s="48"/>
      <c r="VA16" s="48"/>
      <c r="VB16" s="48"/>
      <c r="VC16" s="48"/>
      <c r="VD16" s="48"/>
      <c r="VE16" s="48"/>
      <c r="VF16" s="48"/>
      <c r="VG16" s="48"/>
      <c r="VH16" s="48"/>
      <c r="VI16" s="48"/>
      <c r="VJ16" s="48"/>
      <c r="VK16" s="48"/>
      <c r="VL16" s="48"/>
      <c r="VM16" s="48"/>
      <c r="VN16" s="48"/>
      <c r="VO16" s="48"/>
      <c r="VP16" s="48"/>
      <c r="VQ16" s="48"/>
      <c r="VR16" s="48"/>
      <c r="VS16" s="48"/>
      <c r="VT16" s="48"/>
      <c r="VU16" s="48"/>
      <c r="VV16" s="48"/>
      <c r="VW16" s="48"/>
      <c r="VX16" s="48"/>
      <c r="VY16" s="48"/>
      <c r="VZ16" s="48"/>
      <c r="WA16" s="48"/>
      <c r="WB16" s="48"/>
      <c r="WC16" s="48"/>
      <c r="WD16" s="48"/>
      <c r="WE16" s="48"/>
      <c r="WF16" s="48"/>
      <c r="WG16" s="48"/>
      <c r="WH16" s="48"/>
      <c r="WI16" s="48"/>
      <c r="WJ16" s="48"/>
      <c r="WK16" s="48"/>
      <c r="WL16" s="48"/>
      <c r="WM16" s="48"/>
      <c r="WN16" s="48"/>
      <c r="WO16" s="48"/>
      <c r="WP16" s="48"/>
      <c r="WQ16" s="48"/>
      <c r="WR16" s="48"/>
      <c r="WS16" s="48"/>
      <c r="WT16" s="48"/>
      <c r="WU16" s="48"/>
      <c r="WV16" s="48"/>
      <c r="WW16" s="48"/>
      <c r="WX16" s="48"/>
      <c r="WY16" s="48"/>
      <c r="WZ16" s="48"/>
      <c r="XA16" s="48"/>
      <c r="XB16" s="48"/>
      <c r="XC16" s="48"/>
      <c r="XD16" s="48"/>
      <c r="XE16" s="48"/>
      <c r="XF16" s="48"/>
      <c r="XG16" s="48"/>
      <c r="XH16" s="48"/>
      <c r="XI16" s="48"/>
      <c r="XJ16" s="48"/>
      <c r="XK16" s="48"/>
      <c r="XL16" s="48"/>
      <c r="XM16" s="48"/>
      <c r="XN16" s="48"/>
      <c r="XO16" s="48"/>
      <c r="XP16" s="48"/>
      <c r="XQ16" s="48"/>
      <c r="XR16" s="48"/>
      <c r="XS16" s="48"/>
      <c r="XT16" s="48"/>
      <c r="XU16" s="48"/>
      <c r="XV16" s="48"/>
      <c r="XW16" s="48"/>
      <c r="XX16" s="48"/>
      <c r="XY16" s="48"/>
      <c r="XZ16" s="48"/>
      <c r="YA16" s="48"/>
      <c r="YB16" s="48"/>
      <c r="YC16" s="48"/>
      <c r="YD16" s="48"/>
      <c r="YE16" s="48"/>
      <c r="YF16" s="48"/>
      <c r="YG16" s="48"/>
      <c r="YH16" s="48"/>
      <c r="YI16" s="48"/>
      <c r="YJ16" s="48"/>
      <c r="YK16" s="48"/>
      <c r="YL16" s="48"/>
      <c r="YM16" s="48"/>
      <c r="YN16" s="48"/>
      <c r="YO16" s="48"/>
      <c r="YP16" s="48"/>
      <c r="YQ16" s="48"/>
      <c r="YR16" s="48"/>
      <c r="YS16" s="48"/>
      <c r="YT16" s="48"/>
      <c r="YU16" s="48"/>
      <c r="YV16" s="48"/>
      <c r="YW16" s="48"/>
      <c r="YX16" s="48"/>
      <c r="YY16" s="48"/>
      <c r="YZ16" s="48"/>
      <c r="ZA16" s="48"/>
      <c r="ZB16" s="48"/>
      <c r="ZC16" s="48"/>
      <c r="ZD16" s="48"/>
      <c r="ZE16" s="48"/>
      <c r="ZF16" s="48"/>
      <c r="ZG16" s="48"/>
      <c r="ZH16" s="48"/>
      <c r="ZI16" s="48"/>
      <c r="ZJ16" s="48"/>
      <c r="ZK16" s="48"/>
      <c r="ZL16" s="48"/>
      <c r="ZM16" s="48"/>
      <c r="ZN16" s="48"/>
      <c r="ZO16" s="48"/>
      <c r="ZP16" s="48"/>
      <c r="ZQ16" s="48"/>
      <c r="ZR16" s="48"/>
      <c r="ZS16" s="48"/>
    </row>
    <row r="17" spans="1:695" s="50" customFormat="1">
      <c r="A17" s="148" t="s">
        <v>29</v>
      </c>
      <c r="B17" s="79"/>
      <c r="C17" s="51" t="s">
        <v>34</v>
      </c>
      <c r="D17" s="61" t="s">
        <v>31</v>
      </c>
      <c r="E17" s="62">
        <v>0.3263888888888889</v>
      </c>
      <c r="F17" s="62">
        <v>0.36805555555555558</v>
      </c>
      <c r="G17" s="45">
        <f t="shared" si="0"/>
        <v>8648</v>
      </c>
      <c r="H17" s="63">
        <v>188</v>
      </c>
      <c r="I17" s="71">
        <v>46</v>
      </c>
      <c r="J17" s="68" t="s">
        <v>32</v>
      </c>
      <c r="K17" s="68" t="s">
        <v>33</v>
      </c>
      <c r="L17" s="107"/>
      <c r="M17" s="48"/>
      <c r="N17" s="97"/>
      <c r="O17" s="98"/>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row>
    <row r="18" spans="1:695" s="51" customFormat="1">
      <c r="A18" s="148" t="s">
        <v>29</v>
      </c>
      <c r="B18" s="82"/>
      <c r="C18" s="51" t="s">
        <v>35</v>
      </c>
      <c r="D18" s="61" t="s">
        <v>31</v>
      </c>
      <c r="E18" s="62">
        <v>0.37847222222222227</v>
      </c>
      <c r="F18" s="62">
        <v>0.40625</v>
      </c>
      <c r="G18" s="45">
        <f t="shared" si="0"/>
        <v>5282.8</v>
      </c>
      <c r="H18" s="63">
        <v>188</v>
      </c>
      <c r="I18" s="71">
        <v>28.1</v>
      </c>
      <c r="J18" s="68" t="s">
        <v>32</v>
      </c>
      <c r="K18" s="68" t="s">
        <v>33</v>
      </c>
      <c r="L18" s="107"/>
      <c r="M18" s="48"/>
      <c r="N18" s="98"/>
      <c r="O18" s="9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c r="PM18" s="48"/>
      <c r="PN18" s="48"/>
      <c r="PO18" s="48"/>
      <c r="PP18" s="48"/>
      <c r="PQ18" s="48"/>
      <c r="PR18" s="48"/>
      <c r="PS18" s="48"/>
      <c r="PT18" s="48"/>
      <c r="PU18" s="48"/>
      <c r="PV18" s="48"/>
      <c r="PW18" s="48"/>
      <c r="PX18" s="48"/>
      <c r="PY18" s="48"/>
      <c r="PZ18" s="48"/>
      <c r="QA18" s="48"/>
      <c r="QB18" s="48"/>
      <c r="QC18" s="48"/>
      <c r="QD18" s="48"/>
      <c r="QE18" s="48"/>
      <c r="QF18" s="48"/>
      <c r="QG18" s="48"/>
      <c r="QH18" s="48"/>
      <c r="QI18" s="48"/>
      <c r="QJ18" s="48"/>
      <c r="QK18" s="48"/>
      <c r="QL18" s="48"/>
      <c r="QM18" s="48"/>
      <c r="QN18" s="48"/>
      <c r="QO18" s="48"/>
      <c r="QP18" s="48"/>
      <c r="QQ18" s="48"/>
      <c r="QR18" s="48"/>
      <c r="QS18" s="48"/>
      <c r="QT18" s="48"/>
      <c r="QU18" s="48"/>
      <c r="QV18" s="48"/>
      <c r="QW18" s="48"/>
      <c r="QX18" s="48"/>
      <c r="QY18" s="48"/>
      <c r="QZ18" s="48"/>
      <c r="RA18" s="48"/>
      <c r="RB18" s="48"/>
      <c r="RC18" s="48"/>
      <c r="RD18" s="48"/>
      <c r="RE18" s="48"/>
      <c r="RF18" s="48"/>
      <c r="RG18" s="48"/>
      <c r="RH18" s="48"/>
      <c r="RI18" s="48"/>
      <c r="RJ18" s="48"/>
      <c r="RK18" s="48"/>
      <c r="RL18" s="48"/>
      <c r="RM18" s="48"/>
      <c r="RN18" s="48"/>
      <c r="RO18" s="48"/>
      <c r="RP18" s="48"/>
      <c r="RQ18" s="48"/>
      <c r="RR18" s="48"/>
      <c r="RS18" s="48"/>
      <c r="RT18" s="48"/>
      <c r="RU18" s="48"/>
      <c r="RV18" s="48"/>
      <c r="RW18" s="48"/>
      <c r="RX18" s="48"/>
      <c r="RY18" s="48"/>
      <c r="RZ18" s="48"/>
      <c r="SA18" s="48"/>
      <c r="SB18" s="48"/>
      <c r="SC18" s="48"/>
      <c r="SD18" s="48"/>
      <c r="SE18" s="48"/>
      <c r="SF18" s="48"/>
      <c r="SG18" s="48"/>
      <c r="SH18" s="48"/>
      <c r="SI18" s="48"/>
      <c r="SJ18" s="48"/>
      <c r="SK18" s="48"/>
      <c r="SL18" s="48"/>
      <c r="SM18" s="48"/>
      <c r="SN18" s="48"/>
      <c r="SO18" s="48"/>
      <c r="SP18" s="48"/>
      <c r="SQ18" s="48"/>
      <c r="SR18" s="48"/>
      <c r="SS18" s="48"/>
      <c r="ST18" s="48"/>
      <c r="SU18" s="48"/>
      <c r="SV18" s="48"/>
      <c r="SW18" s="48"/>
      <c r="SX18" s="48"/>
      <c r="SY18" s="48"/>
      <c r="SZ18" s="48"/>
      <c r="TA18" s="48"/>
      <c r="TB18" s="48"/>
      <c r="TC18" s="48"/>
      <c r="TD18" s="48"/>
      <c r="TE18" s="48"/>
      <c r="TF18" s="48"/>
      <c r="TG18" s="48"/>
      <c r="TH18" s="48"/>
      <c r="TI18" s="48"/>
      <c r="TJ18" s="48"/>
      <c r="TK18" s="48"/>
      <c r="TL18" s="48"/>
      <c r="TM18" s="48"/>
      <c r="TN18" s="48"/>
      <c r="TO18" s="48"/>
      <c r="TP18" s="48"/>
      <c r="TQ18" s="48"/>
      <c r="TR18" s="48"/>
      <c r="TS18" s="48"/>
      <c r="TT18" s="48"/>
      <c r="TU18" s="48"/>
      <c r="TV18" s="48"/>
      <c r="TW18" s="48"/>
      <c r="TX18" s="48"/>
      <c r="TY18" s="48"/>
      <c r="TZ18" s="48"/>
      <c r="UA18" s="48"/>
      <c r="UB18" s="48"/>
      <c r="UC18" s="48"/>
      <c r="UD18" s="48"/>
      <c r="UE18" s="48"/>
      <c r="UF18" s="48"/>
      <c r="UG18" s="48"/>
      <c r="UH18" s="48"/>
      <c r="UI18" s="48"/>
      <c r="UJ18" s="48"/>
      <c r="UK18" s="48"/>
      <c r="UL18" s="48"/>
      <c r="UM18" s="48"/>
      <c r="UN18" s="48"/>
      <c r="UO18" s="48"/>
      <c r="UP18" s="48"/>
      <c r="UQ18" s="48"/>
      <c r="UR18" s="48"/>
      <c r="US18" s="48"/>
      <c r="UT18" s="48"/>
      <c r="UU18" s="48"/>
      <c r="UV18" s="48"/>
      <c r="UW18" s="48"/>
      <c r="UX18" s="48"/>
      <c r="UY18" s="48"/>
      <c r="UZ18" s="48"/>
      <c r="VA18" s="48"/>
      <c r="VB18" s="48"/>
      <c r="VC18" s="48"/>
      <c r="VD18" s="48"/>
      <c r="VE18" s="48"/>
      <c r="VF18" s="48"/>
      <c r="VG18" s="48"/>
      <c r="VH18" s="48"/>
      <c r="VI18" s="48"/>
      <c r="VJ18" s="48"/>
      <c r="VK18" s="48"/>
      <c r="VL18" s="48"/>
      <c r="VM18" s="48"/>
      <c r="VN18" s="48"/>
      <c r="VO18" s="48"/>
      <c r="VP18" s="48"/>
      <c r="VQ18" s="48"/>
      <c r="VR18" s="48"/>
      <c r="VS18" s="48"/>
      <c r="VT18" s="48"/>
      <c r="VU18" s="48"/>
      <c r="VV18" s="48"/>
      <c r="VW18" s="48"/>
      <c r="VX18" s="48"/>
      <c r="VY18" s="48"/>
      <c r="VZ18" s="48"/>
      <c r="WA18" s="48"/>
      <c r="WB18" s="48"/>
      <c r="WC18" s="48"/>
      <c r="WD18" s="48"/>
      <c r="WE18" s="48"/>
      <c r="WF18" s="48"/>
      <c r="WG18" s="48"/>
      <c r="WH18" s="48"/>
      <c r="WI18" s="48"/>
      <c r="WJ18" s="48"/>
      <c r="WK18" s="48"/>
      <c r="WL18" s="48"/>
      <c r="WM18" s="48"/>
      <c r="WN18" s="48"/>
      <c r="WO18" s="48"/>
      <c r="WP18" s="48"/>
      <c r="WQ18" s="48"/>
      <c r="WR18" s="48"/>
      <c r="WS18" s="48"/>
      <c r="WT18" s="48"/>
      <c r="WU18" s="48"/>
      <c r="WV18" s="48"/>
      <c r="WW18" s="48"/>
      <c r="WX18" s="48"/>
      <c r="WY18" s="48"/>
      <c r="WZ18" s="48"/>
      <c r="XA18" s="48"/>
      <c r="XB18" s="48"/>
      <c r="XC18" s="48"/>
      <c r="XD18" s="48"/>
      <c r="XE18" s="48"/>
      <c r="XF18" s="48"/>
      <c r="XG18" s="48"/>
      <c r="XH18" s="48"/>
      <c r="XI18" s="48"/>
      <c r="XJ18" s="48"/>
      <c r="XK18" s="48"/>
      <c r="XL18" s="48"/>
      <c r="XM18" s="48"/>
      <c r="XN18" s="48"/>
      <c r="XO18" s="48"/>
      <c r="XP18" s="48"/>
      <c r="XQ18" s="48"/>
      <c r="XR18" s="48"/>
      <c r="XS18" s="48"/>
      <c r="XT18" s="48"/>
      <c r="XU18" s="48"/>
      <c r="XV18" s="48"/>
      <c r="XW18" s="48"/>
      <c r="XX18" s="48"/>
      <c r="XY18" s="48"/>
      <c r="XZ18" s="48"/>
      <c r="YA18" s="48"/>
      <c r="YB18" s="48"/>
      <c r="YC18" s="48"/>
      <c r="YD18" s="48"/>
      <c r="YE18" s="48"/>
      <c r="YF18" s="48"/>
      <c r="YG18" s="48"/>
      <c r="YH18" s="48"/>
      <c r="YI18" s="48"/>
      <c r="YJ18" s="48"/>
      <c r="YK18" s="48"/>
      <c r="YL18" s="48"/>
      <c r="YM18" s="48"/>
      <c r="YN18" s="48"/>
      <c r="YO18" s="48"/>
      <c r="YP18" s="48"/>
      <c r="YQ18" s="48"/>
      <c r="YR18" s="48"/>
      <c r="YS18" s="48"/>
      <c r="YT18" s="48"/>
      <c r="YU18" s="48"/>
      <c r="YV18" s="48"/>
      <c r="YW18" s="48"/>
      <c r="YX18" s="48"/>
      <c r="YY18" s="48"/>
      <c r="YZ18" s="48"/>
      <c r="ZA18" s="48"/>
      <c r="ZB18" s="48"/>
      <c r="ZC18" s="48"/>
      <c r="ZD18" s="48"/>
      <c r="ZE18" s="48"/>
      <c r="ZF18" s="48"/>
      <c r="ZG18" s="48"/>
      <c r="ZH18" s="48"/>
      <c r="ZI18" s="48"/>
      <c r="ZJ18" s="48"/>
      <c r="ZK18" s="48"/>
      <c r="ZL18" s="48"/>
      <c r="ZM18" s="48"/>
      <c r="ZN18" s="48"/>
      <c r="ZO18" s="48"/>
      <c r="ZP18" s="48"/>
      <c r="ZQ18" s="48"/>
      <c r="ZR18" s="48"/>
      <c r="ZS18" s="48"/>
    </row>
    <row r="19" spans="1:695" s="51" customFormat="1">
      <c r="A19" s="148" t="s">
        <v>29</v>
      </c>
      <c r="B19" s="79"/>
      <c r="D19" s="61"/>
      <c r="E19" s="62"/>
      <c r="F19" s="62"/>
      <c r="G19" s="45"/>
      <c r="H19" s="63"/>
      <c r="I19" s="71"/>
      <c r="J19" s="68"/>
      <c r="K19" s="68"/>
      <c r="L19" s="107"/>
      <c r="M19" s="48"/>
      <c r="N19" s="98"/>
      <c r="O19" s="9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c r="KB19" s="48"/>
      <c r="KC19" s="48"/>
      <c r="KD19" s="48"/>
      <c r="KE19" s="48"/>
      <c r="KF19" s="48"/>
      <c r="KG19" s="48"/>
      <c r="KH19" s="48"/>
      <c r="KI19" s="48"/>
      <c r="KJ19" s="48"/>
      <c r="KK19" s="48"/>
      <c r="KL19" s="48"/>
      <c r="KM19" s="48"/>
      <c r="KN19" s="48"/>
      <c r="KO19" s="48"/>
      <c r="KP19" s="48"/>
      <c r="KQ19" s="48"/>
      <c r="KR19" s="48"/>
      <c r="KS19" s="48"/>
      <c r="KT19" s="48"/>
      <c r="KU19" s="48"/>
      <c r="KV19" s="48"/>
      <c r="KW19" s="48"/>
      <c r="KX19" s="48"/>
      <c r="KY19" s="48"/>
      <c r="KZ19" s="48"/>
      <c r="LA19" s="48"/>
      <c r="LB19" s="48"/>
      <c r="LC19" s="48"/>
      <c r="LD19" s="48"/>
      <c r="LE19" s="48"/>
      <c r="LF19" s="48"/>
      <c r="LG19" s="48"/>
      <c r="LH19" s="48"/>
      <c r="LI19" s="48"/>
      <c r="LJ19" s="48"/>
      <c r="LK19" s="48"/>
      <c r="LL19" s="48"/>
      <c r="LM19" s="48"/>
      <c r="LN19" s="48"/>
      <c r="LO19" s="48"/>
      <c r="LP19" s="48"/>
      <c r="LQ19" s="48"/>
      <c r="LR19" s="48"/>
      <c r="LS19" s="48"/>
      <c r="LT19" s="48"/>
      <c r="LU19" s="48"/>
      <c r="LV19" s="48"/>
      <c r="LW19" s="48"/>
      <c r="LX19" s="48"/>
      <c r="LY19" s="48"/>
      <c r="LZ19" s="48"/>
      <c r="MA19" s="48"/>
      <c r="MB19" s="48"/>
      <c r="MC19" s="48"/>
      <c r="MD19" s="48"/>
      <c r="ME19" s="48"/>
      <c r="MF19" s="48"/>
      <c r="MG19" s="48"/>
      <c r="MH19" s="48"/>
      <c r="MI19" s="48"/>
      <c r="MJ19" s="48"/>
      <c r="MK19" s="48"/>
      <c r="ML19" s="48"/>
      <c r="MM19" s="48"/>
      <c r="MN19" s="48"/>
      <c r="MO19" s="48"/>
      <c r="MP19" s="48"/>
      <c r="MQ19" s="48"/>
      <c r="MR19" s="48"/>
      <c r="MS19" s="48"/>
      <c r="MT19" s="48"/>
      <c r="MU19" s="48"/>
      <c r="MV19" s="48"/>
      <c r="MW19" s="48"/>
      <c r="MX19" s="48"/>
      <c r="MY19" s="48"/>
      <c r="MZ19" s="48"/>
      <c r="NA19" s="48"/>
      <c r="NB19" s="48"/>
      <c r="NC19" s="48"/>
      <c r="ND19" s="48"/>
      <c r="NE19" s="48"/>
      <c r="NF19" s="48"/>
      <c r="NG19" s="48"/>
      <c r="NH19" s="48"/>
      <c r="NI19" s="48"/>
      <c r="NJ19" s="48"/>
      <c r="NK19" s="48"/>
      <c r="NL19" s="48"/>
      <c r="NM19" s="48"/>
      <c r="NN19" s="48"/>
      <c r="NO19" s="48"/>
      <c r="NP19" s="48"/>
      <c r="NQ19" s="48"/>
      <c r="NR19" s="48"/>
      <c r="NS19" s="48"/>
      <c r="NT19" s="48"/>
      <c r="NU19" s="48"/>
      <c r="NV19" s="48"/>
      <c r="NW19" s="48"/>
      <c r="NX19" s="48"/>
      <c r="NY19" s="48"/>
      <c r="NZ19" s="48"/>
      <c r="OA19" s="48"/>
      <c r="OB19" s="48"/>
      <c r="OC19" s="48"/>
      <c r="OD19" s="48"/>
      <c r="OE19" s="48"/>
      <c r="OF19" s="48"/>
      <c r="OG19" s="48"/>
      <c r="OH19" s="48"/>
      <c r="OI19" s="48"/>
      <c r="OJ19" s="48"/>
      <c r="OK19" s="48"/>
      <c r="OL19" s="48"/>
      <c r="OM19" s="48"/>
      <c r="ON19" s="48"/>
      <c r="OO19" s="48"/>
      <c r="OP19" s="48"/>
      <c r="OQ19" s="48"/>
      <c r="OR19" s="48"/>
      <c r="OS19" s="48"/>
      <c r="OT19" s="48"/>
      <c r="OU19" s="48"/>
      <c r="OV19" s="48"/>
      <c r="OW19" s="48"/>
      <c r="OX19" s="48"/>
      <c r="OY19" s="48"/>
      <c r="OZ19" s="48"/>
      <c r="PA19" s="48"/>
      <c r="PB19" s="48"/>
      <c r="PC19" s="48"/>
      <c r="PD19" s="48"/>
      <c r="PE19" s="48"/>
      <c r="PF19" s="48"/>
      <c r="PG19" s="48"/>
      <c r="PH19" s="48"/>
      <c r="PI19" s="48"/>
      <c r="PJ19" s="48"/>
      <c r="PK19" s="48"/>
      <c r="PL19" s="48"/>
      <c r="PM19" s="48"/>
      <c r="PN19" s="48"/>
      <c r="PO19" s="48"/>
      <c r="PP19" s="48"/>
      <c r="PQ19" s="48"/>
      <c r="PR19" s="48"/>
      <c r="PS19" s="48"/>
      <c r="PT19" s="48"/>
      <c r="PU19" s="48"/>
      <c r="PV19" s="48"/>
      <c r="PW19" s="48"/>
      <c r="PX19" s="48"/>
      <c r="PY19" s="48"/>
      <c r="PZ19" s="48"/>
      <c r="QA19" s="48"/>
      <c r="QB19" s="48"/>
      <c r="QC19" s="48"/>
      <c r="QD19" s="48"/>
      <c r="QE19" s="48"/>
      <c r="QF19" s="48"/>
      <c r="QG19" s="48"/>
      <c r="QH19" s="48"/>
      <c r="QI19" s="48"/>
      <c r="QJ19" s="48"/>
      <c r="QK19" s="48"/>
      <c r="QL19" s="48"/>
      <c r="QM19" s="48"/>
      <c r="QN19" s="48"/>
      <c r="QO19" s="48"/>
      <c r="QP19" s="48"/>
      <c r="QQ19" s="48"/>
      <c r="QR19" s="48"/>
      <c r="QS19" s="48"/>
      <c r="QT19" s="48"/>
      <c r="QU19" s="48"/>
      <c r="QV19" s="48"/>
      <c r="QW19" s="48"/>
      <c r="QX19" s="48"/>
      <c r="QY19" s="48"/>
      <c r="QZ19" s="48"/>
      <c r="RA19" s="48"/>
      <c r="RB19" s="48"/>
      <c r="RC19" s="48"/>
      <c r="RD19" s="48"/>
      <c r="RE19" s="48"/>
      <c r="RF19" s="48"/>
      <c r="RG19" s="48"/>
      <c r="RH19" s="48"/>
      <c r="RI19" s="48"/>
      <c r="RJ19" s="48"/>
      <c r="RK19" s="48"/>
      <c r="RL19" s="48"/>
      <c r="RM19" s="48"/>
      <c r="RN19" s="48"/>
      <c r="RO19" s="48"/>
      <c r="RP19" s="48"/>
      <c r="RQ19" s="48"/>
      <c r="RR19" s="48"/>
      <c r="RS19" s="48"/>
      <c r="RT19" s="48"/>
      <c r="RU19" s="48"/>
      <c r="RV19" s="48"/>
      <c r="RW19" s="48"/>
      <c r="RX19" s="48"/>
      <c r="RY19" s="48"/>
      <c r="RZ19" s="48"/>
      <c r="SA19" s="48"/>
      <c r="SB19" s="48"/>
      <c r="SC19" s="48"/>
      <c r="SD19" s="48"/>
      <c r="SE19" s="48"/>
      <c r="SF19" s="48"/>
      <c r="SG19" s="48"/>
      <c r="SH19" s="48"/>
      <c r="SI19" s="48"/>
      <c r="SJ19" s="48"/>
      <c r="SK19" s="48"/>
      <c r="SL19" s="48"/>
      <c r="SM19" s="48"/>
      <c r="SN19" s="48"/>
      <c r="SO19" s="48"/>
      <c r="SP19" s="48"/>
      <c r="SQ19" s="48"/>
      <c r="SR19" s="48"/>
      <c r="SS19" s="48"/>
      <c r="ST19" s="48"/>
      <c r="SU19" s="48"/>
      <c r="SV19" s="48"/>
      <c r="SW19" s="48"/>
      <c r="SX19" s="48"/>
      <c r="SY19" s="48"/>
      <c r="SZ19" s="48"/>
      <c r="TA19" s="48"/>
      <c r="TB19" s="48"/>
      <c r="TC19" s="48"/>
      <c r="TD19" s="48"/>
      <c r="TE19" s="48"/>
      <c r="TF19" s="48"/>
      <c r="TG19" s="48"/>
      <c r="TH19" s="48"/>
      <c r="TI19" s="48"/>
      <c r="TJ19" s="48"/>
      <c r="TK19" s="48"/>
      <c r="TL19" s="48"/>
      <c r="TM19" s="48"/>
      <c r="TN19" s="48"/>
      <c r="TO19" s="48"/>
      <c r="TP19" s="48"/>
      <c r="TQ19" s="48"/>
      <c r="TR19" s="48"/>
      <c r="TS19" s="48"/>
      <c r="TT19" s="48"/>
      <c r="TU19" s="48"/>
      <c r="TV19" s="48"/>
      <c r="TW19" s="48"/>
      <c r="TX19" s="48"/>
      <c r="TY19" s="48"/>
      <c r="TZ19" s="48"/>
      <c r="UA19" s="48"/>
      <c r="UB19" s="48"/>
      <c r="UC19" s="48"/>
      <c r="UD19" s="48"/>
      <c r="UE19" s="48"/>
      <c r="UF19" s="48"/>
      <c r="UG19" s="48"/>
      <c r="UH19" s="48"/>
      <c r="UI19" s="48"/>
      <c r="UJ19" s="48"/>
      <c r="UK19" s="48"/>
      <c r="UL19" s="48"/>
      <c r="UM19" s="48"/>
      <c r="UN19" s="48"/>
      <c r="UO19" s="48"/>
      <c r="UP19" s="48"/>
      <c r="UQ19" s="48"/>
      <c r="UR19" s="48"/>
      <c r="US19" s="48"/>
      <c r="UT19" s="48"/>
      <c r="UU19" s="48"/>
      <c r="UV19" s="48"/>
      <c r="UW19" s="48"/>
      <c r="UX19" s="48"/>
      <c r="UY19" s="48"/>
      <c r="UZ19" s="48"/>
      <c r="VA19" s="48"/>
      <c r="VB19" s="48"/>
      <c r="VC19" s="48"/>
      <c r="VD19" s="48"/>
      <c r="VE19" s="48"/>
      <c r="VF19" s="48"/>
      <c r="VG19" s="48"/>
      <c r="VH19" s="48"/>
      <c r="VI19" s="48"/>
      <c r="VJ19" s="48"/>
      <c r="VK19" s="48"/>
      <c r="VL19" s="48"/>
      <c r="VM19" s="48"/>
      <c r="VN19" s="48"/>
      <c r="VO19" s="48"/>
      <c r="VP19" s="48"/>
      <c r="VQ19" s="48"/>
      <c r="VR19" s="48"/>
      <c r="VS19" s="48"/>
      <c r="VT19" s="48"/>
      <c r="VU19" s="48"/>
      <c r="VV19" s="48"/>
      <c r="VW19" s="48"/>
      <c r="VX19" s="48"/>
      <c r="VY19" s="48"/>
      <c r="VZ19" s="48"/>
      <c r="WA19" s="48"/>
      <c r="WB19" s="48"/>
      <c r="WC19" s="48"/>
      <c r="WD19" s="48"/>
      <c r="WE19" s="48"/>
      <c r="WF19" s="48"/>
      <c r="WG19" s="48"/>
      <c r="WH19" s="48"/>
      <c r="WI19" s="48"/>
      <c r="WJ19" s="48"/>
      <c r="WK19" s="48"/>
      <c r="WL19" s="48"/>
      <c r="WM19" s="48"/>
      <c r="WN19" s="48"/>
      <c r="WO19" s="48"/>
      <c r="WP19" s="48"/>
      <c r="WQ19" s="48"/>
      <c r="WR19" s="48"/>
      <c r="WS19" s="48"/>
      <c r="WT19" s="48"/>
      <c r="WU19" s="48"/>
      <c r="WV19" s="48"/>
      <c r="WW19" s="48"/>
      <c r="WX19" s="48"/>
      <c r="WY19" s="48"/>
      <c r="WZ19" s="48"/>
      <c r="XA19" s="48"/>
      <c r="XB19" s="48"/>
      <c r="XC19" s="48"/>
      <c r="XD19" s="48"/>
      <c r="XE19" s="48"/>
      <c r="XF19" s="48"/>
      <c r="XG19" s="48"/>
      <c r="XH19" s="48"/>
      <c r="XI19" s="48"/>
      <c r="XJ19" s="48"/>
      <c r="XK19" s="48"/>
      <c r="XL19" s="48"/>
      <c r="XM19" s="48"/>
      <c r="XN19" s="48"/>
      <c r="XO19" s="48"/>
      <c r="XP19" s="48"/>
      <c r="XQ19" s="48"/>
      <c r="XR19" s="48"/>
      <c r="XS19" s="48"/>
      <c r="XT19" s="48"/>
      <c r="XU19" s="48"/>
      <c r="XV19" s="48"/>
      <c r="XW19" s="48"/>
      <c r="XX19" s="48"/>
      <c r="XY19" s="48"/>
      <c r="XZ19" s="48"/>
      <c r="YA19" s="48"/>
      <c r="YB19" s="48"/>
      <c r="YC19" s="48"/>
      <c r="YD19" s="48"/>
      <c r="YE19" s="48"/>
      <c r="YF19" s="48"/>
      <c r="YG19" s="48"/>
      <c r="YH19" s="48"/>
      <c r="YI19" s="48"/>
      <c r="YJ19" s="48"/>
      <c r="YK19" s="48"/>
      <c r="YL19" s="48"/>
      <c r="YM19" s="48"/>
      <c r="YN19" s="48"/>
      <c r="YO19" s="48"/>
      <c r="YP19" s="48"/>
      <c r="YQ19" s="48"/>
      <c r="YR19" s="48"/>
      <c r="YS19" s="48"/>
      <c r="YT19" s="48"/>
      <c r="YU19" s="48"/>
      <c r="YV19" s="48"/>
      <c r="YW19" s="48"/>
      <c r="YX19" s="48"/>
      <c r="YY19" s="48"/>
      <c r="YZ19" s="48"/>
      <c r="ZA19" s="48"/>
      <c r="ZB19" s="48"/>
      <c r="ZC19" s="48"/>
      <c r="ZD19" s="48"/>
      <c r="ZE19" s="48"/>
      <c r="ZF19" s="48"/>
      <c r="ZG19" s="48"/>
      <c r="ZH19" s="48"/>
      <c r="ZI19" s="48"/>
      <c r="ZJ19" s="48"/>
      <c r="ZK19" s="48"/>
      <c r="ZL19" s="48"/>
      <c r="ZM19" s="48"/>
      <c r="ZN19" s="48"/>
      <c r="ZO19" s="48"/>
      <c r="ZP19" s="48"/>
      <c r="ZQ19" s="48"/>
      <c r="ZR19" s="48"/>
      <c r="ZS19" s="48"/>
    </row>
    <row r="20" spans="1:695" s="51" customFormat="1">
      <c r="A20" s="148" t="s">
        <v>29</v>
      </c>
      <c r="B20" s="82"/>
      <c r="C20" s="51" t="s">
        <v>36</v>
      </c>
      <c r="D20" s="61" t="s">
        <v>31</v>
      </c>
      <c r="E20" s="62">
        <v>0.67708333333333337</v>
      </c>
      <c r="F20" s="62">
        <v>0.71180555555555547</v>
      </c>
      <c r="G20" s="45">
        <f t="shared" si="0"/>
        <v>7858.4</v>
      </c>
      <c r="H20" s="63">
        <v>188</v>
      </c>
      <c r="I20" s="71">
        <v>41.8</v>
      </c>
      <c r="J20" s="68" t="s">
        <v>32</v>
      </c>
      <c r="K20" s="68" t="s">
        <v>33</v>
      </c>
      <c r="L20" s="107"/>
      <c r="M20" s="48"/>
      <c r="N20" s="98"/>
      <c r="O20" s="9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c r="KI20" s="48"/>
      <c r="KJ20" s="48"/>
      <c r="KK20" s="48"/>
      <c r="KL20" s="48"/>
      <c r="KM20" s="48"/>
      <c r="KN20" s="48"/>
      <c r="KO20" s="48"/>
      <c r="KP20" s="48"/>
      <c r="KQ20" s="48"/>
      <c r="KR20" s="48"/>
      <c r="KS20" s="48"/>
      <c r="KT20" s="48"/>
      <c r="KU20" s="48"/>
      <c r="KV20" s="48"/>
      <c r="KW20" s="48"/>
      <c r="KX20" s="48"/>
      <c r="KY20" s="48"/>
      <c r="KZ20" s="48"/>
      <c r="LA20" s="48"/>
      <c r="LB20" s="48"/>
      <c r="LC20" s="48"/>
      <c r="LD20" s="48"/>
      <c r="LE20" s="48"/>
      <c r="LF20" s="48"/>
      <c r="LG20" s="48"/>
      <c r="LH20" s="48"/>
      <c r="LI20" s="48"/>
      <c r="LJ20" s="48"/>
      <c r="LK20" s="48"/>
      <c r="LL20" s="48"/>
      <c r="LM20" s="48"/>
      <c r="LN20" s="48"/>
      <c r="LO20" s="48"/>
      <c r="LP20" s="48"/>
      <c r="LQ20" s="48"/>
      <c r="LR20" s="48"/>
      <c r="LS20" s="48"/>
      <c r="LT20" s="48"/>
      <c r="LU20" s="48"/>
      <c r="LV20" s="48"/>
      <c r="LW20" s="48"/>
      <c r="LX20" s="48"/>
      <c r="LY20" s="48"/>
      <c r="LZ20" s="48"/>
      <c r="MA20" s="48"/>
      <c r="MB20" s="48"/>
      <c r="MC20" s="48"/>
      <c r="MD20" s="48"/>
      <c r="ME20" s="48"/>
      <c r="MF20" s="48"/>
      <c r="MG20" s="48"/>
      <c r="MH20" s="48"/>
      <c r="MI20" s="48"/>
      <c r="MJ20" s="48"/>
      <c r="MK20" s="48"/>
      <c r="ML20" s="48"/>
      <c r="MM20" s="48"/>
      <c r="MN20" s="48"/>
      <c r="MO20" s="48"/>
      <c r="MP20" s="48"/>
      <c r="MQ20" s="48"/>
      <c r="MR20" s="48"/>
      <c r="MS20" s="48"/>
      <c r="MT20" s="48"/>
      <c r="MU20" s="48"/>
      <c r="MV20" s="48"/>
      <c r="MW20" s="48"/>
      <c r="MX20" s="48"/>
      <c r="MY20" s="48"/>
      <c r="MZ20" s="48"/>
      <c r="NA20" s="48"/>
      <c r="NB20" s="48"/>
      <c r="NC20" s="48"/>
      <c r="ND20" s="48"/>
      <c r="NE20" s="48"/>
      <c r="NF20" s="48"/>
      <c r="NG20" s="48"/>
      <c r="NH20" s="48"/>
      <c r="NI20" s="48"/>
      <c r="NJ20" s="48"/>
      <c r="NK20" s="48"/>
      <c r="NL20" s="48"/>
      <c r="NM20" s="48"/>
      <c r="NN20" s="48"/>
      <c r="NO20" s="48"/>
      <c r="NP20" s="48"/>
      <c r="NQ20" s="48"/>
      <c r="NR20" s="48"/>
      <c r="NS20" s="48"/>
      <c r="NT20" s="48"/>
      <c r="NU20" s="48"/>
      <c r="NV20" s="48"/>
      <c r="NW20" s="48"/>
      <c r="NX20" s="48"/>
      <c r="NY20" s="48"/>
      <c r="NZ20" s="48"/>
      <c r="OA20" s="48"/>
      <c r="OB20" s="48"/>
      <c r="OC20" s="48"/>
      <c r="OD20" s="48"/>
      <c r="OE20" s="48"/>
      <c r="OF20" s="48"/>
      <c r="OG20" s="48"/>
      <c r="OH20" s="48"/>
      <c r="OI20" s="48"/>
      <c r="OJ20" s="48"/>
      <c r="OK20" s="48"/>
      <c r="OL20" s="48"/>
      <c r="OM20" s="48"/>
      <c r="ON20" s="48"/>
      <c r="OO20" s="48"/>
      <c r="OP20" s="48"/>
      <c r="OQ20" s="48"/>
      <c r="OR20" s="48"/>
      <c r="OS20" s="48"/>
      <c r="OT20" s="48"/>
      <c r="OU20" s="48"/>
      <c r="OV20" s="48"/>
      <c r="OW20" s="48"/>
      <c r="OX20" s="48"/>
      <c r="OY20" s="48"/>
      <c r="OZ20" s="48"/>
      <c r="PA20" s="48"/>
      <c r="PB20" s="48"/>
      <c r="PC20" s="48"/>
      <c r="PD20" s="48"/>
      <c r="PE20" s="48"/>
      <c r="PF20" s="48"/>
      <c r="PG20" s="48"/>
      <c r="PH20" s="48"/>
      <c r="PI20" s="48"/>
      <c r="PJ20" s="48"/>
      <c r="PK20" s="48"/>
      <c r="PL20" s="48"/>
      <c r="PM20" s="48"/>
      <c r="PN20" s="48"/>
      <c r="PO20" s="48"/>
      <c r="PP20" s="48"/>
      <c r="PQ20" s="48"/>
      <c r="PR20" s="48"/>
      <c r="PS20" s="48"/>
      <c r="PT20" s="48"/>
      <c r="PU20" s="48"/>
      <c r="PV20" s="48"/>
      <c r="PW20" s="48"/>
      <c r="PX20" s="48"/>
      <c r="PY20" s="48"/>
      <c r="PZ20" s="48"/>
      <c r="QA20" s="48"/>
      <c r="QB20" s="48"/>
      <c r="QC20" s="48"/>
      <c r="QD20" s="48"/>
      <c r="QE20" s="48"/>
      <c r="QF20" s="48"/>
      <c r="QG20" s="48"/>
      <c r="QH20" s="48"/>
      <c r="QI20" s="48"/>
      <c r="QJ20" s="48"/>
      <c r="QK20" s="48"/>
      <c r="QL20" s="48"/>
      <c r="QM20" s="48"/>
      <c r="QN20" s="48"/>
      <c r="QO20" s="48"/>
      <c r="QP20" s="48"/>
      <c r="QQ20" s="48"/>
      <c r="QR20" s="48"/>
      <c r="QS20" s="48"/>
      <c r="QT20" s="48"/>
      <c r="QU20" s="48"/>
      <c r="QV20" s="48"/>
      <c r="QW20" s="48"/>
      <c r="QX20" s="48"/>
      <c r="QY20" s="48"/>
      <c r="QZ20" s="48"/>
      <c r="RA20" s="48"/>
      <c r="RB20" s="48"/>
      <c r="RC20" s="48"/>
      <c r="RD20" s="48"/>
      <c r="RE20" s="48"/>
      <c r="RF20" s="48"/>
      <c r="RG20" s="48"/>
      <c r="RH20" s="48"/>
      <c r="RI20" s="48"/>
      <c r="RJ20" s="48"/>
      <c r="RK20" s="48"/>
      <c r="RL20" s="48"/>
      <c r="RM20" s="48"/>
      <c r="RN20" s="48"/>
      <c r="RO20" s="48"/>
      <c r="RP20" s="48"/>
      <c r="RQ20" s="48"/>
      <c r="RR20" s="48"/>
      <c r="RS20" s="48"/>
      <c r="RT20" s="48"/>
      <c r="RU20" s="48"/>
      <c r="RV20" s="48"/>
      <c r="RW20" s="48"/>
      <c r="RX20" s="48"/>
      <c r="RY20" s="48"/>
      <c r="RZ20" s="48"/>
      <c r="SA20" s="48"/>
      <c r="SB20" s="48"/>
      <c r="SC20" s="48"/>
      <c r="SD20" s="48"/>
      <c r="SE20" s="48"/>
      <c r="SF20" s="48"/>
      <c r="SG20" s="48"/>
      <c r="SH20" s="48"/>
      <c r="SI20" s="48"/>
      <c r="SJ20" s="48"/>
      <c r="SK20" s="48"/>
      <c r="SL20" s="48"/>
      <c r="SM20" s="48"/>
      <c r="SN20" s="48"/>
      <c r="SO20" s="48"/>
      <c r="SP20" s="48"/>
      <c r="SQ20" s="48"/>
      <c r="SR20" s="48"/>
      <c r="SS20" s="48"/>
      <c r="ST20" s="48"/>
      <c r="SU20" s="48"/>
      <c r="SV20" s="48"/>
      <c r="SW20" s="48"/>
      <c r="SX20" s="48"/>
      <c r="SY20" s="48"/>
      <c r="SZ20" s="48"/>
      <c r="TA20" s="48"/>
      <c r="TB20" s="48"/>
      <c r="TC20" s="48"/>
      <c r="TD20" s="48"/>
      <c r="TE20" s="48"/>
      <c r="TF20" s="48"/>
      <c r="TG20" s="48"/>
      <c r="TH20" s="48"/>
      <c r="TI20" s="48"/>
      <c r="TJ20" s="48"/>
      <c r="TK20" s="48"/>
      <c r="TL20" s="48"/>
      <c r="TM20" s="48"/>
      <c r="TN20" s="48"/>
      <c r="TO20" s="48"/>
      <c r="TP20" s="48"/>
      <c r="TQ20" s="48"/>
      <c r="TR20" s="48"/>
      <c r="TS20" s="48"/>
      <c r="TT20" s="48"/>
      <c r="TU20" s="48"/>
      <c r="TV20" s="48"/>
      <c r="TW20" s="48"/>
      <c r="TX20" s="48"/>
      <c r="TY20" s="48"/>
      <c r="TZ20" s="48"/>
      <c r="UA20" s="48"/>
      <c r="UB20" s="48"/>
      <c r="UC20" s="48"/>
      <c r="UD20" s="48"/>
      <c r="UE20" s="48"/>
      <c r="UF20" s="48"/>
      <c r="UG20" s="48"/>
      <c r="UH20" s="48"/>
      <c r="UI20" s="48"/>
      <c r="UJ20" s="48"/>
      <c r="UK20" s="48"/>
      <c r="UL20" s="48"/>
      <c r="UM20" s="48"/>
      <c r="UN20" s="48"/>
      <c r="UO20" s="48"/>
      <c r="UP20" s="48"/>
      <c r="UQ20" s="48"/>
      <c r="UR20" s="48"/>
      <c r="US20" s="48"/>
      <c r="UT20" s="48"/>
      <c r="UU20" s="48"/>
      <c r="UV20" s="48"/>
      <c r="UW20" s="48"/>
      <c r="UX20" s="48"/>
      <c r="UY20" s="48"/>
      <c r="UZ20" s="48"/>
      <c r="VA20" s="48"/>
      <c r="VB20" s="48"/>
      <c r="VC20" s="48"/>
      <c r="VD20" s="48"/>
      <c r="VE20" s="48"/>
      <c r="VF20" s="48"/>
      <c r="VG20" s="48"/>
      <c r="VH20" s="48"/>
      <c r="VI20" s="48"/>
      <c r="VJ20" s="48"/>
      <c r="VK20" s="48"/>
      <c r="VL20" s="48"/>
      <c r="VM20" s="48"/>
      <c r="VN20" s="48"/>
      <c r="VO20" s="48"/>
      <c r="VP20" s="48"/>
      <c r="VQ20" s="48"/>
      <c r="VR20" s="48"/>
      <c r="VS20" s="48"/>
      <c r="VT20" s="48"/>
      <c r="VU20" s="48"/>
      <c r="VV20" s="48"/>
      <c r="VW20" s="48"/>
      <c r="VX20" s="48"/>
      <c r="VY20" s="48"/>
      <c r="VZ20" s="48"/>
      <c r="WA20" s="48"/>
      <c r="WB20" s="48"/>
      <c r="WC20" s="48"/>
      <c r="WD20" s="48"/>
      <c r="WE20" s="48"/>
      <c r="WF20" s="48"/>
      <c r="WG20" s="48"/>
      <c r="WH20" s="48"/>
      <c r="WI20" s="48"/>
      <c r="WJ20" s="48"/>
      <c r="WK20" s="48"/>
      <c r="WL20" s="48"/>
      <c r="WM20" s="48"/>
      <c r="WN20" s="48"/>
      <c r="WO20" s="48"/>
      <c r="WP20" s="48"/>
      <c r="WQ20" s="48"/>
      <c r="WR20" s="48"/>
      <c r="WS20" s="48"/>
      <c r="WT20" s="48"/>
      <c r="WU20" s="48"/>
      <c r="WV20" s="48"/>
      <c r="WW20" s="48"/>
      <c r="WX20" s="48"/>
      <c r="WY20" s="48"/>
      <c r="WZ20" s="48"/>
      <c r="XA20" s="48"/>
      <c r="XB20" s="48"/>
      <c r="XC20" s="48"/>
      <c r="XD20" s="48"/>
      <c r="XE20" s="48"/>
      <c r="XF20" s="48"/>
      <c r="XG20" s="48"/>
      <c r="XH20" s="48"/>
      <c r="XI20" s="48"/>
      <c r="XJ20" s="48"/>
      <c r="XK20" s="48"/>
      <c r="XL20" s="48"/>
      <c r="XM20" s="48"/>
      <c r="XN20" s="48"/>
      <c r="XO20" s="48"/>
      <c r="XP20" s="48"/>
      <c r="XQ20" s="48"/>
      <c r="XR20" s="48"/>
      <c r="XS20" s="48"/>
      <c r="XT20" s="48"/>
      <c r="XU20" s="48"/>
      <c r="XV20" s="48"/>
      <c r="XW20" s="48"/>
      <c r="XX20" s="48"/>
      <c r="XY20" s="48"/>
      <c r="XZ20" s="48"/>
      <c r="YA20" s="48"/>
      <c r="YB20" s="48"/>
      <c r="YC20" s="48"/>
      <c r="YD20" s="48"/>
      <c r="YE20" s="48"/>
      <c r="YF20" s="48"/>
      <c r="YG20" s="48"/>
      <c r="YH20" s="48"/>
      <c r="YI20" s="48"/>
      <c r="YJ20" s="48"/>
      <c r="YK20" s="48"/>
      <c r="YL20" s="48"/>
      <c r="YM20" s="48"/>
      <c r="YN20" s="48"/>
      <c r="YO20" s="48"/>
      <c r="YP20" s="48"/>
      <c r="YQ20" s="48"/>
      <c r="YR20" s="48"/>
      <c r="YS20" s="48"/>
      <c r="YT20" s="48"/>
      <c r="YU20" s="48"/>
      <c r="YV20" s="48"/>
      <c r="YW20" s="48"/>
      <c r="YX20" s="48"/>
      <c r="YY20" s="48"/>
      <c r="YZ20" s="48"/>
      <c r="ZA20" s="48"/>
      <c r="ZB20" s="48"/>
      <c r="ZC20" s="48"/>
      <c r="ZD20" s="48"/>
      <c r="ZE20" s="48"/>
      <c r="ZF20" s="48"/>
      <c r="ZG20" s="48"/>
      <c r="ZH20" s="48"/>
      <c r="ZI20" s="48"/>
      <c r="ZJ20" s="48"/>
      <c r="ZK20" s="48"/>
      <c r="ZL20" s="48"/>
      <c r="ZM20" s="48"/>
      <c r="ZN20" s="48"/>
      <c r="ZO20" s="48"/>
      <c r="ZP20" s="48"/>
      <c r="ZQ20" s="48"/>
      <c r="ZR20" s="48"/>
      <c r="ZS20" s="48"/>
    </row>
    <row r="21" spans="1:695">
      <c r="A21" s="108"/>
      <c r="B21" s="195"/>
      <c r="C21" s="48"/>
      <c r="D21" s="181"/>
      <c r="E21" s="55"/>
      <c r="F21" s="74"/>
      <c r="G21" s="73"/>
      <c r="H21" s="74"/>
      <c r="I21" s="196"/>
      <c r="J21" s="197"/>
      <c r="K21" s="198"/>
      <c r="L21" s="109"/>
      <c r="M21" s="48"/>
    </row>
    <row r="22" spans="1:695">
      <c r="A22" s="108"/>
      <c r="B22" s="195"/>
      <c r="C22" s="48"/>
      <c r="D22" s="181"/>
      <c r="E22" s="55"/>
      <c r="F22" s="55"/>
      <c r="G22" s="54"/>
      <c r="H22" s="57"/>
      <c r="I22" s="57"/>
      <c r="J22" s="197"/>
      <c r="K22" s="198"/>
      <c r="L22" s="109"/>
      <c r="M22" s="48"/>
    </row>
    <row r="23" spans="1:695" s="51" customFormat="1">
      <c r="A23" s="148" t="s">
        <v>37</v>
      </c>
      <c r="B23" s="82"/>
      <c r="C23" s="51" t="s">
        <v>38</v>
      </c>
      <c r="D23" s="61" t="s">
        <v>31</v>
      </c>
      <c r="E23" s="62">
        <v>0.27777777777777779</v>
      </c>
      <c r="F23" s="62">
        <v>0.29166666666666669</v>
      </c>
      <c r="G23" s="45">
        <f>H23*I23</f>
        <v>3026.8</v>
      </c>
      <c r="H23" s="63">
        <v>188</v>
      </c>
      <c r="I23" s="71">
        <v>16.100000000000001</v>
      </c>
      <c r="J23" s="68" t="s">
        <v>32</v>
      </c>
      <c r="K23" s="68" t="s">
        <v>33</v>
      </c>
      <c r="L23" s="107"/>
      <c r="M23" s="48"/>
      <c r="N23" s="98"/>
      <c r="O23" s="9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row>
    <row r="24" spans="1:695" s="50" customFormat="1">
      <c r="A24" s="148" t="s">
        <v>37</v>
      </c>
      <c r="B24" s="79"/>
      <c r="C24" s="51" t="s">
        <v>39</v>
      </c>
      <c r="D24" s="61" t="s">
        <v>31</v>
      </c>
      <c r="E24" s="62">
        <v>0.29166666666666669</v>
      </c>
      <c r="F24" s="62">
        <v>0.31597222222222221</v>
      </c>
      <c r="G24" s="45">
        <f>H24*I24</f>
        <v>5414.4000000000005</v>
      </c>
      <c r="H24" s="63">
        <v>188</v>
      </c>
      <c r="I24" s="71">
        <v>28.8</v>
      </c>
      <c r="J24" s="68" t="s">
        <v>32</v>
      </c>
      <c r="K24" s="68" t="s">
        <v>33</v>
      </c>
      <c r="L24" s="107"/>
      <c r="M24" s="48"/>
      <c r="N24" s="97"/>
      <c r="O24" s="98"/>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row>
    <row r="25" spans="1:695" s="51" customFormat="1">
      <c r="A25" s="148" t="s">
        <v>37</v>
      </c>
      <c r="B25" s="82"/>
      <c r="C25" s="51" t="s">
        <v>40</v>
      </c>
      <c r="D25" s="61" t="s">
        <v>31</v>
      </c>
      <c r="E25" s="62">
        <v>0.31597222222222221</v>
      </c>
      <c r="F25" s="62">
        <v>0.33333333333333331</v>
      </c>
      <c r="G25" s="45">
        <f>H25*I25</f>
        <v>3741.2</v>
      </c>
      <c r="H25" s="63">
        <v>188</v>
      </c>
      <c r="I25" s="71">
        <v>19.899999999999999</v>
      </c>
      <c r="J25" s="68" t="s">
        <v>32</v>
      </c>
      <c r="K25" s="68" t="s">
        <v>33</v>
      </c>
      <c r="L25" s="107"/>
      <c r="M25" s="48"/>
      <c r="N25" s="98"/>
      <c r="O25" s="9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8"/>
      <c r="QG25" s="48"/>
      <c r="QH25" s="48"/>
      <c r="QI25" s="48"/>
      <c r="QJ25" s="48"/>
      <c r="QK25" s="48"/>
      <c r="QL25" s="48"/>
      <c r="QM25" s="48"/>
      <c r="QN25" s="48"/>
      <c r="QO25" s="48"/>
      <c r="QP25" s="48"/>
      <c r="QQ25" s="48"/>
      <c r="QR25" s="48"/>
      <c r="QS25" s="48"/>
      <c r="QT25" s="48"/>
      <c r="QU25" s="48"/>
      <c r="QV25" s="48"/>
      <c r="QW25" s="48"/>
      <c r="QX25" s="48"/>
      <c r="QY25" s="48"/>
      <c r="QZ25" s="48"/>
      <c r="RA25" s="48"/>
      <c r="RB25" s="48"/>
      <c r="RC25" s="48"/>
      <c r="RD25" s="48"/>
      <c r="RE25" s="48"/>
      <c r="RF25" s="48"/>
      <c r="RG25" s="48"/>
      <c r="RH25" s="48"/>
      <c r="RI25" s="48"/>
      <c r="RJ25" s="48"/>
      <c r="RK25" s="48"/>
      <c r="RL25" s="48"/>
      <c r="RM25" s="48"/>
      <c r="RN25" s="48"/>
      <c r="RO25" s="48"/>
      <c r="RP25" s="48"/>
      <c r="RQ25" s="48"/>
      <c r="RR25" s="48"/>
      <c r="RS25" s="48"/>
      <c r="RT25" s="48"/>
      <c r="RU25" s="48"/>
      <c r="RV25" s="48"/>
      <c r="RW25" s="48"/>
      <c r="RX25" s="48"/>
      <c r="RY25" s="48"/>
      <c r="RZ25" s="48"/>
      <c r="SA25" s="48"/>
      <c r="SB25" s="48"/>
      <c r="SC25" s="48"/>
      <c r="SD25" s="48"/>
      <c r="SE25" s="48"/>
      <c r="SF25" s="48"/>
      <c r="SG25" s="48"/>
      <c r="SH25" s="48"/>
      <c r="SI25" s="48"/>
      <c r="SJ25" s="48"/>
      <c r="SK25" s="48"/>
      <c r="SL25" s="48"/>
      <c r="SM25" s="48"/>
      <c r="SN25" s="48"/>
      <c r="SO25" s="48"/>
      <c r="SP25" s="48"/>
      <c r="SQ25" s="48"/>
      <c r="SR25" s="48"/>
      <c r="SS25" s="48"/>
      <c r="ST25" s="48"/>
      <c r="SU25" s="48"/>
      <c r="SV25" s="48"/>
      <c r="SW25" s="48"/>
      <c r="SX25" s="48"/>
      <c r="SY25" s="48"/>
      <c r="SZ25" s="48"/>
      <c r="TA25" s="48"/>
      <c r="TB25" s="48"/>
      <c r="TC25" s="48"/>
      <c r="TD25" s="48"/>
      <c r="TE25" s="48"/>
      <c r="TF25" s="48"/>
      <c r="TG25" s="48"/>
      <c r="TH25" s="48"/>
      <c r="TI25" s="48"/>
      <c r="TJ25" s="48"/>
      <c r="TK25" s="48"/>
      <c r="TL25" s="48"/>
      <c r="TM25" s="48"/>
      <c r="TN25" s="48"/>
      <c r="TO25" s="48"/>
      <c r="TP25" s="48"/>
      <c r="TQ25" s="48"/>
      <c r="TR25" s="48"/>
      <c r="TS25" s="48"/>
      <c r="TT25" s="48"/>
      <c r="TU25" s="48"/>
      <c r="TV25" s="48"/>
      <c r="TW25" s="48"/>
      <c r="TX25" s="48"/>
      <c r="TY25" s="48"/>
      <c r="TZ25" s="48"/>
      <c r="UA25" s="48"/>
      <c r="UB25" s="48"/>
      <c r="UC25" s="48"/>
      <c r="UD25" s="48"/>
      <c r="UE25" s="48"/>
      <c r="UF25" s="48"/>
      <c r="UG25" s="48"/>
      <c r="UH25" s="48"/>
      <c r="UI25" s="48"/>
      <c r="UJ25" s="48"/>
      <c r="UK25" s="48"/>
      <c r="UL25" s="48"/>
      <c r="UM25" s="48"/>
      <c r="UN25" s="48"/>
      <c r="UO25" s="48"/>
      <c r="UP25" s="48"/>
      <c r="UQ25" s="48"/>
      <c r="UR25" s="48"/>
      <c r="US25" s="48"/>
      <c r="UT25" s="48"/>
      <c r="UU25" s="48"/>
      <c r="UV25" s="48"/>
      <c r="UW25" s="48"/>
      <c r="UX25" s="48"/>
      <c r="UY25" s="48"/>
      <c r="UZ25" s="48"/>
      <c r="VA25" s="48"/>
      <c r="VB25" s="48"/>
      <c r="VC25" s="48"/>
      <c r="VD25" s="48"/>
      <c r="VE25" s="48"/>
      <c r="VF25" s="48"/>
      <c r="VG25" s="48"/>
      <c r="VH25" s="48"/>
      <c r="VI25" s="48"/>
      <c r="VJ25" s="48"/>
      <c r="VK25" s="48"/>
      <c r="VL25" s="48"/>
      <c r="VM25" s="48"/>
      <c r="VN25" s="48"/>
      <c r="VO25" s="48"/>
      <c r="VP25" s="48"/>
      <c r="VQ25" s="48"/>
      <c r="VR25" s="48"/>
      <c r="VS25" s="48"/>
      <c r="VT25" s="48"/>
      <c r="VU25" s="48"/>
      <c r="VV25" s="48"/>
      <c r="VW25" s="48"/>
      <c r="VX25" s="48"/>
      <c r="VY25" s="48"/>
      <c r="VZ25" s="48"/>
      <c r="WA25" s="48"/>
      <c r="WB25" s="48"/>
      <c r="WC25" s="48"/>
      <c r="WD25" s="48"/>
      <c r="WE25" s="48"/>
      <c r="WF25" s="48"/>
      <c r="WG25" s="48"/>
      <c r="WH25" s="48"/>
      <c r="WI25" s="48"/>
      <c r="WJ25" s="48"/>
      <c r="WK25" s="48"/>
      <c r="WL25" s="48"/>
      <c r="WM25" s="48"/>
      <c r="WN25" s="48"/>
      <c r="WO25" s="48"/>
      <c r="WP25" s="48"/>
      <c r="WQ25" s="48"/>
      <c r="WR25" s="48"/>
      <c r="WS25" s="48"/>
      <c r="WT25" s="48"/>
      <c r="WU25" s="48"/>
      <c r="WV25" s="48"/>
      <c r="WW25" s="48"/>
      <c r="WX25" s="48"/>
      <c r="WY25" s="48"/>
      <c r="WZ25" s="48"/>
      <c r="XA25" s="48"/>
      <c r="XB25" s="48"/>
      <c r="XC25" s="48"/>
      <c r="XD25" s="48"/>
      <c r="XE25" s="48"/>
      <c r="XF25" s="48"/>
      <c r="XG25" s="48"/>
      <c r="XH25" s="48"/>
      <c r="XI25" s="48"/>
      <c r="XJ25" s="48"/>
      <c r="XK25" s="48"/>
      <c r="XL25" s="48"/>
      <c r="XM25" s="48"/>
      <c r="XN25" s="48"/>
      <c r="XO25" s="48"/>
      <c r="XP25" s="48"/>
      <c r="XQ25" s="48"/>
      <c r="XR25" s="48"/>
      <c r="XS25" s="48"/>
      <c r="XT25" s="48"/>
      <c r="XU25" s="48"/>
      <c r="XV25" s="48"/>
      <c r="XW25" s="48"/>
      <c r="XX25" s="48"/>
      <c r="XY25" s="48"/>
      <c r="XZ25" s="48"/>
      <c r="YA25" s="48"/>
      <c r="YB25" s="48"/>
      <c r="YC25" s="48"/>
      <c r="YD25" s="48"/>
      <c r="YE25" s="48"/>
      <c r="YF25" s="48"/>
      <c r="YG25" s="48"/>
      <c r="YH25" s="48"/>
      <c r="YI25" s="48"/>
      <c r="YJ25" s="48"/>
      <c r="YK25" s="48"/>
      <c r="YL25" s="48"/>
      <c r="YM25" s="48"/>
      <c r="YN25" s="48"/>
      <c r="YO25" s="48"/>
      <c r="YP25" s="48"/>
      <c r="YQ25" s="48"/>
      <c r="YR25" s="48"/>
      <c r="YS25" s="48"/>
      <c r="YT25" s="48"/>
      <c r="YU25" s="48"/>
      <c r="YV25" s="48"/>
      <c r="YW25" s="48"/>
      <c r="YX25" s="48"/>
      <c r="YY25" s="48"/>
      <c r="YZ25" s="48"/>
      <c r="ZA25" s="48"/>
      <c r="ZB25" s="48"/>
      <c r="ZC25" s="48"/>
      <c r="ZD25" s="48"/>
      <c r="ZE25" s="48"/>
      <c r="ZF25" s="48"/>
      <c r="ZG25" s="48"/>
      <c r="ZH25" s="48"/>
      <c r="ZI25" s="48"/>
      <c r="ZJ25" s="48"/>
      <c r="ZK25" s="48"/>
      <c r="ZL25" s="48"/>
      <c r="ZM25" s="48"/>
      <c r="ZN25" s="48"/>
      <c r="ZO25" s="48"/>
      <c r="ZP25" s="48"/>
      <c r="ZQ25" s="48"/>
      <c r="ZR25" s="48"/>
      <c r="ZS25" s="48"/>
    </row>
    <row r="26" spans="1:695">
      <c r="A26" s="148" t="s">
        <v>37</v>
      </c>
      <c r="B26" s="82"/>
      <c r="C26" s="51" t="s">
        <v>41</v>
      </c>
      <c r="D26" s="61" t="s">
        <v>31</v>
      </c>
      <c r="E26" s="62">
        <v>0.33680555555555558</v>
      </c>
      <c r="F26" s="62">
        <v>0.36805555555555558</v>
      </c>
      <c r="G26" s="45">
        <f>H26*I26</f>
        <v>5414.4000000000005</v>
      </c>
      <c r="H26" s="63">
        <v>188</v>
      </c>
      <c r="I26" s="63">
        <v>28.8</v>
      </c>
      <c r="J26" s="68" t="s">
        <v>32</v>
      </c>
      <c r="K26" s="68" t="s">
        <v>33</v>
      </c>
      <c r="L26" s="107"/>
      <c r="M26" s="48"/>
    </row>
    <row r="27" spans="1:695" s="51" customFormat="1">
      <c r="A27" s="148" t="s">
        <v>37</v>
      </c>
      <c r="B27" s="82"/>
      <c r="D27" s="61"/>
      <c r="E27" s="62"/>
      <c r="F27" s="62"/>
      <c r="G27" s="45"/>
      <c r="H27" s="63"/>
      <c r="I27" s="71"/>
      <c r="J27" s="68"/>
      <c r="K27" s="68"/>
      <c r="L27" s="107"/>
      <c r="M27" s="48"/>
      <c r="N27" s="98"/>
      <c r="O27" s="9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8"/>
      <c r="QG27" s="48"/>
      <c r="QH27" s="48"/>
      <c r="QI27" s="48"/>
      <c r="QJ27" s="48"/>
      <c r="QK27" s="48"/>
      <c r="QL27" s="48"/>
      <c r="QM27" s="48"/>
      <c r="QN27" s="48"/>
      <c r="QO27" s="48"/>
      <c r="QP27" s="48"/>
      <c r="QQ27" s="48"/>
      <c r="QR27" s="48"/>
      <c r="QS27" s="48"/>
      <c r="QT27" s="48"/>
      <c r="QU27" s="48"/>
      <c r="QV27" s="48"/>
      <c r="QW27" s="48"/>
      <c r="QX27" s="48"/>
      <c r="QY27" s="48"/>
      <c r="QZ27" s="48"/>
      <c r="RA27" s="48"/>
      <c r="RB27" s="48"/>
      <c r="RC27" s="48"/>
      <c r="RD27" s="48"/>
      <c r="RE27" s="48"/>
      <c r="RF27" s="48"/>
      <c r="RG27" s="48"/>
      <c r="RH27" s="48"/>
      <c r="RI27" s="48"/>
      <c r="RJ27" s="48"/>
      <c r="RK27" s="48"/>
      <c r="RL27" s="48"/>
      <c r="RM27" s="48"/>
      <c r="RN27" s="48"/>
      <c r="RO27" s="48"/>
      <c r="RP27" s="48"/>
      <c r="RQ27" s="48"/>
      <c r="RR27" s="48"/>
      <c r="RS27" s="48"/>
      <c r="RT27" s="48"/>
      <c r="RU27" s="48"/>
      <c r="RV27" s="48"/>
      <c r="RW27" s="48"/>
      <c r="RX27" s="48"/>
      <c r="RY27" s="48"/>
      <c r="RZ27" s="48"/>
      <c r="SA27" s="48"/>
      <c r="SB27" s="48"/>
      <c r="SC27" s="48"/>
      <c r="SD27" s="48"/>
      <c r="SE27" s="48"/>
      <c r="SF27" s="48"/>
      <c r="SG27" s="48"/>
      <c r="SH27" s="48"/>
      <c r="SI27" s="48"/>
      <c r="SJ27" s="48"/>
      <c r="SK27" s="48"/>
      <c r="SL27" s="48"/>
      <c r="SM27" s="48"/>
      <c r="SN27" s="48"/>
      <c r="SO27" s="48"/>
      <c r="SP27" s="48"/>
      <c r="SQ27" s="48"/>
      <c r="SR27" s="48"/>
      <c r="SS27" s="48"/>
      <c r="ST27" s="48"/>
      <c r="SU27" s="48"/>
      <c r="SV27" s="48"/>
      <c r="SW27" s="48"/>
      <c r="SX27" s="48"/>
      <c r="SY27" s="48"/>
      <c r="SZ27" s="48"/>
      <c r="TA27" s="48"/>
      <c r="TB27" s="48"/>
      <c r="TC27" s="48"/>
      <c r="TD27" s="48"/>
      <c r="TE27" s="48"/>
      <c r="TF27" s="48"/>
      <c r="TG27" s="48"/>
      <c r="TH27" s="48"/>
      <c r="TI27" s="48"/>
      <c r="TJ27" s="48"/>
      <c r="TK27" s="48"/>
      <c r="TL27" s="48"/>
      <c r="TM27" s="48"/>
      <c r="TN27" s="48"/>
      <c r="TO27" s="48"/>
      <c r="TP27" s="48"/>
      <c r="TQ27" s="48"/>
      <c r="TR27" s="48"/>
      <c r="TS27" s="48"/>
      <c r="TT27" s="48"/>
      <c r="TU27" s="48"/>
      <c r="TV27" s="48"/>
      <c r="TW27" s="48"/>
      <c r="TX27" s="48"/>
      <c r="TY27" s="48"/>
      <c r="TZ27" s="48"/>
      <c r="UA27" s="48"/>
      <c r="UB27" s="48"/>
      <c r="UC27" s="48"/>
      <c r="UD27" s="48"/>
      <c r="UE27" s="48"/>
      <c r="UF27" s="48"/>
      <c r="UG27" s="48"/>
      <c r="UH27" s="48"/>
      <c r="UI27" s="48"/>
      <c r="UJ27" s="48"/>
      <c r="UK27" s="48"/>
      <c r="UL27" s="48"/>
      <c r="UM27" s="48"/>
      <c r="UN27" s="48"/>
      <c r="UO27" s="48"/>
      <c r="UP27" s="48"/>
      <c r="UQ27" s="48"/>
      <c r="UR27" s="48"/>
      <c r="US27" s="48"/>
      <c r="UT27" s="48"/>
      <c r="UU27" s="48"/>
      <c r="UV27" s="48"/>
      <c r="UW27" s="48"/>
      <c r="UX27" s="48"/>
      <c r="UY27" s="48"/>
      <c r="UZ27" s="48"/>
      <c r="VA27" s="48"/>
      <c r="VB27" s="48"/>
      <c r="VC27" s="48"/>
      <c r="VD27" s="48"/>
      <c r="VE27" s="48"/>
      <c r="VF27" s="48"/>
      <c r="VG27" s="48"/>
      <c r="VH27" s="48"/>
      <c r="VI27" s="48"/>
      <c r="VJ27" s="48"/>
      <c r="VK27" s="48"/>
      <c r="VL27" s="48"/>
      <c r="VM27" s="48"/>
      <c r="VN27" s="48"/>
      <c r="VO27" s="48"/>
      <c r="VP27" s="48"/>
      <c r="VQ27" s="48"/>
      <c r="VR27" s="48"/>
      <c r="VS27" s="48"/>
      <c r="VT27" s="48"/>
      <c r="VU27" s="48"/>
      <c r="VV27" s="48"/>
      <c r="VW27" s="48"/>
      <c r="VX27" s="48"/>
      <c r="VY27" s="48"/>
      <c r="VZ27" s="48"/>
      <c r="WA27" s="48"/>
      <c r="WB27" s="48"/>
      <c r="WC27" s="48"/>
      <c r="WD27" s="48"/>
      <c r="WE27" s="48"/>
      <c r="WF27" s="48"/>
      <c r="WG27" s="48"/>
      <c r="WH27" s="48"/>
      <c r="WI27" s="48"/>
      <c r="WJ27" s="48"/>
      <c r="WK27" s="48"/>
      <c r="WL27" s="48"/>
      <c r="WM27" s="48"/>
      <c r="WN27" s="48"/>
      <c r="WO27" s="48"/>
      <c r="WP27" s="48"/>
      <c r="WQ27" s="48"/>
      <c r="WR27" s="48"/>
      <c r="WS27" s="48"/>
      <c r="WT27" s="48"/>
      <c r="WU27" s="48"/>
      <c r="WV27" s="48"/>
      <c r="WW27" s="48"/>
      <c r="WX27" s="48"/>
      <c r="WY27" s="48"/>
      <c r="WZ27" s="48"/>
      <c r="XA27" s="48"/>
      <c r="XB27" s="48"/>
      <c r="XC27" s="48"/>
      <c r="XD27" s="48"/>
      <c r="XE27" s="48"/>
      <c r="XF27" s="48"/>
      <c r="XG27" s="48"/>
      <c r="XH27" s="48"/>
      <c r="XI27" s="48"/>
      <c r="XJ27" s="48"/>
      <c r="XK27" s="48"/>
      <c r="XL27" s="48"/>
      <c r="XM27" s="48"/>
      <c r="XN27" s="48"/>
      <c r="XO27" s="48"/>
      <c r="XP27" s="48"/>
      <c r="XQ27" s="48"/>
      <c r="XR27" s="48"/>
      <c r="XS27" s="48"/>
      <c r="XT27" s="48"/>
      <c r="XU27" s="48"/>
      <c r="XV27" s="48"/>
      <c r="XW27" s="48"/>
      <c r="XX27" s="48"/>
      <c r="XY27" s="48"/>
      <c r="XZ27" s="48"/>
      <c r="YA27" s="48"/>
      <c r="YB27" s="48"/>
      <c r="YC27" s="48"/>
      <c r="YD27" s="48"/>
      <c r="YE27" s="48"/>
      <c r="YF27" s="48"/>
      <c r="YG27" s="48"/>
      <c r="YH27" s="48"/>
      <c r="YI27" s="48"/>
      <c r="YJ27" s="48"/>
      <c r="YK27" s="48"/>
      <c r="YL27" s="48"/>
      <c r="YM27" s="48"/>
      <c r="YN27" s="48"/>
      <c r="YO27" s="48"/>
      <c r="YP27" s="48"/>
      <c r="YQ27" s="48"/>
      <c r="YR27" s="48"/>
      <c r="YS27" s="48"/>
      <c r="YT27" s="48"/>
      <c r="YU27" s="48"/>
      <c r="YV27" s="48"/>
      <c r="YW27" s="48"/>
      <c r="YX27" s="48"/>
      <c r="YY27" s="48"/>
      <c r="YZ27" s="48"/>
      <c r="ZA27" s="48"/>
      <c r="ZB27" s="48"/>
      <c r="ZC27" s="48"/>
      <c r="ZD27" s="48"/>
      <c r="ZE27" s="48"/>
      <c r="ZF27" s="48"/>
      <c r="ZG27" s="48"/>
      <c r="ZH27" s="48"/>
      <c r="ZI27" s="48"/>
      <c r="ZJ27" s="48"/>
      <c r="ZK27" s="48"/>
      <c r="ZL27" s="48"/>
      <c r="ZM27" s="48"/>
      <c r="ZN27" s="48"/>
      <c r="ZO27" s="48"/>
      <c r="ZP27" s="48"/>
      <c r="ZQ27" s="48"/>
      <c r="ZR27" s="48"/>
      <c r="ZS27" s="48"/>
    </row>
    <row r="28" spans="1:695" s="51" customFormat="1">
      <c r="A28" s="148" t="s">
        <v>37</v>
      </c>
      <c r="B28" s="82"/>
      <c r="C28" s="51" t="s">
        <v>42</v>
      </c>
      <c r="D28" s="61" t="s">
        <v>31</v>
      </c>
      <c r="E28" s="62">
        <v>0.61458333333333337</v>
      </c>
      <c r="F28" s="62">
        <v>0.67013888888888884</v>
      </c>
      <c r="G28" s="45">
        <f t="shared" ref="G28:G30" si="1">H28*I28</f>
        <v>7820.8</v>
      </c>
      <c r="H28" s="63">
        <v>188</v>
      </c>
      <c r="I28" s="71">
        <v>41.6</v>
      </c>
      <c r="J28" s="68" t="s">
        <v>32</v>
      </c>
      <c r="K28" s="68" t="s">
        <v>33</v>
      </c>
      <c r="L28" s="107"/>
      <c r="M28" s="48"/>
      <c r="N28" s="98"/>
      <c r="O28" s="9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4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row>
    <row r="29" spans="1:695" s="51" customFormat="1">
      <c r="A29" s="148" t="s">
        <v>37</v>
      </c>
      <c r="B29" s="82"/>
      <c r="C29" s="51" t="s">
        <v>43</v>
      </c>
      <c r="D29" s="61" t="s">
        <v>31</v>
      </c>
      <c r="E29" s="62">
        <v>0.67013888888888884</v>
      </c>
      <c r="F29" s="62">
        <v>0.70138888888888884</v>
      </c>
      <c r="G29" s="45">
        <f t="shared" si="1"/>
        <v>6768</v>
      </c>
      <c r="H29" s="63">
        <v>188</v>
      </c>
      <c r="I29" s="71">
        <v>36</v>
      </c>
      <c r="J29" s="68" t="s">
        <v>32</v>
      </c>
      <c r="K29" s="68" t="s">
        <v>33</v>
      </c>
      <c r="L29" s="107"/>
      <c r="M29" s="48"/>
      <c r="N29" s="98"/>
      <c r="O29" s="9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c r="TD29" s="48"/>
      <c r="TE29" s="48"/>
      <c r="TF29" s="48"/>
      <c r="TG29" s="48"/>
      <c r="TH29" s="48"/>
      <c r="TI29" s="48"/>
      <c r="TJ29" s="48"/>
      <c r="TK29" s="48"/>
      <c r="TL29" s="48"/>
      <c r="TM29" s="48"/>
      <c r="TN29" s="48"/>
      <c r="TO29" s="48"/>
      <c r="TP29" s="48"/>
      <c r="TQ29" s="48"/>
      <c r="TR29" s="48"/>
      <c r="TS29" s="48"/>
      <c r="TT29" s="48"/>
      <c r="TU29" s="48"/>
      <c r="TV29" s="48"/>
      <c r="TW29" s="48"/>
      <c r="TX29" s="48"/>
      <c r="TY29" s="48"/>
      <c r="TZ29" s="48"/>
      <c r="UA29" s="48"/>
      <c r="UB29" s="48"/>
      <c r="UC29" s="48"/>
      <c r="UD29" s="48"/>
      <c r="UE29" s="48"/>
      <c r="UF29" s="48"/>
      <c r="UG29" s="48"/>
      <c r="UH29" s="48"/>
      <c r="UI29" s="48"/>
      <c r="UJ29" s="48"/>
      <c r="UK29" s="48"/>
      <c r="UL29" s="48"/>
      <c r="UM29" s="48"/>
      <c r="UN29" s="48"/>
      <c r="UO29" s="48"/>
      <c r="UP29" s="48"/>
      <c r="UQ29" s="48"/>
      <c r="UR29" s="48"/>
      <c r="US29" s="48"/>
      <c r="UT29" s="48"/>
      <c r="UU29" s="48"/>
      <c r="UV29" s="48"/>
      <c r="UW29" s="48"/>
      <c r="UX29" s="48"/>
      <c r="UY29" s="48"/>
      <c r="UZ29" s="48"/>
      <c r="VA29" s="48"/>
      <c r="VB29" s="48"/>
      <c r="VC29" s="48"/>
      <c r="VD29" s="48"/>
      <c r="VE29" s="48"/>
      <c r="VF29" s="48"/>
      <c r="VG29" s="48"/>
      <c r="VH29" s="48"/>
      <c r="VI29" s="48"/>
      <c r="VJ29" s="48"/>
      <c r="VK29" s="48"/>
      <c r="VL29" s="48"/>
      <c r="VM29" s="48"/>
      <c r="VN29" s="48"/>
      <c r="VO29" s="48"/>
      <c r="VP29" s="48"/>
      <c r="VQ29" s="48"/>
      <c r="VR29" s="48"/>
      <c r="VS29" s="48"/>
      <c r="VT29" s="48"/>
      <c r="VU29" s="48"/>
      <c r="VV29" s="48"/>
      <c r="VW29" s="48"/>
      <c r="VX29" s="48"/>
      <c r="VY29" s="48"/>
      <c r="VZ29" s="48"/>
      <c r="WA29" s="48"/>
      <c r="WB29" s="48"/>
      <c r="WC29" s="48"/>
      <c r="WD29" s="48"/>
      <c r="WE29" s="48"/>
      <c r="WF29" s="48"/>
      <c r="WG29" s="48"/>
      <c r="WH29" s="48"/>
      <c r="WI29" s="48"/>
      <c r="WJ29" s="48"/>
      <c r="WK29" s="48"/>
      <c r="WL29" s="48"/>
      <c r="WM29" s="48"/>
      <c r="WN29" s="48"/>
      <c r="WO29" s="48"/>
      <c r="WP29" s="48"/>
      <c r="WQ29" s="48"/>
      <c r="WR29" s="48"/>
      <c r="WS29" s="48"/>
      <c r="WT29" s="48"/>
      <c r="WU29" s="48"/>
      <c r="WV29" s="48"/>
      <c r="WW29" s="48"/>
      <c r="WX29" s="48"/>
      <c r="WY29" s="48"/>
      <c r="WZ29" s="48"/>
      <c r="XA29" s="48"/>
      <c r="XB29" s="48"/>
      <c r="XC29" s="48"/>
      <c r="XD29" s="48"/>
      <c r="XE29" s="48"/>
      <c r="XF29" s="48"/>
      <c r="XG29" s="48"/>
      <c r="XH29" s="48"/>
      <c r="XI29" s="48"/>
      <c r="XJ29" s="48"/>
      <c r="XK29" s="48"/>
      <c r="XL29" s="48"/>
      <c r="XM29" s="48"/>
      <c r="XN29" s="48"/>
      <c r="XO29" s="48"/>
      <c r="XP29" s="48"/>
      <c r="XQ29" s="48"/>
      <c r="XR29" s="48"/>
      <c r="XS29" s="48"/>
      <c r="XT29" s="48"/>
      <c r="XU29" s="48"/>
      <c r="XV29" s="48"/>
      <c r="XW29" s="48"/>
      <c r="XX29" s="48"/>
      <c r="XY29" s="48"/>
      <c r="XZ29" s="48"/>
      <c r="YA29" s="48"/>
      <c r="YB29" s="48"/>
      <c r="YC29" s="48"/>
      <c r="YD29" s="48"/>
      <c r="YE29" s="48"/>
      <c r="YF29" s="48"/>
      <c r="YG29" s="48"/>
      <c r="YH29" s="48"/>
      <c r="YI29" s="48"/>
      <c r="YJ29" s="48"/>
      <c r="YK29" s="48"/>
      <c r="YL29" s="48"/>
      <c r="YM29" s="48"/>
      <c r="YN29" s="48"/>
      <c r="YO29" s="48"/>
      <c r="YP29" s="48"/>
      <c r="YQ29" s="48"/>
      <c r="YR29" s="48"/>
      <c r="YS29" s="48"/>
      <c r="YT29" s="48"/>
      <c r="YU29" s="48"/>
      <c r="YV29" s="48"/>
      <c r="YW29" s="48"/>
      <c r="YX29" s="48"/>
      <c r="YY29" s="48"/>
      <c r="YZ29" s="48"/>
      <c r="ZA29" s="48"/>
      <c r="ZB29" s="48"/>
      <c r="ZC29" s="48"/>
      <c r="ZD29" s="48"/>
      <c r="ZE29" s="48"/>
      <c r="ZF29" s="48"/>
      <c r="ZG29" s="48"/>
      <c r="ZH29" s="48"/>
      <c r="ZI29" s="48"/>
      <c r="ZJ29" s="48"/>
      <c r="ZK29" s="48"/>
      <c r="ZL29" s="48"/>
      <c r="ZM29" s="48"/>
      <c r="ZN29" s="48"/>
      <c r="ZO29" s="48"/>
      <c r="ZP29" s="48"/>
      <c r="ZQ29" s="48"/>
      <c r="ZR29" s="48"/>
      <c r="ZS29" s="48"/>
    </row>
    <row r="30" spans="1:695" s="51" customFormat="1">
      <c r="A30" s="148" t="s">
        <v>37</v>
      </c>
      <c r="B30" s="82"/>
      <c r="C30" s="51" t="s">
        <v>44</v>
      </c>
      <c r="D30" s="61" t="s">
        <v>31</v>
      </c>
      <c r="E30" s="62">
        <v>0.70277777777777783</v>
      </c>
      <c r="F30" s="62">
        <v>0.72222222222222221</v>
      </c>
      <c r="G30" s="45">
        <f t="shared" si="1"/>
        <v>3760</v>
      </c>
      <c r="H30" s="63">
        <v>188</v>
      </c>
      <c r="I30" s="71">
        <v>20</v>
      </c>
      <c r="J30" s="68" t="s">
        <v>32</v>
      </c>
      <c r="K30" s="68" t="s">
        <v>33</v>
      </c>
      <c r="L30" s="107"/>
      <c r="M30" s="48"/>
      <c r="N30" s="98"/>
      <c r="O30" s="9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QF30" s="48"/>
      <c r="QG30" s="48"/>
      <c r="QH30" s="48"/>
      <c r="QI30" s="48"/>
      <c r="QJ30" s="48"/>
      <c r="QK30" s="48"/>
      <c r="QL30" s="48"/>
      <c r="QM30" s="48"/>
      <c r="QN30" s="48"/>
      <c r="QO30" s="48"/>
      <c r="QP30" s="48"/>
      <c r="QQ30" s="48"/>
      <c r="QR30" s="48"/>
      <c r="QS30" s="48"/>
      <c r="QT30" s="48"/>
      <c r="QU30" s="48"/>
      <c r="QV30" s="48"/>
      <c r="QW30" s="48"/>
      <c r="QX30" s="48"/>
      <c r="QY30" s="48"/>
      <c r="QZ30" s="48"/>
      <c r="RA30" s="48"/>
      <c r="RB30" s="48"/>
      <c r="RC30" s="48"/>
      <c r="RD30" s="48"/>
      <c r="RE30" s="48"/>
      <c r="RF30" s="48"/>
      <c r="RG30" s="48"/>
      <c r="RH30" s="48"/>
      <c r="RI30" s="48"/>
      <c r="RJ30" s="48"/>
      <c r="RK30" s="48"/>
      <c r="RL30" s="48"/>
      <c r="RM30" s="48"/>
      <c r="RN30" s="48"/>
      <c r="RO30" s="48"/>
      <c r="RP30" s="48"/>
      <c r="RQ30" s="48"/>
      <c r="RR30" s="48"/>
      <c r="RS30" s="48"/>
      <c r="RT30" s="48"/>
      <c r="RU30" s="48"/>
      <c r="RV30" s="48"/>
      <c r="RW30" s="48"/>
      <c r="RX30" s="48"/>
      <c r="RY30" s="48"/>
      <c r="RZ30" s="48"/>
      <c r="SA30" s="48"/>
      <c r="SB30" s="48"/>
      <c r="SC30" s="48"/>
      <c r="SD30" s="48"/>
      <c r="SE30" s="48"/>
      <c r="SF30" s="48"/>
      <c r="SG30" s="48"/>
      <c r="SH30" s="48"/>
      <c r="SI30" s="48"/>
      <c r="SJ30" s="48"/>
      <c r="SK30" s="48"/>
      <c r="SL30" s="48"/>
      <c r="SM30" s="48"/>
      <c r="SN30" s="48"/>
      <c r="SO30" s="48"/>
      <c r="SP30" s="48"/>
      <c r="SQ30" s="48"/>
      <c r="SR30" s="48"/>
      <c r="SS30" s="48"/>
      <c r="ST30" s="48"/>
      <c r="SU30" s="48"/>
      <c r="SV30" s="48"/>
      <c r="SW30" s="48"/>
      <c r="SX30" s="48"/>
      <c r="SY30" s="48"/>
      <c r="SZ30" s="48"/>
      <c r="TA30" s="48"/>
      <c r="TB30" s="48"/>
      <c r="TC30" s="48"/>
      <c r="TD30" s="48"/>
      <c r="TE30" s="48"/>
      <c r="TF30" s="48"/>
      <c r="TG30" s="48"/>
      <c r="TH30" s="48"/>
      <c r="TI30" s="48"/>
      <c r="TJ30" s="48"/>
      <c r="TK30" s="48"/>
      <c r="TL30" s="48"/>
      <c r="TM30" s="48"/>
      <c r="TN30" s="48"/>
      <c r="TO30" s="48"/>
      <c r="TP30" s="48"/>
      <c r="TQ30" s="48"/>
      <c r="TR30" s="48"/>
      <c r="TS30" s="48"/>
      <c r="TT30" s="48"/>
      <c r="TU30" s="48"/>
      <c r="TV30" s="48"/>
      <c r="TW30" s="48"/>
      <c r="TX30" s="48"/>
      <c r="TY30" s="48"/>
      <c r="TZ30" s="48"/>
      <c r="UA30" s="48"/>
      <c r="UB30" s="48"/>
      <c r="UC30" s="48"/>
      <c r="UD30" s="48"/>
      <c r="UE30" s="48"/>
      <c r="UF30" s="48"/>
      <c r="UG30" s="48"/>
      <c r="UH30" s="48"/>
      <c r="UI30" s="48"/>
      <c r="UJ30" s="48"/>
      <c r="UK30" s="48"/>
      <c r="UL30" s="48"/>
      <c r="UM30" s="48"/>
      <c r="UN30" s="48"/>
      <c r="UO30" s="48"/>
      <c r="UP30" s="48"/>
      <c r="UQ30" s="48"/>
      <c r="UR30" s="48"/>
      <c r="US30" s="48"/>
      <c r="UT30" s="48"/>
      <c r="UU30" s="48"/>
      <c r="UV30" s="48"/>
      <c r="UW30" s="48"/>
      <c r="UX30" s="48"/>
      <c r="UY30" s="48"/>
      <c r="UZ30" s="48"/>
      <c r="VA30" s="48"/>
      <c r="VB30" s="48"/>
      <c r="VC30" s="48"/>
      <c r="VD30" s="48"/>
      <c r="VE30" s="48"/>
      <c r="VF30" s="48"/>
      <c r="VG30" s="48"/>
      <c r="VH30" s="48"/>
      <c r="VI30" s="48"/>
      <c r="VJ30" s="48"/>
      <c r="VK30" s="48"/>
      <c r="VL30" s="48"/>
      <c r="VM30" s="48"/>
      <c r="VN30" s="48"/>
      <c r="VO30" s="48"/>
      <c r="VP30" s="48"/>
      <c r="VQ30" s="48"/>
      <c r="VR30" s="48"/>
      <c r="VS30" s="48"/>
      <c r="VT30" s="48"/>
      <c r="VU30" s="48"/>
      <c r="VV30" s="48"/>
      <c r="VW30" s="48"/>
      <c r="VX30" s="48"/>
      <c r="VY30" s="48"/>
      <c r="VZ30" s="48"/>
      <c r="WA30" s="48"/>
      <c r="WB30" s="48"/>
      <c r="WC30" s="48"/>
      <c r="WD30" s="48"/>
      <c r="WE30" s="48"/>
      <c r="WF30" s="48"/>
      <c r="WG30" s="48"/>
      <c r="WH30" s="48"/>
      <c r="WI30" s="48"/>
      <c r="WJ30" s="48"/>
      <c r="WK30" s="48"/>
      <c r="WL30" s="48"/>
      <c r="WM30" s="48"/>
      <c r="WN30" s="48"/>
      <c r="WO30" s="48"/>
      <c r="WP30" s="48"/>
      <c r="WQ30" s="48"/>
      <c r="WR30" s="48"/>
      <c r="WS30" s="48"/>
      <c r="WT30" s="48"/>
      <c r="WU30" s="48"/>
      <c r="WV30" s="48"/>
      <c r="WW30" s="48"/>
      <c r="WX30" s="48"/>
      <c r="WY30" s="48"/>
      <c r="WZ30" s="48"/>
      <c r="XA30" s="48"/>
      <c r="XB30" s="48"/>
      <c r="XC30" s="48"/>
      <c r="XD30" s="48"/>
      <c r="XE30" s="48"/>
      <c r="XF30" s="48"/>
      <c r="XG30" s="48"/>
      <c r="XH30" s="48"/>
      <c r="XI30" s="48"/>
      <c r="XJ30" s="48"/>
      <c r="XK30" s="48"/>
      <c r="XL30" s="48"/>
      <c r="XM30" s="48"/>
      <c r="XN30" s="48"/>
      <c r="XO30" s="48"/>
      <c r="XP30" s="48"/>
      <c r="XQ30" s="48"/>
      <c r="XR30" s="48"/>
      <c r="XS30" s="48"/>
      <c r="XT30" s="48"/>
      <c r="XU30" s="48"/>
      <c r="XV30" s="48"/>
      <c r="XW30" s="48"/>
      <c r="XX30" s="48"/>
      <c r="XY30" s="48"/>
      <c r="XZ30" s="48"/>
      <c r="YA30" s="48"/>
      <c r="YB30" s="48"/>
      <c r="YC30" s="48"/>
      <c r="YD30" s="48"/>
      <c r="YE30" s="48"/>
      <c r="YF30" s="48"/>
      <c r="YG30" s="48"/>
      <c r="YH30" s="48"/>
      <c r="YI30" s="48"/>
      <c r="YJ30" s="48"/>
      <c r="YK30" s="48"/>
      <c r="YL30" s="48"/>
      <c r="YM30" s="48"/>
      <c r="YN30" s="48"/>
      <c r="YO30" s="48"/>
      <c r="YP30" s="48"/>
      <c r="YQ30" s="48"/>
      <c r="YR30" s="48"/>
      <c r="YS30" s="48"/>
      <c r="YT30" s="48"/>
      <c r="YU30" s="48"/>
      <c r="YV30" s="48"/>
      <c r="YW30" s="48"/>
      <c r="YX30" s="48"/>
      <c r="YY30" s="48"/>
      <c r="YZ30" s="48"/>
      <c r="ZA30" s="48"/>
      <c r="ZB30" s="48"/>
      <c r="ZC30" s="48"/>
      <c r="ZD30" s="48"/>
      <c r="ZE30" s="48"/>
      <c r="ZF30" s="48"/>
      <c r="ZG30" s="48"/>
      <c r="ZH30" s="48"/>
      <c r="ZI30" s="48"/>
      <c r="ZJ30" s="48"/>
      <c r="ZK30" s="48"/>
      <c r="ZL30" s="48"/>
      <c r="ZM30" s="48"/>
      <c r="ZN30" s="48"/>
      <c r="ZO30" s="48"/>
      <c r="ZP30" s="48"/>
      <c r="ZQ30" s="48"/>
      <c r="ZR30" s="48"/>
      <c r="ZS30" s="48"/>
    </row>
    <row r="31" spans="1:695">
      <c r="A31" s="111"/>
      <c r="C31" s="29"/>
      <c r="D31" s="29"/>
      <c r="E31" s="30"/>
      <c r="F31" s="199"/>
      <c r="G31" s="200"/>
      <c r="H31" s="199"/>
      <c r="I31" s="58"/>
      <c r="J31" s="201"/>
      <c r="L31" s="112"/>
      <c r="M31" s="1"/>
    </row>
    <row r="32" spans="1:695">
      <c r="A32" s="108"/>
      <c r="B32" s="195"/>
      <c r="C32" s="48"/>
      <c r="D32" s="181"/>
      <c r="E32" s="55"/>
      <c r="F32" s="55"/>
      <c r="G32" s="54"/>
      <c r="H32" s="57"/>
      <c r="I32" s="57"/>
      <c r="J32" s="197"/>
      <c r="K32" s="198"/>
      <c r="L32" s="109"/>
      <c r="M32" s="48"/>
    </row>
    <row r="33" spans="1:695" s="51" customFormat="1">
      <c r="A33" s="148" t="s">
        <v>45</v>
      </c>
      <c r="B33" s="82"/>
      <c r="C33" s="51" t="s">
        <v>46</v>
      </c>
      <c r="D33" s="24" t="s">
        <v>31</v>
      </c>
      <c r="E33" s="62">
        <v>0.28472222222222221</v>
      </c>
      <c r="F33" s="62">
        <v>0.3298611111111111</v>
      </c>
      <c r="G33" s="45">
        <f>H33*I33</f>
        <v>4136</v>
      </c>
      <c r="H33" s="63">
        <v>188</v>
      </c>
      <c r="I33" s="71">
        <v>22</v>
      </c>
      <c r="J33" s="68" t="s">
        <v>32</v>
      </c>
      <c r="K33" s="68" t="s">
        <v>33</v>
      </c>
      <c r="L33" s="107" t="s">
        <v>47</v>
      </c>
      <c r="M33" s="48"/>
      <c r="N33" s="98"/>
      <c r="O33" s="9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c r="KI33" s="48"/>
      <c r="KJ33" s="48"/>
      <c r="KK33" s="48"/>
      <c r="KL33" s="48"/>
      <c r="KM33" s="48"/>
      <c r="KN33" s="48"/>
      <c r="KO33" s="48"/>
      <c r="KP33" s="48"/>
      <c r="KQ33" s="48"/>
      <c r="KR33" s="48"/>
      <c r="KS33" s="48"/>
      <c r="KT33" s="48"/>
      <c r="KU33" s="48"/>
      <c r="KV33" s="48"/>
      <c r="KW33" s="48"/>
      <c r="KX33" s="48"/>
      <c r="KY33" s="48"/>
      <c r="KZ33" s="48"/>
      <c r="LA33" s="48"/>
      <c r="LB33" s="48"/>
      <c r="LC33" s="48"/>
      <c r="LD33" s="48"/>
      <c r="LE33" s="48"/>
      <c r="LF33" s="48"/>
      <c r="LG33" s="48"/>
      <c r="LH33" s="48"/>
      <c r="LI33" s="48"/>
      <c r="LJ33" s="48"/>
      <c r="LK33" s="48"/>
      <c r="LL33" s="48"/>
      <c r="LM33" s="48"/>
      <c r="LN33" s="48"/>
      <c r="LO33" s="48"/>
      <c r="LP33" s="48"/>
      <c r="LQ33" s="48"/>
      <c r="LR33" s="48"/>
      <c r="LS33" s="48"/>
      <c r="LT33" s="48"/>
      <c r="LU33" s="48"/>
      <c r="LV33" s="48"/>
      <c r="LW33" s="48"/>
      <c r="LX33" s="48"/>
      <c r="LY33" s="48"/>
      <c r="LZ33" s="48"/>
      <c r="MA33" s="48"/>
      <c r="MB33" s="48"/>
      <c r="MC33" s="48"/>
      <c r="MD33" s="48"/>
      <c r="ME33" s="48"/>
      <c r="MF33" s="48"/>
      <c r="MG33" s="48"/>
      <c r="MH33" s="48"/>
      <c r="MI33" s="48"/>
      <c r="MJ33" s="48"/>
      <c r="MK33" s="48"/>
      <c r="ML33" s="48"/>
      <c r="MM33" s="48"/>
      <c r="MN33" s="48"/>
      <c r="MO33" s="48"/>
      <c r="MP33" s="48"/>
      <c r="MQ33" s="48"/>
      <c r="MR33" s="48"/>
      <c r="MS33" s="48"/>
      <c r="MT33" s="48"/>
      <c r="MU33" s="48"/>
      <c r="MV33" s="48"/>
      <c r="MW33" s="48"/>
      <c r="MX33" s="48"/>
      <c r="MY33" s="48"/>
      <c r="MZ33" s="48"/>
      <c r="NA33" s="48"/>
      <c r="NB33" s="48"/>
      <c r="NC33" s="48"/>
      <c r="ND33" s="48"/>
      <c r="NE33" s="48"/>
      <c r="NF33" s="48"/>
      <c r="NG33" s="48"/>
      <c r="NH33" s="48"/>
      <c r="NI33" s="48"/>
      <c r="NJ33" s="48"/>
      <c r="NK33" s="48"/>
      <c r="NL33" s="48"/>
      <c r="NM33" s="48"/>
      <c r="NN33" s="48"/>
      <c r="NO33" s="48"/>
      <c r="NP33" s="48"/>
      <c r="NQ33" s="48"/>
      <c r="NR33" s="48"/>
      <c r="NS33" s="48"/>
      <c r="NT33" s="48"/>
      <c r="NU33" s="48"/>
      <c r="NV33" s="48"/>
      <c r="NW33" s="48"/>
      <c r="NX33" s="48"/>
      <c r="NY33" s="48"/>
      <c r="NZ33" s="48"/>
      <c r="OA33" s="48"/>
      <c r="OB33" s="48"/>
      <c r="OC33" s="48"/>
      <c r="OD33" s="48"/>
      <c r="OE33" s="48"/>
      <c r="OF33" s="48"/>
      <c r="OG33" s="48"/>
      <c r="OH33" s="48"/>
      <c r="OI33" s="48"/>
      <c r="OJ33" s="48"/>
      <c r="OK33" s="48"/>
      <c r="OL33" s="48"/>
      <c r="OM33" s="48"/>
      <c r="ON33" s="48"/>
      <c r="OO33" s="48"/>
      <c r="OP33" s="48"/>
      <c r="OQ33" s="48"/>
      <c r="OR33" s="48"/>
      <c r="OS33" s="48"/>
      <c r="OT33" s="48"/>
      <c r="OU33" s="48"/>
      <c r="OV33" s="48"/>
      <c r="OW33" s="48"/>
      <c r="OX33" s="48"/>
      <c r="OY33" s="48"/>
      <c r="OZ33" s="48"/>
      <c r="PA33" s="48"/>
      <c r="PB33" s="48"/>
      <c r="PC33" s="48"/>
      <c r="PD33" s="48"/>
      <c r="PE33" s="48"/>
      <c r="PF33" s="48"/>
      <c r="PG33" s="48"/>
      <c r="PH33" s="48"/>
      <c r="PI33" s="48"/>
      <c r="PJ33" s="48"/>
      <c r="PK33" s="48"/>
      <c r="PL33" s="48"/>
      <c r="PM33" s="48"/>
      <c r="PN33" s="48"/>
      <c r="PO33" s="48"/>
      <c r="PP33" s="48"/>
      <c r="PQ33" s="48"/>
      <c r="PR33" s="48"/>
      <c r="PS33" s="48"/>
      <c r="PT33" s="48"/>
      <c r="PU33" s="48"/>
      <c r="PV33" s="48"/>
      <c r="PW33" s="48"/>
      <c r="PX33" s="48"/>
      <c r="PY33" s="48"/>
      <c r="PZ33" s="48"/>
      <c r="QA33" s="48"/>
      <c r="QB33" s="48"/>
      <c r="QC33" s="48"/>
      <c r="QD33" s="48"/>
      <c r="QE33" s="48"/>
      <c r="QF33" s="48"/>
      <c r="QG33" s="48"/>
      <c r="QH33" s="48"/>
      <c r="QI33" s="48"/>
      <c r="QJ33" s="48"/>
      <c r="QK33" s="48"/>
      <c r="QL33" s="48"/>
      <c r="QM33" s="48"/>
      <c r="QN33" s="48"/>
      <c r="QO33" s="48"/>
      <c r="QP33" s="48"/>
      <c r="QQ33" s="48"/>
      <c r="QR33" s="48"/>
      <c r="QS33" s="48"/>
      <c r="QT33" s="48"/>
      <c r="QU33" s="48"/>
      <c r="QV33" s="48"/>
      <c r="QW33" s="48"/>
      <c r="QX33" s="48"/>
      <c r="QY33" s="48"/>
      <c r="QZ33" s="48"/>
      <c r="RA33" s="48"/>
      <c r="RB33" s="48"/>
      <c r="RC33" s="48"/>
      <c r="RD33" s="48"/>
      <c r="RE33" s="48"/>
      <c r="RF33" s="48"/>
      <c r="RG33" s="48"/>
      <c r="RH33" s="48"/>
      <c r="RI33" s="48"/>
      <c r="RJ33" s="48"/>
      <c r="RK33" s="48"/>
      <c r="RL33" s="48"/>
      <c r="RM33" s="48"/>
      <c r="RN33" s="48"/>
      <c r="RO33" s="48"/>
      <c r="RP33" s="48"/>
      <c r="RQ33" s="48"/>
      <c r="RR33" s="48"/>
      <c r="RS33" s="48"/>
      <c r="RT33" s="48"/>
      <c r="RU33" s="48"/>
      <c r="RV33" s="48"/>
      <c r="RW33" s="48"/>
      <c r="RX33" s="48"/>
      <c r="RY33" s="48"/>
      <c r="RZ33" s="48"/>
      <c r="SA33" s="48"/>
      <c r="SB33" s="48"/>
      <c r="SC33" s="48"/>
      <c r="SD33" s="48"/>
      <c r="SE33" s="48"/>
      <c r="SF33" s="48"/>
      <c r="SG33" s="48"/>
      <c r="SH33" s="48"/>
      <c r="SI33" s="48"/>
      <c r="SJ33" s="48"/>
      <c r="SK33" s="48"/>
      <c r="SL33" s="48"/>
      <c r="SM33" s="48"/>
      <c r="SN33" s="48"/>
      <c r="SO33" s="48"/>
      <c r="SP33" s="48"/>
      <c r="SQ33" s="48"/>
      <c r="SR33" s="48"/>
      <c r="SS33" s="48"/>
      <c r="ST33" s="48"/>
      <c r="SU33" s="48"/>
      <c r="SV33" s="48"/>
      <c r="SW33" s="48"/>
      <c r="SX33" s="48"/>
      <c r="SY33" s="48"/>
      <c r="SZ33" s="48"/>
      <c r="TA33" s="48"/>
      <c r="TB33" s="48"/>
      <c r="TC33" s="48"/>
      <c r="TD33" s="48"/>
      <c r="TE33" s="48"/>
      <c r="TF33" s="48"/>
      <c r="TG33" s="48"/>
      <c r="TH33" s="48"/>
      <c r="TI33" s="48"/>
      <c r="TJ33" s="48"/>
      <c r="TK33" s="48"/>
      <c r="TL33" s="48"/>
      <c r="TM33" s="48"/>
      <c r="TN33" s="48"/>
      <c r="TO33" s="48"/>
      <c r="TP33" s="48"/>
      <c r="TQ33" s="48"/>
      <c r="TR33" s="48"/>
      <c r="TS33" s="48"/>
      <c r="TT33" s="48"/>
      <c r="TU33" s="48"/>
      <c r="TV33" s="48"/>
      <c r="TW33" s="48"/>
      <c r="TX33" s="48"/>
      <c r="TY33" s="48"/>
      <c r="TZ33" s="48"/>
      <c r="UA33" s="48"/>
      <c r="UB33" s="48"/>
      <c r="UC33" s="48"/>
      <c r="UD33" s="48"/>
      <c r="UE33" s="48"/>
      <c r="UF33" s="48"/>
      <c r="UG33" s="48"/>
      <c r="UH33" s="48"/>
      <c r="UI33" s="48"/>
      <c r="UJ33" s="48"/>
      <c r="UK33" s="48"/>
      <c r="UL33" s="48"/>
      <c r="UM33" s="48"/>
      <c r="UN33" s="48"/>
      <c r="UO33" s="48"/>
      <c r="UP33" s="48"/>
      <c r="UQ33" s="48"/>
      <c r="UR33" s="48"/>
      <c r="US33" s="48"/>
      <c r="UT33" s="48"/>
      <c r="UU33" s="48"/>
      <c r="UV33" s="48"/>
      <c r="UW33" s="48"/>
      <c r="UX33" s="48"/>
      <c r="UY33" s="48"/>
      <c r="UZ33" s="48"/>
      <c r="VA33" s="48"/>
      <c r="VB33" s="48"/>
      <c r="VC33" s="48"/>
      <c r="VD33" s="48"/>
      <c r="VE33" s="48"/>
      <c r="VF33" s="48"/>
      <c r="VG33" s="48"/>
      <c r="VH33" s="48"/>
      <c r="VI33" s="48"/>
      <c r="VJ33" s="48"/>
      <c r="VK33" s="48"/>
      <c r="VL33" s="48"/>
      <c r="VM33" s="48"/>
      <c r="VN33" s="48"/>
      <c r="VO33" s="48"/>
      <c r="VP33" s="48"/>
      <c r="VQ33" s="48"/>
      <c r="VR33" s="48"/>
      <c r="VS33" s="48"/>
      <c r="VT33" s="48"/>
      <c r="VU33" s="48"/>
      <c r="VV33" s="48"/>
      <c r="VW33" s="48"/>
      <c r="VX33" s="48"/>
      <c r="VY33" s="48"/>
      <c r="VZ33" s="48"/>
      <c r="WA33" s="48"/>
      <c r="WB33" s="48"/>
      <c r="WC33" s="48"/>
      <c r="WD33" s="48"/>
      <c r="WE33" s="48"/>
      <c r="WF33" s="48"/>
      <c r="WG33" s="48"/>
      <c r="WH33" s="48"/>
      <c r="WI33" s="48"/>
      <c r="WJ33" s="48"/>
      <c r="WK33" s="48"/>
      <c r="WL33" s="48"/>
      <c r="WM33" s="48"/>
      <c r="WN33" s="48"/>
      <c r="WO33" s="48"/>
      <c r="WP33" s="48"/>
      <c r="WQ33" s="48"/>
      <c r="WR33" s="48"/>
      <c r="WS33" s="48"/>
      <c r="WT33" s="48"/>
      <c r="WU33" s="48"/>
      <c r="WV33" s="48"/>
      <c r="WW33" s="48"/>
      <c r="WX33" s="48"/>
      <c r="WY33" s="48"/>
      <c r="WZ33" s="48"/>
      <c r="XA33" s="48"/>
      <c r="XB33" s="48"/>
      <c r="XC33" s="48"/>
      <c r="XD33" s="48"/>
      <c r="XE33" s="48"/>
      <c r="XF33" s="48"/>
      <c r="XG33" s="48"/>
      <c r="XH33" s="48"/>
      <c r="XI33" s="48"/>
      <c r="XJ33" s="48"/>
      <c r="XK33" s="48"/>
      <c r="XL33" s="48"/>
      <c r="XM33" s="48"/>
      <c r="XN33" s="48"/>
      <c r="XO33" s="48"/>
      <c r="XP33" s="48"/>
      <c r="XQ33" s="48"/>
      <c r="XR33" s="48"/>
      <c r="XS33" s="48"/>
      <c r="XT33" s="48"/>
      <c r="XU33" s="48"/>
      <c r="XV33" s="48"/>
      <c r="XW33" s="48"/>
      <c r="XX33" s="48"/>
      <c r="XY33" s="48"/>
      <c r="XZ33" s="48"/>
      <c r="YA33" s="48"/>
      <c r="YB33" s="48"/>
      <c r="YC33" s="48"/>
      <c r="YD33" s="48"/>
      <c r="YE33" s="48"/>
      <c r="YF33" s="48"/>
      <c r="YG33" s="48"/>
      <c r="YH33" s="48"/>
      <c r="YI33" s="48"/>
      <c r="YJ33" s="48"/>
      <c r="YK33" s="48"/>
      <c r="YL33" s="48"/>
      <c r="YM33" s="48"/>
      <c r="YN33" s="48"/>
      <c r="YO33" s="48"/>
      <c r="YP33" s="48"/>
      <c r="YQ33" s="48"/>
      <c r="YR33" s="48"/>
      <c r="YS33" s="48"/>
      <c r="YT33" s="48"/>
      <c r="YU33" s="48"/>
      <c r="YV33" s="48"/>
      <c r="YW33" s="48"/>
      <c r="YX33" s="48"/>
      <c r="YY33" s="48"/>
      <c r="YZ33" s="48"/>
      <c r="ZA33" s="48"/>
      <c r="ZB33" s="48"/>
      <c r="ZC33" s="48"/>
      <c r="ZD33" s="48"/>
      <c r="ZE33" s="48"/>
      <c r="ZF33" s="48"/>
      <c r="ZG33" s="48"/>
      <c r="ZH33" s="48"/>
      <c r="ZI33" s="48"/>
      <c r="ZJ33" s="48"/>
      <c r="ZK33" s="48"/>
      <c r="ZL33" s="48"/>
      <c r="ZM33" s="48"/>
      <c r="ZN33" s="48"/>
      <c r="ZO33" s="48"/>
      <c r="ZP33" s="48"/>
      <c r="ZQ33" s="48"/>
      <c r="ZR33" s="48"/>
      <c r="ZS33" s="48"/>
    </row>
    <row r="34" spans="1:695" s="50" customFormat="1">
      <c r="A34" s="148" t="s">
        <v>45</v>
      </c>
      <c r="B34" s="79"/>
      <c r="C34" s="51"/>
      <c r="D34" s="24"/>
      <c r="E34" s="62"/>
      <c r="F34" s="62"/>
      <c r="G34" s="45"/>
      <c r="H34" s="63"/>
      <c r="I34" s="71"/>
      <c r="J34" s="68"/>
      <c r="K34" s="68"/>
      <c r="L34" s="107"/>
      <c r="M34" s="48"/>
      <c r="N34" s="97"/>
      <c r="O34" s="98"/>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row>
    <row r="35" spans="1:695" s="51" customFormat="1">
      <c r="A35" s="148" t="s">
        <v>45</v>
      </c>
      <c r="B35" s="82"/>
      <c r="C35" s="51" t="s">
        <v>48</v>
      </c>
      <c r="D35" s="24" t="s">
        <v>31</v>
      </c>
      <c r="E35" s="62">
        <v>0.33333333333333331</v>
      </c>
      <c r="F35" s="62">
        <v>0.375</v>
      </c>
      <c r="G35" s="45">
        <f>H35*I35</f>
        <v>8648</v>
      </c>
      <c r="H35" s="63">
        <v>188</v>
      </c>
      <c r="I35" s="71">
        <v>46</v>
      </c>
      <c r="J35" s="68" t="s">
        <v>32</v>
      </c>
      <c r="K35" s="68" t="s">
        <v>33</v>
      </c>
      <c r="L35" s="107" t="s">
        <v>49</v>
      </c>
      <c r="M35" s="48"/>
      <c r="N35" s="98"/>
      <c r="O35" s="9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c r="KH35" s="48"/>
      <c r="KI35" s="48"/>
      <c r="KJ35" s="48"/>
      <c r="KK35" s="48"/>
      <c r="KL35" s="48"/>
      <c r="KM35" s="48"/>
      <c r="KN35" s="48"/>
      <c r="KO35" s="48"/>
      <c r="KP35" s="48"/>
      <c r="KQ35" s="48"/>
      <c r="KR35" s="48"/>
      <c r="KS35" s="48"/>
      <c r="KT35" s="48"/>
      <c r="KU35" s="48"/>
      <c r="KV35" s="48"/>
      <c r="KW35" s="48"/>
      <c r="KX35" s="48"/>
      <c r="KY35" s="48"/>
      <c r="KZ35" s="48"/>
      <c r="LA35" s="48"/>
      <c r="LB35" s="48"/>
      <c r="LC35" s="48"/>
      <c r="LD35" s="48"/>
      <c r="LE35" s="48"/>
      <c r="LF35" s="48"/>
      <c r="LG35" s="48"/>
      <c r="LH35" s="48"/>
      <c r="LI35" s="48"/>
      <c r="LJ35" s="48"/>
      <c r="LK35" s="48"/>
      <c r="LL35" s="48"/>
      <c r="LM35" s="48"/>
      <c r="LN35" s="48"/>
      <c r="LO35" s="48"/>
      <c r="LP35" s="48"/>
      <c r="LQ35" s="48"/>
      <c r="LR35" s="48"/>
      <c r="LS35" s="48"/>
      <c r="LT35" s="48"/>
      <c r="LU35" s="48"/>
      <c r="LV35" s="48"/>
      <c r="LW35" s="48"/>
      <c r="LX35" s="48"/>
      <c r="LY35" s="48"/>
      <c r="LZ35" s="48"/>
      <c r="MA35" s="48"/>
      <c r="MB35" s="48"/>
      <c r="MC35" s="48"/>
      <c r="MD35" s="48"/>
      <c r="ME35" s="48"/>
      <c r="MF35" s="48"/>
      <c r="MG35" s="48"/>
      <c r="MH35" s="48"/>
      <c r="MI35" s="48"/>
      <c r="MJ35" s="48"/>
      <c r="MK35" s="48"/>
      <c r="ML35" s="48"/>
      <c r="MM35" s="48"/>
      <c r="MN35" s="48"/>
      <c r="MO35" s="48"/>
      <c r="MP35" s="48"/>
      <c r="MQ35" s="48"/>
      <c r="MR35" s="48"/>
      <c r="MS35" s="48"/>
      <c r="MT35" s="48"/>
      <c r="MU35" s="48"/>
      <c r="MV35" s="48"/>
      <c r="MW35" s="48"/>
      <c r="MX35" s="48"/>
      <c r="MY35" s="48"/>
      <c r="MZ35" s="48"/>
      <c r="NA35" s="48"/>
      <c r="NB35" s="48"/>
      <c r="NC35" s="48"/>
      <c r="ND35" s="48"/>
      <c r="NE35" s="48"/>
      <c r="NF35" s="48"/>
      <c r="NG35" s="48"/>
      <c r="NH35" s="48"/>
      <c r="NI35" s="48"/>
      <c r="NJ35" s="48"/>
      <c r="NK35" s="48"/>
      <c r="NL35" s="48"/>
      <c r="NM35" s="48"/>
      <c r="NN35" s="48"/>
      <c r="NO35" s="48"/>
      <c r="NP35" s="48"/>
      <c r="NQ35" s="48"/>
      <c r="NR35" s="48"/>
      <c r="NS35" s="48"/>
      <c r="NT35" s="48"/>
      <c r="NU35" s="48"/>
      <c r="NV35" s="48"/>
      <c r="NW35" s="48"/>
      <c r="NX35" s="48"/>
      <c r="NY35" s="48"/>
      <c r="NZ35" s="48"/>
      <c r="OA35" s="48"/>
      <c r="OB35" s="48"/>
      <c r="OC35" s="48"/>
      <c r="OD35" s="48"/>
      <c r="OE35" s="48"/>
      <c r="OF35" s="48"/>
      <c r="OG35" s="48"/>
      <c r="OH35" s="48"/>
      <c r="OI35" s="48"/>
      <c r="OJ35" s="48"/>
      <c r="OK35" s="48"/>
      <c r="OL35" s="48"/>
      <c r="OM35" s="48"/>
      <c r="ON35" s="48"/>
      <c r="OO35" s="48"/>
      <c r="OP35" s="48"/>
      <c r="OQ35" s="48"/>
      <c r="OR35" s="48"/>
      <c r="OS35" s="48"/>
      <c r="OT35" s="48"/>
      <c r="OU35" s="48"/>
      <c r="OV35" s="48"/>
      <c r="OW35" s="48"/>
      <c r="OX35" s="48"/>
      <c r="OY35" s="48"/>
      <c r="OZ35" s="48"/>
      <c r="PA35" s="48"/>
      <c r="PB35" s="48"/>
      <c r="PC35" s="48"/>
      <c r="PD35" s="48"/>
      <c r="PE35" s="48"/>
      <c r="PF35" s="48"/>
      <c r="PG35" s="48"/>
      <c r="PH35" s="48"/>
      <c r="PI35" s="48"/>
      <c r="PJ35" s="48"/>
      <c r="PK35" s="48"/>
      <c r="PL35" s="48"/>
      <c r="PM35" s="48"/>
      <c r="PN35" s="48"/>
      <c r="PO35" s="48"/>
      <c r="PP35" s="48"/>
      <c r="PQ35" s="48"/>
      <c r="PR35" s="48"/>
      <c r="PS35" s="48"/>
      <c r="PT35" s="48"/>
      <c r="PU35" s="48"/>
      <c r="PV35" s="48"/>
      <c r="PW35" s="48"/>
      <c r="PX35" s="48"/>
      <c r="PY35" s="48"/>
      <c r="PZ35" s="48"/>
      <c r="QA35" s="48"/>
      <c r="QB35" s="48"/>
      <c r="QC35" s="48"/>
      <c r="QD35" s="48"/>
      <c r="QE35" s="48"/>
      <c r="QF35" s="48"/>
      <c r="QG35" s="48"/>
      <c r="QH35" s="48"/>
      <c r="QI35" s="48"/>
      <c r="QJ35" s="48"/>
      <c r="QK35" s="48"/>
      <c r="QL35" s="48"/>
      <c r="QM35" s="48"/>
      <c r="QN35" s="48"/>
      <c r="QO35" s="48"/>
      <c r="QP35" s="48"/>
      <c r="QQ35" s="48"/>
      <c r="QR35" s="48"/>
      <c r="QS35" s="48"/>
      <c r="QT35" s="48"/>
      <c r="QU35" s="48"/>
      <c r="QV35" s="48"/>
      <c r="QW35" s="48"/>
      <c r="QX35" s="48"/>
      <c r="QY35" s="48"/>
      <c r="QZ35" s="48"/>
      <c r="RA35" s="48"/>
      <c r="RB35" s="48"/>
      <c r="RC35" s="48"/>
      <c r="RD35" s="48"/>
      <c r="RE35" s="48"/>
      <c r="RF35" s="48"/>
      <c r="RG35" s="48"/>
      <c r="RH35" s="48"/>
      <c r="RI35" s="48"/>
      <c r="RJ35" s="48"/>
      <c r="RK35" s="48"/>
      <c r="RL35" s="48"/>
      <c r="RM35" s="48"/>
      <c r="RN35" s="48"/>
      <c r="RO35" s="48"/>
      <c r="RP35" s="48"/>
      <c r="RQ35" s="48"/>
      <c r="RR35" s="48"/>
      <c r="RS35" s="48"/>
      <c r="RT35" s="48"/>
      <c r="RU35" s="48"/>
      <c r="RV35" s="48"/>
      <c r="RW35" s="48"/>
      <c r="RX35" s="48"/>
      <c r="RY35" s="48"/>
      <c r="RZ35" s="48"/>
      <c r="SA35" s="48"/>
      <c r="SB35" s="48"/>
      <c r="SC35" s="48"/>
      <c r="SD35" s="48"/>
      <c r="SE35" s="48"/>
      <c r="SF35" s="48"/>
      <c r="SG35" s="48"/>
      <c r="SH35" s="48"/>
      <c r="SI35" s="48"/>
      <c r="SJ35" s="48"/>
      <c r="SK35" s="48"/>
      <c r="SL35" s="48"/>
      <c r="SM35" s="48"/>
      <c r="SN35" s="48"/>
      <c r="SO35" s="48"/>
      <c r="SP35" s="48"/>
      <c r="SQ35" s="48"/>
      <c r="SR35" s="48"/>
      <c r="SS35" s="48"/>
      <c r="ST35" s="48"/>
      <c r="SU35" s="48"/>
      <c r="SV35" s="48"/>
      <c r="SW35" s="48"/>
      <c r="SX35" s="48"/>
      <c r="SY35" s="48"/>
      <c r="SZ35" s="48"/>
      <c r="TA35" s="48"/>
      <c r="TB35" s="48"/>
      <c r="TC35" s="48"/>
      <c r="TD35" s="48"/>
      <c r="TE35" s="48"/>
      <c r="TF35" s="48"/>
      <c r="TG35" s="48"/>
      <c r="TH35" s="48"/>
      <c r="TI35" s="48"/>
      <c r="TJ35" s="48"/>
      <c r="TK35" s="48"/>
      <c r="TL35" s="48"/>
      <c r="TM35" s="48"/>
      <c r="TN35" s="48"/>
      <c r="TO35" s="48"/>
      <c r="TP35" s="48"/>
      <c r="TQ35" s="48"/>
      <c r="TR35" s="48"/>
      <c r="TS35" s="48"/>
      <c r="TT35" s="48"/>
      <c r="TU35" s="48"/>
      <c r="TV35" s="48"/>
      <c r="TW35" s="48"/>
      <c r="TX35" s="48"/>
      <c r="TY35" s="48"/>
      <c r="TZ35" s="48"/>
      <c r="UA35" s="48"/>
      <c r="UB35" s="48"/>
      <c r="UC35" s="48"/>
      <c r="UD35" s="48"/>
      <c r="UE35" s="48"/>
      <c r="UF35" s="48"/>
      <c r="UG35" s="48"/>
      <c r="UH35" s="48"/>
      <c r="UI35" s="48"/>
      <c r="UJ35" s="48"/>
      <c r="UK35" s="48"/>
      <c r="UL35" s="48"/>
      <c r="UM35" s="48"/>
      <c r="UN35" s="48"/>
      <c r="UO35" s="48"/>
      <c r="UP35" s="48"/>
      <c r="UQ35" s="48"/>
      <c r="UR35" s="48"/>
      <c r="US35" s="48"/>
      <c r="UT35" s="48"/>
      <c r="UU35" s="48"/>
      <c r="UV35" s="48"/>
      <c r="UW35" s="48"/>
      <c r="UX35" s="48"/>
      <c r="UY35" s="48"/>
      <c r="UZ35" s="48"/>
      <c r="VA35" s="48"/>
      <c r="VB35" s="48"/>
      <c r="VC35" s="48"/>
      <c r="VD35" s="48"/>
      <c r="VE35" s="48"/>
      <c r="VF35" s="48"/>
      <c r="VG35" s="48"/>
      <c r="VH35" s="48"/>
      <c r="VI35" s="48"/>
      <c r="VJ35" s="48"/>
      <c r="VK35" s="48"/>
      <c r="VL35" s="48"/>
      <c r="VM35" s="48"/>
      <c r="VN35" s="48"/>
      <c r="VO35" s="48"/>
      <c r="VP35" s="48"/>
      <c r="VQ35" s="48"/>
      <c r="VR35" s="48"/>
      <c r="VS35" s="48"/>
      <c r="VT35" s="48"/>
      <c r="VU35" s="48"/>
      <c r="VV35" s="48"/>
      <c r="VW35" s="48"/>
      <c r="VX35" s="48"/>
      <c r="VY35" s="48"/>
      <c r="VZ35" s="48"/>
      <c r="WA35" s="48"/>
      <c r="WB35" s="48"/>
      <c r="WC35" s="48"/>
      <c r="WD35" s="48"/>
      <c r="WE35" s="48"/>
      <c r="WF35" s="48"/>
      <c r="WG35" s="48"/>
      <c r="WH35" s="48"/>
      <c r="WI35" s="48"/>
      <c r="WJ35" s="48"/>
      <c r="WK35" s="48"/>
      <c r="WL35" s="48"/>
      <c r="WM35" s="48"/>
      <c r="WN35" s="48"/>
      <c r="WO35" s="48"/>
      <c r="WP35" s="48"/>
      <c r="WQ35" s="48"/>
      <c r="WR35" s="48"/>
      <c r="WS35" s="48"/>
      <c r="WT35" s="48"/>
      <c r="WU35" s="48"/>
      <c r="WV35" s="48"/>
      <c r="WW35" s="48"/>
      <c r="WX35" s="48"/>
      <c r="WY35" s="48"/>
      <c r="WZ35" s="48"/>
      <c r="XA35" s="48"/>
      <c r="XB35" s="48"/>
      <c r="XC35" s="48"/>
      <c r="XD35" s="48"/>
      <c r="XE35" s="48"/>
      <c r="XF35" s="48"/>
      <c r="XG35" s="48"/>
      <c r="XH35" s="48"/>
      <c r="XI35" s="48"/>
      <c r="XJ35" s="48"/>
      <c r="XK35" s="48"/>
      <c r="XL35" s="48"/>
      <c r="XM35" s="48"/>
      <c r="XN35" s="48"/>
      <c r="XO35" s="48"/>
      <c r="XP35" s="48"/>
      <c r="XQ35" s="48"/>
      <c r="XR35" s="48"/>
      <c r="XS35" s="48"/>
      <c r="XT35" s="48"/>
      <c r="XU35" s="48"/>
      <c r="XV35" s="48"/>
      <c r="XW35" s="48"/>
      <c r="XX35" s="48"/>
      <c r="XY35" s="48"/>
      <c r="XZ35" s="48"/>
      <c r="YA35" s="48"/>
      <c r="YB35" s="48"/>
      <c r="YC35" s="48"/>
      <c r="YD35" s="48"/>
      <c r="YE35" s="48"/>
      <c r="YF35" s="48"/>
      <c r="YG35" s="48"/>
      <c r="YH35" s="48"/>
      <c r="YI35" s="48"/>
      <c r="YJ35" s="48"/>
      <c r="YK35" s="48"/>
      <c r="YL35" s="48"/>
      <c r="YM35" s="48"/>
      <c r="YN35" s="48"/>
      <c r="YO35" s="48"/>
      <c r="YP35" s="48"/>
      <c r="YQ35" s="48"/>
      <c r="YR35" s="48"/>
      <c r="YS35" s="48"/>
      <c r="YT35" s="48"/>
      <c r="YU35" s="48"/>
      <c r="YV35" s="48"/>
      <c r="YW35" s="48"/>
      <c r="YX35" s="48"/>
      <c r="YY35" s="48"/>
      <c r="YZ35" s="48"/>
      <c r="ZA35" s="48"/>
      <c r="ZB35" s="48"/>
      <c r="ZC35" s="48"/>
      <c r="ZD35" s="48"/>
      <c r="ZE35" s="48"/>
      <c r="ZF35" s="48"/>
      <c r="ZG35" s="48"/>
      <c r="ZH35" s="48"/>
      <c r="ZI35" s="48"/>
      <c r="ZJ35" s="48"/>
      <c r="ZK35" s="48"/>
      <c r="ZL35" s="48"/>
      <c r="ZM35" s="48"/>
      <c r="ZN35" s="48"/>
      <c r="ZO35" s="48"/>
      <c r="ZP35" s="48"/>
      <c r="ZQ35" s="48"/>
      <c r="ZR35" s="48"/>
      <c r="ZS35" s="48"/>
    </row>
    <row r="36" spans="1:695">
      <c r="A36" s="148" t="s">
        <v>45</v>
      </c>
      <c r="B36" s="82"/>
      <c r="C36" s="51"/>
      <c r="D36" s="24"/>
      <c r="E36" s="62"/>
      <c r="F36" s="62"/>
      <c r="G36" s="45"/>
      <c r="H36" s="63"/>
      <c r="I36" s="72"/>
      <c r="J36" s="75"/>
      <c r="K36" s="66"/>
      <c r="L36" s="107"/>
      <c r="M36" s="48"/>
    </row>
    <row r="37" spans="1:695" s="51" customFormat="1">
      <c r="A37" s="148" t="s">
        <v>45</v>
      </c>
      <c r="B37" s="82"/>
      <c r="C37" s="51" t="s">
        <v>50</v>
      </c>
      <c r="D37" s="24" t="s">
        <v>31</v>
      </c>
      <c r="E37" s="62">
        <v>0.61458333333333337</v>
      </c>
      <c r="F37" s="62">
        <v>0.64583333333333337</v>
      </c>
      <c r="G37" s="45">
        <f>H37*I37</f>
        <v>8648</v>
      </c>
      <c r="H37" s="63">
        <v>188</v>
      </c>
      <c r="I37" s="71">
        <v>46</v>
      </c>
      <c r="J37" s="68" t="s">
        <v>32</v>
      </c>
      <c r="K37" s="68" t="s">
        <v>33</v>
      </c>
      <c r="L37" s="107" t="s">
        <v>51</v>
      </c>
      <c r="M37" s="48"/>
      <c r="N37" s="98"/>
      <c r="O37" s="9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c r="KI37" s="48"/>
      <c r="KJ37" s="48"/>
      <c r="KK37" s="48"/>
      <c r="KL37" s="48"/>
      <c r="KM37" s="48"/>
      <c r="KN37" s="48"/>
      <c r="KO37" s="48"/>
      <c r="KP37" s="48"/>
      <c r="KQ37" s="48"/>
      <c r="KR37" s="48"/>
      <c r="KS37" s="48"/>
      <c r="KT37" s="48"/>
      <c r="KU37" s="48"/>
      <c r="KV37" s="48"/>
      <c r="KW37" s="48"/>
      <c r="KX37" s="48"/>
      <c r="KY37" s="48"/>
      <c r="KZ37" s="48"/>
      <c r="LA37" s="48"/>
      <c r="LB37" s="48"/>
      <c r="LC37" s="48"/>
      <c r="LD37" s="48"/>
      <c r="LE37" s="48"/>
      <c r="LF37" s="48"/>
      <c r="LG37" s="48"/>
      <c r="LH37" s="48"/>
      <c r="LI37" s="48"/>
      <c r="LJ37" s="48"/>
      <c r="LK37" s="48"/>
      <c r="LL37" s="48"/>
      <c r="LM37" s="48"/>
      <c r="LN37" s="48"/>
      <c r="LO37" s="48"/>
      <c r="LP37" s="48"/>
      <c r="LQ37" s="48"/>
      <c r="LR37" s="48"/>
      <c r="LS37" s="48"/>
      <c r="LT37" s="48"/>
      <c r="LU37" s="48"/>
      <c r="LV37" s="48"/>
      <c r="LW37" s="48"/>
      <c r="LX37" s="48"/>
      <c r="LY37" s="48"/>
      <c r="LZ37" s="48"/>
      <c r="MA37" s="48"/>
      <c r="MB37" s="48"/>
      <c r="MC37" s="48"/>
      <c r="MD37" s="48"/>
      <c r="ME37" s="48"/>
      <c r="MF37" s="48"/>
      <c r="MG37" s="48"/>
      <c r="MH37" s="48"/>
      <c r="MI37" s="48"/>
      <c r="MJ37" s="48"/>
      <c r="MK37" s="48"/>
      <c r="ML37" s="48"/>
      <c r="MM37" s="48"/>
      <c r="MN37" s="48"/>
      <c r="MO37" s="48"/>
      <c r="MP37" s="48"/>
      <c r="MQ37" s="48"/>
      <c r="MR37" s="48"/>
      <c r="MS37" s="48"/>
      <c r="MT37" s="48"/>
      <c r="MU37" s="48"/>
      <c r="MV37" s="48"/>
      <c r="MW37" s="48"/>
      <c r="MX37" s="48"/>
      <c r="MY37" s="48"/>
      <c r="MZ37" s="48"/>
      <c r="NA37" s="48"/>
      <c r="NB37" s="48"/>
      <c r="NC37" s="48"/>
      <c r="ND37" s="48"/>
      <c r="NE37" s="48"/>
      <c r="NF37" s="48"/>
      <c r="NG37" s="48"/>
      <c r="NH37" s="48"/>
      <c r="NI37" s="48"/>
      <c r="NJ37" s="48"/>
      <c r="NK37" s="48"/>
      <c r="NL37" s="48"/>
      <c r="NM37" s="48"/>
      <c r="NN37" s="48"/>
      <c r="NO37" s="48"/>
      <c r="NP37" s="48"/>
      <c r="NQ37" s="48"/>
      <c r="NR37" s="48"/>
      <c r="NS37" s="48"/>
      <c r="NT37" s="48"/>
      <c r="NU37" s="48"/>
      <c r="NV37" s="48"/>
      <c r="NW37" s="48"/>
      <c r="NX37" s="48"/>
      <c r="NY37" s="48"/>
      <c r="NZ37" s="48"/>
      <c r="OA37" s="48"/>
      <c r="OB37" s="48"/>
      <c r="OC37" s="48"/>
      <c r="OD37" s="48"/>
      <c r="OE37" s="48"/>
      <c r="OF37" s="48"/>
      <c r="OG37" s="48"/>
      <c r="OH37" s="48"/>
      <c r="OI37" s="48"/>
      <c r="OJ37" s="48"/>
      <c r="OK37" s="48"/>
      <c r="OL37" s="48"/>
      <c r="OM37" s="48"/>
      <c r="ON37" s="48"/>
      <c r="OO37" s="48"/>
      <c r="OP37" s="48"/>
      <c r="OQ37" s="48"/>
      <c r="OR37" s="48"/>
      <c r="OS37" s="48"/>
      <c r="OT37" s="48"/>
      <c r="OU37" s="48"/>
      <c r="OV37" s="48"/>
      <c r="OW37" s="48"/>
      <c r="OX37" s="48"/>
      <c r="OY37" s="48"/>
      <c r="OZ37" s="48"/>
      <c r="PA37" s="48"/>
      <c r="PB37" s="48"/>
      <c r="PC37" s="48"/>
      <c r="PD37" s="48"/>
      <c r="PE37" s="48"/>
      <c r="PF37" s="48"/>
      <c r="PG37" s="48"/>
      <c r="PH37" s="48"/>
      <c r="PI37" s="48"/>
      <c r="PJ37" s="48"/>
      <c r="PK37" s="48"/>
      <c r="PL37" s="48"/>
      <c r="PM37" s="48"/>
      <c r="PN37" s="48"/>
      <c r="PO37" s="48"/>
      <c r="PP37" s="48"/>
      <c r="PQ37" s="48"/>
      <c r="PR37" s="48"/>
      <c r="PS37" s="48"/>
      <c r="PT37" s="48"/>
      <c r="PU37" s="48"/>
      <c r="PV37" s="48"/>
      <c r="PW37" s="48"/>
      <c r="PX37" s="48"/>
      <c r="PY37" s="48"/>
      <c r="PZ37" s="48"/>
      <c r="QA37" s="48"/>
      <c r="QB37" s="48"/>
      <c r="QC37" s="48"/>
      <c r="QD37" s="48"/>
      <c r="QE37" s="48"/>
      <c r="QF37" s="48"/>
      <c r="QG37" s="48"/>
      <c r="QH37" s="48"/>
      <c r="QI37" s="48"/>
      <c r="QJ37" s="48"/>
      <c r="QK37" s="48"/>
      <c r="QL37" s="48"/>
      <c r="QM37" s="48"/>
      <c r="QN37" s="48"/>
      <c r="QO37" s="48"/>
      <c r="QP37" s="48"/>
      <c r="QQ37" s="48"/>
      <c r="QR37" s="48"/>
      <c r="QS37" s="48"/>
      <c r="QT37" s="48"/>
      <c r="QU37" s="48"/>
      <c r="QV37" s="48"/>
      <c r="QW37" s="48"/>
      <c r="QX37" s="48"/>
      <c r="QY37" s="48"/>
      <c r="QZ37" s="48"/>
      <c r="RA37" s="48"/>
      <c r="RB37" s="48"/>
      <c r="RC37" s="48"/>
      <c r="RD37" s="48"/>
      <c r="RE37" s="48"/>
      <c r="RF37" s="48"/>
      <c r="RG37" s="48"/>
      <c r="RH37" s="48"/>
      <c r="RI37" s="48"/>
      <c r="RJ37" s="48"/>
      <c r="RK37" s="48"/>
      <c r="RL37" s="48"/>
      <c r="RM37" s="48"/>
      <c r="RN37" s="48"/>
      <c r="RO37" s="48"/>
      <c r="RP37" s="48"/>
      <c r="RQ37" s="48"/>
      <c r="RR37" s="48"/>
      <c r="RS37" s="48"/>
      <c r="RT37" s="48"/>
      <c r="RU37" s="48"/>
      <c r="RV37" s="48"/>
      <c r="RW37" s="48"/>
      <c r="RX37" s="48"/>
      <c r="RY37" s="48"/>
      <c r="RZ37" s="48"/>
      <c r="SA37" s="48"/>
      <c r="SB37" s="48"/>
      <c r="SC37" s="48"/>
      <c r="SD37" s="48"/>
      <c r="SE37" s="48"/>
      <c r="SF37" s="48"/>
      <c r="SG37" s="48"/>
      <c r="SH37" s="48"/>
      <c r="SI37" s="48"/>
      <c r="SJ37" s="48"/>
      <c r="SK37" s="48"/>
      <c r="SL37" s="48"/>
      <c r="SM37" s="48"/>
      <c r="SN37" s="48"/>
      <c r="SO37" s="48"/>
      <c r="SP37" s="48"/>
      <c r="SQ37" s="48"/>
      <c r="SR37" s="48"/>
      <c r="SS37" s="48"/>
      <c r="ST37" s="48"/>
      <c r="SU37" s="48"/>
      <c r="SV37" s="48"/>
      <c r="SW37" s="48"/>
      <c r="SX37" s="48"/>
      <c r="SY37" s="48"/>
      <c r="SZ37" s="48"/>
      <c r="TA37" s="48"/>
      <c r="TB37" s="48"/>
      <c r="TC37" s="48"/>
      <c r="TD37" s="48"/>
      <c r="TE37" s="48"/>
      <c r="TF37" s="48"/>
      <c r="TG37" s="48"/>
      <c r="TH37" s="48"/>
      <c r="TI37" s="48"/>
      <c r="TJ37" s="48"/>
      <c r="TK37" s="48"/>
      <c r="TL37" s="48"/>
      <c r="TM37" s="48"/>
      <c r="TN37" s="48"/>
      <c r="TO37" s="48"/>
      <c r="TP37" s="48"/>
      <c r="TQ37" s="48"/>
      <c r="TR37" s="48"/>
      <c r="TS37" s="48"/>
      <c r="TT37" s="48"/>
      <c r="TU37" s="48"/>
      <c r="TV37" s="48"/>
      <c r="TW37" s="48"/>
      <c r="TX37" s="48"/>
      <c r="TY37" s="48"/>
      <c r="TZ37" s="48"/>
      <c r="UA37" s="48"/>
      <c r="UB37" s="48"/>
      <c r="UC37" s="48"/>
      <c r="UD37" s="48"/>
      <c r="UE37" s="48"/>
      <c r="UF37" s="48"/>
      <c r="UG37" s="48"/>
      <c r="UH37" s="48"/>
      <c r="UI37" s="48"/>
      <c r="UJ37" s="48"/>
      <c r="UK37" s="48"/>
      <c r="UL37" s="48"/>
      <c r="UM37" s="48"/>
      <c r="UN37" s="48"/>
      <c r="UO37" s="48"/>
      <c r="UP37" s="48"/>
      <c r="UQ37" s="48"/>
      <c r="UR37" s="48"/>
      <c r="US37" s="48"/>
      <c r="UT37" s="48"/>
      <c r="UU37" s="48"/>
      <c r="UV37" s="48"/>
      <c r="UW37" s="48"/>
      <c r="UX37" s="48"/>
      <c r="UY37" s="48"/>
      <c r="UZ37" s="48"/>
      <c r="VA37" s="48"/>
      <c r="VB37" s="48"/>
      <c r="VC37" s="48"/>
      <c r="VD37" s="48"/>
      <c r="VE37" s="48"/>
      <c r="VF37" s="48"/>
      <c r="VG37" s="48"/>
      <c r="VH37" s="48"/>
      <c r="VI37" s="48"/>
      <c r="VJ37" s="48"/>
      <c r="VK37" s="48"/>
      <c r="VL37" s="48"/>
      <c r="VM37" s="48"/>
      <c r="VN37" s="48"/>
      <c r="VO37" s="48"/>
      <c r="VP37" s="48"/>
      <c r="VQ37" s="48"/>
      <c r="VR37" s="48"/>
      <c r="VS37" s="48"/>
      <c r="VT37" s="48"/>
      <c r="VU37" s="48"/>
      <c r="VV37" s="48"/>
      <c r="VW37" s="48"/>
      <c r="VX37" s="48"/>
      <c r="VY37" s="48"/>
      <c r="VZ37" s="48"/>
      <c r="WA37" s="48"/>
      <c r="WB37" s="48"/>
      <c r="WC37" s="48"/>
      <c r="WD37" s="48"/>
      <c r="WE37" s="48"/>
      <c r="WF37" s="48"/>
      <c r="WG37" s="48"/>
      <c r="WH37" s="48"/>
      <c r="WI37" s="48"/>
      <c r="WJ37" s="48"/>
      <c r="WK37" s="48"/>
      <c r="WL37" s="48"/>
      <c r="WM37" s="48"/>
      <c r="WN37" s="48"/>
      <c r="WO37" s="48"/>
      <c r="WP37" s="48"/>
      <c r="WQ37" s="48"/>
      <c r="WR37" s="48"/>
      <c r="WS37" s="48"/>
      <c r="WT37" s="48"/>
      <c r="WU37" s="48"/>
      <c r="WV37" s="48"/>
      <c r="WW37" s="48"/>
      <c r="WX37" s="48"/>
      <c r="WY37" s="48"/>
      <c r="WZ37" s="48"/>
      <c r="XA37" s="48"/>
      <c r="XB37" s="48"/>
      <c r="XC37" s="48"/>
      <c r="XD37" s="48"/>
      <c r="XE37" s="48"/>
      <c r="XF37" s="48"/>
      <c r="XG37" s="48"/>
      <c r="XH37" s="48"/>
      <c r="XI37" s="48"/>
      <c r="XJ37" s="48"/>
      <c r="XK37" s="48"/>
      <c r="XL37" s="48"/>
      <c r="XM37" s="48"/>
      <c r="XN37" s="48"/>
      <c r="XO37" s="48"/>
      <c r="XP37" s="48"/>
      <c r="XQ37" s="48"/>
      <c r="XR37" s="48"/>
      <c r="XS37" s="48"/>
      <c r="XT37" s="48"/>
      <c r="XU37" s="48"/>
      <c r="XV37" s="48"/>
      <c r="XW37" s="48"/>
      <c r="XX37" s="48"/>
      <c r="XY37" s="48"/>
      <c r="XZ37" s="48"/>
      <c r="YA37" s="48"/>
      <c r="YB37" s="48"/>
      <c r="YC37" s="48"/>
      <c r="YD37" s="48"/>
      <c r="YE37" s="48"/>
      <c r="YF37" s="48"/>
      <c r="YG37" s="48"/>
      <c r="YH37" s="48"/>
      <c r="YI37" s="48"/>
      <c r="YJ37" s="48"/>
      <c r="YK37" s="48"/>
      <c r="YL37" s="48"/>
      <c r="YM37" s="48"/>
      <c r="YN37" s="48"/>
      <c r="YO37" s="48"/>
      <c r="YP37" s="48"/>
      <c r="YQ37" s="48"/>
      <c r="YR37" s="48"/>
      <c r="YS37" s="48"/>
      <c r="YT37" s="48"/>
      <c r="YU37" s="48"/>
      <c r="YV37" s="48"/>
      <c r="YW37" s="48"/>
      <c r="YX37" s="48"/>
      <c r="YY37" s="48"/>
      <c r="YZ37" s="48"/>
      <c r="ZA37" s="48"/>
      <c r="ZB37" s="48"/>
      <c r="ZC37" s="48"/>
      <c r="ZD37" s="48"/>
      <c r="ZE37" s="48"/>
      <c r="ZF37" s="48"/>
      <c r="ZG37" s="48"/>
      <c r="ZH37" s="48"/>
      <c r="ZI37" s="48"/>
      <c r="ZJ37" s="48"/>
      <c r="ZK37" s="48"/>
      <c r="ZL37" s="48"/>
      <c r="ZM37" s="48"/>
      <c r="ZN37" s="48"/>
      <c r="ZO37" s="48"/>
      <c r="ZP37" s="48"/>
      <c r="ZQ37" s="48"/>
      <c r="ZR37" s="48"/>
      <c r="ZS37" s="48"/>
    </row>
    <row r="38" spans="1:695" s="51" customFormat="1">
      <c r="A38" s="148" t="s">
        <v>45</v>
      </c>
      <c r="B38" s="82"/>
      <c r="C38" s="51" t="s">
        <v>52</v>
      </c>
      <c r="D38" s="24" t="s">
        <v>31</v>
      </c>
      <c r="E38" s="62">
        <v>0.64583333333333337</v>
      </c>
      <c r="F38" s="62">
        <v>0.68402777777777779</v>
      </c>
      <c r="G38" s="45">
        <f>H38*I38</f>
        <v>4700</v>
      </c>
      <c r="H38" s="63">
        <v>188</v>
      </c>
      <c r="I38" s="71">
        <v>25</v>
      </c>
      <c r="J38" s="68" t="s">
        <v>53</v>
      </c>
      <c r="K38" s="68" t="s">
        <v>33</v>
      </c>
      <c r="L38" s="107" t="s">
        <v>47</v>
      </c>
      <c r="M38" s="48"/>
      <c r="N38" s="98"/>
      <c r="O38" s="9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c r="KH38" s="48"/>
      <c r="KI38" s="48"/>
      <c r="KJ38" s="48"/>
      <c r="KK38" s="48"/>
      <c r="KL38" s="48"/>
      <c r="KM38" s="48"/>
      <c r="KN38" s="48"/>
      <c r="KO38" s="48"/>
      <c r="KP38" s="48"/>
      <c r="KQ38" s="48"/>
      <c r="KR38" s="48"/>
      <c r="KS38" s="48"/>
      <c r="KT38" s="48"/>
      <c r="KU38" s="48"/>
      <c r="KV38" s="48"/>
      <c r="KW38" s="48"/>
      <c r="KX38" s="48"/>
      <c r="KY38" s="48"/>
      <c r="KZ38" s="48"/>
      <c r="LA38" s="48"/>
      <c r="LB38" s="48"/>
      <c r="LC38" s="48"/>
      <c r="LD38" s="48"/>
      <c r="LE38" s="48"/>
      <c r="LF38" s="48"/>
      <c r="LG38" s="48"/>
      <c r="LH38" s="48"/>
      <c r="LI38" s="48"/>
      <c r="LJ38" s="48"/>
      <c r="LK38" s="48"/>
      <c r="LL38" s="48"/>
      <c r="LM38" s="48"/>
      <c r="LN38" s="48"/>
      <c r="LO38" s="48"/>
      <c r="LP38" s="48"/>
      <c r="LQ38" s="48"/>
      <c r="LR38" s="48"/>
      <c r="LS38" s="48"/>
      <c r="LT38" s="48"/>
      <c r="LU38" s="48"/>
      <c r="LV38" s="48"/>
      <c r="LW38" s="48"/>
      <c r="LX38" s="48"/>
      <c r="LY38" s="48"/>
      <c r="LZ38" s="48"/>
      <c r="MA38" s="48"/>
      <c r="MB38" s="48"/>
      <c r="MC38" s="48"/>
      <c r="MD38" s="48"/>
      <c r="ME38" s="48"/>
      <c r="MF38" s="48"/>
      <c r="MG38" s="48"/>
      <c r="MH38" s="48"/>
      <c r="MI38" s="48"/>
      <c r="MJ38" s="48"/>
      <c r="MK38" s="48"/>
      <c r="ML38" s="48"/>
      <c r="MM38" s="48"/>
      <c r="MN38" s="48"/>
      <c r="MO38" s="48"/>
      <c r="MP38" s="48"/>
      <c r="MQ38" s="48"/>
      <c r="MR38" s="48"/>
      <c r="MS38" s="48"/>
      <c r="MT38" s="48"/>
      <c r="MU38" s="48"/>
      <c r="MV38" s="48"/>
      <c r="MW38" s="48"/>
      <c r="MX38" s="48"/>
      <c r="MY38" s="48"/>
      <c r="MZ38" s="48"/>
      <c r="NA38" s="48"/>
      <c r="NB38" s="48"/>
      <c r="NC38" s="48"/>
      <c r="ND38" s="48"/>
      <c r="NE38" s="48"/>
      <c r="NF38" s="48"/>
      <c r="NG38" s="48"/>
      <c r="NH38" s="48"/>
      <c r="NI38" s="48"/>
      <c r="NJ38" s="48"/>
      <c r="NK38" s="48"/>
      <c r="NL38" s="48"/>
      <c r="NM38" s="48"/>
      <c r="NN38" s="48"/>
      <c r="NO38" s="48"/>
      <c r="NP38" s="48"/>
      <c r="NQ38" s="48"/>
      <c r="NR38" s="48"/>
      <c r="NS38" s="48"/>
      <c r="NT38" s="48"/>
      <c r="NU38" s="48"/>
      <c r="NV38" s="48"/>
      <c r="NW38" s="48"/>
      <c r="NX38" s="48"/>
      <c r="NY38" s="48"/>
      <c r="NZ38" s="48"/>
      <c r="OA38" s="48"/>
      <c r="OB38" s="48"/>
      <c r="OC38" s="48"/>
      <c r="OD38" s="48"/>
      <c r="OE38" s="48"/>
      <c r="OF38" s="48"/>
      <c r="OG38" s="48"/>
      <c r="OH38" s="48"/>
      <c r="OI38" s="48"/>
      <c r="OJ38" s="48"/>
      <c r="OK38" s="48"/>
      <c r="OL38" s="48"/>
      <c r="OM38" s="48"/>
      <c r="ON38" s="48"/>
      <c r="OO38" s="48"/>
      <c r="OP38" s="48"/>
      <c r="OQ38" s="48"/>
      <c r="OR38" s="48"/>
      <c r="OS38" s="48"/>
      <c r="OT38" s="48"/>
      <c r="OU38" s="48"/>
      <c r="OV38" s="48"/>
      <c r="OW38" s="48"/>
      <c r="OX38" s="48"/>
      <c r="OY38" s="48"/>
      <c r="OZ38" s="48"/>
      <c r="PA38" s="48"/>
      <c r="PB38" s="48"/>
      <c r="PC38" s="48"/>
      <c r="PD38" s="48"/>
      <c r="PE38" s="48"/>
      <c r="PF38" s="48"/>
      <c r="PG38" s="48"/>
      <c r="PH38" s="48"/>
      <c r="PI38" s="48"/>
      <c r="PJ38" s="48"/>
      <c r="PK38" s="48"/>
      <c r="PL38" s="48"/>
      <c r="PM38" s="48"/>
      <c r="PN38" s="48"/>
      <c r="PO38" s="48"/>
      <c r="PP38" s="48"/>
      <c r="PQ38" s="48"/>
      <c r="PR38" s="48"/>
      <c r="PS38" s="48"/>
      <c r="PT38" s="48"/>
      <c r="PU38" s="48"/>
      <c r="PV38" s="48"/>
      <c r="PW38" s="48"/>
      <c r="PX38" s="48"/>
      <c r="PY38" s="48"/>
      <c r="PZ38" s="48"/>
      <c r="QA38" s="48"/>
      <c r="QB38" s="48"/>
      <c r="QC38" s="48"/>
      <c r="QD38" s="48"/>
      <c r="QE38" s="48"/>
      <c r="QF38" s="48"/>
      <c r="QG38" s="48"/>
      <c r="QH38" s="48"/>
      <c r="QI38" s="48"/>
      <c r="QJ38" s="48"/>
      <c r="QK38" s="48"/>
      <c r="QL38" s="48"/>
      <c r="QM38" s="48"/>
      <c r="QN38" s="48"/>
      <c r="QO38" s="48"/>
      <c r="QP38" s="48"/>
      <c r="QQ38" s="48"/>
      <c r="QR38" s="48"/>
      <c r="QS38" s="48"/>
      <c r="QT38" s="48"/>
      <c r="QU38" s="48"/>
      <c r="QV38" s="48"/>
      <c r="QW38" s="48"/>
      <c r="QX38" s="48"/>
      <c r="QY38" s="48"/>
      <c r="QZ38" s="48"/>
      <c r="RA38" s="48"/>
      <c r="RB38" s="48"/>
      <c r="RC38" s="48"/>
      <c r="RD38" s="48"/>
      <c r="RE38" s="48"/>
      <c r="RF38" s="48"/>
      <c r="RG38" s="48"/>
      <c r="RH38" s="48"/>
      <c r="RI38" s="48"/>
      <c r="RJ38" s="48"/>
      <c r="RK38" s="48"/>
      <c r="RL38" s="48"/>
      <c r="RM38" s="48"/>
      <c r="RN38" s="48"/>
      <c r="RO38" s="48"/>
      <c r="RP38" s="48"/>
      <c r="RQ38" s="48"/>
      <c r="RR38" s="48"/>
      <c r="RS38" s="48"/>
      <c r="RT38" s="48"/>
      <c r="RU38" s="48"/>
      <c r="RV38" s="48"/>
      <c r="RW38" s="48"/>
      <c r="RX38" s="48"/>
      <c r="RY38" s="48"/>
      <c r="RZ38" s="48"/>
      <c r="SA38" s="48"/>
      <c r="SB38" s="48"/>
      <c r="SC38" s="48"/>
      <c r="SD38" s="48"/>
      <c r="SE38" s="48"/>
      <c r="SF38" s="48"/>
      <c r="SG38" s="48"/>
      <c r="SH38" s="48"/>
      <c r="SI38" s="48"/>
      <c r="SJ38" s="48"/>
      <c r="SK38" s="48"/>
      <c r="SL38" s="48"/>
      <c r="SM38" s="48"/>
      <c r="SN38" s="48"/>
      <c r="SO38" s="48"/>
      <c r="SP38" s="48"/>
      <c r="SQ38" s="48"/>
      <c r="SR38" s="48"/>
      <c r="SS38" s="48"/>
      <c r="ST38" s="48"/>
      <c r="SU38" s="48"/>
      <c r="SV38" s="48"/>
      <c r="SW38" s="48"/>
      <c r="SX38" s="48"/>
      <c r="SY38" s="48"/>
      <c r="SZ38" s="48"/>
      <c r="TA38" s="48"/>
      <c r="TB38" s="48"/>
      <c r="TC38" s="48"/>
      <c r="TD38" s="48"/>
      <c r="TE38" s="48"/>
      <c r="TF38" s="48"/>
      <c r="TG38" s="48"/>
      <c r="TH38" s="48"/>
      <c r="TI38" s="48"/>
      <c r="TJ38" s="48"/>
      <c r="TK38" s="48"/>
      <c r="TL38" s="48"/>
      <c r="TM38" s="48"/>
      <c r="TN38" s="48"/>
      <c r="TO38" s="48"/>
      <c r="TP38" s="48"/>
      <c r="TQ38" s="48"/>
      <c r="TR38" s="48"/>
      <c r="TS38" s="48"/>
      <c r="TT38" s="48"/>
      <c r="TU38" s="48"/>
      <c r="TV38" s="48"/>
      <c r="TW38" s="48"/>
      <c r="TX38" s="48"/>
      <c r="TY38" s="48"/>
      <c r="TZ38" s="48"/>
      <c r="UA38" s="48"/>
      <c r="UB38" s="48"/>
      <c r="UC38" s="48"/>
      <c r="UD38" s="48"/>
      <c r="UE38" s="48"/>
      <c r="UF38" s="48"/>
      <c r="UG38" s="48"/>
      <c r="UH38" s="48"/>
      <c r="UI38" s="48"/>
      <c r="UJ38" s="48"/>
      <c r="UK38" s="48"/>
      <c r="UL38" s="48"/>
      <c r="UM38" s="48"/>
      <c r="UN38" s="48"/>
      <c r="UO38" s="48"/>
      <c r="UP38" s="48"/>
      <c r="UQ38" s="48"/>
      <c r="UR38" s="48"/>
      <c r="US38" s="48"/>
      <c r="UT38" s="48"/>
      <c r="UU38" s="48"/>
      <c r="UV38" s="48"/>
      <c r="UW38" s="48"/>
      <c r="UX38" s="48"/>
      <c r="UY38" s="48"/>
      <c r="UZ38" s="48"/>
      <c r="VA38" s="48"/>
      <c r="VB38" s="48"/>
      <c r="VC38" s="48"/>
      <c r="VD38" s="48"/>
      <c r="VE38" s="48"/>
      <c r="VF38" s="48"/>
      <c r="VG38" s="48"/>
      <c r="VH38" s="48"/>
      <c r="VI38" s="48"/>
      <c r="VJ38" s="48"/>
      <c r="VK38" s="48"/>
      <c r="VL38" s="48"/>
      <c r="VM38" s="48"/>
      <c r="VN38" s="48"/>
      <c r="VO38" s="48"/>
      <c r="VP38" s="48"/>
      <c r="VQ38" s="48"/>
      <c r="VR38" s="48"/>
      <c r="VS38" s="48"/>
      <c r="VT38" s="48"/>
      <c r="VU38" s="48"/>
      <c r="VV38" s="48"/>
      <c r="VW38" s="48"/>
      <c r="VX38" s="48"/>
      <c r="VY38" s="48"/>
      <c r="VZ38" s="48"/>
      <c r="WA38" s="48"/>
      <c r="WB38" s="48"/>
      <c r="WC38" s="48"/>
      <c r="WD38" s="48"/>
      <c r="WE38" s="48"/>
      <c r="WF38" s="48"/>
      <c r="WG38" s="48"/>
      <c r="WH38" s="48"/>
      <c r="WI38" s="48"/>
      <c r="WJ38" s="48"/>
      <c r="WK38" s="48"/>
      <c r="WL38" s="48"/>
      <c r="WM38" s="48"/>
      <c r="WN38" s="48"/>
      <c r="WO38" s="48"/>
      <c r="WP38" s="48"/>
      <c r="WQ38" s="48"/>
      <c r="WR38" s="48"/>
      <c r="WS38" s="48"/>
      <c r="WT38" s="48"/>
      <c r="WU38" s="48"/>
      <c r="WV38" s="48"/>
      <c r="WW38" s="48"/>
      <c r="WX38" s="48"/>
      <c r="WY38" s="48"/>
      <c r="WZ38" s="48"/>
      <c r="XA38" s="48"/>
      <c r="XB38" s="48"/>
      <c r="XC38" s="48"/>
      <c r="XD38" s="48"/>
      <c r="XE38" s="48"/>
      <c r="XF38" s="48"/>
      <c r="XG38" s="48"/>
      <c r="XH38" s="48"/>
      <c r="XI38" s="48"/>
      <c r="XJ38" s="48"/>
      <c r="XK38" s="48"/>
      <c r="XL38" s="48"/>
      <c r="XM38" s="48"/>
      <c r="XN38" s="48"/>
      <c r="XO38" s="48"/>
      <c r="XP38" s="48"/>
      <c r="XQ38" s="48"/>
      <c r="XR38" s="48"/>
      <c r="XS38" s="48"/>
      <c r="XT38" s="48"/>
      <c r="XU38" s="48"/>
      <c r="XV38" s="48"/>
      <c r="XW38" s="48"/>
      <c r="XX38" s="48"/>
      <c r="XY38" s="48"/>
      <c r="XZ38" s="48"/>
      <c r="YA38" s="48"/>
      <c r="YB38" s="48"/>
      <c r="YC38" s="48"/>
      <c r="YD38" s="48"/>
      <c r="YE38" s="48"/>
      <c r="YF38" s="48"/>
      <c r="YG38" s="48"/>
      <c r="YH38" s="48"/>
      <c r="YI38" s="48"/>
      <c r="YJ38" s="48"/>
      <c r="YK38" s="48"/>
      <c r="YL38" s="48"/>
      <c r="YM38" s="48"/>
      <c r="YN38" s="48"/>
      <c r="YO38" s="48"/>
      <c r="YP38" s="48"/>
      <c r="YQ38" s="48"/>
      <c r="YR38" s="48"/>
      <c r="YS38" s="48"/>
      <c r="YT38" s="48"/>
      <c r="YU38" s="48"/>
      <c r="YV38" s="48"/>
      <c r="YW38" s="48"/>
      <c r="YX38" s="48"/>
      <c r="YY38" s="48"/>
      <c r="YZ38" s="48"/>
      <c r="ZA38" s="48"/>
      <c r="ZB38" s="48"/>
      <c r="ZC38" s="48"/>
      <c r="ZD38" s="48"/>
      <c r="ZE38" s="48"/>
      <c r="ZF38" s="48"/>
      <c r="ZG38" s="48"/>
      <c r="ZH38" s="48"/>
      <c r="ZI38" s="48"/>
      <c r="ZJ38" s="48"/>
      <c r="ZK38" s="48"/>
      <c r="ZL38" s="48"/>
      <c r="ZM38" s="48"/>
      <c r="ZN38" s="48"/>
      <c r="ZO38" s="48"/>
      <c r="ZP38" s="48"/>
      <c r="ZQ38" s="48"/>
      <c r="ZR38" s="48"/>
      <c r="ZS38" s="48"/>
    </row>
    <row r="39" spans="1:695" s="51" customFormat="1" ht="13.5" thickBot="1">
      <c r="A39" s="149" t="s">
        <v>45</v>
      </c>
      <c r="B39" s="113"/>
      <c r="C39" s="114" t="s">
        <v>54</v>
      </c>
      <c r="D39" s="133" t="s">
        <v>31</v>
      </c>
      <c r="E39" s="115">
        <v>0.69097222222222221</v>
      </c>
      <c r="F39" s="115">
        <v>0.73611111111111116</v>
      </c>
      <c r="G39" s="116">
        <f>H39*I39</f>
        <v>8723.1999999999989</v>
      </c>
      <c r="H39" s="128">
        <v>188</v>
      </c>
      <c r="I39" s="118">
        <v>46.4</v>
      </c>
      <c r="J39" s="129" t="s">
        <v>32</v>
      </c>
      <c r="K39" s="129" t="s">
        <v>33</v>
      </c>
      <c r="L39" s="152" t="s">
        <v>55</v>
      </c>
      <c r="M39" s="48"/>
      <c r="N39" s="98"/>
      <c r="O39" s="9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c r="KJ39" s="48"/>
      <c r="KK39" s="48"/>
      <c r="KL39" s="48"/>
      <c r="KM39" s="48"/>
      <c r="KN39" s="48"/>
      <c r="KO39" s="48"/>
      <c r="KP39" s="48"/>
      <c r="KQ39" s="48"/>
      <c r="KR39" s="48"/>
      <c r="KS39" s="48"/>
      <c r="KT39" s="48"/>
      <c r="KU39" s="48"/>
      <c r="KV39" s="48"/>
      <c r="KW39" s="48"/>
      <c r="KX39" s="48"/>
      <c r="KY39" s="48"/>
      <c r="KZ39" s="48"/>
      <c r="LA39" s="48"/>
      <c r="LB39" s="48"/>
      <c r="LC39" s="48"/>
      <c r="LD39" s="48"/>
      <c r="LE39" s="48"/>
      <c r="LF39" s="48"/>
      <c r="LG39" s="48"/>
      <c r="LH39" s="48"/>
      <c r="LI39" s="48"/>
      <c r="LJ39" s="48"/>
      <c r="LK39" s="48"/>
      <c r="LL39" s="48"/>
      <c r="LM39" s="48"/>
      <c r="LN39" s="48"/>
      <c r="LO39" s="48"/>
      <c r="LP39" s="48"/>
      <c r="LQ39" s="48"/>
      <c r="LR39" s="48"/>
      <c r="LS39" s="48"/>
      <c r="LT39" s="48"/>
      <c r="LU39" s="48"/>
      <c r="LV39" s="48"/>
      <c r="LW39" s="48"/>
      <c r="LX39" s="48"/>
      <c r="LY39" s="48"/>
      <c r="LZ39" s="48"/>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8"/>
      <c r="NQ39" s="48"/>
      <c r="NR39" s="48"/>
      <c r="NS39" s="48"/>
      <c r="NT39" s="48"/>
      <c r="NU39" s="48"/>
      <c r="NV39" s="48"/>
      <c r="NW39" s="48"/>
      <c r="NX39" s="48"/>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8"/>
      <c r="OX39" s="48"/>
      <c r="OY39" s="48"/>
      <c r="OZ39" s="48"/>
      <c r="PA39" s="48"/>
      <c r="PB39" s="48"/>
      <c r="PC39" s="48"/>
      <c r="PD39" s="48"/>
      <c r="PE39" s="48"/>
      <c r="PF39" s="48"/>
      <c r="PG39" s="48"/>
      <c r="PH39" s="48"/>
      <c r="PI39" s="48"/>
      <c r="PJ39" s="48"/>
      <c r="PK39" s="48"/>
      <c r="PL39" s="48"/>
      <c r="PM39" s="48"/>
      <c r="PN39" s="48"/>
      <c r="PO39" s="48"/>
      <c r="PP39" s="48"/>
      <c r="PQ39" s="48"/>
      <c r="PR39" s="48"/>
      <c r="PS39" s="48"/>
      <c r="PT39" s="48"/>
      <c r="PU39" s="48"/>
      <c r="PV39" s="48"/>
      <c r="PW39" s="48"/>
      <c r="PX39" s="48"/>
      <c r="PY39" s="48"/>
      <c r="PZ39" s="48"/>
      <c r="QA39" s="48"/>
      <c r="QB39" s="48"/>
      <c r="QC39" s="48"/>
      <c r="QD39" s="48"/>
      <c r="QE39" s="48"/>
      <c r="QF39" s="48"/>
      <c r="QG39" s="48"/>
      <c r="QH39" s="48"/>
      <c r="QI39" s="48"/>
      <c r="QJ39" s="48"/>
      <c r="QK39" s="48"/>
      <c r="QL39" s="48"/>
      <c r="QM39" s="48"/>
      <c r="QN39" s="48"/>
      <c r="QO39" s="48"/>
      <c r="QP39" s="48"/>
      <c r="QQ39" s="48"/>
      <c r="QR39" s="48"/>
      <c r="QS39" s="48"/>
      <c r="QT39" s="48"/>
      <c r="QU39" s="48"/>
      <c r="QV39" s="48"/>
      <c r="QW39" s="48"/>
      <c r="QX39" s="48"/>
      <c r="QY39" s="48"/>
      <c r="QZ39" s="48"/>
      <c r="RA39" s="48"/>
      <c r="RB39" s="48"/>
      <c r="RC39" s="48"/>
      <c r="RD39" s="48"/>
      <c r="RE39" s="48"/>
      <c r="RF39" s="48"/>
      <c r="RG39" s="48"/>
      <c r="RH39" s="48"/>
      <c r="RI39" s="48"/>
      <c r="RJ39" s="48"/>
      <c r="RK39" s="48"/>
      <c r="RL39" s="48"/>
      <c r="RM39" s="48"/>
      <c r="RN39" s="48"/>
      <c r="RO39" s="48"/>
      <c r="RP39" s="48"/>
      <c r="RQ39" s="48"/>
      <c r="RR39" s="48"/>
      <c r="RS39" s="48"/>
      <c r="RT39" s="48"/>
      <c r="RU39" s="48"/>
      <c r="RV39" s="48"/>
      <c r="RW39" s="48"/>
      <c r="RX39" s="48"/>
      <c r="RY39" s="48"/>
      <c r="RZ39" s="48"/>
      <c r="SA39" s="48"/>
      <c r="SB39" s="48"/>
      <c r="SC39" s="48"/>
      <c r="SD39" s="48"/>
      <c r="SE39" s="48"/>
      <c r="SF39" s="48"/>
      <c r="SG39" s="48"/>
      <c r="SH39" s="48"/>
      <c r="SI39" s="48"/>
      <c r="SJ39" s="48"/>
      <c r="SK39" s="48"/>
      <c r="SL39" s="48"/>
      <c r="SM39" s="48"/>
      <c r="SN39" s="48"/>
      <c r="SO39" s="48"/>
      <c r="SP39" s="48"/>
      <c r="SQ39" s="48"/>
      <c r="SR39" s="48"/>
      <c r="SS39" s="48"/>
      <c r="ST39" s="48"/>
      <c r="SU39" s="48"/>
      <c r="SV39" s="48"/>
      <c r="SW39" s="48"/>
      <c r="SX39" s="48"/>
      <c r="SY39" s="48"/>
      <c r="SZ39" s="48"/>
      <c r="TA39" s="48"/>
      <c r="TB39" s="48"/>
      <c r="TC39" s="48"/>
      <c r="TD39" s="48"/>
      <c r="TE39" s="48"/>
      <c r="TF39" s="48"/>
      <c r="TG39" s="48"/>
      <c r="TH39" s="48"/>
      <c r="TI39" s="48"/>
      <c r="TJ39" s="48"/>
      <c r="TK39" s="48"/>
      <c r="TL39" s="48"/>
      <c r="TM39" s="48"/>
      <c r="TN39" s="48"/>
      <c r="TO39" s="48"/>
      <c r="TP39" s="48"/>
      <c r="TQ39" s="48"/>
      <c r="TR39" s="48"/>
      <c r="TS39" s="48"/>
      <c r="TT39" s="48"/>
      <c r="TU39" s="48"/>
      <c r="TV39" s="48"/>
      <c r="TW39" s="48"/>
      <c r="TX39" s="48"/>
      <c r="TY39" s="48"/>
      <c r="TZ39" s="48"/>
      <c r="UA39" s="48"/>
      <c r="UB39" s="48"/>
      <c r="UC39" s="48"/>
      <c r="UD39" s="48"/>
      <c r="UE39" s="48"/>
      <c r="UF39" s="48"/>
      <c r="UG39" s="48"/>
      <c r="UH39" s="48"/>
      <c r="UI39" s="48"/>
      <c r="UJ39" s="48"/>
      <c r="UK39" s="48"/>
      <c r="UL39" s="48"/>
      <c r="UM39" s="48"/>
      <c r="UN39" s="48"/>
      <c r="UO39" s="48"/>
      <c r="UP39" s="48"/>
      <c r="UQ39" s="48"/>
      <c r="UR39" s="48"/>
      <c r="US39" s="48"/>
      <c r="UT39" s="48"/>
      <c r="UU39" s="48"/>
      <c r="UV39" s="48"/>
      <c r="UW39" s="48"/>
      <c r="UX39" s="48"/>
      <c r="UY39" s="48"/>
      <c r="UZ39" s="48"/>
      <c r="VA39" s="48"/>
      <c r="VB39" s="48"/>
      <c r="VC39" s="48"/>
      <c r="VD39" s="48"/>
      <c r="VE39" s="48"/>
      <c r="VF39" s="48"/>
      <c r="VG39" s="48"/>
      <c r="VH39" s="48"/>
      <c r="VI39" s="48"/>
      <c r="VJ39" s="48"/>
      <c r="VK39" s="48"/>
      <c r="VL39" s="48"/>
      <c r="VM39" s="48"/>
      <c r="VN39" s="48"/>
      <c r="VO39" s="48"/>
      <c r="VP39" s="48"/>
      <c r="VQ39" s="48"/>
      <c r="VR39" s="48"/>
      <c r="VS39" s="48"/>
      <c r="VT39" s="48"/>
      <c r="VU39" s="48"/>
      <c r="VV39" s="48"/>
      <c r="VW39" s="48"/>
      <c r="VX39" s="48"/>
      <c r="VY39" s="48"/>
      <c r="VZ39" s="48"/>
      <c r="WA39" s="48"/>
      <c r="WB39" s="48"/>
      <c r="WC39" s="48"/>
      <c r="WD39" s="48"/>
      <c r="WE39" s="48"/>
      <c r="WF39" s="48"/>
      <c r="WG39" s="48"/>
      <c r="WH39" s="48"/>
      <c r="WI39" s="48"/>
      <c r="WJ39" s="48"/>
      <c r="WK39" s="48"/>
      <c r="WL39" s="48"/>
      <c r="WM39" s="48"/>
      <c r="WN39" s="48"/>
      <c r="WO39" s="48"/>
      <c r="WP39" s="48"/>
      <c r="WQ39" s="48"/>
      <c r="WR39" s="48"/>
      <c r="WS39" s="48"/>
      <c r="WT39" s="48"/>
      <c r="WU39" s="48"/>
      <c r="WV39" s="48"/>
      <c r="WW39" s="48"/>
      <c r="WX39" s="48"/>
      <c r="WY39" s="48"/>
      <c r="WZ39" s="48"/>
      <c r="XA39" s="48"/>
      <c r="XB39" s="48"/>
      <c r="XC39" s="48"/>
      <c r="XD39" s="48"/>
      <c r="XE39" s="48"/>
      <c r="XF39" s="48"/>
      <c r="XG39" s="48"/>
      <c r="XH39" s="48"/>
      <c r="XI39" s="48"/>
      <c r="XJ39" s="48"/>
      <c r="XK39" s="48"/>
      <c r="XL39" s="48"/>
      <c r="XM39" s="48"/>
      <c r="XN39" s="48"/>
      <c r="XO39" s="48"/>
      <c r="XP39" s="48"/>
      <c r="XQ39" s="48"/>
      <c r="XR39" s="48"/>
      <c r="XS39" s="48"/>
      <c r="XT39" s="48"/>
      <c r="XU39" s="48"/>
      <c r="XV39" s="48"/>
      <c r="XW39" s="48"/>
      <c r="XX39" s="48"/>
      <c r="XY39" s="48"/>
      <c r="XZ39" s="48"/>
      <c r="YA39" s="48"/>
      <c r="YB39" s="48"/>
      <c r="YC39" s="48"/>
      <c r="YD39" s="48"/>
      <c r="YE39" s="48"/>
      <c r="YF39" s="48"/>
      <c r="YG39" s="48"/>
      <c r="YH39" s="48"/>
      <c r="YI39" s="48"/>
      <c r="YJ39" s="48"/>
      <c r="YK39" s="48"/>
      <c r="YL39" s="48"/>
      <c r="YM39" s="48"/>
      <c r="YN39" s="48"/>
      <c r="YO39" s="48"/>
      <c r="YP39" s="48"/>
      <c r="YQ39" s="48"/>
      <c r="YR39" s="48"/>
      <c r="YS39" s="48"/>
      <c r="YT39" s="48"/>
      <c r="YU39" s="48"/>
      <c r="YV39" s="48"/>
      <c r="YW39" s="48"/>
      <c r="YX39" s="48"/>
      <c r="YY39" s="48"/>
      <c r="YZ39" s="48"/>
      <c r="ZA39" s="48"/>
      <c r="ZB39" s="48"/>
      <c r="ZC39" s="48"/>
      <c r="ZD39" s="48"/>
      <c r="ZE39" s="48"/>
      <c r="ZF39" s="48"/>
      <c r="ZG39" s="48"/>
      <c r="ZH39" s="48"/>
      <c r="ZI39" s="48"/>
      <c r="ZJ39" s="48"/>
      <c r="ZK39" s="48"/>
      <c r="ZL39" s="48"/>
      <c r="ZM39" s="48"/>
      <c r="ZN39" s="48"/>
      <c r="ZO39" s="48"/>
      <c r="ZP39" s="48"/>
      <c r="ZQ39" s="48"/>
      <c r="ZR39" s="48"/>
      <c r="ZS39" s="48"/>
    </row>
    <row r="40" spans="1:695">
      <c r="C40" s="48"/>
      <c r="E40" s="55"/>
      <c r="F40" s="74"/>
      <c r="G40" s="73"/>
      <c r="H40" s="74"/>
      <c r="I40" s="57"/>
    </row>
    <row r="41" spans="1:695" ht="13.5" thickBot="1">
      <c r="C41" s="48"/>
      <c r="E41" s="55"/>
      <c r="F41" s="55"/>
      <c r="G41" s="54"/>
      <c r="H41" s="57"/>
      <c r="I41" s="57"/>
    </row>
    <row r="42" spans="1:695" ht="18.75">
      <c r="A42" s="146" t="s">
        <v>56</v>
      </c>
      <c r="B42" s="120"/>
      <c r="C42" s="202"/>
      <c r="D42" s="121"/>
      <c r="E42" s="122"/>
      <c r="F42" s="122"/>
      <c r="G42" s="123"/>
      <c r="H42" s="124"/>
      <c r="I42" s="124"/>
      <c r="J42" s="125"/>
      <c r="K42" s="126"/>
      <c r="L42" s="127"/>
      <c r="M42" s="1"/>
    </row>
    <row r="43" spans="1:695" s="89" customFormat="1">
      <c r="A43" s="150" t="s">
        <v>57</v>
      </c>
      <c r="B43" s="79"/>
      <c r="C43" s="24" t="s">
        <v>58</v>
      </c>
      <c r="D43" s="24" t="s">
        <v>31</v>
      </c>
      <c r="E43" s="25">
        <v>0.27083333333333331</v>
      </c>
      <c r="F43" s="25">
        <v>0.29166666666666669</v>
      </c>
      <c r="G43" s="24">
        <f t="shared" ref="G43" si="2">H43*I43</f>
        <v>5395.5999999999995</v>
      </c>
      <c r="H43" s="59">
        <v>188</v>
      </c>
      <c r="I43" s="72">
        <v>28.7</v>
      </c>
      <c r="J43" s="68" t="s">
        <v>32</v>
      </c>
      <c r="K43" s="68" t="s">
        <v>33</v>
      </c>
      <c r="L43" s="110" t="s">
        <v>47</v>
      </c>
      <c r="M43" s="1"/>
      <c r="N43" s="97"/>
      <c r="O43" s="98"/>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row>
    <row r="44" spans="1:695" s="89" customFormat="1">
      <c r="A44" s="150" t="s">
        <v>57</v>
      </c>
      <c r="B44" s="79"/>
      <c r="C44" s="24" t="s">
        <v>59</v>
      </c>
      <c r="D44" s="24" t="s">
        <v>31</v>
      </c>
      <c r="E44" s="25">
        <v>0.30555555555555552</v>
      </c>
      <c r="F44" s="25">
        <v>0.33819444444444446</v>
      </c>
      <c r="G44" s="24">
        <f>H44*I44</f>
        <v>8760.8000000000011</v>
      </c>
      <c r="H44" s="59">
        <v>188</v>
      </c>
      <c r="I44" s="72">
        <v>46.6</v>
      </c>
      <c r="J44" s="68" t="s">
        <v>32</v>
      </c>
      <c r="K44" s="68" t="s">
        <v>33</v>
      </c>
      <c r="L44" s="110" t="s">
        <v>47</v>
      </c>
      <c r="M44" s="1"/>
      <c r="N44" s="97"/>
      <c r="O44" s="98"/>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row>
    <row r="45" spans="1:695" s="89" customFormat="1">
      <c r="A45" s="150" t="s">
        <v>57</v>
      </c>
      <c r="B45" s="79"/>
      <c r="C45" s="24" t="s">
        <v>60</v>
      </c>
      <c r="D45" s="24" t="s">
        <v>31</v>
      </c>
      <c r="E45" s="25">
        <v>0.33888888888888885</v>
      </c>
      <c r="F45" s="25">
        <v>0.375</v>
      </c>
      <c r="G45" s="24">
        <f>H45*I45</f>
        <v>9042.8000000000011</v>
      </c>
      <c r="H45" s="59">
        <v>188</v>
      </c>
      <c r="I45" s="72">
        <v>48.1</v>
      </c>
      <c r="J45" s="68" t="s">
        <v>32</v>
      </c>
      <c r="K45" s="68" t="s">
        <v>33</v>
      </c>
      <c r="L45" s="110" t="s">
        <v>47</v>
      </c>
      <c r="M45" s="1"/>
      <c r="N45" s="97"/>
      <c r="O45" s="98"/>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row>
    <row r="46" spans="1:695" s="89" customFormat="1">
      <c r="A46" s="150" t="s">
        <v>57</v>
      </c>
      <c r="B46" s="79"/>
      <c r="C46" s="24"/>
      <c r="D46" s="24"/>
      <c r="E46" s="25"/>
      <c r="F46" s="25"/>
      <c r="G46" s="24"/>
      <c r="H46" s="59"/>
      <c r="I46" s="72"/>
      <c r="J46" s="68"/>
      <c r="K46" s="68"/>
      <c r="L46" s="110"/>
      <c r="M46" s="1"/>
      <c r="N46" s="97"/>
      <c r="O46" s="98"/>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row>
    <row r="47" spans="1:695" s="89" customFormat="1">
      <c r="A47" s="150" t="s">
        <v>57</v>
      </c>
      <c r="B47" s="79"/>
      <c r="C47" s="24" t="s">
        <v>61</v>
      </c>
      <c r="D47" s="24" t="s">
        <v>62</v>
      </c>
      <c r="E47" s="25">
        <v>0.3125</v>
      </c>
      <c r="F47" s="25">
        <v>0.35069444444444442</v>
      </c>
      <c r="G47" s="24">
        <f>H47*I47</f>
        <v>3024</v>
      </c>
      <c r="H47" s="59">
        <v>63</v>
      </c>
      <c r="I47" s="72">
        <v>48</v>
      </c>
      <c r="J47" s="68" t="s">
        <v>32</v>
      </c>
      <c r="K47" s="68" t="s">
        <v>33</v>
      </c>
      <c r="L47" s="110" t="s">
        <v>47</v>
      </c>
      <c r="M47" s="1"/>
      <c r="N47" s="97"/>
      <c r="O47" s="98"/>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row>
    <row r="48" spans="1:695" s="89" customFormat="1">
      <c r="A48" s="150" t="s">
        <v>57</v>
      </c>
      <c r="B48" s="79"/>
      <c r="C48" s="24" t="s">
        <v>63</v>
      </c>
      <c r="D48" s="24" t="s">
        <v>62</v>
      </c>
      <c r="E48" s="25">
        <v>0.375</v>
      </c>
      <c r="F48" s="25">
        <v>0.40625</v>
      </c>
      <c r="G48" s="24">
        <f>H48*I48</f>
        <v>1745.1</v>
      </c>
      <c r="H48" s="59">
        <v>63</v>
      </c>
      <c r="I48" s="72">
        <v>27.7</v>
      </c>
      <c r="J48" s="68" t="s">
        <v>32</v>
      </c>
      <c r="K48" s="68" t="s">
        <v>33</v>
      </c>
      <c r="L48" s="110" t="s">
        <v>47</v>
      </c>
      <c r="M48" s="1"/>
      <c r="N48" s="97"/>
      <c r="O48" s="98"/>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row>
    <row r="49" spans="1:695" s="89" customFormat="1">
      <c r="A49" s="150" t="s">
        <v>57</v>
      </c>
      <c r="B49" s="79"/>
      <c r="C49" s="24"/>
      <c r="D49" s="24"/>
      <c r="E49" s="25"/>
      <c r="F49" s="25"/>
      <c r="G49" s="24"/>
      <c r="H49" s="59"/>
      <c r="I49" s="59"/>
      <c r="J49" s="68"/>
      <c r="K49" s="68"/>
      <c r="L49" s="110"/>
      <c r="M49" s="1"/>
      <c r="N49" s="97"/>
      <c r="O49" s="98"/>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row>
    <row r="50" spans="1:695" s="89" customFormat="1">
      <c r="A50" s="150" t="s">
        <v>57</v>
      </c>
      <c r="B50" s="79"/>
      <c r="C50" s="24" t="s">
        <v>64</v>
      </c>
      <c r="D50" s="24" t="s">
        <v>31</v>
      </c>
      <c r="E50" s="25">
        <v>0.37847222222222227</v>
      </c>
      <c r="F50" s="25">
        <v>0.41319444444444442</v>
      </c>
      <c r="G50" s="24">
        <f>H50*I50</f>
        <v>4888</v>
      </c>
      <c r="H50" s="59">
        <v>188</v>
      </c>
      <c r="I50" s="72">
        <v>26</v>
      </c>
      <c r="J50" s="68" t="s">
        <v>32</v>
      </c>
      <c r="K50" s="68" t="s">
        <v>33</v>
      </c>
      <c r="L50" s="110" t="s">
        <v>47</v>
      </c>
      <c r="M50" s="1"/>
      <c r="N50" s="97"/>
      <c r="O50" s="98"/>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row>
    <row r="51" spans="1:695" s="89" customFormat="1">
      <c r="A51" s="150" t="s">
        <v>57</v>
      </c>
      <c r="B51" s="79"/>
      <c r="C51" s="24"/>
      <c r="D51" s="24"/>
      <c r="E51" s="25"/>
      <c r="F51" s="25"/>
      <c r="G51" s="24"/>
      <c r="H51" s="59"/>
      <c r="I51" s="72"/>
      <c r="J51" s="68"/>
      <c r="K51" s="68"/>
      <c r="L51" s="110"/>
      <c r="M51" s="1"/>
      <c r="N51" s="97"/>
      <c r="O51" s="98"/>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row>
    <row r="52" spans="1:695" s="89" customFormat="1">
      <c r="A52" s="150" t="s">
        <v>57</v>
      </c>
      <c r="B52" s="79"/>
      <c r="C52" s="24" t="s">
        <v>65</v>
      </c>
      <c r="D52" s="24" t="s">
        <v>31</v>
      </c>
      <c r="E52" s="25">
        <v>0.54513888888888895</v>
      </c>
      <c r="F52" s="25">
        <v>0.61458333333333337</v>
      </c>
      <c r="G52" s="24">
        <f>H52*I52</f>
        <v>10152</v>
      </c>
      <c r="H52" s="59">
        <v>188</v>
      </c>
      <c r="I52" s="72">
        <v>54</v>
      </c>
      <c r="J52" s="68" t="s">
        <v>32</v>
      </c>
      <c r="K52" s="68" t="s">
        <v>33</v>
      </c>
      <c r="L52" s="110" t="s">
        <v>47</v>
      </c>
      <c r="M52" s="1"/>
      <c r="N52" s="97"/>
      <c r="O52" s="98"/>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row>
    <row r="53" spans="1:695" s="89" customFormat="1">
      <c r="A53" s="150" t="s">
        <v>57</v>
      </c>
      <c r="B53" s="79"/>
      <c r="C53" s="24"/>
      <c r="D53" s="24"/>
      <c r="E53" s="25"/>
      <c r="F53" s="25"/>
      <c r="G53" s="24"/>
      <c r="H53" s="59"/>
      <c r="I53" s="59"/>
      <c r="J53" s="68"/>
      <c r="K53" s="68"/>
      <c r="L53" s="110"/>
      <c r="M53" s="1"/>
      <c r="N53" s="97"/>
      <c r="O53" s="98"/>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row>
    <row r="54" spans="1:695" s="89" customFormat="1">
      <c r="A54" s="150" t="s">
        <v>57</v>
      </c>
      <c r="B54" s="79"/>
      <c r="C54" s="24" t="s">
        <v>66</v>
      </c>
      <c r="D54" s="24" t="s">
        <v>31</v>
      </c>
      <c r="E54" s="25">
        <v>0.63194444444444442</v>
      </c>
      <c r="F54" s="25">
        <v>0.67013888888888884</v>
      </c>
      <c r="G54" s="24">
        <f t="shared" ref="G54:G61" si="3">H54*I54</f>
        <v>9588</v>
      </c>
      <c r="H54" s="59">
        <v>188</v>
      </c>
      <c r="I54" s="72">
        <v>51</v>
      </c>
      <c r="J54" s="68" t="s">
        <v>32</v>
      </c>
      <c r="K54" s="68" t="s">
        <v>33</v>
      </c>
      <c r="L54" s="110" t="s">
        <v>47</v>
      </c>
      <c r="M54" s="1"/>
      <c r="N54" s="97"/>
      <c r="O54" s="98"/>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row>
    <row r="55" spans="1:695" s="89" customFormat="1">
      <c r="A55" s="150" t="s">
        <v>57</v>
      </c>
      <c r="B55" s="79"/>
      <c r="C55" s="24" t="s">
        <v>67</v>
      </c>
      <c r="D55" s="24" t="s">
        <v>31</v>
      </c>
      <c r="E55" s="25">
        <v>0.67013888888888884</v>
      </c>
      <c r="F55" s="25">
        <v>0.69097222222222221</v>
      </c>
      <c r="G55" s="24">
        <f t="shared" si="3"/>
        <v>5207.5999999999995</v>
      </c>
      <c r="H55" s="59">
        <v>188</v>
      </c>
      <c r="I55" s="72">
        <v>27.7</v>
      </c>
      <c r="J55" s="68" t="s">
        <v>32</v>
      </c>
      <c r="K55" s="68" t="s">
        <v>33</v>
      </c>
      <c r="L55" s="110" t="s">
        <v>47</v>
      </c>
      <c r="M55" s="1"/>
      <c r="N55" s="97"/>
      <c r="O55" s="98"/>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row>
    <row r="56" spans="1:695" s="89" customFormat="1">
      <c r="A56" s="150" t="s">
        <v>57</v>
      </c>
      <c r="B56" s="79"/>
      <c r="C56" s="24"/>
      <c r="D56" s="24"/>
      <c r="E56" s="25"/>
      <c r="F56" s="25"/>
      <c r="G56" s="24"/>
      <c r="H56" s="59"/>
      <c r="I56" s="72"/>
      <c r="J56" s="68"/>
      <c r="K56" s="68"/>
      <c r="L56" s="110"/>
      <c r="M56" s="1"/>
      <c r="N56" s="97"/>
      <c r="O56" s="98"/>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row>
    <row r="57" spans="1:695" s="89" customFormat="1">
      <c r="A57" s="150" t="s">
        <v>57</v>
      </c>
      <c r="B57" s="79"/>
      <c r="C57" s="24" t="s">
        <v>68</v>
      </c>
      <c r="D57" s="24" t="s">
        <v>62</v>
      </c>
      <c r="E57" s="25">
        <v>0.41666666666666669</v>
      </c>
      <c r="F57" s="25">
        <v>0.4548611111111111</v>
      </c>
      <c r="G57" s="24">
        <f t="shared" si="3"/>
        <v>1417.5</v>
      </c>
      <c r="H57" s="59">
        <v>63</v>
      </c>
      <c r="I57" s="72">
        <v>22.5</v>
      </c>
      <c r="J57" s="68" t="s">
        <v>32</v>
      </c>
      <c r="K57" s="68" t="s">
        <v>33</v>
      </c>
      <c r="L57" s="110" t="s">
        <v>47</v>
      </c>
      <c r="M57" s="1"/>
      <c r="N57" s="97"/>
      <c r="O57" s="98"/>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row>
    <row r="58" spans="1:695" s="89" customFormat="1">
      <c r="A58" s="150" t="s">
        <v>57</v>
      </c>
      <c r="B58" s="79"/>
      <c r="C58" s="24" t="s">
        <v>69</v>
      </c>
      <c r="D58" s="24" t="s">
        <v>62</v>
      </c>
      <c r="E58" s="25">
        <v>0.46527777777777773</v>
      </c>
      <c r="F58" s="25">
        <v>0.5</v>
      </c>
      <c r="G58" s="24">
        <f t="shared" si="3"/>
        <v>1348.1999999999998</v>
      </c>
      <c r="H58" s="59">
        <v>63</v>
      </c>
      <c r="I58" s="72">
        <v>21.4</v>
      </c>
      <c r="J58" s="68" t="s">
        <v>32</v>
      </c>
      <c r="K58" s="68" t="s">
        <v>33</v>
      </c>
      <c r="L58" s="110" t="s">
        <v>47</v>
      </c>
      <c r="M58" s="1"/>
      <c r="N58" s="97"/>
      <c r="O58" s="98"/>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row>
    <row r="59" spans="1:695" s="89" customFormat="1">
      <c r="A59" s="150" t="s">
        <v>57</v>
      </c>
      <c r="B59" s="79"/>
      <c r="C59" s="24"/>
      <c r="D59" s="24"/>
      <c r="E59" s="25"/>
      <c r="F59" s="25"/>
      <c r="G59" s="24"/>
      <c r="H59" s="59"/>
      <c r="I59" s="72"/>
      <c r="J59" s="68"/>
      <c r="K59" s="68"/>
      <c r="L59" s="110"/>
      <c r="M59" s="1"/>
      <c r="N59" s="97"/>
      <c r="O59" s="98"/>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row>
    <row r="60" spans="1:695" s="89" customFormat="1">
      <c r="A60" s="150" t="s">
        <v>57</v>
      </c>
      <c r="B60" s="79"/>
      <c r="C60" s="24" t="s">
        <v>70</v>
      </c>
      <c r="D60" s="24" t="s">
        <v>62</v>
      </c>
      <c r="E60" s="25">
        <v>0.54166666666666663</v>
      </c>
      <c r="F60" s="25">
        <v>0.57986111111111105</v>
      </c>
      <c r="G60" s="24">
        <f t="shared" si="3"/>
        <v>2935.8</v>
      </c>
      <c r="H60" s="59">
        <v>63</v>
      </c>
      <c r="I60" s="72">
        <v>46.6</v>
      </c>
      <c r="J60" s="68" t="s">
        <v>32</v>
      </c>
      <c r="K60" s="68" t="s">
        <v>33</v>
      </c>
      <c r="L60" s="110" t="s">
        <v>47</v>
      </c>
      <c r="M60" s="1"/>
      <c r="N60" s="97"/>
      <c r="O60" s="98"/>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row>
    <row r="61" spans="1:695" s="89" customFormat="1">
      <c r="A61" s="150" t="s">
        <v>57</v>
      </c>
      <c r="B61" s="79"/>
      <c r="C61" s="24" t="s">
        <v>71</v>
      </c>
      <c r="D61" s="24" t="s">
        <v>62</v>
      </c>
      <c r="E61" s="25">
        <v>0.64930555555555558</v>
      </c>
      <c r="F61" s="25">
        <v>0.6875</v>
      </c>
      <c r="G61" s="24">
        <f t="shared" si="3"/>
        <v>3030.3</v>
      </c>
      <c r="H61" s="59">
        <v>63</v>
      </c>
      <c r="I61" s="72">
        <v>48.1</v>
      </c>
      <c r="J61" s="68" t="s">
        <v>32</v>
      </c>
      <c r="K61" s="68" t="s">
        <v>33</v>
      </c>
      <c r="L61" s="110" t="s">
        <v>47</v>
      </c>
      <c r="M61" s="1"/>
      <c r="N61" s="97"/>
      <c r="O61" s="98"/>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row>
    <row r="62" spans="1:695" s="89" customFormat="1">
      <c r="A62" s="150" t="s">
        <v>57</v>
      </c>
      <c r="B62" s="79"/>
      <c r="C62" s="24"/>
      <c r="D62" s="24"/>
      <c r="E62" s="25"/>
      <c r="F62" s="25"/>
      <c r="G62" s="24"/>
      <c r="H62" s="59"/>
      <c r="I62" s="72"/>
      <c r="J62" s="68"/>
      <c r="K62" s="68"/>
      <c r="L62" s="110"/>
      <c r="M62" s="1"/>
      <c r="N62" s="97"/>
      <c r="O62" s="98"/>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row>
    <row r="63" spans="1:695" s="89" customFormat="1">
      <c r="A63" s="150" t="s">
        <v>57</v>
      </c>
      <c r="B63" s="79"/>
      <c r="C63" s="24" t="s">
        <v>72</v>
      </c>
      <c r="D63" s="24" t="s">
        <v>73</v>
      </c>
      <c r="E63" s="25">
        <v>0.70833333333333337</v>
      </c>
      <c r="F63" s="25">
        <v>0.73263888888888884</v>
      </c>
      <c r="G63" s="24">
        <f>H63*I63</f>
        <v>6600</v>
      </c>
      <c r="H63" s="59">
        <v>250</v>
      </c>
      <c r="I63" s="59">
        <v>26.4</v>
      </c>
      <c r="J63" s="68" t="s">
        <v>32</v>
      </c>
      <c r="K63" s="68" t="s">
        <v>33</v>
      </c>
      <c r="L63" s="110" t="s">
        <v>47</v>
      </c>
      <c r="M63" s="1"/>
      <c r="N63" s="97"/>
      <c r="O63" s="98"/>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row>
    <row r="64" spans="1:695" s="89" customFormat="1">
      <c r="A64" s="150" t="s">
        <v>57</v>
      </c>
      <c r="B64" s="79"/>
      <c r="C64" s="24" t="s">
        <v>74</v>
      </c>
      <c r="D64" s="24" t="s">
        <v>73</v>
      </c>
      <c r="E64" s="25">
        <v>0.73611111111111116</v>
      </c>
      <c r="F64" s="25">
        <v>0.75347222222222221</v>
      </c>
      <c r="G64" s="24">
        <f>H64*I64</f>
        <v>5350</v>
      </c>
      <c r="H64" s="59">
        <v>250</v>
      </c>
      <c r="I64" s="72">
        <v>21.4</v>
      </c>
      <c r="J64" s="68" t="s">
        <v>32</v>
      </c>
      <c r="K64" s="68" t="s">
        <v>33</v>
      </c>
      <c r="L64" s="110" t="s">
        <v>47</v>
      </c>
      <c r="M64" s="1"/>
      <c r="N64" s="97"/>
      <c r="O64" s="98"/>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row>
    <row r="65" spans="1:695" s="89" customFormat="1">
      <c r="A65" s="150" t="s">
        <v>57</v>
      </c>
      <c r="B65" s="79"/>
      <c r="C65" s="24" t="s">
        <v>75</v>
      </c>
      <c r="D65" s="24" t="s">
        <v>73</v>
      </c>
      <c r="E65" s="25">
        <v>0.75347222222222221</v>
      </c>
      <c r="F65" s="25">
        <v>0.77430555555555547</v>
      </c>
      <c r="G65" s="24">
        <f>H65*I65</f>
        <v>7250</v>
      </c>
      <c r="H65" s="59">
        <v>250</v>
      </c>
      <c r="I65" s="72">
        <v>29</v>
      </c>
      <c r="J65" s="68" t="s">
        <v>32</v>
      </c>
      <c r="K65" s="68" t="s">
        <v>33</v>
      </c>
      <c r="L65" s="110" t="s">
        <v>47</v>
      </c>
      <c r="M65" s="1"/>
      <c r="N65" s="97"/>
      <c r="O65" s="98"/>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row>
    <row r="66" spans="1:695" s="86" customFormat="1">
      <c r="A66" s="150" t="s">
        <v>57</v>
      </c>
      <c r="B66" s="79"/>
      <c r="C66" s="51"/>
      <c r="D66" s="61"/>
      <c r="E66" s="62"/>
      <c r="F66" s="62"/>
      <c r="G66" s="45"/>
      <c r="H66" s="63"/>
      <c r="I66" s="71"/>
      <c r="J66" s="68"/>
      <c r="K66" s="68"/>
      <c r="L66" s="110"/>
      <c r="M66" s="1"/>
      <c r="N66" s="97"/>
      <c r="O66" s="98"/>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row>
    <row r="67" spans="1:695" s="86" customFormat="1">
      <c r="A67" s="150" t="s">
        <v>57</v>
      </c>
      <c r="B67" s="79"/>
      <c r="C67" s="51" t="s">
        <v>67</v>
      </c>
      <c r="D67" s="61" t="s">
        <v>73</v>
      </c>
      <c r="E67" s="62">
        <v>0.8125</v>
      </c>
      <c r="F67" s="62">
        <v>0.83333333333333337</v>
      </c>
      <c r="G67" s="45">
        <f t="shared" ref="G67:G73" si="4">H67*I67</f>
        <v>6925</v>
      </c>
      <c r="H67" s="63">
        <v>250</v>
      </c>
      <c r="I67" s="71">
        <v>27.7</v>
      </c>
      <c r="J67" s="68" t="s">
        <v>32</v>
      </c>
      <c r="K67" s="68" t="s">
        <v>33</v>
      </c>
      <c r="L67" s="110" t="s">
        <v>47</v>
      </c>
      <c r="M67" s="1"/>
      <c r="N67" s="97"/>
      <c r="O67" s="98"/>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row>
    <row r="68" spans="1:695" s="89" customFormat="1">
      <c r="A68" s="150" t="s">
        <v>57</v>
      </c>
      <c r="B68" s="79"/>
      <c r="C68" s="24"/>
      <c r="D68" s="24"/>
      <c r="E68" s="25"/>
      <c r="F68" s="25"/>
      <c r="G68" s="24"/>
      <c r="H68" s="59"/>
      <c r="I68" s="72"/>
      <c r="J68" s="68"/>
      <c r="K68" s="68"/>
      <c r="L68" s="110" t="s">
        <v>47</v>
      </c>
      <c r="M68" s="1"/>
      <c r="N68" s="97"/>
      <c r="O68" s="98"/>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row>
    <row r="69" spans="1:695" s="89" customFormat="1">
      <c r="A69" s="150" t="s">
        <v>57</v>
      </c>
      <c r="B69" s="79"/>
      <c r="C69" s="24" t="s">
        <v>76</v>
      </c>
      <c r="D69" s="24" t="s">
        <v>77</v>
      </c>
      <c r="E69" s="25">
        <v>0.86111111111111116</v>
      </c>
      <c r="F69" s="25">
        <v>0.86805555555555547</v>
      </c>
      <c r="G69" s="24">
        <f t="shared" si="4"/>
        <v>663.30000000000007</v>
      </c>
      <c r="H69" s="59">
        <v>99</v>
      </c>
      <c r="I69" s="72">
        <v>6.7</v>
      </c>
      <c r="J69" s="68" t="s">
        <v>32</v>
      </c>
      <c r="K69" s="68" t="s">
        <v>33</v>
      </c>
      <c r="L69" s="110" t="s">
        <v>78</v>
      </c>
      <c r="M69" s="1"/>
      <c r="N69" s="97"/>
      <c r="O69" s="98"/>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row>
    <row r="70" spans="1:695" s="89" customFormat="1">
      <c r="A70" s="150" t="s">
        <v>57</v>
      </c>
      <c r="B70" s="79"/>
      <c r="C70" s="24" t="s">
        <v>79</v>
      </c>
      <c r="D70" s="24" t="s">
        <v>77</v>
      </c>
      <c r="E70" s="25">
        <v>0.875</v>
      </c>
      <c r="F70" s="25">
        <v>0.88194444444444453</v>
      </c>
      <c r="G70" s="24">
        <f t="shared" si="4"/>
        <v>663.30000000000007</v>
      </c>
      <c r="H70" s="59">
        <v>99</v>
      </c>
      <c r="I70" s="72">
        <v>6.7</v>
      </c>
      <c r="J70" s="68" t="s">
        <v>32</v>
      </c>
      <c r="K70" s="68" t="s">
        <v>33</v>
      </c>
      <c r="L70" s="110" t="s">
        <v>78</v>
      </c>
      <c r="M70" s="1"/>
      <c r="N70" s="97"/>
      <c r="O70" s="98"/>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row>
    <row r="71" spans="1:695" s="89" customFormat="1">
      <c r="A71" s="150" t="s">
        <v>57</v>
      </c>
      <c r="B71" s="79"/>
      <c r="C71" s="24"/>
      <c r="D71" s="24"/>
      <c r="E71" s="25"/>
      <c r="F71" s="25"/>
      <c r="G71" s="24"/>
      <c r="H71" s="59"/>
      <c r="I71" s="72"/>
      <c r="J71" s="68"/>
      <c r="K71" s="68"/>
      <c r="L71" s="110"/>
      <c r="M71" s="1"/>
      <c r="N71" s="97"/>
      <c r="O71" s="98"/>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row>
    <row r="72" spans="1:695" s="89" customFormat="1">
      <c r="A72" s="150" t="s">
        <v>57</v>
      </c>
      <c r="B72" s="79"/>
      <c r="C72" s="24" t="s">
        <v>76</v>
      </c>
      <c r="D72" s="24" t="s">
        <v>77</v>
      </c>
      <c r="E72" s="25">
        <v>0.89583333333333337</v>
      </c>
      <c r="F72" s="25">
        <v>0.90277777777777779</v>
      </c>
      <c r="G72" s="24">
        <f t="shared" si="4"/>
        <v>663.30000000000007</v>
      </c>
      <c r="H72" s="59">
        <v>99</v>
      </c>
      <c r="I72" s="72">
        <v>6.7</v>
      </c>
      <c r="J72" s="68" t="s">
        <v>32</v>
      </c>
      <c r="K72" s="68" t="s">
        <v>33</v>
      </c>
      <c r="L72" s="110" t="s">
        <v>78</v>
      </c>
      <c r="M72" s="1"/>
      <c r="N72" s="97"/>
      <c r="O72" s="98"/>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row>
    <row r="73" spans="1:695" s="89" customFormat="1">
      <c r="A73" s="150" t="s">
        <v>57</v>
      </c>
      <c r="B73" s="79"/>
      <c r="C73" s="24" t="s">
        <v>80</v>
      </c>
      <c r="D73" s="24" t="s">
        <v>77</v>
      </c>
      <c r="E73" s="25">
        <v>0.90972222222222221</v>
      </c>
      <c r="F73" s="25">
        <v>0.95138888888888884</v>
      </c>
      <c r="G73" s="24">
        <f t="shared" si="4"/>
        <v>2673</v>
      </c>
      <c r="H73" s="59">
        <v>99</v>
      </c>
      <c r="I73" s="59">
        <v>27</v>
      </c>
      <c r="J73" s="68" t="s">
        <v>32</v>
      </c>
      <c r="K73" s="68" t="s">
        <v>33</v>
      </c>
      <c r="L73" s="110" t="s">
        <v>78</v>
      </c>
      <c r="M73" s="1"/>
      <c r="N73" s="97"/>
      <c r="O73" s="98"/>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row>
    <row r="74" spans="1:695">
      <c r="A74" s="111"/>
      <c r="C74" s="29"/>
      <c r="D74" s="29"/>
      <c r="E74" s="30"/>
      <c r="F74" s="194"/>
      <c r="G74" s="29"/>
      <c r="H74" s="58"/>
      <c r="I74" s="58"/>
      <c r="L74" s="112"/>
      <c r="M74" s="1"/>
    </row>
    <row r="75" spans="1:695">
      <c r="A75" s="111"/>
      <c r="C75" s="29"/>
      <c r="D75" s="29"/>
      <c r="E75" s="30"/>
      <c r="F75" s="30"/>
      <c r="G75" s="29"/>
      <c r="H75" s="58"/>
      <c r="I75" s="58"/>
      <c r="L75" s="112"/>
      <c r="M75" s="1"/>
    </row>
    <row r="76" spans="1:695" s="89" customFormat="1">
      <c r="A76" s="150" t="s">
        <v>81</v>
      </c>
      <c r="B76" s="79"/>
      <c r="C76" s="24" t="s">
        <v>82</v>
      </c>
      <c r="D76" s="70" t="s">
        <v>83</v>
      </c>
      <c r="E76" s="25">
        <v>0.58333333333333337</v>
      </c>
      <c r="F76" s="25">
        <v>0.60416666666666663</v>
      </c>
      <c r="G76" s="24">
        <f>H76*I76</f>
        <v>2648.1</v>
      </c>
      <c r="H76" s="59">
        <v>91</v>
      </c>
      <c r="I76" s="72">
        <v>29.1</v>
      </c>
      <c r="J76" s="68" t="s">
        <v>32</v>
      </c>
      <c r="K76" s="68" t="s">
        <v>33</v>
      </c>
      <c r="L76" s="110" t="s">
        <v>47</v>
      </c>
      <c r="M76" s="1"/>
      <c r="N76" s="97"/>
      <c r="O76" s="98"/>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row>
    <row r="77" spans="1:695" s="89" customFormat="1">
      <c r="A77" s="150" t="s">
        <v>81</v>
      </c>
      <c r="B77" s="79"/>
      <c r="C77" s="24" t="s">
        <v>67</v>
      </c>
      <c r="D77" s="70" t="s">
        <v>83</v>
      </c>
      <c r="E77" s="25">
        <v>0.60416666666666663</v>
      </c>
      <c r="F77" s="25">
        <v>0.625</v>
      </c>
      <c r="G77" s="24">
        <f>H77*I77</f>
        <v>2611.6999999999998</v>
      </c>
      <c r="H77" s="59">
        <v>91</v>
      </c>
      <c r="I77" s="72">
        <v>28.7</v>
      </c>
      <c r="J77" s="68" t="s">
        <v>32</v>
      </c>
      <c r="K77" s="68" t="s">
        <v>33</v>
      </c>
      <c r="L77" s="110" t="s">
        <v>47</v>
      </c>
      <c r="M77" s="1"/>
      <c r="N77" s="97"/>
      <c r="O77" s="98"/>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row>
    <row r="78" spans="1:695" s="89" customFormat="1">
      <c r="A78" s="150" t="s">
        <v>81</v>
      </c>
      <c r="B78" s="79"/>
      <c r="C78" s="24"/>
      <c r="D78" s="70"/>
      <c r="E78" s="25"/>
      <c r="F78" s="25"/>
      <c r="G78" s="24"/>
      <c r="H78" s="59"/>
      <c r="I78" s="72"/>
      <c r="J78" s="68"/>
      <c r="K78" s="68"/>
      <c r="L78" s="110"/>
      <c r="M78" s="1"/>
      <c r="N78" s="97"/>
      <c r="O78" s="98"/>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row>
    <row r="79" spans="1:695" s="89" customFormat="1">
      <c r="A79" s="150" t="s">
        <v>81</v>
      </c>
      <c r="B79" s="79"/>
      <c r="C79" s="24" t="s">
        <v>59</v>
      </c>
      <c r="D79" s="70" t="s">
        <v>83</v>
      </c>
      <c r="E79" s="25">
        <v>0.68055555555555547</v>
      </c>
      <c r="F79" s="25">
        <v>0.71319444444444446</v>
      </c>
      <c r="G79" s="24">
        <f>H79*I79</f>
        <v>4240.6000000000004</v>
      </c>
      <c r="H79" s="59">
        <v>91</v>
      </c>
      <c r="I79" s="59">
        <v>46.6</v>
      </c>
      <c r="J79" s="68" t="s">
        <v>32</v>
      </c>
      <c r="K79" s="68" t="s">
        <v>33</v>
      </c>
      <c r="L79" s="110" t="s">
        <v>47</v>
      </c>
      <c r="M79" s="1"/>
      <c r="N79" s="97"/>
      <c r="O79" s="98"/>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row>
    <row r="80" spans="1:695" s="89" customFormat="1">
      <c r="A80" s="150" t="s">
        <v>81</v>
      </c>
      <c r="B80" s="79"/>
      <c r="C80" s="24" t="s">
        <v>84</v>
      </c>
      <c r="D80" s="70" t="s">
        <v>83</v>
      </c>
      <c r="E80" s="25">
        <v>0.71527777777777779</v>
      </c>
      <c r="F80" s="25">
        <v>0.76736111111111116</v>
      </c>
      <c r="G80" s="24">
        <f>H80*I80</f>
        <v>6370</v>
      </c>
      <c r="H80" s="59">
        <v>91</v>
      </c>
      <c r="I80" s="72">
        <v>70</v>
      </c>
      <c r="J80" s="68" t="s">
        <v>32</v>
      </c>
      <c r="K80" s="68" t="s">
        <v>33</v>
      </c>
      <c r="L80" s="110" t="s">
        <v>47</v>
      </c>
      <c r="M80" s="1"/>
      <c r="N80" s="97"/>
      <c r="O80" s="98"/>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row>
    <row r="81" spans="1:695" s="89" customFormat="1">
      <c r="A81" s="150" t="s">
        <v>81</v>
      </c>
      <c r="B81" s="79"/>
      <c r="C81" s="24" t="s">
        <v>85</v>
      </c>
      <c r="D81" s="70" t="s">
        <v>83</v>
      </c>
      <c r="E81" s="25">
        <v>0.77430555555555547</v>
      </c>
      <c r="F81" s="25">
        <v>0.8125</v>
      </c>
      <c r="G81" s="24">
        <f>H81*I81</f>
        <v>4641</v>
      </c>
      <c r="H81" s="59">
        <v>91</v>
      </c>
      <c r="I81" s="59">
        <v>51</v>
      </c>
      <c r="J81" s="68" t="s">
        <v>32</v>
      </c>
      <c r="K81" s="68" t="s">
        <v>33</v>
      </c>
      <c r="L81" s="110" t="s">
        <v>47</v>
      </c>
      <c r="M81" s="1"/>
      <c r="N81" s="97"/>
      <c r="O81" s="98"/>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row>
    <row r="82" spans="1:695" s="89" customFormat="1">
      <c r="A82" s="150" t="s">
        <v>81</v>
      </c>
      <c r="B82" s="79"/>
      <c r="C82" s="24" t="s">
        <v>67</v>
      </c>
      <c r="D82" s="70" t="s">
        <v>83</v>
      </c>
      <c r="E82" s="25">
        <v>0.8125</v>
      </c>
      <c r="F82" s="25">
        <v>0.83333333333333337</v>
      </c>
      <c r="G82" s="24">
        <f>H82*I82</f>
        <v>2611.6999999999998</v>
      </c>
      <c r="H82" s="59">
        <v>91</v>
      </c>
      <c r="I82" s="72">
        <v>28.7</v>
      </c>
      <c r="J82" s="68" t="s">
        <v>32</v>
      </c>
      <c r="K82" s="68" t="s">
        <v>33</v>
      </c>
      <c r="L82" s="110" t="s">
        <v>47</v>
      </c>
      <c r="M82" s="1"/>
      <c r="N82" s="97"/>
      <c r="O82" s="98"/>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row>
    <row r="83" spans="1:695" s="89" customFormat="1">
      <c r="A83" s="150" t="s">
        <v>81</v>
      </c>
      <c r="B83" s="79"/>
      <c r="C83" s="24"/>
      <c r="D83" s="70"/>
      <c r="E83" s="25"/>
      <c r="F83" s="25"/>
      <c r="G83" s="24"/>
      <c r="H83" s="59"/>
      <c r="I83" s="72"/>
      <c r="J83" s="68"/>
      <c r="K83" s="68"/>
      <c r="L83" s="110"/>
      <c r="M83" s="1"/>
      <c r="N83" s="97"/>
      <c r="O83" s="98"/>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row>
    <row r="84" spans="1:695" s="89" customFormat="1">
      <c r="A84" s="150" t="s">
        <v>81</v>
      </c>
      <c r="B84" s="79"/>
      <c r="C84" s="24" t="s">
        <v>86</v>
      </c>
      <c r="D84" s="70" t="s">
        <v>87</v>
      </c>
      <c r="E84" s="25">
        <v>0.87152777777777779</v>
      </c>
      <c r="F84" s="25">
        <v>0.91319444444444453</v>
      </c>
      <c r="G84" s="24">
        <f t="shared" ref="G84:G88" si="5">H84*I84</f>
        <v>2406.7000000000003</v>
      </c>
      <c r="H84" s="59">
        <v>41</v>
      </c>
      <c r="I84" s="59">
        <v>58.7</v>
      </c>
      <c r="J84" s="68" t="s">
        <v>32</v>
      </c>
      <c r="K84" s="68" t="s">
        <v>33</v>
      </c>
      <c r="L84" s="110" t="s">
        <v>47</v>
      </c>
      <c r="M84" s="1"/>
      <c r="N84" s="97"/>
      <c r="O84" s="98"/>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row>
    <row r="85" spans="1:695" s="91" customFormat="1">
      <c r="A85" s="150" t="s">
        <v>81</v>
      </c>
      <c r="B85" s="90"/>
      <c r="C85" s="24" t="s">
        <v>88</v>
      </c>
      <c r="D85" s="70" t="s">
        <v>87</v>
      </c>
      <c r="E85" s="25">
        <v>0.91666666666666663</v>
      </c>
      <c r="F85" s="25">
        <v>0.95833333333333337</v>
      </c>
      <c r="G85" s="24">
        <f t="shared" si="5"/>
        <v>2476.4</v>
      </c>
      <c r="H85" s="59">
        <v>41</v>
      </c>
      <c r="I85" s="72">
        <v>60.4</v>
      </c>
      <c r="J85" s="68" t="s">
        <v>32</v>
      </c>
      <c r="K85" s="68" t="s">
        <v>33</v>
      </c>
      <c r="L85" s="110" t="s">
        <v>47</v>
      </c>
      <c r="M85" s="1"/>
      <c r="N85" s="97"/>
      <c r="O85" s="98"/>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row>
    <row r="86" spans="1:695">
      <c r="A86" s="150" t="s">
        <v>81</v>
      </c>
      <c r="B86" s="90"/>
      <c r="C86" s="51"/>
      <c r="D86" s="65"/>
      <c r="E86" s="62"/>
      <c r="F86" s="77"/>
      <c r="G86" s="24"/>
      <c r="H86" s="63"/>
      <c r="I86" s="63"/>
      <c r="J86" s="68"/>
      <c r="K86" s="68"/>
      <c r="L86" s="110"/>
      <c r="M86" s="1"/>
    </row>
    <row r="87" spans="1:695">
      <c r="A87" s="150" t="s">
        <v>81</v>
      </c>
      <c r="B87" s="90"/>
      <c r="C87" s="51" t="s">
        <v>76</v>
      </c>
      <c r="D87" s="65" t="s">
        <v>89</v>
      </c>
      <c r="E87" s="62">
        <v>0.89583333333333337</v>
      </c>
      <c r="F87" s="62">
        <v>0.90277777777777779</v>
      </c>
      <c r="G87" s="24">
        <f t="shared" si="5"/>
        <v>335</v>
      </c>
      <c r="H87" s="63">
        <v>50</v>
      </c>
      <c r="I87" s="63">
        <v>6.7</v>
      </c>
      <c r="J87" s="68" t="s">
        <v>32</v>
      </c>
      <c r="K87" s="68" t="s">
        <v>33</v>
      </c>
      <c r="L87" s="110" t="s">
        <v>78</v>
      </c>
      <c r="M87" s="1"/>
    </row>
    <row r="88" spans="1:695" s="91" customFormat="1">
      <c r="A88" s="150" t="s">
        <v>81</v>
      </c>
      <c r="B88" s="90"/>
      <c r="C88" s="24" t="s">
        <v>80</v>
      </c>
      <c r="D88" s="70" t="s">
        <v>89</v>
      </c>
      <c r="E88" s="25">
        <v>0.90972222222222221</v>
      </c>
      <c r="F88" s="25">
        <v>0.95138888888888884</v>
      </c>
      <c r="G88" s="24">
        <f t="shared" si="5"/>
        <v>1350</v>
      </c>
      <c r="H88" s="59">
        <v>50</v>
      </c>
      <c r="I88" s="72">
        <v>27</v>
      </c>
      <c r="J88" s="68" t="s">
        <v>32</v>
      </c>
      <c r="K88" s="68" t="s">
        <v>33</v>
      </c>
      <c r="L88" s="110" t="s">
        <v>78</v>
      </c>
      <c r="M88" s="1"/>
      <c r="N88" s="97"/>
      <c r="O88" s="98"/>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row>
    <row r="89" spans="1:695">
      <c r="A89" s="111"/>
      <c r="C89" s="48"/>
      <c r="E89" s="55"/>
      <c r="F89" s="74"/>
      <c r="G89" s="54"/>
      <c r="H89" s="57"/>
      <c r="I89" s="57"/>
      <c r="L89" s="112"/>
      <c r="M89" s="1"/>
    </row>
    <row r="90" spans="1:695">
      <c r="A90" s="111"/>
      <c r="C90" s="29"/>
      <c r="D90" s="29"/>
      <c r="E90" s="30"/>
      <c r="F90" s="30"/>
      <c r="G90" s="29"/>
      <c r="H90" s="58"/>
      <c r="I90" s="58"/>
      <c r="J90" s="64"/>
      <c r="L90" s="112"/>
      <c r="M90" s="1"/>
    </row>
    <row r="91" spans="1:695" s="92" customFormat="1">
      <c r="A91" s="150" t="s">
        <v>90</v>
      </c>
      <c r="B91" s="90"/>
      <c r="C91" s="24" t="s">
        <v>59</v>
      </c>
      <c r="D91" s="70" t="s">
        <v>91</v>
      </c>
      <c r="E91" s="25">
        <v>0.2638888888888889</v>
      </c>
      <c r="F91" s="25">
        <v>0.29652777777777778</v>
      </c>
      <c r="G91" s="24">
        <f>H91*I91</f>
        <v>978.6</v>
      </c>
      <c r="H91" s="59">
        <v>21</v>
      </c>
      <c r="I91" s="72">
        <v>46.6</v>
      </c>
      <c r="J91" s="68" t="s">
        <v>32</v>
      </c>
      <c r="K91" s="68" t="s">
        <v>33</v>
      </c>
      <c r="L91" s="110" t="s">
        <v>47</v>
      </c>
      <c r="M91" s="27"/>
      <c r="N91" s="97"/>
      <c r="O91" s="98"/>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c r="GS91" s="33"/>
      <c r="GT91" s="33"/>
      <c r="GU91" s="33"/>
      <c r="GV91" s="33"/>
      <c r="GW91" s="33"/>
      <c r="GX91" s="33"/>
      <c r="GY91" s="33"/>
      <c r="GZ91" s="33"/>
      <c r="HA91" s="33"/>
      <c r="HB91" s="33"/>
      <c r="HC91" s="33"/>
      <c r="HD91" s="33"/>
      <c r="HE91" s="33"/>
      <c r="HF91" s="33"/>
      <c r="HG91" s="33"/>
      <c r="HH91" s="33"/>
      <c r="HI91" s="33"/>
      <c r="HJ91" s="33"/>
      <c r="HK91" s="33"/>
      <c r="HL91" s="33"/>
      <c r="HM91" s="33"/>
      <c r="HN91" s="33"/>
      <c r="HO91" s="33"/>
      <c r="HP91" s="33"/>
      <c r="HQ91" s="33"/>
      <c r="HR91" s="33"/>
      <c r="HS91" s="33"/>
      <c r="HT91" s="33"/>
      <c r="HU91" s="33"/>
      <c r="HV91" s="33"/>
      <c r="HW91" s="33"/>
      <c r="HX91" s="33"/>
      <c r="HY91" s="33"/>
      <c r="HZ91" s="33"/>
      <c r="IA91" s="33"/>
      <c r="IB91" s="33"/>
      <c r="IC91" s="33"/>
      <c r="ID91" s="33"/>
      <c r="IE91" s="33"/>
      <c r="IF91" s="33"/>
      <c r="IG91" s="33"/>
      <c r="IH91" s="33"/>
      <c r="II91" s="33"/>
      <c r="IJ91" s="33"/>
      <c r="IK91" s="33"/>
      <c r="IL91" s="33"/>
      <c r="IM91" s="33"/>
      <c r="IN91" s="33"/>
      <c r="IO91" s="33"/>
      <c r="IP91" s="33"/>
      <c r="IQ91" s="33"/>
      <c r="IR91" s="33"/>
      <c r="IS91" s="33"/>
      <c r="IT91" s="33"/>
      <c r="IU91" s="33"/>
      <c r="IV91" s="33"/>
      <c r="IW91" s="33"/>
      <c r="IX91" s="33"/>
      <c r="IY91" s="33"/>
      <c r="IZ91" s="33"/>
      <c r="JA91" s="33"/>
      <c r="JB91" s="33"/>
      <c r="JC91" s="33"/>
      <c r="JD91" s="33"/>
      <c r="JE91" s="33"/>
      <c r="JF91" s="33"/>
      <c r="JG91" s="33"/>
      <c r="JH91" s="33"/>
      <c r="JI91" s="33"/>
      <c r="JJ91" s="33"/>
      <c r="JK91" s="33"/>
      <c r="JL91" s="33"/>
      <c r="JM91" s="33"/>
      <c r="JN91" s="33"/>
      <c r="JO91" s="33"/>
      <c r="JP91" s="33"/>
      <c r="JQ91" s="33"/>
      <c r="JR91" s="33"/>
      <c r="JS91" s="33"/>
      <c r="JT91" s="33"/>
      <c r="JU91" s="33"/>
      <c r="JV91" s="33"/>
      <c r="JW91" s="33"/>
      <c r="JX91" s="33"/>
      <c r="JY91" s="33"/>
      <c r="JZ91" s="33"/>
      <c r="KA91" s="33"/>
      <c r="KB91" s="33"/>
      <c r="KC91" s="33"/>
      <c r="KD91" s="33"/>
      <c r="KE91" s="33"/>
      <c r="KF91" s="33"/>
      <c r="KG91" s="33"/>
      <c r="KH91" s="33"/>
      <c r="KI91" s="33"/>
      <c r="KJ91" s="33"/>
      <c r="KK91" s="33"/>
      <c r="KL91" s="33"/>
      <c r="KM91" s="33"/>
      <c r="KN91" s="33"/>
      <c r="KO91" s="33"/>
      <c r="KP91" s="33"/>
      <c r="KQ91" s="33"/>
      <c r="KR91" s="33"/>
      <c r="KS91" s="33"/>
      <c r="KT91" s="33"/>
      <c r="KU91" s="33"/>
      <c r="KV91" s="33"/>
      <c r="KW91" s="33"/>
      <c r="KX91" s="33"/>
      <c r="KY91" s="33"/>
      <c r="KZ91" s="33"/>
      <c r="LA91" s="33"/>
      <c r="LB91" s="33"/>
      <c r="LC91" s="33"/>
      <c r="LD91" s="33"/>
      <c r="LE91" s="33"/>
      <c r="LF91" s="33"/>
      <c r="LG91" s="33"/>
      <c r="LH91" s="33"/>
      <c r="LI91" s="33"/>
      <c r="LJ91" s="33"/>
      <c r="LK91" s="33"/>
      <c r="LL91" s="33"/>
      <c r="LM91" s="33"/>
      <c r="LN91" s="33"/>
      <c r="LO91" s="33"/>
      <c r="LP91" s="33"/>
      <c r="LQ91" s="33"/>
      <c r="LR91" s="33"/>
      <c r="LS91" s="33"/>
      <c r="LT91" s="33"/>
      <c r="LU91" s="33"/>
      <c r="LV91" s="33"/>
      <c r="LW91" s="33"/>
      <c r="LX91" s="33"/>
      <c r="LY91" s="33"/>
      <c r="LZ91" s="33"/>
      <c r="MA91" s="33"/>
      <c r="MB91" s="33"/>
      <c r="MC91" s="33"/>
      <c r="MD91" s="33"/>
      <c r="ME91" s="33"/>
      <c r="MF91" s="33"/>
      <c r="MG91" s="33"/>
      <c r="MH91" s="33"/>
      <c r="MI91" s="33"/>
      <c r="MJ91" s="33"/>
      <c r="MK91" s="33"/>
      <c r="ML91" s="33"/>
      <c r="MM91" s="33"/>
      <c r="MN91" s="33"/>
      <c r="MO91" s="33"/>
      <c r="MP91" s="33"/>
      <c r="MQ91" s="33"/>
      <c r="MR91" s="33"/>
      <c r="MS91" s="33"/>
      <c r="MT91" s="33"/>
      <c r="MU91" s="33"/>
      <c r="MV91" s="33"/>
      <c r="MW91" s="33"/>
      <c r="MX91" s="33"/>
      <c r="MY91" s="33"/>
      <c r="MZ91" s="33"/>
      <c r="NA91" s="33"/>
      <c r="NB91" s="33"/>
      <c r="NC91" s="33"/>
      <c r="ND91" s="33"/>
      <c r="NE91" s="33"/>
      <c r="NF91" s="33"/>
      <c r="NG91" s="33"/>
      <c r="NH91" s="33"/>
      <c r="NI91" s="33"/>
      <c r="NJ91" s="33"/>
      <c r="NK91" s="33"/>
      <c r="NL91" s="33"/>
      <c r="NM91" s="33"/>
      <c r="NN91" s="33"/>
      <c r="NO91" s="33"/>
      <c r="NP91" s="33"/>
      <c r="NQ91" s="33"/>
      <c r="NR91" s="33"/>
      <c r="NS91" s="33"/>
      <c r="NT91" s="33"/>
      <c r="NU91" s="33"/>
      <c r="NV91" s="33"/>
      <c r="NW91" s="33"/>
      <c r="NX91" s="33"/>
      <c r="NY91" s="33"/>
      <c r="NZ91" s="33"/>
      <c r="OA91" s="33"/>
      <c r="OB91" s="33"/>
      <c r="OC91" s="33"/>
      <c r="OD91" s="33"/>
      <c r="OE91" s="33"/>
      <c r="OF91" s="33"/>
      <c r="OG91" s="33"/>
      <c r="OH91" s="33"/>
      <c r="OI91" s="33"/>
      <c r="OJ91" s="33"/>
      <c r="OK91" s="33"/>
      <c r="OL91" s="33"/>
      <c r="OM91" s="33"/>
      <c r="ON91" s="33"/>
      <c r="OO91" s="33"/>
      <c r="OP91" s="33"/>
      <c r="OQ91" s="33"/>
      <c r="OR91" s="33"/>
      <c r="OS91" s="33"/>
      <c r="OT91" s="33"/>
      <c r="OU91" s="33"/>
      <c r="OV91" s="33"/>
      <c r="OW91" s="33"/>
      <c r="OX91" s="33"/>
      <c r="OY91" s="33"/>
      <c r="OZ91" s="33"/>
      <c r="PA91" s="33"/>
      <c r="PB91" s="33"/>
      <c r="PC91" s="33"/>
      <c r="PD91" s="33"/>
      <c r="PE91" s="33"/>
      <c r="PF91" s="33"/>
      <c r="PG91" s="33"/>
      <c r="PH91" s="33"/>
      <c r="PI91" s="33"/>
      <c r="PJ91" s="33"/>
      <c r="PK91" s="33"/>
      <c r="PL91" s="33"/>
      <c r="PM91" s="33"/>
      <c r="PN91" s="33"/>
      <c r="PO91" s="33"/>
      <c r="PP91" s="33"/>
      <c r="PQ91" s="33"/>
      <c r="PR91" s="33"/>
      <c r="PS91" s="33"/>
      <c r="PT91" s="33"/>
      <c r="PU91" s="33"/>
      <c r="PV91" s="33"/>
      <c r="PW91" s="33"/>
      <c r="PX91" s="33"/>
      <c r="PY91" s="33"/>
      <c r="PZ91" s="33"/>
      <c r="QA91" s="33"/>
      <c r="QB91" s="33"/>
      <c r="QC91" s="33"/>
      <c r="QD91" s="33"/>
      <c r="QE91" s="33"/>
      <c r="QF91" s="33"/>
      <c r="QG91" s="33"/>
      <c r="QH91" s="33"/>
      <c r="QI91" s="33"/>
      <c r="QJ91" s="33"/>
      <c r="QK91" s="33"/>
      <c r="QL91" s="33"/>
      <c r="QM91" s="33"/>
      <c r="QN91" s="33"/>
      <c r="QO91" s="33"/>
      <c r="QP91" s="33"/>
      <c r="QQ91" s="33"/>
      <c r="QR91" s="33"/>
      <c r="QS91" s="33"/>
      <c r="QT91" s="33"/>
      <c r="QU91" s="33"/>
      <c r="QV91" s="33"/>
      <c r="QW91" s="33"/>
      <c r="QX91" s="33"/>
      <c r="QY91" s="33"/>
      <c r="QZ91" s="33"/>
      <c r="RA91" s="33"/>
      <c r="RB91" s="33"/>
      <c r="RC91" s="33"/>
      <c r="RD91" s="33"/>
      <c r="RE91" s="33"/>
      <c r="RF91" s="33"/>
      <c r="RG91" s="33"/>
      <c r="RH91" s="33"/>
      <c r="RI91" s="33"/>
      <c r="RJ91" s="33"/>
      <c r="RK91" s="33"/>
      <c r="RL91" s="33"/>
      <c r="RM91" s="33"/>
      <c r="RN91" s="33"/>
      <c r="RO91" s="33"/>
      <c r="RP91" s="33"/>
      <c r="RQ91" s="33"/>
      <c r="RR91" s="33"/>
      <c r="RS91" s="33"/>
      <c r="RT91" s="33"/>
      <c r="RU91" s="33"/>
      <c r="RV91" s="33"/>
      <c r="RW91" s="33"/>
      <c r="RX91" s="33"/>
      <c r="RY91" s="33"/>
      <c r="RZ91" s="33"/>
      <c r="SA91" s="33"/>
      <c r="SB91" s="33"/>
      <c r="SC91" s="33"/>
      <c r="SD91" s="33"/>
      <c r="SE91" s="33"/>
      <c r="SF91" s="33"/>
      <c r="SG91" s="33"/>
      <c r="SH91" s="33"/>
      <c r="SI91" s="33"/>
      <c r="SJ91" s="33"/>
      <c r="SK91" s="33"/>
      <c r="SL91" s="33"/>
      <c r="SM91" s="33"/>
      <c r="SN91" s="33"/>
      <c r="SO91" s="33"/>
      <c r="SP91" s="33"/>
      <c r="SQ91" s="33"/>
      <c r="SR91" s="33"/>
      <c r="SS91" s="33"/>
      <c r="ST91" s="33"/>
      <c r="SU91" s="33"/>
      <c r="SV91" s="33"/>
      <c r="SW91" s="33"/>
      <c r="SX91" s="33"/>
      <c r="SY91" s="33"/>
      <c r="SZ91" s="33"/>
      <c r="TA91" s="33"/>
      <c r="TB91" s="33"/>
      <c r="TC91" s="33"/>
      <c r="TD91" s="33"/>
      <c r="TE91" s="33"/>
      <c r="TF91" s="33"/>
      <c r="TG91" s="33"/>
      <c r="TH91" s="33"/>
      <c r="TI91" s="33"/>
      <c r="TJ91" s="33"/>
      <c r="TK91" s="33"/>
      <c r="TL91" s="33"/>
      <c r="TM91" s="33"/>
      <c r="TN91" s="33"/>
      <c r="TO91" s="33"/>
      <c r="TP91" s="33"/>
      <c r="TQ91" s="33"/>
      <c r="TR91" s="33"/>
      <c r="TS91" s="33"/>
      <c r="TT91" s="33"/>
      <c r="TU91" s="33"/>
      <c r="TV91" s="33"/>
      <c r="TW91" s="33"/>
      <c r="TX91" s="33"/>
      <c r="TY91" s="33"/>
      <c r="TZ91" s="33"/>
      <c r="UA91" s="33"/>
      <c r="UB91" s="33"/>
      <c r="UC91" s="33"/>
      <c r="UD91" s="33"/>
      <c r="UE91" s="33"/>
      <c r="UF91" s="33"/>
      <c r="UG91" s="33"/>
      <c r="UH91" s="33"/>
      <c r="UI91" s="33"/>
      <c r="UJ91" s="33"/>
      <c r="UK91" s="33"/>
      <c r="UL91" s="33"/>
      <c r="UM91" s="33"/>
      <c r="UN91" s="33"/>
      <c r="UO91" s="33"/>
      <c r="UP91" s="33"/>
      <c r="UQ91" s="33"/>
      <c r="UR91" s="33"/>
      <c r="US91" s="33"/>
      <c r="UT91" s="33"/>
      <c r="UU91" s="33"/>
      <c r="UV91" s="33"/>
      <c r="UW91" s="33"/>
      <c r="UX91" s="33"/>
      <c r="UY91" s="33"/>
      <c r="UZ91" s="33"/>
      <c r="VA91" s="33"/>
      <c r="VB91" s="33"/>
      <c r="VC91" s="33"/>
      <c r="VD91" s="33"/>
      <c r="VE91" s="33"/>
      <c r="VF91" s="33"/>
      <c r="VG91" s="33"/>
      <c r="VH91" s="33"/>
      <c r="VI91" s="33"/>
      <c r="VJ91" s="33"/>
      <c r="VK91" s="33"/>
      <c r="VL91" s="33"/>
      <c r="VM91" s="33"/>
      <c r="VN91" s="33"/>
      <c r="VO91" s="33"/>
      <c r="VP91" s="33"/>
      <c r="VQ91" s="33"/>
      <c r="VR91" s="33"/>
      <c r="VS91" s="33"/>
      <c r="VT91" s="33"/>
      <c r="VU91" s="33"/>
      <c r="VV91" s="33"/>
      <c r="VW91" s="33"/>
      <c r="VX91" s="33"/>
      <c r="VY91" s="33"/>
      <c r="VZ91" s="33"/>
      <c r="WA91" s="33"/>
      <c r="WB91" s="33"/>
      <c r="WC91" s="33"/>
      <c r="WD91" s="33"/>
      <c r="WE91" s="33"/>
      <c r="WF91" s="33"/>
      <c r="WG91" s="33"/>
      <c r="WH91" s="33"/>
      <c r="WI91" s="33"/>
      <c r="WJ91" s="33"/>
      <c r="WK91" s="33"/>
      <c r="WL91" s="33"/>
      <c r="WM91" s="33"/>
      <c r="WN91" s="33"/>
      <c r="WO91" s="33"/>
      <c r="WP91" s="33"/>
      <c r="WQ91" s="33"/>
      <c r="WR91" s="33"/>
      <c r="WS91" s="33"/>
      <c r="WT91" s="33"/>
      <c r="WU91" s="33"/>
      <c r="WV91" s="33"/>
      <c r="WW91" s="33"/>
      <c r="WX91" s="33"/>
      <c r="WY91" s="33"/>
      <c r="WZ91" s="33"/>
      <c r="XA91" s="33"/>
      <c r="XB91" s="33"/>
      <c r="XC91" s="33"/>
      <c r="XD91" s="33"/>
      <c r="XE91" s="33"/>
      <c r="XF91" s="33"/>
      <c r="XG91" s="33"/>
      <c r="XH91" s="33"/>
      <c r="XI91" s="33"/>
      <c r="XJ91" s="33"/>
      <c r="XK91" s="33"/>
      <c r="XL91" s="33"/>
      <c r="XM91" s="33"/>
      <c r="XN91" s="33"/>
      <c r="XO91" s="33"/>
      <c r="XP91" s="33"/>
      <c r="XQ91" s="33"/>
      <c r="XR91" s="33"/>
      <c r="XS91" s="33"/>
      <c r="XT91" s="33"/>
      <c r="XU91" s="33"/>
      <c r="XV91" s="33"/>
      <c r="XW91" s="33"/>
      <c r="XX91" s="33"/>
      <c r="XY91" s="33"/>
      <c r="XZ91" s="33"/>
      <c r="YA91" s="33"/>
      <c r="YB91" s="33"/>
      <c r="YC91" s="33"/>
      <c r="YD91" s="33"/>
      <c r="YE91" s="33"/>
      <c r="YF91" s="33"/>
      <c r="YG91" s="33"/>
      <c r="YH91" s="33"/>
      <c r="YI91" s="33"/>
      <c r="YJ91" s="33"/>
      <c r="YK91" s="33"/>
      <c r="YL91" s="33"/>
      <c r="YM91" s="33"/>
      <c r="YN91" s="33"/>
      <c r="YO91" s="33"/>
      <c r="YP91" s="33"/>
      <c r="YQ91" s="33"/>
      <c r="YR91" s="33"/>
      <c r="YS91" s="33"/>
      <c r="YT91" s="33"/>
      <c r="YU91" s="33"/>
      <c r="YV91" s="33"/>
      <c r="YW91" s="33"/>
      <c r="YX91" s="33"/>
      <c r="YY91" s="33"/>
      <c r="YZ91" s="33"/>
      <c r="ZA91" s="33"/>
      <c r="ZB91" s="33"/>
      <c r="ZC91" s="33"/>
      <c r="ZD91" s="33"/>
      <c r="ZE91" s="33"/>
      <c r="ZF91" s="33"/>
      <c r="ZG91" s="33"/>
      <c r="ZH91" s="33"/>
      <c r="ZI91" s="33"/>
      <c r="ZJ91" s="33"/>
      <c r="ZK91" s="33"/>
      <c r="ZL91" s="33"/>
      <c r="ZM91" s="33"/>
      <c r="ZN91" s="33"/>
      <c r="ZO91" s="33"/>
      <c r="ZP91" s="33"/>
      <c r="ZQ91" s="33"/>
      <c r="ZR91" s="33"/>
      <c r="ZS91" s="33"/>
    </row>
    <row r="92" spans="1:695" s="89" customFormat="1">
      <c r="A92" s="150" t="s">
        <v>90</v>
      </c>
      <c r="B92" s="79"/>
      <c r="C92" s="51" t="s">
        <v>92</v>
      </c>
      <c r="D92" s="65" t="s">
        <v>91</v>
      </c>
      <c r="E92" s="62">
        <v>0.2986111111111111</v>
      </c>
      <c r="F92" s="62">
        <v>0.36805555555555558</v>
      </c>
      <c r="G92" s="24">
        <f t="shared" ref="G92:G109" si="6">H92*I92</f>
        <v>1482.6</v>
      </c>
      <c r="H92" s="63">
        <v>21</v>
      </c>
      <c r="I92" s="71">
        <v>70.599999999999994</v>
      </c>
      <c r="J92" s="68" t="s">
        <v>32</v>
      </c>
      <c r="K92" s="68" t="s">
        <v>33</v>
      </c>
      <c r="L92" s="110" t="s">
        <v>47</v>
      </c>
      <c r="M92" s="1"/>
      <c r="N92" s="97"/>
      <c r="O92" s="98"/>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row>
    <row r="93" spans="1:695" s="89" customFormat="1">
      <c r="A93" s="150" t="s">
        <v>90</v>
      </c>
      <c r="B93" s="79"/>
      <c r="C93" s="51"/>
      <c r="D93" s="65"/>
      <c r="E93" s="62"/>
      <c r="F93" s="62"/>
      <c r="G93" s="24"/>
      <c r="H93" s="63"/>
      <c r="I93" s="71"/>
      <c r="J93" s="68"/>
      <c r="K93" s="68"/>
      <c r="L93" s="110"/>
      <c r="M93" s="1"/>
      <c r="N93" s="97"/>
      <c r="O93" s="98"/>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row>
    <row r="94" spans="1:695" s="92" customFormat="1">
      <c r="A94" s="150" t="s">
        <v>90</v>
      </c>
      <c r="B94" s="90"/>
      <c r="C94" s="24" t="s">
        <v>69</v>
      </c>
      <c r="D94" s="70" t="s">
        <v>91</v>
      </c>
      <c r="E94" s="25">
        <v>0.375</v>
      </c>
      <c r="F94" s="25">
        <v>0.41319444444444442</v>
      </c>
      <c r="G94" s="24">
        <f t="shared" si="6"/>
        <v>449.4</v>
      </c>
      <c r="H94" s="59">
        <v>21</v>
      </c>
      <c r="I94" s="72">
        <v>21.4</v>
      </c>
      <c r="J94" s="67" t="s">
        <v>32</v>
      </c>
      <c r="K94" s="68" t="s">
        <v>33</v>
      </c>
      <c r="L94" s="110" t="s">
        <v>47</v>
      </c>
      <c r="M94" s="27"/>
      <c r="N94" s="97"/>
      <c r="O94" s="98"/>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c r="HU94" s="33"/>
      <c r="HV94" s="33"/>
      <c r="HW94" s="33"/>
      <c r="HX94" s="33"/>
      <c r="HY94" s="33"/>
      <c r="HZ94" s="33"/>
      <c r="IA94" s="33"/>
      <c r="IB94" s="33"/>
      <c r="IC94" s="33"/>
      <c r="ID94" s="33"/>
      <c r="IE94" s="33"/>
      <c r="IF94" s="33"/>
      <c r="IG94" s="33"/>
      <c r="IH94" s="33"/>
      <c r="II94" s="33"/>
      <c r="IJ94" s="33"/>
      <c r="IK94" s="33"/>
      <c r="IL94" s="33"/>
      <c r="IM94" s="33"/>
      <c r="IN94" s="33"/>
      <c r="IO94" s="33"/>
      <c r="IP94" s="33"/>
      <c r="IQ94" s="33"/>
      <c r="IR94" s="33"/>
      <c r="IS94" s="33"/>
      <c r="IT94" s="33"/>
      <c r="IU94" s="33"/>
      <c r="IV94" s="33"/>
      <c r="IW94" s="33"/>
      <c r="IX94" s="33"/>
      <c r="IY94" s="33"/>
      <c r="IZ94" s="33"/>
      <c r="JA94" s="33"/>
      <c r="JB94" s="33"/>
      <c r="JC94" s="33"/>
      <c r="JD94" s="33"/>
      <c r="JE94" s="33"/>
      <c r="JF94" s="33"/>
      <c r="JG94" s="33"/>
      <c r="JH94" s="33"/>
      <c r="JI94" s="33"/>
      <c r="JJ94" s="33"/>
      <c r="JK94" s="33"/>
      <c r="JL94" s="33"/>
      <c r="JM94" s="33"/>
      <c r="JN94" s="33"/>
      <c r="JO94" s="33"/>
      <c r="JP94" s="33"/>
      <c r="JQ94" s="33"/>
      <c r="JR94" s="33"/>
      <c r="JS94" s="33"/>
      <c r="JT94" s="33"/>
      <c r="JU94" s="33"/>
      <c r="JV94" s="33"/>
      <c r="JW94" s="33"/>
      <c r="JX94" s="33"/>
      <c r="JY94" s="33"/>
      <c r="JZ94" s="33"/>
      <c r="KA94" s="33"/>
      <c r="KB94" s="33"/>
      <c r="KC94" s="33"/>
      <c r="KD94" s="33"/>
      <c r="KE94" s="33"/>
      <c r="KF94" s="33"/>
      <c r="KG94" s="33"/>
      <c r="KH94" s="33"/>
      <c r="KI94" s="33"/>
      <c r="KJ94" s="33"/>
      <c r="KK94" s="33"/>
      <c r="KL94" s="33"/>
      <c r="KM94" s="33"/>
      <c r="KN94" s="33"/>
      <c r="KO94" s="33"/>
      <c r="KP94" s="33"/>
      <c r="KQ94" s="33"/>
      <c r="KR94" s="33"/>
      <c r="KS94" s="33"/>
      <c r="KT94" s="33"/>
      <c r="KU94" s="33"/>
      <c r="KV94" s="33"/>
      <c r="KW94" s="33"/>
      <c r="KX94" s="33"/>
      <c r="KY94" s="33"/>
      <c r="KZ94" s="33"/>
      <c r="LA94" s="33"/>
      <c r="LB94" s="33"/>
      <c r="LC94" s="33"/>
      <c r="LD94" s="33"/>
      <c r="LE94" s="33"/>
      <c r="LF94" s="33"/>
      <c r="LG94" s="33"/>
      <c r="LH94" s="33"/>
      <c r="LI94" s="33"/>
      <c r="LJ94" s="33"/>
      <c r="LK94" s="33"/>
      <c r="LL94" s="33"/>
      <c r="LM94" s="33"/>
      <c r="LN94" s="33"/>
      <c r="LO94" s="33"/>
      <c r="LP94" s="33"/>
      <c r="LQ94" s="33"/>
      <c r="LR94" s="33"/>
      <c r="LS94" s="33"/>
      <c r="LT94" s="33"/>
      <c r="LU94" s="33"/>
      <c r="LV94" s="33"/>
      <c r="LW94" s="33"/>
      <c r="LX94" s="33"/>
      <c r="LY94" s="33"/>
      <c r="LZ94" s="33"/>
      <c r="MA94" s="33"/>
      <c r="MB94" s="33"/>
      <c r="MC94" s="33"/>
      <c r="MD94" s="33"/>
      <c r="ME94" s="33"/>
      <c r="MF94" s="33"/>
      <c r="MG94" s="33"/>
      <c r="MH94" s="33"/>
      <c r="MI94" s="33"/>
      <c r="MJ94" s="33"/>
      <c r="MK94" s="33"/>
      <c r="ML94" s="33"/>
      <c r="MM94" s="33"/>
      <c r="MN94" s="33"/>
      <c r="MO94" s="33"/>
      <c r="MP94" s="33"/>
      <c r="MQ94" s="33"/>
      <c r="MR94" s="33"/>
      <c r="MS94" s="33"/>
      <c r="MT94" s="33"/>
      <c r="MU94" s="33"/>
      <c r="MV94" s="33"/>
      <c r="MW94" s="33"/>
      <c r="MX94" s="33"/>
      <c r="MY94" s="33"/>
      <c r="MZ94" s="33"/>
      <c r="NA94" s="33"/>
      <c r="NB94" s="33"/>
      <c r="NC94" s="33"/>
      <c r="ND94" s="33"/>
      <c r="NE94" s="33"/>
      <c r="NF94" s="33"/>
      <c r="NG94" s="33"/>
      <c r="NH94" s="33"/>
      <c r="NI94" s="33"/>
      <c r="NJ94" s="33"/>
      <c r="NK94" s="33"/>
      <c r="NL94" s="33"/>
      <c r="NM94" s="33"/>
      <c r="NN94" s="33"/>
      <c r="NO94" s="33"/>
      <c r="NP94" s="33"/>
      <c r="NQ94" s="33"/>
      <c r="NR94" s="33"/>
      <c r="NS94" s="33"/>
      <c r="NT94" s="33"/>
      <c r="NU94" s="33"/>
      <c r="NV94" s="33"/>
      <c r="NW94" s="33"/>
      <c r="NX94" s="33"/>
      <c r="NY94" s="33"/>
      <c r="NZ94" s="33"/>
      <c r="OA94" s="33"/>
      <c r="OB94" s="33"/>
      <c r="OC94" s="33"/>
      <c r="OD94" s="33"/>
      <c r="OE94" s="33"/>
      <c r="OF94" s="33"/>
      <c r="OG94" s="33"/>
      <c r="OH94" s="33"/>
      <c r="OI94" s="33"/>
      <c r="OJ94" s="33"/>
      <c r="OK94" s="33"/>
      <c r="OL94" s="33"/>
      <c r="OM94" s="33"/>
      <c r="ON94" s="33"/>
      <c r="OO94" s="33"/>
      <c r="OP94" s="33"/>
      <c r="OQ94" s="33"/>
      <c r="OR94" s="33"/>
      <c r="OS94" s="33"/>
      <c r="OT94" s="33"/>
      <c r="OU94" s="33"/>
      <c r="OV94" s="33"/>
      <c r="OW94" s="33"/>
      <c r="OX94" s="33"/>
      <c r="OY94" s="33"/>
      <c r="OZ94" s="33"/>
      <c r="PA94" s="33"/>
      <c r="PB94" s="33"/>
      <c r="PC94" s="33"/>
      <c r="PD94" s="33"/>
      <c r="PE94" s="33"/>
      <c r="PF94" s="33"/>
      <c r="PG94" s="33"/>
      <c r="PH94" s="33"/>
      <c r="PI94" s="33"/>
      <c r="PJ94" s="33"/>
      <c r="PK94" s="33"/>
      <c r="PL94" s="33"/>
      <c r="PM94" s="33"/>
      <c r="PN94" s="33"/>
      <c r="PO94" s="33"/>
      <c r="PP94" s="33"/>
      <c r="PQ94" s="33"/>
      <c r="PR94" s="33"/>
      <c r="PS94" s="33"/>
      <c r="PT94" s="33"/>
      <c r="PU94" s="33"/>
      <c r="PV94" s="33"/>
      <c r="PW94" s="33"/>
      <c r="PX94" s="33"/>
      <c r="PY94" s="33"/>
      <c r="PZ94" s="33"/>
      <c r="QA94" s="33"/>
      <c r="QB94" s="33"/>
      <c r="QC94" s="33"/>
      <c r="QD94" s="33"/>
      <c r="QE94" s="33"/>
      <c r="QF94" s="33"/>
      <c r="QG94" s="33"/>
      <c r="QH94" s="33"/>
      <c r="QI94" s="33"/>
      <c r="QJ94" s="33"/>
      <c r="QK94" s="33"/>
      <c r="QL94" s="33"/>
      <c r="QM94" s="33"/>
      <c r="QN94" s="33"/>
      <c r="QO94" s="33"/>
      <c r="QP94" s="33"/>
      <c r="QQ94" s="33"/>
      <c r="QR94" s="33"/>
      <c r="QS94" s="33"/>
      <c r="QT94" s="33"/>
      <c r="QU94" s="33"/>
      <c r="QV94" s="33"/>
      <c r="QW94" s="33"/>
      <c r="QX94" s="33"/>
      <c r="QY94" s="33"/>
      <c r="QZ94" s="33"/>
      <c r="RA94" s="33"/>
      <c r="RB94" s="33"/>
      <c r="RC94" s="33"/>
      <c r="RD94" s="33"/>
      <c r="RE94" s="33"/>
      <c r="RF94" s="33"/>
      <c r="RG94" s="33"/>
      <c r="RH94" s="33"/>
      <c r="RI94" s="33"/>
      <c r="RJ94" s="33"/>
      <c r="RK94" s="33"/>
      <c r="RL94" s="33"/>
      <c r="RM94" s="33"/>
      <c r="RN94" s="33"/>
      <c r="RO94" s="33"/>
      <c r="RP94" s="33"/>
      <c r="RQ94" s="33"/>
      <c r="RR94" s="33"/>
      <c r="RS94" s="33"/>
      <c r="RT94" s="33"/>
      <c r="RU94" s="33"/>
      <c r="RV94" s="33"/>
      <c r="RW94" s="33"/>
      <c r="RX94" s="33"/>
      <c r="RY94" s="33"/>
      <c r="RZ94" s="33"/>
      <c r="SA94" s="33"/>
      <c r="SB94" s="33"/>
      <c r="SC94" s="33"/>
      <c r="SD94" s="33"/>
      <c r="SE94" s="33"/>
      <c r="SF94" s="33"/>
      <c r="SG94" s="33"/>
      <c r="SH94" s="33"/>
      <c r="SI94" s="33"/>
      <c r="SJ94" s="33"/>
      <c r="SK94" s="33"/>
      <c r="SL94" s="33"/>
      <c r="SM94" s="33"/>
      <c r="SN94" s="33"/>
      <c r="SO94" s="33"/>
      <c r="SP94" s="33"/>
      <c r="SQ94" s="33"/>
      <c r="SR94" s="33"/>
      <c r="SS94" s="33"/>
      <c r="ST94" s="33"/>
      <c r="SU94" s="33"/>
      <c r="SV94" s="33"/>
      <c r="SW94" s="33"/>
      <c r="SX94" s="33"/>
      <c r="SY94" s="33"/>
      <c r="SZ94" s="33"/>
      <c r="TA94" s="33"/>
      <c r="TB94" s="33"/>
      <c r="TC94" s="33"/>
      <c r="TD94" s="33"/>
      <c r="TE94" s="33"/>
      <c r="TF94" s="33"/>
      <c r="TG94" s="33"/>
      <c r="TH94" s="33"/>
      <c r="TI94" s="33"/>
      <c r="TJ94" s="33"/>
      <c r="TK94" s="33"/>
      <c r="TL94" s="33"/>
      <c r="TM94" s="33"/>
      <c r="TN94" s="33"/>
      <c r="TO94" s="33"/>
      <c r="TP94" s="33"/>
      <c r="TQ94" s="33"/>
      <c r="TR94" s="33"/>
      <c r="TS94" s="33"/>
      <c r="TT94" s="33"/>
      <c r="TU94" s="33"/>
      <c r="TV94" s="33"/>
      <c r="TW94" s="33"/>
      <c r="TX94" s="33"/>
      <c r="TY94" s="33"/>
      <c r="TZ94" s="33"/>
      <c r="UA94" s="33"/>
      <c r="UB94" s="33"/>
      <c r="UC94" s="33"/>
      <c r="UD94" s="33"/>
      <c r="UE94" s="33"/>
      <c r="UF94" s="33"/>
      <c r="UG94" s="33"/>
      <c r="UH94" s="33"/>
      <c r="UI94" s="33"/>
      <c r="UJ94" s="33"/>
      <c r="UK94" s="33"/>
      <c r="UL94" s="33"/>
      <c r="UM94" s="33"/>
      <c r="UN94" s="33"/>
      <c r="UO94" s="33"/>
      <c r="UP94" s="33"/>
      <c r="UQ94" s="33"/>
      <c r="UR94" s="33"/>
      <c r="US94" s="33"/>
      <c r="UT94" s="33"/>
      <c r="UU94" s="33"/>
      <c r="UV94" s="33"/>
      <c r="UW94" s="33"/>
      <c r="UX94" s="33"/>
      <c r="UY94" s="33"/>
      <c r="UZ94" s="33"/>
      <c r="VA94" s="33"/>
      <c r="VB94" s="33"/>
      <c r="VC94" s="33"/>
      <c r="VD94" s="33"/>
      <c r="VE94" s="33"/>
      <c r="VF94" s="33"/>
      <c r="VG94" s="33"/>
      <c r="VH94" s="33"/>
      <c r="VI94" s="33"/>
      <c r="VJ94" s="33"/>
      <c r="VK94" s="33"/>
      <c r="VL94" s="33"/>
      <c r="VM94" s="33"/>
      <c r="VN94" s="33"/>
      <c r="VO94" s="33"/>
      <c r="VP94" s="33"/>
      <c r="VQ94" s="33"/>
      <c r="VR94" s="33"/>
      <c r="VS94" s="33"/>
      <c r="VT94" s="33"/>
      <c r="VU94" s="33"/>
      <c r="VV94" s="33"/>
      <c r="VW94" s="33"/>
      <c r="VX94" s="33"/>
      <c r="VY94" s="33"/>
      <c r="VZ94" s="33"/>
      <c r="WA94" s="33"/>
      <c r="WB94" s="33"/>
      <c r="WC94" s="33"/>
      <c r="WD94" s="33"/>
      <c r="WE94" s="33"/>
      <c r="WF94" s="33"/>
      <c r="WG94" s="33"/>
      <c r="WH94" s="33"/>
      <c r="WI94" s="33"/>
      <c r="WJ94" s="33"/>
      <c r="WK94" s="33"/>
      <c r="WL94" s="33"/>
      <c r="WM94" s="33"/>
      <c r="WN94" s="33"/>
      <c r="WO94" s="33"/>
      <c r="WP94" s="33"/>
      <c r="WQ94" s="33"/>
      <c r="WR94" s="33"/>
      <c r="WS94" s="33"/>
      <c r="WT94" s="33"/>
      <c r="WU94" s="33"/>
      <c r="WV94" s="33"/>
      <c r="WW94" s="33"/>
      <c r="WX94" s="33"/>
      <c r="WY94" s="33"/>
      <c r="WZ94" s="33"/>
      <c r="XA94" s="33"/>
      <c r="XB94" s="33"/>
      <c r="XC94" s="33"/>
      <c r="XD94" s="33"/>
      <c r="XE94" s="33"/>
      <c r="XF94" s="33"/>
      <c r="XG94" s="33"/>
      <c r="XH94" s="33"/>
      <c r="XI94" s="33"/>
      <c r="XJ94" s="33"/>
      <c r="XK94" s="33"/>
      <c r="XL94" s="33"/>
      <c r="XM94" s="33"/>
      <c r="XN94" s="33"/>
      <c r="XO94" s="33"/>
      <c r="XP94" s="33"/>
      <c r="XQ94" s="33"/>
      <c r="XR94" s="33"/>
      <c r="XS94" s="33"/>
      <c r="XT94" s="33"/>
      <c r="XU94" s="33"/>
      <c r="XV94" s="33"/>
      <c r="XW94" s="33"/>
      <c r="XX94" s="33"/>
      <c r="XY94" s="33"/>
      <c r="XZ94" s="33"/>
      <c r="YA94" s="33"/>
      <c r="YB94" s="33"/>
      <c r="YC94" s="33"/>
      <c r="YD94" s="33"/>
      <c r="YE94" s="33"/>
      <c r="YF94" s="33"/>
      <c r="YG94" s="33"/>
      <c r="YH94" s="33"/>
      <c r="YI94" s="33"/>
      <c r="YJ94" s="33"/>
      <c r="YK94" s="33"/>
      <c r="YL94" s="33"/>
      <c r="YM94" s="33"/>
      <c r="YN94" s="33"/>
      <c r="YO94" s="33"/>
      <c r="YP94" s="33"/>
      <c r="YQ94" s="33"/>
      <c r="YR94" s="33"/>
      <c r="YS94" s="33"/>
      <c r="YT94" s="33"/>
      <c r="YU94" s="33"/>
      <c r="YV94" s="33"/>
      <c r="YW94" s="33"/>
      <c r="YX94" s="33"/>
      <c r="YY94" s="33"/>
      <c r="YZ94" s="33"/>
      <c r="ZA94" s="33"/>
      <c r="ZB94" s="33"/>
      <c r="ZC94" s="33"/>
      <c r="ZD94" s="33"/>
      <c r="ZE94" s="33"/>
      <c r="ZF94" s="33"/>
      <c r="ZG94" s="33"/>
      <c r="ZH94" s="33"/>
      <c r="ZI94" s="33"/>
      <c r="ZJ94" s="33"/>
      <c r="ZK94" s="33"/>
      <c r="ZL94" s="33"/>
      <c r="ZM94" s="33"/>
      <c r="ZN94" s="33"/>
      <c r="ZO94" s="33"/>
      <c r="ZP94" s="33"/>
      <c r="ZQ94" s="33"/>
      <c r="ZR94" s="33"/>
      <c r="ZS94" s="33"/>
    </row>
    <row r="95" spans="1:695" s="32" customFormat="1">
      <c r="A95" s="150" t="s">
        <v>90</v>
      </c>
      <c r="B95" s="90"/>
      <c r="C95" s="203"/>
      <c r="D95" s="70"/>
      <c r="E95" s="25"/>
      <c r="F95" s="25"/>
      <c r="G95" s="24"/>
      <c r="H95" s="59"/>
      <c r="I95" s="72"/>
      <c r="J95" s="68"/>
      <c r="K95" s="68"/>
      <c r="L95" s="131"/>
      <c r="M95" s="26"/>
      <c r="N95" s="98"/>
      <c r="O95" s="98"/>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c r="IK95" s="27"/>
      <c r="IL95" s="27"/>
      <c r="IM95" s="27"/>
      <c r="IN95" s="27"/>
      <c r="IO95" s="27"/>
      <c r="IP95" s="27"/>
      <c r="IQ95" s="27"/>
      <c r="IR95" s="27"/>
      <c r="IS95" s="27"/>
      <c r="IT95" s="27"/>
      <c r="IU95" s="27"/>
      <c r="IV95" s="27"/>
      <c r="IW95" s="27"/>
      <c r="IX95" s="27"/>
      <c r="IY95" s="27"/>
      <c r="IZ95" s="27"/>
      <c r="JA95" s="27"/>
      <c r="JB95" s="27"/>
      <c r="JC95" s="27"/>
      <c r="JD95" s="27"/>
      <c r="JE95" s="27"/>
      <c r="JF95" s="27"/>
      <c r="JG95" s="27"/>
      <c r="JH95" s="27"/>
      <c r="JI95" s="27"/>
      <c r="JJ95" s="27"/>
      <c r="JK95" s="27"/>
      <c r="JL95" s="27"/>
      <c r="JM95" s="27"/>
      <c r="JN95" s="27"/>
      <c r="JO95" s="27"/>
      <c r="JP95" s="27"/>
      <c r="JQ95" s="27"/>
      <c r="JR95" s="27"/>
      <c r="JS95" s="27"/>
      <c r="JT95" s="27"/>
      <c r="JU95" s="27"/>
      <c r="JV95" s="27"/>
      <c r="JW95" s="27"/>
      <c r="JX95" s="27"/>
      <c r="JY95" s="27"/>
      <c r="JZ95" s="27"/>
      <c r="KA95" s="27"/>
      <c r="KB95" s="27"/>
      <c r="KC95" s="27"/>
      <c r="KD95" s="27"/>
      <c r="KE95" s="27"/>
      <c r="KF95" s="27"/>
      <c r="KG95" s="27"/>
      <c r="KH95" s="27"/>
      <c r="KI95" s="27"/>
      <c r="KJ95" s="27"/>
      <c r="KK95" s="27"/>
      <c r="KL95" s="27"/>
      <c r="KM95" s="27"/>
      <c r="KN95" s="27"/>
      <c r="KO95" s="27"/>
      <c r="KP95" s="27"/>
      <c r="KQ95" s="27"/>
      <c r="KR95" s="27"/>
      <c r="KS95" s="27"/>
      <c r="KT95" s="27"/>
      <c r="KU95" s="27"/>
      <c r="KV95" s="27"/>
      <c r="KW95" s="27"/>
      <c r="KX95" s="27"/>
      <c r="KY95" s="27"/>
      <c r="KZ95" s="27"/>
      <c r="LA95" s="27"/>
      <c r="LB95" s="27"/>
      <c r="LC95" s="27"/>
      <c r="LD95" s="27"/>
      <c r="LE95" s="27"/>
      <c r="LF95" s="27"/>
      <c r="LG95" s="27"/>
      <c r="LH95" s="27"/>
      <c r="LI95" s="27"/>
      <c r="LJ95" s="27"/>
      <c r="LK95" s="27"/>
      <c r="LL95" s="27"/>
      <c r="LM95" s="27"/>
      <c r="LN95" s="27"/>
      <c r="LO95" s="27"/>
      <c r="LP95" s="27"/>
      <c r="LQ95" s="27"/>
      <c r="LR95" s="27"/>
      <c r="LS95" s="27"/>
      <c r="LT95" s="27"/>
      <c r="LU95" s="27"/>
      <c r="LV95" s="27"/>
      <c r="LW95" s="27"/>
      <c r="LX95" s="27"/>
      <c r="LY95" s="27"/>
      <c r="LZ95" s="27"/>
      <c r="MA95" s="27"/>
      <c r="MB95" s="27"/>
      <c r="MC95" s="27"/>
      <c r="MD95" s="27"/>
      <c r="ME95" s="27"/>
      <c r="MF95" s="27"/>
      <c r="MG95" s="27"/>
      <c r="MH95" s="27"/>
      <c r="MI95" s="27"/>
      <c r="MJ95" s="27"/>
      <c r="MK95" s="27"/>
      <c r="ML95" s="27"/>
      <c r="MM95" s="27"/>
      <c r="MN95" s="27"/>
      <c r="MO95" s="27"/>
      <c r="MP95" s="27"/>
      <c r="MQ95" s="27"/>
      <c r="MR95" s="27"/>
      <c r="MS95" s="27"/>
      <c r="MT95" s="27"/>
      <c r="MU95" s="27"/>
      <c r="MV95" s="27"/>
      <c r="MW95" s="27"/>
      <c r="MX95" s="27"/>
      <c r="MY95" s="27"/>
      <c r="MZ95" s="27"/>
      <c r="NA95" s="27"/>
      <c r="NB95" s="27"/>
      <c r="NC95" s="27"/>
      <c r="ND95" s="27"/>
      <c r="NE95" s="27"/>
      <c r="NF95" s="27"/>
      <c r="NG95" s="27"/>
      <c r="NH95" s="27"/>
      <c r="NI95" s="27"/>
      <c r="NJ95" s="27"/>
      <c r="NK95" s="27"/>
      <c r="NL95" s="27"/>
      <c r="NM95" s="27"/>
      <c r="NN95" s="27"/>
      <c r="NO95" s="27"/>
      <c r="NP95" s="27"/>
      <c r="NQ95" s="27"/>
      <c r="NR95" s="27"/>
      <c r="NS95" s="27"/>
      <c r="NT95" s="27"/>
      <c r="NU95" s="27"/>
      <c r="NV95" s="27"/>
      <c r="NW95" s="27"/>
      <c r="NX95" s="27"/>
      <c r="NY95" s="27"/>
      <c r="NZ95" s="27"/>
      <c r="OA95" s="27"/>
      <c r="OB95" s="27"/>
      <c r="OC95" s="27"/>
      <c r="OD95" s="27"/>
      <c r="OE95" s="27"/>
      <c r="OF95" s="27"/>
      <c r="OG95" s="27"/>
      <c r="OH95" s="27"/>
      <c r="OI95" s="27"/>
      <c r="OJ95" s="27"/>
      <c r="OK95" s="27"/>
      <c r="OL95" s="27"/>
      <c r="OM95" s="27"/>
      <c r="ON95" s="27"/>
      <c r="OO95" s="27"/>
      <c r="OP95" s="27"/>
      <c r="OQ95" s="27"/>
      <c r="OR95" s="27"/>
      <c r="OS95" s="27"/>
      <c r="OT95" s="27"/>
      <c r="OU95" s="27"/>
      <c r="OV95" s="27"/>
      <c r="OW95" s="27"/>
      <c r="OX95" s="27"/>
      <c r="OY95" s="27"/>
      <c r="OZ95" s="27"/>
      <c r="PA95" s="27"/>
      <c r="PB95" s="27"/>
      <c r="PC95" s="27"/>
      <c r="PD95" s="27"/>
      <c r="PE95" s="27"/>
      <c r="PF95" s="27"/>
      <c r="PG95" s="27"/>
      <c r="PH95" s="27"/>
      <c r="PI95" s="27"/>
      <c r="PJ95" s="27"/>
      <c r="PK95" s="27"/>
      <c r="PL95" s="27"/>
      <c r="PM95" s="27"/>
      <c r="PN95" s="27"/>
      <c r="PO95" s="27"/>
      <c r="PP95" s="27"/>
      <c r="PQ95" s="27"/>
      <c r="PR95" s="27"/>
      <c r="PS95" s="27"/>
      <c r="PT95" s="27"/>
      <c r="PU95" s="27"/>
      <c r="PV95" s="27"/>
      <c r="PW95" s="27"/>
      <c r="PX95" s="27"/>
      <c r="PY95" s="27"/>
      <c r="PZ95" s="27"/>
      <c r="QA95" s="27"/>
      <c r="QB95" s="27"/>
      <c r="QC95" s="27"/>
      <c r="QD95" s="27"/>
      <c r="QE95" s="27"/>
      <c r="QF95" s="27"/>
      <c r="QG95" s="27"/>
      <c r="QH95" s="27"/>
      <c r="QI95" s="27"/>
      <c r="QJ95" s="27"/>
      <c r="QK95" s="27"/>
      <c r="QL95" s="27"/>
      <c r="QM95" s="27"/>
      <c r="QN95" s="27"/>
      <c r="QO95" s="27"/>
      <c r="QP95" s="27"/>
      <c r="QQ95" s="27"/>
      <c r="QR95" s="27"/>
      <c r="QS95" s="27"/>
      <c r="QT95" s="27"/>
      <c r="QU95" s="27"/>
      <c r="QV95" s="27"/>
      <c r="QW95" s="27"/>
      <c r="QX95" s="27"/>
      <c r="QY95" s="27"/>
      <c r="QZ95" s="27"/>
      <c r="RA95" s="27"/>
      <c r="RB95" s="27"/>
      <c r="RC95" s="27"/>
      <c r="RD95" s="27"/>
      <c r="RE95" s="27"/>
      <c r="RF95" s="27"/>
      <c r="RG95" s="27"/>
      <c r="RH95" s="27"/>
      <c r="RI95" s="27"/>
      <c r="RJ95" s="27"/>
      <c r="RK95" s="27"/>
      <c r="RL95" s="27"/>
      <c r="RM95" s="27"/>
      <c r="RN95" s="27"/>
      <c r="RO95" s="27"/>
      <c r="RP95" s="27"/>
      <c r="RQ95" s="27"/>
      <c r="RR95" s="27"/>
      <c r="RS95" s="27"/>
      <c r="RT95" s="27"/>
      <c r="RU95" s="27"/>
      <c r="RV95" s="27"/>
      <c r="RW95" s="27"/>
      <c r="RX95" s="27"/>
      <c r="RY95" s="27"/>
      <c r="RZ95" s="27"/>
      <c r="SA95" s="27"/>
      <c r="SB95" s="27"/>
      <c r="SC95" s="27"/>
      <c r="SD95" s="27"/>
      <c r="SE95" s="27"/>
      <c r="SF95" s="27"/>
      <c r="SG95" s="27"/>
      <c r="SH95" s="27"/>
      <c r="SI95" s="27"/>
      <c r="SJ95" s="27"/>
      <c r="SK95" s="27"/>
      <c r="SL95" s="27"/>
      <c r="SM95" s="27"/>
      <c r="SN95" s="27"/>
      <c r="SO95" s="27"/>
      <c r="SP95" s="27"/>
      <c r="SQ95" s="27"/>
      <c r="SR95" s="27"/>
      <c r="SS95" s="27"/>
      <c r="ST95" s="27"/>
      <c r="SU95" s="27"/>
      <c r="SV95" s="27"/>
      <c r="SW95" s="27"/>
      <c r="SX95" s="27"/>
      <c r="SY95" s="27"/>
      <c r="SZ95" s="27"/>
      <c r="TA95" s="27"/>
      <c r="TB95" s="27"/>
      <c r="TC95" s="27"/>
      <c r="TD95" s="27"/>
      <c r="TE95" s="27"/>
      <c r="TF95" s="27"/>
      <c r="TG95" s="27"/>
      <c r="TH95" s="27"/>
      <c r="TI95" s="27"/>
      <c r="TJ95" s="27"/>
      <c r="TK95" s="27"/>
      <c r="TL95" s="27"/>
      <c r="TM95" s="27"/>
      <c r="TN95" s="27"/>
      <c r="TO95" s="27"/>
      <c r="TP95" s="27"/>
      <c r="TQ95" s="27"/>
      <c r="TR95" s="27"/>
      <c r="TS95" s="27"/>
      <c r="TT95" s="27"/>
      <c r="TU95" s="27"/>
      <c r="TV95" s="27"/>
      <c r="TW95" s="27"/>
      <c r="TX95" s="27"/>
      <c r="TY95" s="27"/>
      <c r="TZ95" s="27"/>
      <c r="UA95" s="27"/>
      <c r="UB95" s="27"/>
      <c r="UC95" s="27"/>
      <c r="UD95" s="27"/>
      <c r="UE95" s="27"/>
      <c r="UF95" s="27"/>
      <c r="UG95" s="27"/>
      <c r="UH95" s="27"/>
      <c r="UI95" s="27"/>
      <c r="UJ95" s="27"/>
      <c r="UK95" s="27"/>
      <c r="UL95" s="27"/>
      <c r="UM95" s="27"/>
      <c r="UN95" s="27"/>
      <c r="UO95" s="27"/>
      <c r="UP95" s="27"/>
      <c r="UQ95" s="27"/>
      <c r="UR95" s="27"/>
      <c r="US95" s="27"/>
      <c r="UT95" s="27"/>
      <c r="UU95" s="27"/>
      <c r="UV95" s="27"/>
      <c r="UW95" s="27"/>
      <c r="UX95" s="27"/>
      <c r="UY95" s="27"/>
      <c r="UZ95" s="27"/>
      <c r="VA95" s="27"/>
      <c r="VB95" s="27"/>
      <c r="VC95" s="27"/>
      <c r="VD95" s="27"/>
      <c r="VE95" s="27"/>
      <c r="VF95" s="27"/>
      <c r="VG95" s="27"/>
      <c r="VH95" s="27"/>
      <c r="VI95" s="27"/>
      <c r="VJ95" s="27"/>
      <c r="VK95" s="27"/>
      <c r="VL95" s="27"/>
      <c r="VM95" s="27"/>
      <c r="VN95" s="27"/>
      <c r="VO95" s="27"/>
      <c r="VP95" s="27"/>
      <c r="VQ95" s="27"/>
      <c r="VR95" s="27"/>
      <c r="VS95" s="27"/>
      <c r="VT95" s="27"/>
      <c r="VU95" s="27"/>
      <c r="VV95" s="27"/>
      <c r="VW95" s="27"/>
      <c r="VX95" s="27"/>
      <c r="VY95" s="27"/>
      <c r="VZ95" s="27"/>
      <c r="WA95" s="27"/>
      <c r="WB95" s="27"/>
      <c r="WC95" s="27"/>
      <c r="WD95" s="27"/>
      <c r="WE95" s="27"/>
      <c r="WF95" s="27"/>
      <c r="WG95" s="27"/>
      <c r="WH95" s="27"/>
      <c r="WI95" s="27"/>
      <c r="WJ95" s="27"/>
      <c r="WK95" s="27"/>
      <c r="WL95" s="27"/>
      <c r="WM95" s="27"/>
      <c r="WN95" s="27"/>
      <c r="WO95" s="27"/>
      <c r="WP95" s="27"/>
      <c r="WQ95" s="27"/>
      <c r="WR95" s="27"/>
      <c r="WS95" s="27"/>
      <c r="WT95" s="27"/>
      <c r="WU95" s="27"/>
      <c r="WV95" s="27"/>
      <c r="WW95" s="27"/>
      <c r="WX95" s="27"/>
      <c r="WY95" s="27"/>
      <c r="WZ95" s="27"/>
      <c r="XA95" s="27"/>
      <c r="XB95" s="27"/>
      <c r="XC95" s="27"/>
      <c r="XD95" s="27"/>
      <c r="XE95" s="27"/>
      <c r="XF95" s="27"/>
      <c r="XG95" s="27"/>
      <c r="XH95" s="27"/>
      <c r="XI95" s="27"/>
      <c r="XJ95" s="27"/>
      <c r="XK95" s="27"/>
      <c r="XL95" s="27"/>
      <c r="XM95" s="27"/>
      <c r="XN95" s="27"/>
      <c r="XO95" s="27"/>
      <c r="XP95" s="27"/>
      <c r="XQ95" s="27"/>
      <c r="XR95" s="27"/>
      <c r="XS95" s="27"/>
      <c r="XT95" s="27"/>
      <c r="XU95" s="27"/>
      <c r="XV95" s="27"/>
      <c r="XW95" s="27"/>
      <c r="XX95" s="27"/>
      <c r="XY95" s="27"/>
      <c r="XZ95" s="27"/>
      <c r="YA95" s="27"/>
      <c r="YB95" s="27"/>
      <c r="YC95" s="27"/>
      <c r="YD95" s="27"/>
      <c r="YE95" s="27"/>
      <c r="YF95" s="27"/>
      <c r="YG95" s="27"/>
      <c r="YH95" s="27"/>
      <c r="YI95" s="27"/>
      <c r="YJ95" s="27"/>
      <c r="YK95" s="27"/>
      <c r="YL95" s="27"/>
      <c r="YM95" s="27"/>
      <c r="YN95" s="27"/>
      <c r="YO95" s="27"/>
      <c r="YP95" s="27"/>
      <c r="YQ95" s="27"/>
      <c r="YR95" s="27"/>
      <c r="YS95" s="27"/>
      <c r="YT95" s="27"/>
      <c r="YU95" s="27"/>
      <c r="YV95" s="27"/>
      <c r="YW95" s="27"/>
      <c r="YX95" s="27"/>
      <c r="YY95" s="27"/>
      <c r="YZ95" s="27"/>
      <c r="ZA95" s="27"/>
      <c r="ZB95" s="27"/>
      <c r="ZC95" s="27"/>
      <c r="ZD95" s="27"/>
      <c r="ZE95" s="27"/>
      <c r="ZF95" s="27"/>
      <c r="ZG95" s="27"/>
      <c r="ZH95" s="27"/>
      <c r="ZI95" s="27"/>
      <c r="ZJ95" s="27"/>
      <c r="ZK95" s="27"/>
      <c r="ZL95" s="27"/>
      <c r="ZM95" s="27"/>
      <c r="ZN95" s="27"/>
      <c r="ZO95" s="27"/>
      <c r="ZP95" s="27"/>
      <c r="ZQ95" s="27"/>
      <c r="ZR95" s="27"/>
      <c r="ZS95" s="27"/>
    </row>
    <row r="96" spans="1:695" s="89" customFormat="1">
      <c r="A96" s="150" t="s">
        <v>90</v>
      </c>
      <c r="B96" s="79"/>
      <c r="C96" s="24" t="s">
        <v>59</v>
      </c>
      <c r="D96" s="70" t="s">
        <v>91</v>
      </c>
      <c r="E96" s="25">
        <v>0.4513888888888889</v>
      </c>
      <c r="F96" s="25">
        <v>0.48402777777777778</v>
      </c>
      <c r="G96" s="24">
        <f t="shared" si="6"/>
        <v>978.6</v>
      </c>
      <c r="H96" s="59">
        <v>21</v>
      </c>
      <c r="I96" s="72">
        <v>46.6</v>
      </c>
      <c r="J96" s="68" t="s">
        <v>32</v>
      </c>
      <c r="K96" s="68" t="s">
        <v>33</v>
      </c>
      <c r="L96" s="110" t="s">
        <v>47</v>
      </c>
      <c r="M96" s="1"/>
      <c r="N96" s="97"/>
      <c r="O96" s="98"/>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row>
    <row r="97" spans="1:695" s="89" customFormat="1">
      <c r="A97" s="150" t="s">
        <v>90</v>
      </c>
      <c r="B97" s="79"/>
      <c r="C97" s="24" t="s">
        <v>93</v>
      </c>
      <c r="D97" s="70" t="s">
        <v>91</v>
      </c>
      <c r="E97" s="25">
        <v>0.4861111111111111</v>
      </c>
      <c r="F97" s="25">
        <v>0.54861111111111105</v>
      </c>
      <c r="G97" s="24">
        <f t="shared" si="6"/>
        <v>1482.6</v>
      </c>
      <c r="H97" s="59">
        <v>21</v>
      </c>
      <c r="I97" s="72">
        <v>70.599999999999994</v>
      </c>
      <c r="J97" s="68" t="s">
        <v>32</v>
      </c>
      <c r="K97" s="68" t="s">
        <v>33</v>
      </c>
      <c r="L97" s="110" t="s">
        <v>47</v>
      </c>
      <c r="M97" s="1"/>
      <c r="N97" s="97"/>
      <c r="O97" s="98"/>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row>
    <row r="98" spans="1:695" s="33" customFormat="1">
      <c r="A98" s="150" t="s">
        <v>90</v>
      </c>
      <c r="B98" s="90"/>
      <c r="C98" s="24"/>
      <c r="D98" s="70"/>
      <c r="E98" s="25"/>
      <c r="F98" s="159"/>
      <c r="G98" s="24"/>
      <c r="H98" s="59"/>
      <c r="I98" s="59"/>
      <c r="J98" s="67"/>
      <c r="K98" s="41"/>
      <c r="L98" s="131"/>
      <c r="M98" s="27"/>
      <c r="N98" s="97"/>
      <c r="O98" s="98"/>
    </row>
    <row r="99" spans="1:695" s="33" customFormat="1">
      <c r="A99" s="150" t="s">
        <v>90</v>
      </c>
      <c r="B99" s="90"/>
      <c r="C99" s="24" t="s">
        <v>94</v>
      </c>
      <c r="D99" s="70" t="s">
        <v>91</v>
      </c>
      <c r="E99" s="25">
        <v>0.54861111111111105</v>
      </c>
      <c r="F99" s="25">
        <v>0.61527777777777781</v>
      </c>
      <c r="G99" s="24">
        <f t="shared" si="6"/>
        <v>449.4</v>
      </c>
      <c r="H99" s="59">
        <v>21</v>
      </c>
      <c r="I99" s="59">
        <v>21.4</v>
      </c>
      <c r="J99" s="67" t="s">
        <v>32</v>
      </c>
      <c r="K99" s="68" t="s">
        <v>33</v>
      </c>
      <c r="L99" s="110" t="s">
        <v>47</v>
      </c>
      <c r="M99" s="27"/>
      <c r="N99" s="97"/>
      <c r="O99" s="98"/>
    </row>
    <row r="100" spans="1:695" s="95" customFormat="1">
      <c r="A100" s="150" t="s">
        <v>90</v>
      </c>
      <c r="B100" s="79"/>
      <c r="C100" s="24"/>
      <c r="D100" s="70"/>
      <c r="E100" s="25"/>
      <c r="F100" s="25"/>
      <c r="G100" s="24"/>
      <c r="H100" s="59"/>
      <c r="I100" s="72"/>
      <c r="J100" s="68"/>
      <c r="K100" s="68"/>
      <c r="L100" s="110"/>
      <c r="M100" s="1"/>
      <c r="N100" s="97"/>
      <c r="O100" s="98"/>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row>
    <row r="101" spans="1:695" s="95" customFormat="1">
      <c r="A101" s="150" t="s">
        <v>90</v>
      </c>
      <c r="B101" s="79"/>
      <c r="C101" s="24" t="s">
        <v>95</v>
      </c>
      <c r="D101" s="70" t="s">
        <v>91</v>
      </c>
      <c r="E101" s="25">
        <v>0.67361111111111116</v>
      </c>
      <c r="F101" s="25">
        <v>0.73958333333333337</v>
      </c>
      <c r="G101" s="24">
        <f t="shared" si="6"/>
        <v>1482.6</v>
      </c>
      <c r="H101" s="59">
        <v>21</v>
      </c>
      <c r="I101" s="72">
        <v>70.599999999999994</v>
      </c>
      <c r="J101" s="68" t="s">
        <v>32</v>
      </c>
      <c r="K101" s="68" t="s">
        <v>33</v>
      </c>
      <c r="L101" s="110" t="s">
        <v>47</v>
      </c>
      <c r="M101" s="1"/>
      <c r="N101" s="97"/>
      <c r="O101" s="98"/>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row>
    <row r="102" spans="1:695" s="91" customFormat="1">
      <c r="A102" s="150" t="s">
        <v>90</v>
      </c>
      <c r="B102" s="90"/>
      <c r="C102" s="24" t="s">
        <v>74</v>
      </c>
      <c r="D102" s="70" t="s">
        <v>91</v>
      </c>
      <c r="E102" s="25">
        <v>0.74305555555555547</v>
      </c>
      <c r="F102" s="62">
        <v>0.76388888888888884</v>
      </c>
      <c r="G102" s="24">
        <f t="shared" si="6"/>
        <v>449.4</v>
      </c>
      <c r="H102" s="59">
        <v>21</v>
      </c>
      <c r="I102" s="72">
        <v>21.4</v>
      </c>
      <c r="J102" s="68" t="s">
        <v>32</v>
      </c>
      <c r="K102" s="68" t="s">
        <v>33</v>
      </c>
      <c r="L102" s="110" t="s">
        <v>47</v>
      </c>
      <c r="M102" s="1"/>
      <c r="N102" s="97"/>
      <c r="O102" s="98"/>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row>
    <row r="103" spans="1:695" s="91" customFormat="1">
      <c r="A103" s="150" t="s">
        <v>90</v>
      </c>
      <c r="B103" s="90"/>
      <c r="C103" s="24"/>
      <c r="D103" s="70"/>
      <c r="E103" s="25"/>
      <c r="F103" s="62"/>
      <c r="G103" s="24"/>
      <c r="H103" s="59"/>
      <c r="I103" s="72"/>
      <c r="J103" s="68"/>
      <c r="K103" s="68"/>
      <c r="L103" s="110"/>
      <c r="M103" s="1"/>
      <c r="N103" s="97"/>
      <c r="O103" s="98"/>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row>
    <row r="104" spans="1:695" s="86" customFormat="1">
      <c r="A104" s="150" t="s">
        <v>90</v>
      </c>
      <c r="B104" s="79"/>
      <c r="C104" s="51" t="s">
        <v>59</v>
      </c>
      <c r="D104" s="65" t="s">
        <v>91</v>
      </c>
      <c r="E104" s="62">
        <v>0.77083333333333337</v>
      </c>
      <c r="F104" s="62">
        <v>0.80208333333333337</v>
      </c>
      <c r="G104" s="24">
        <f t="shared" si="6"/>
        <v>978.6</v>
      </c>
      <c r="H104" s="63">
        <v>21</v>
      </c>
      <c r="I104" s="71">
        <v>46.6</v>
      </c>
      <c r="J104" s="68" t="s">
        <v>32</v>
      </c>
      <c r="K104" s="68" t="s">
        <v>33</v>
      </c>
      <c r="L104" s="110" t="s">
        <v>47</v>
      </c>
      <c r="M104" s="1"/>
      <c r="N104" s="97"/>
      <c r="O104" s="98"/>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row>
    <row r="105" spans="1:695">
      <c r="A105" s="150" t="s">
        <v>90</v>
      </c>
      <c r="B105" s="79"/>
      <c r="C105" s="51"/>
      <c r="D105" s="65"/>
      <c r="E105" s="62"/>
      <c r="F105" s="160"/>
      <c r="G105" s="24"/>
      <c r="H105" s="63"/>
      <c r="I105" s="63"/>
      <c r="J105" s="68"/>
      <c r="K105" s="68"/>
      <c r="L105" s="110"/>
      <c r="M105" s="1"/>
    </row>
    <row r="106" spans="1:695">
      <c r="A106" s="150" t="s">
        <v>90</v>
      </c>
      <c r="B106" s="79"/>
      <c r="C106" s="51" t="s">
        <v>96</v>
      </c>
      <c r="D106" s="65" t="s">
        <v>91</v>
      </c>
      <c r="E106" s="62">
        <v>0.86111111111111116</v>
      </c>
      <c r="F106" s="62">
        <v>0.8930555555555556</v>
      </c>
      <c r="G106" s="24">
        <f t="shared" si="6"/>
        <v>1010.1</v>
      </c>
      <c r="H106" s="63">
        <v>21</v>
      </c>
      <c r="I106" s="63">
        <v>48.1</v>
      </c>
      <c r="J106" s="68" t="s">
        <v>32</v>
      </c>
      <c r="K106" s="68" t="s">
        <v>33</v>
      </c>
      <c r="L106" s="110" t="s">
        <v>47</v>
      </c>
      <c r="M106" s="1"/>
    </row>
    <row r="107" spans="1:695" s="50" customFormat="1">
      <c r="A107" s="150" t="s">
        <v>90</v>
      </c>
      <c r="B107" s="79"/>
      <c r="C107" s="24"/>
      <c r="D107" s="70"/>
      <c r="E107" s="25"/>
      <c r="F107" s="25"/>
      <c r="G107" s="24"/>
      <c r="H107" s="59"/>
      <c r="I107" s="72"/>
      <c r="J107" s="68"/>
      <c r="K107" s="68"/>
      <c r="L107" s="110"/>
      <c r="M107" s="1"/>
      <c r="N107" s="97"/>
      <c r="O107" s="98"/>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row>
    <row r="108" spans="1:695" s="50" customFormat="1">
      <c r="A108" s="150" t="s">
        <v>90</v>
      </c>
      <c r="B108" s="79"/>
      <c r="C108" s="24" t="s">
        <v>76</v>
      </c>
      <c r="D108" s="70" t="s">
        <v>97</v>
      </c>
      <c r="E108" s="25">
        <v>0.89583333333333337</v>
      </c>
      <c r="F108" s="25">
        <v>0.90277777777777779</v>
      </c>
      <c r="G108" s="24">
        <f t="shared" si="6"/>
        <v>73.7</v>
      </c>
      <c r="H108" s="59">
        <v>11</v>
      </c>
      <c r="I108" s="72">
        <v>6.7</v>
      </c>
      <c r="J108" s="68" t="s">
        <v>32</v>
      </c>
      <c r="K108" s="68" t="s">
        <v>33</v>
      </c>
      <c r="L108" s="110" t="s">
        <v>78</v>
      </c>
      <c r="M108" s="1"/>
      <c r="N108" s="97"/>
      <c r="O108" s="98"/>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row>
    <row r="109" spans="1:695" s="50" customFormat="1" ht="13.5" thickBot="1">
      <c r="A109" s="151" t="s">
        <v>90</v>
      </c>
      <c r="B109" s="132"/>
      <c r="C109" s="114" t="s">
        <v>80</v>
      </c>
      <c r="D109" s="134" t="s">
        <v>97</v>
      </c>
      <c r="E109" s="135">
        <v>0.90972222222222221</v>
      </c>
      <c r="F109" s="135">
        <v>0.95138888888888884</v>
      </c>
      <c r="G109" s="133">
        <f t="shared" si="6"/>
        <v>297</v>
      </c>
      <c r="H109" s="117">
        <v>11</v>
      </c>
      <c r="I109" s="136">
        <v>27</v>
      </c>
      <c r="J109" s="129" t="s">
        <v>32</v>
      </c>
      <c r="K109" s="129" t="s">
        <v>33</v>
      </c>
      <c r="L109" s="119" t="s">
        <v>78</v>
      </c>
      <c r="M109" s="1"/>
      <c r="N109" s="97"/>
      <c r="O109" s="98"/>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row>
    <row r="110" spans="1:695">
      <c r="C110" s="48"/>
      <c r="E110" s="55"/>
      <c r="F110" s="74"/>
      <c r="G110" s="54"/>
      <c r="H110" s="57"/>
      <c r="I110" s="57"/>
      <c r="J110" s="64"/>
    </row>
    <row r="111" spans="1:695" ht="13.5" thickBot="1">
      <c r="C111" s="29"/>
      <c r="D111" s="29"/>
      <c r="E111" s="30"/>
      <c r="F111" s="30"/>
      <c r="G111" s="29"/>
      <c r="H111" s="58"/>
      <c r="I111" s="58"/>
    </row>
    <row r="112" spans="1:695" ht="18.75">
      <c r="A112" s="146" t="s">
        <v>98</v>
      </c>
      <c r="B112" s="120"/>
      <c r="C112" s="137"/>
      <c r="D112" s="137"/>
      <c r="E112" s="138"/>
      <c r="F112" s="138"/>
      <c r="G112" s="137"/>
      <c r="H112" s="139"/>
      <c r="I112" s="139"/>
      <c r="J112" s="125"/>
      <c r="K112" s="126"/>
      <c r="L112" s="127"/>
      <c r="M112" s="1"/>
    </row>
    <row r="113" spans="1:695" s="87" customFormat="1">
      <c r="A113" s="147" t="s">
        <v>99</v>
      </c>
      <c r="B113" s="90"/>
      <c r="C113" s="24" t="s">
        <v>100</v>
      </c>
      <c r="D113" s="24" t="s">
        <v>73</v>
      </c>
      <c r="E113" s="25">
        <v>0.19444444444444445</v>
      </c>
      <c r="F113" s="25">
        <v>0.2673611111111111</v>
      </c>
      <c r="G113" s="24">
        <f>H113*I113</f>
        <v>24750</v>
      </c>
      <c r="H113" s="59">
        <v>250</v>
      </c>
      <c r="I113" s="72">
        <v>99</v>
      </c>
      <c r="J113" s="68" t="s">
        <v>32</v>
      </c>
      <c r="K113" s="68" t="s">
        <v>33</v>
      </c>
      <c r="L113" s="110"/>
      <c r="M113" s="1"/>
      <c r="N113" s="97"/>
      <c r="O113" s="98"/>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row>
    <row r="114" spans="1:695" s="87" customFormat="1">
      <c r="A114" s="147" t="s">
        <v>99</v>
      </c>
      <c r="B114" s="85"/>
      <c r="C114" s="24" t="s">
        <v>101</v>
      </c>
      <c r="D114" s="24" t="s">
        <v>73</v>
      </c>
      <c r="E114" s="25">
        <v>0.27430555555555552</v>
      </c>
      <c r="F114" s="25">
        <v>0.33194444444444443</v>
      </c>
      <c r="G114" s="24">
        <f t="shared" ref="G114:G124" si="7">H114*I114</f>
        <v>20500</v>
      </c>
      <c r="H114" s="59">
        <v>250</v>
      </c>
      <c r="I114" s="72">
        <v>82</v>
      </c>
      <c r="J114" s="68" t="s">
        <v>32</v>
      </c>
      <c r="K114" s="68" t="s">
        <v>33</v>
      </c>
      <c r="L114" s="110" t="s">
        <v>102</v>
      </c>
      <c r="M114" s="1"/>
      <c r="N114" s="97"/>
      <c r="O114" s="98"/>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row>
    <row r="115" spans="1:695" s="87" customFormat="1">
      <c r="A115" s="147" t="s">
        <v>99</v>
      </c>
      <c r="B115" s="90"/>
      <c r="C115" s="24"/>
      <c r="D115" s="24"/>
      <c r="E115" s="25"/>
      <c r="F115" s="25"/>
      <c r="G115" s="24"/>
      <c r="H115" s="59"/>
      <c r="I115" s="72"/>
      <c r="J115" s="68"/>
      <c r="K115" s="68"/>
      <c r="L115" s="110"/>
      <c r="M115" s="1"/>
      <c r="N115" s="97"/>
      <c r="O115" s="98"/>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row>
    <row r="116" spans="1:695" s="87" customFormat="1">
      <c r="A116" s="147" t="s">
        <v>99</v>
      </c>
      <c r="B116" s="85"/>
      <c r="C116" s="24" t="s">
        <v>103</v>
      </c>
      <c r="D116" s="24" t="s">
        <v>73</v>
      </c>
      <c r="E116" s="25">
        <v>0.39583333333333331</v>
      </c>
      <c r="F116" s="25">
        <v>0.4548611111111111</v>
      </c>
      <c r="G116" s="24">
        <f t="shared" si="7"/>
        <v>19975</v>
      </c>
      <c r="H116" s="59">
        <v>250</v>
      </c>
      <c r="I116" s="72">
        <v>79.900000000000006</v>
      </c>
      <c r="J116" s="68" t="s">
        <v>32</v>
      </c>
      <c r="K116" s="68" t="s">
        <v>33</v>
      </c>
      <c r="L116" s="110"/>
      <c r="M116" s="1"/>
      <c r="N116" s="97"/>
      <c r="O116" s="98"/>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row>
    <row r="117" spans="1:695" s="87" customFormat="1">
      <c r="A117" s="147" t="s">
        <v>99</v>
      </c>
      <c r="B117" s="85"/>
      <c r="C117" s="24" t="s">
        <v>104</v>
      </c>
      <c r="D117" s="24" t="s">
        <v>73</v>
      </c>
      <c r="E117" s="25">
        <v>0.46180555555555558</v>
      </c>
      <c r="F117" s="25">
        <v>0.51736111111111105</v>
      </c>
      <c r="G117" s="24">
        <f t="shared" si="7"/>
        <v>19975</v>
      </c>
      <c r="H117" s="59">
        <v>250</v>
      </c>
      <c r="I117" s="72">
        <v>79.900000000000006</v>
      </c>
      <c r="J117" s="67" t="s">
        <v>32</v>
      </c>
      <c r="K117" s="68" t="s">
        <v>33</v>
      </c>
      <c r="L117" s="110"/>
      <c r="M117" s="1"/>
      <c r="N117" s="97"/>
      <c r="O117" s="98"/>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row>
    <row r="118" spans="1:695" s="87" customFormat="1">
      <c r="A118" s="147" t="s">
        <v>99</v>
      </c>
      <c r="B118" s="90"/>
      <c r="C118" s="24"/>
      <c r="D118" s="24"/>
      <c r="E118" s="25"/>
      <c r="F118" s="25"/>
      <c r="G118" s="24"/>
      <c r="H118" s="59"/>
      <c r="I118" s="72"/>
      <c r="J118" s="68"/>
      <c r="K118" s="68"/>
      <c r="L118" s="110"/>
      <c r="M118" s="1"/>
      <c r="N118" s="97"/>
      <c r="O118" s="98"/>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row>
    <row r="119" spans="1:695" s="87" customFormat="1">
      <c r="A119" s="147" t="s">
        <v>99</v>
      </c>
      <c r="B119" s="85"/>
      <c r="C119" s="24" t="s">
        <v>105</v>
      </c>
      <c r="D119" s="24" t="s">
        <v>73</v>
      </c>
      <c r="E119" s="25">
        <v>0.52083333333333337</v>
      </c>
      <c r="F119" s="25">
        <v>0.57986111111111105</v>
      </c>
      <c r="G119" s="24">
        <f t="shared" si="7"/>
        <v>19975</v>
      </c>
      <c r="H119" s="59">
        <v>250</v>
      </c>
      <c r="I119" s="72">
        <v>79.900000000000006</v>
      </c>
      <c r="J119" s="68" t="s">
        <v>32</v>
      </c>
      <c r="K119" s="68" t="s">
        <v>33</v>
      </c>
      <c r="L119" s="110"/>
      <c r="M119" s="1"/>
      <c r="N119" s="97"/>
      <c r="O119" s="98"/>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row>
    <row r="120" spans="1:695" s="87" customFormat="1">
      <c r="A120" s="147" t="s">
        <v>99</v>
      </c>
      <c r="B120" s="90"/>
      <c r="C120" s="24"/>
      <c r="D120" s="24"/>
      <c r="E120" s="25"/>
      <c r="F120" s="25"/>
      <c r="G120" s="24"/>
      <c r="H120" s="59"/>
      <c r="I120" s="72"/>
      <c r="J120" s="68"/>
      <c r="K120" s="68"/>
      <c r="L120" s="110"/>
      <c r="M120" s="1"/>
      <c r="N120" s="97"/>
      <c r="O120" s="98"/>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row>
    <row r="121" spans="1:695" s="87" customFormat="1">
      <c r="A121" s="147" t="s">
        <v>99</v>
      </c>
      <c r="B121" s="85"/>
      <c r="C121" s="24" t="s">
        <v>104</v>
      </c>
      <c r="D121" s="24" t="s">
        <v>73</v>
      </c>
      <c r="E121" s="25">
        <v>0.61805555555555558</v>
      </c>
      <c r="F121" s="25">
        <v>0.68402777777777779</v>
      </c>
      <c r="G121" s="24">
        <f t="shared" si="7"/>
        <v>19975</v>
      </c>
      <c r="H121" s="59">
        <v>250</v>
      </c>
      <c r="I121" s="72">
        <v>79.900000000000006</v>
      </c>
      <c r="J121" s="68" t="s">
        <v>32</v>
      </c>
      <c r="K121" s="68" t="s">
        <v>33</v>
      </c>
      <c r="L121" s="110"/>
      <c r="M121" s="1"/>
      <c r="N121" s="97"/>
      <c r="O121" s="98"/>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row>
    <row r="122" spans="1:695" s="87" customFormat="1">
      <c r="A122" s="147" t="s">
        <v>99</v>
      </c>
      <c r="B122" s="90"/>
      <c r="C122" s="24" t="s">
        <v>106</v>
      </c>
      <c r="D122" s="24" t="s">
        <v>73</v>
      </c>
      <c r="E122" s="25">
        <v>0.6875</v>
      </c>
      <c r="F122" s="25">
        <v>0.75</v>
      </c>
      <c r="G122" s="24">
        <f t="shared" si="7"/>
        <v>20250</v>
      </c>
      <c r="H122" s="59">
        <v>250</v>
      </c>
      <c r="I122" s="72">
        <v>81</v>
      </c>
      <c r="J122" s="68" t="s">
        <v>32</v>
      </c>
      <c r="K122" s="68" t="s">
        <v>33</v>
      </c>
      <c r="L122" s="110"/>
      <c r="M122" s="1"/>
      <c r="N122" s="97"/>
      <c r="O122" s="98"/>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row>
    <row r="123" spans="1:695" s="87" customFormat="1">
      <c r="A123" s="147" t="s">
        <v>99</v>
      </c>
      <c r="B123" s="85"/>
      <c r="C123" s="24"/>
      <c r="D123" s="24"/>
      <c r="E123" s="25"/>
      <c r="F123" s="25"/>
      <c r="G123" s="24"/>
      <c r="H123" s="59"/>
      <c r="I123" s="72"/>
      <c r="J123" s="68"/>
      <c r="K123" s="68"/>
      <c r="L123" s="110"/>
      <c r="M123" s="1"/>
      <c r="N123" s="97"/>
      <c r="O123" s="98"/>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row>
    <row r="124" spans="1:695" s="87" customFormat="1">
      <c r="A124" s="147" t="s">
        <v>99</v>
      </c>
      <c r="B124" s="85"/>
      <c r="C124" s="24" t="s">
        <v>107</v>
      </c>
      <c r="D124" s="24" t="s">
        <v>73</v>
      </c>
      <c r="E124" s="25">
        <v>0.85069444444444453</v>
      </c>
      <c r="F124" s="25">
        <v>0.91319444444444453</v>
      </c>
      <c r="G124" s="24">
        <f t="shared" si="7"/>
        <v>20500</v>
      </c>
      <c r="H124" s="59">
        <v>250</v>
      </c>
      <c r="I124" s="72">
        <v>82</v>
      </c>
      <c r="J124" s="68" t="s">
        <v>32</v>
      </c>
      <c r="K124" s="68" t="s">
        <v>33</v>
      </c>
      <c r="L124" s="110"/>
      <c r="M124" s="1"/>
      <c r="N124" s="97"/>
      <c r="O124" s="98"/>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row>
    <row r="125" spans="1:695">
      <c r="A125" s="140"/>
      <c r="B125" s="184"/>
      <c r="C125" s="29"/>
      <c r="D125" s="29"/>
      <c r="E125" s="30"/>
      <c r="F125" s="30"/>
      <c r="G125" s="29"/>
      <c r="H125" s="58"/>
      <c r="I125" s="58"/>
      <c r="J125" s="31"/>
      <c r="K125" s="56"/>
      <c r="L125" s="112"/>
      <c r="M125" s="1"/>
    </row>
    <row r="126" spans="1:695">
      <c r="A126" s="140"/>
      <c r="B126" s="184"/>
      <c r="C126" s="29"/>
      <c r="D126" s="29"/>
      <c r="E126" s="30"/>
      <c r="F126" s="30"/>
      <c r="G126" s="29"/>
      <c r="H126" s="58"/>
      <c r="I126" s="58"/>
      <c r="J126" s="31"/>
      <c r="K126" s="56"/>
      <c r="L126" s="112"/>
      <c r="M126" s="1"/>
    </row>
    <row r="127" spans="1:695" s="87" customFormat="1">
      <c r="A127" s="147" t="s">
        <v>108</v>
      </c>
      <c r="B127" s="90"/>
      <c r="C127" s="24" t="s">
        <v>86</v>
      </c>
      <c r="D127" s="24" t="s">
        <v>109</v>
      </c>
      <c r="E127" s="25">
        <v>0.2673611111111111</v>
      </c>
      <c r="F127" s="25">
        <v>0.3125</v>
      </c>
      <c r="G127" s="24">
        <f>H127*I127</f>
        <v>12060</v>
      </c>
      <c r="H127" s="59">
        <v>201</v>
      </c>
      <c r="I127" s="72">
        <v>60</v>
      </c>
      <c r="J127" s="68" t="s">
        <v>32</v>
      </c>
      <c r="K127" s="68" t="s">
        <v>33</v>
      </c>
      <c r="L127" s="110"/>
      <c r="M127" s="1"/>
      <c r="N127" s="97"/>
      <c r="O127" s="98"/>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row>
    <row r="128" spans="1:695" s="87" customFormat="1">
      <c r="A128" s="147" t="s">
        <v>108</v>
      </c>
      <c r="B128" s="85"/>
      <c r="C128" s="24" t="s">
        <v>110</v>
      </c>
      <c r="D128" s="24" t="s">
        <v>109</v>
      </c>
      <c r="E128" s="25">
        <v>0.32291666666666669</v>
      </c>
      <c r="F128" s="25">
        <v>0.36458333333333331</v>
      </c>
      <c r="G128" s="24">
        <f t="shared" ref="G128:G133" si="8">H128*I128</f>
        <v>11698.2</v>
      </c>
      <c r="H128" s="59">
        <v>201</v>
      </c>
      <c r="I128" s="72">
        <v>58.2</v>
      </c>
      <c r="J128" s="68" t="s">
        <v>32</v>
      </c>
      <c r="K128" s="68" t="s">
        <v>33</v>
      </c>
      <c r="L128" s="110"/>
      <c r="M128" s="1"/>
      <c r="N128" s="97"/>
      <c r="O128" s="98"/>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row>
    <row r="129" spans="1:695" s="87" customFormat="1">
      <c r="A129" s="147" t="s">
        <v>108</v>
      </c>
      <c r="B129" s="90"/>
      <c r="C129" s="24" t="s">
        <v>111</v>
      </c>
      <c r="D129" s="24" t="s">
        <v>109</v>
      </c>
      <c r="E129" s="25">
        <v>0.36805555555555558</v>
      </c>
      <c r="F129" s="25">
        <v>0.41319444444444442</v>
      </c>
      <c r="G129" s="24">
        <f t="shared" si="8"/>
        <v>11798.7</v>
      </c>
      <c r="H129" s="59">
        <v>201</v>
      </c>
      <c r="I129" s="72">
        <v>58.7</v>
      </c>
      <c r="J129" s="68" t="s">
        <v>32</v>
      </c>
      <c r="K129" s="68" t="s">
        <v>33</v>
      </c>
      <c r="L129" s="110"/>
      <c r="M129" s="1"/>
      <c r="N129" s="97"/>
      <c r="O129" s="98"/>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row>
    <row r="130" spans="1:695" s="87" customFormat="1">
      <c r="A130" s="147" t="s">
        <v>108</v>
      </c>
      <c r="B130" s="85"/>
      <c r="C130" s="24"/>
      <c r="D130" s="24"/>
      <c r="E130" s="25"/>
      <c r="F130" s="25"/>
      <c r="G130" s="24"/>
      <c r="H130" s="59"/>
      <c r="I130" s="72"/>
      <c r="J130" s="68"/>
      <c r="K130" s="68"/>
      <c r="L130" s="110"/>
      <c r="M130" s="1"/>
      <c r="N130" s="97"/>
      <c r="O130" s="98"/>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row>
    <row r="131" spans="1:695" s="87" customFormat="1">
      <c r="A131" s="147" t="s">
        <v>108</v>
      </c>
      <c r="B131" s="90"/>
      <c r="C131" s="24" t="s">
        <v>104</v>
      </c>
      <c r="D131" s="24" t="s">
        <v>109</v>
      </c>
      <c r="E131" s="25">
        <v>0.57986111111111105</v>
      </c>
      <c r="F131" s="25">
        <v>0.64236111111111105</v>
      </c>
      <c r="G131" s="24">
        <f t="shared" si="8"/>
        <v>16059.900000000001</v>
      </c>
      <c r="H131" s="59">
        <v>201</v>
      </c>
      <c r="I131" s="72">
        <v>79.900000000000006</v>
      </c>
      <c r="J131" s="68" t="s">
        <v>32</v>
      </c>
      <c r="K131" s="68" t="s">
        <v>33</v>
      </c>
      <c r="L131" s="110"/>
      <c r="M131" s="1"/>
      <c r="N131" s="97"/>
      <c r="O131" s="98"/>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row>
    <row r="132" spans="1:695" s="87" customFormat="1">
      <c r="A132" s="147" t="s">
        <v>108</v>
      </c>
      <c r="B132" s="90"/>
      <c r="C132" s="24" t="s">
        <v>112</v>
      </c>
      <c r="D132" s="24" t="s">
        <v>109</v>
      </c>
      <c r="E132" s="25">
        <v>0.64583333333333337</v>
      </c>
      <c r="F132" s="25">
        <v>0.70833333333333337</v>
      </c>
      <c r="G132" s="24">
        <f t="shared" si="8"/>
        <v>16059.900000000001</v>
      </c>
      <c r="H132" s="59">
        <v>201</v>
      </c>
      <c r="I132" s="72">
        <v>79.900000000000006</v>
      </c>
      <c r="J132" s="67" t="s">
        <v>32</v>
      </c>
      <c r="K132" s="68" t="s">
        <v>33</v>
      </c>
      <c r="L132" s="110"/>
      <c r="M132" s="1"/>
      <c r="N132" s="97"/>
      <c r="O132" s="98"/>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row>
    <row r="133" spans="1:695" s="161" customFormat="1">
      <c r="A133" s="147" t="s">
        <v>108</v>
      </c>
      <c r="B133" s="85"/>
      <c r="C133" s="24" t="s">
        <v>110</v>
      </c>
      <c r="D133" s="24" t="s">
        <v>109</v>
      </c>
      <c r="E133" s="25">
        <v>0.71527777777777779</v>
      </c>
      <c r="F133" s="25">
        <v>0.75694444444444453</v>
      </c>
      <c r="G133" s="24">
        <f t="shared" si="8"/>
        <v>11658</v>
      </c>
      <c r="H133" s="59">
        <v>201</v>
      </c>
      <c r="I133" s="72">
        <v>58</v>
      </c>
      <c r="J133" s="68" t="s">
        <v>32</v>
      </c>
      <c r="K133" s="68" t="s">
        <v>33</v>
      </c>
      <c r="L133" s="110"/>
      <c r="M133" s="1"/>
      <c r="N133" s="97"/>
      <c r="O133" s="98"/>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row>
    <row r="134" spans="1:695">
      <c r="A134" s="111"/>
      <c r="B134" s="184"/>
      <c r="C134" s="29"/>
      <c r="D134" s="29"/>
      <c r="E134" s="30"/>
      <c r="F134" s="30"/>
      <c r="G134" s="29"/>
      <c r="H134" s="58"/>
      <c r="I134" s="185"/>
      <c r="J134" s="183"/>
      <c r="K134" s="183"/>
      <c r="L134" s="112"/>
      <c r="M134" s="1"/>
    </row>
    <row r="135" spans="1:695">
      <c r="A135" s="111"/>
      <c r="B135" s="83"/>
      <c r="C135" s="29"/>
      <c r="D135" s="29"/>
      <c r="E135" s="30"/>
      <c r="F135" s="30"/>
      <c r="G135" s="29"/>
      <c r="H135" s="58"/>
      <c r="I135" s="185"/>
      <c r="J135" s="183"/>
      <c r="K135" s="183"/>
      <c r="L135" s="112"/>
      <c r="M135" s="1"/>
    </row>
    <row r="136" spans="1:695" s="162" customFormat="1">
      <c r="A136" s="147" t="s">
        <v>113</v>
      </c>
      <c r="B136" s="85"/>
      <c r="C136" s="24" t="s">
        <v>114</v>
      </c>
      <c r="D136" s="24" t="s">
        <v>109</v>
      </c>
      <c r="E136" s="25">
        <v>0.27430555555555552</v>
      </c>
      <c r="F136" s="25">
        <v>0.34722222222222227</v>
      </c>
      <c r="G136" s="24">
        <f t="shared" ref="G136:G143" si="9">H136*I136</f>
        <v>16059.900000000001</v>
      </c>
      <c r="H136" s="59">
        <v>201</v>
      </c>
      <c r="I136" s="72">
        <v>79.900000000000006</v>
      </c>
      <c r="J136" s="68" t="s">
        <v>32</v>
      </c>
      <c r="K136" s="68" t="s">
        <v>33</v>
      </c>
      <c r="L136" s="110"/>
      <c r="M136" s="1"/>
      <c r="N136" s="97"/>
      <c r="O136" s="98"/>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row>
    <row r="137" spans="1:695" s="87" customFormat="1">
      <c r="A137" s="147" t="s">
        <v>113</v>
      </c>
      <c r="B137" s="85"/>
      <c r="C137" s="24" t="s">
        <v>115</v>
      </c>
      <c r="D137" s="24" t="s">
        <v>109</v>
      </c>
      <c r="E137" s="25">
        <v>0.35416666666666669</v>
      </c>
      <c r="F137" s="25">
        <v>0.39930555555555558</v>
      </c>
      <c r="G137" s="24">
        <f t="shared" si="9"/>
        <v>11698.2</v>
      </c>
      <c r="H137" s="42">
        <v>201</v>
      </c>
      <c r="I137" s="72">
        <v>58.2</v>
      </c>
      <c r="J137" s="68" t="s">
        <v>32</v>
      </c>
      <c r="K137" s="68" t="s">
        <v>33</v>
      </c>
      <c r="L137" s="110"/>
      <c r="M137" s="1"/>
      <c r="N137" s="97"/>
      <c r="O137" s="98"/>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row>
    <row r="138" spans="1:695" s="87" customFormat="1">
      <c r="A138" s="147" t="s">
        <v>113</v>
      </c>
      <c r="B138" s="90"/>
      <c r="C138" s="24"/>
      <c r="D138" s="24"/>
      <c r="E138" s="25"/>
      <c r="F138" s="25"/>
      <c r="G138" s="24"/>
      <c r="H138" s="59"/>
      <c r="I138" s="72"/>
      <c r="J138" s="68"/>
      <c r="K138" s="68"/>
      <c r="L138" s="110"/>
      <c r="M138" s="1"/>
      <c r="N138" s="97"/>
      <c r="O138" s="98"/>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row>
    <row r="139" spans="1:695" s="87" customFormat="1">
      <c r="A139" s="147" t="s">
        <v>113</v>
      </c>
      <c r="B139" s="85"/>
      <c r="C139" s="24" t="s">
        <v>86</v>
      </c>
      <c r="D139" s="24" t="s">
        <v>109</v>
      </c>
      <c r="E139" s="25">
        <v>0.4375</v>
      </c>
      <c r="F139" s="25">
        <v>0.4826388888888889</v>
      </c>
      <c r="G139" s="24">
        <f t="shared" si="9"/>
        <v>11798.7</v>
      </c>
      <c r="H139" s="59">
        <v>201</v>
      </c>
      <c r="I139" s="72">
        <v>58.7</v>
      </c>
      <c r="J139" s="68" t="s">
        <v>32</v>
      </c>
      <c r="K139" s="68" t="s">
        <v>33</v>
      </c>
      <c r="L139" s="110"/>
      <c r="M139" s="1"/>
      <c r="N139" s="97"/>
      <c r="O139" s="98"/>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row>
    <row r="140" spans="1:695" s="87" customFormat="1">
      <c r="A140" s="147" t="s">
        <v>113</v>
      </c>
      <c r="B140" s="85"/>
      <c r="C140" s="24" t="s">
        <v>116</v>
      </c>
      <c r="D140" s="24" t="s">
        <v>109</v>
      </c>
      <c r="E140" s="25">
        <v>0.49652777777777773</v>
      </c>
      <c r="F140" s="25">
        <v>0.54166666666666663</v>
      </c>
      <c r="G140" s="24">
        <f t="shared" si="9"/>
        <v>11698.2</v>
      </c>
      <c r="H140" s="59">
        <v>201</v>
      </c>
      <c r="I140" s="72">
        <v>58.2</v>
      </c>
      <c r="J140" s="68" t="s">
        <v>32</v>
      </c>
      <c r="K140" s="68" t="s">
        <v>33</v>
      </c>
      <c r="L140" s="110"/>
      <c r="M140" s="1"/>
      <c r="N140" s="97"/>
      <c r="O140" s="98"/>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row>
    <row r="141" spans="1:695" s="87" customFormat="1">
      <c r="A141" s="147" t="s">
        <v>113</v>
      </c>
      <c r="B141" s="90"/>
      <c r="C141" s="24"/>
      <c r="D141" s="24"/>
      <c r="E141" s="25"/>
      <c r="F141" s="25"/>
      <c r="G141" s="24"/>
      <c r="H141" s="59"/>
      <c r="I141" s="72"/>
      <c r="J141" s="68"/>
      <c r="K141" s="68"/>
      <c r="L141" s="110"/>
      <c r="M141" s="1"/>
      <c r="N141" s="97"/>
      <c r="O141" s="98"/>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row>
    <row r="142" spans="1:695" s="87" customFormat="1">
      <c r="A142" s="147" t="s">
        <v>113</v>
      </c>
      <c r="B142" s="85"/>
      <c r="C142" s="24" t="s">
        <v>86</v>
      </c>
      <c r="D142" s="24" t="s">
        <v>109</v>
      </c>
      <c r="E142" s="25">
        <v>0.60416666666666663</v>
      </c>
      <c r="F142" s="25">
        <v>0.64930555555555558</v>
      </c>
      <c r="G142" s="24">
        <f t="shared" si="9"/>
        <v>11899.2</v>
      </c>
      <c r="H142" s="59">
        <v>201</v>
      </c>
      <c r="I142" s="72">
        <v>59.2</v>
      </c>
      <c r="J142" s="67" t="s">
        <v>32</v>
      </c>
      <c r="K142" s="68" t="s">
        <v>33</v>
      </c>
      <c r="L142" s="110"/>
      <c r="M142" s="1"/>
      <c r="N142" s="97"/>
      <c r="O142" s="98"/>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row>
    <row r="143" spans="1:695" s="87" customFormat="1">
      <c r="A143" s="147" t="s">
        <v>113</v>
      </c>
      <c r="B143" s="85"/>
      <c r="C143" s="24" t="s">
        <v>117</v>
      </c>
      <c r="D143" s="24" t="s">
        <v>109</v>
      </c>
      <c r="E143" s="25">
        <v>0.65625</v>
      </c>
      <c r="F143" s="25">
        <v>0.72222222222222221</v>
      </c>
      <c r="G143" s="24">
        <f t="shared" si="9"/>
        <v>16281</v>
      </c>
      <c r="H143" s="59">
        <v>201</v>
      </c>
      <c r="I143" s="72">
        <v>81</v>
      </c>
      <c r="J143" s="68" t="s">
        <v>32</v>
      </c>
      <c r="K143" s="68" t="s">
        <v>33</v>
      </c>
      <c r="L143" s="110"/>
      <c r="M143" s="1"/>
      <c r="N143" s="97"/>
      <c r="O143" s="98"/>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row>
    <row r="144" spans="1:695">
      <c r="A144" s="111"/>
      <c r="C144" s="48"/>
      <c r="E144" s="55"/>
      <c r="F144" s="55"/>
      <c r="G144" s="54"/>
      <c r="H144" s="57"/>
      <c r="I144" s="57"/>
      <c r="L144" s="112"/>
      <c r="M144" s="1"/>
    </row>
    <row r="145" spans="1:695">
      <c r="A145" s="111"/>
      <c r="C145" s="48"/>
      <c r="E145" s="55"/>
      <c r="F145" s="55"/>
      <c r="G145" s="54"/>
      <c r="H145" s="57"/>
      <c r="I145" s="57"/>
      <c r="L145" s="112"/>
      <c r="M145" s="1"/>
    </row>
    <row r="146" spans="1:695" s="162" customFormat="1">
      <c r="A146" s="147" t="s">
        <v>118</v>
      </c>
      <c r="B146" s="85"/>
      <c r="C146" s="24" t="s">
        <v>111</v>
      </c>
      <c r="D146" s="24" t="s">
        <v>109</v>
      </c>
      <c r="E146" s="25">
        <v>0.32291666666666669</v>
      </c>
      <c r="F146" s="25">
        <v>0.36458333333333331</v>
      </c>
      <c r="G146" s="24">
        <f t="shared" ref="G146:G154" si="10">H146*I146</f>
        <v>11798.7</v>
      </c>
      <c r="H146" s="59">
        <v>201</v>
      </c>
      <c r="I146" s="72">
        <v>58.7</v>
      </c>
      <c r="J146" s="68" t="s">
        <v>32</v>
      </c>
      <c r="K146" s="68" t="s">
        <v>33</v>
      </c>
      <c r="L146" s="110" t="s">
        <v>119</v>
      </c>
      <c r="M146" s="1"/>
      <c r="N146" s="97"/>
      <c r="O146" s="98"/>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row>
    <row r="147" spans="1:695" s="87" customFormat="1">
      <c r="A147" s="147" t="s">
        <v>118</v>
      </c>
      <c r="B147" s="85"/>
      <c r="C147" s="24" t="s">
        <v>120</v>
      </c>
      <c r="D147" s="24" t="s">
        <v>109</v>
      </c>
      <c r="E147" s="25">
        <v>0.37152777777777773</v>
      </c>
      <c r="F147" s="25">
        <v>0.41319444444444442</v>
      </c>
      <c r="G147" s="24">
        <f t="shared" si="10"/>
        <v>11698.2</v>
      </c>
      <c r="H147" s="42">
        <v>201</v>
      </c>
      <c r="I147" s="72">
        <v>58.2</v>
      </c>
      <c r="J147" s="68" t="s">
        <v>32</v>
      </c>
      <c r="K147" s="68" t="s">
        <v>33</v>
      </c>
      <c r="L147" s="110" t="s">
        <v>119</v>
      </c>
      <c r="M147" s="1"/>
      <c r="N147" s="97"/>
      <c r="O147" s="98"/>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row>
    <row r="148" spans="1:695" s="87" customFormat="1">
      <c r="A148" s="147" t="s">
        <v>118</v>
      </c>
      <c r="B148" s="90"/>
      <c r="C148" s="24"/>
      <c r="D148" s="24"/>
      <c r="E148" s="25"/>
      <c r="F148" s="25"/>
      <c r="G148" s="24"/>
      <c r="H148" s="59"/>
      <c r="I148" s="72"/>
      <c r="J148" s="68"/>
      <c r="K148" s="68"/>
      <c r="L148" s="110"/>
      <c r="M148" s="1"/>
      <c r="N148" s="97"/>
      <c r="O148" s="98"/>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row>
    <row r="149" spans="1:695" s="87" customFormat="1">
      <c r="A149" s="147" t="s">
        <v>118</v>
      </c>
      <c r="B149" s="85"/>
      <c r="C149" s="24" t="s">
        <v>121</v>
      </c>
      <c r="D149" s="24" t="s">
        <v>109</v>
      </c>
      <c r="E149" s="25">
        <v>0.72916666666666663</v>
      </c>
      <c r="F149" s="25">
        <v>0.79166666666666663</v>
      </c>
      <c r="G149" s="24">
        <f t="shared" si="10"/>
        <v>16281</v>
      </c>
      <c r="H149" s="59">
        <v>201</v>
      </c>
      <c r="I149" s="72">
        <v>81</v>
      </c>
      <c r="J149" s="68" t="s">
        <v>32</v>
      </c>
      <c r="K149" s="68" t="s">
        <v>33</v>
      </c>
      <c r="L149" s="110" t="s">
        <v>119</v>
      </c>
      <c r="M149" s="1"/>
      <c r="N149" s="97"/>
      <c r="O149" s="98"/>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row>
    <row r="150" spans="1:695" s="87" customFormat="1">
      <c r="A150" s="147" t="s">
        <v>118</v>
      </c>
      <c r="B150" s="85"/>
      <c r="C150" s="24"/>
      <c r="D150" s="24"/>
      <c r="E150" s="25"/>
      <c r="F150" s="25"/>
      <c r="G150" s="24"/>
      <c r="H150" s="59"/>
      <c r="I150" s="72"/>
      <c r="J150" s="68"/>
      <c r="K150" s="68"/>
      <c r="L150" s="110"/>
      <c r="M150" s="1"/>
      <c r="N150" s="97"/>
      <c r="O150" s="98"/>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row>
    <row r="151" spans="1:695" s="87" customFormat="1">
      <c r="A151" s="147" t="s">
        <v>118</v>
      </c>
      <c r="B151" s="90"/>
      <c r="C151" s="24" t="s">
        <v>122</v>
      </c>
      <c r="D151" s="24" t="s">
        <v>109</v>
      </c>
      <c r="E151" s="25">
        <v>0.8125</v>
      </c>
      <c r="F151" s="25">
        <v>0.875</v>
      </c>
      <c r="G151" s="24">
        <f t="shared" si="10"/>
        <v>16482</v>
      </c>
      <c r="H151" s="59">
        <v>201</v>
      </c>
      <c r="I151" s="72">
        <v>82</v>
      </c>
      <c r="J151" s="68" t="s">
        <v>32</v>
      </c>
      <c r="K151" s="68" t="s">
        <v>33</v>
      </c>
      <c r="L151" s="110" t="s">
        <v>119</v>
      </c>
      <c r="M151" s="1"/>
      <c r="N151" s="97"/>
      <c r="O151" s="98"/>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row>
    <row r="152" spans="1:695" s="87" customFormat="1">
      <c r="A152" s="147" t="s">
        <v>118</v>
      </c>
      <c r="B152" s="85"/>
      <c r="C152" s="24"/>
      <c r="D152" s="24"/>
      <c r="E152" s="25"/>
      <c r="F152" s="25"/>
      <c r="G152" s="24"/>
      <c r="H152" s="59"/>
      <c r="I152" s="72"/>
      <c r="J152" s="67"/>
      <c r="K152" s="41"/>
      <c r="L152" s="110"/>
      <c r="M152" s="1"/>
      <c r="N152" s="97"/>
      <c r="O152" s="98"/>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row>
    <row r="153" spans="1:695" s="87" customFormat="1">
      <c r="A153" s="147" t="s">
        <v>118</v>
      </c>
      <c r="B153" s="85"/>
      <c r="C153" s="24" t="s">
        <v>123</v>
      </c>
      <c r="D153" s="24" t="s">
        <v>109</v>
      </c>
      <c r="E153" s="25">
        <v>0.92013888888888884</v>
      </c>
      <c r="F153" s="25">
        <v>0.97916666666666663</v>
      </c>
      <c r="G153" s="24">
        <f t="shared" si="10"/>
        <v>16281</v>
      </c>
      <c r="H153" s="59">
        <v>201</v>
      </c>
      <c r="I153" s="72">
        <v>81</v>
      </c>
      <c r="J153" s="68" t="s">
        <v>32</v>
      </c>
      <c r="K153" s="68" t="s">
        <v>33</v>
      </c>
      <c r="L153" s="110" t="s">
        <v>119</v>
      </c>
      <c r="M153" s="1"/>
      <c r="N153" s="97"/>
      <c r="O153" s="98"/>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row>
    <row r="154" spans="1:695" s="87" customFormat="1">
      <c r="A154" s="147" t="s">
        <v>118</v>
      </c>
      <c r="B154" s="85"/>
      <c r="C154" s="24" t="s">
        <v>124</v>
      </c>
      <c r="D154" s="24" t="s">
        <v>109</v>
      </c>
      <c r="E154" s="25">
        <v>0.98263888888888884</v>
      </c>
      <c r="F154" s="25">
        <v>5.5555555555555552E-2</v>
      </c>
      <c r="G154" s="24">
        <f t="shared" si="10"/>
        <v>19899</v>
      </c>
      <c r="H154" s="59">
        <v>201</v>
      </c>
      <c r="I154" s="72">
        <v>99</v>
      </c>
      <c r="J154" s="68" t="s">
        <v>32</v>
      </c>
      <c r="K154" s="68" t="s">
        <v>33</v>
      </c>
      <c r="L154" s="110" t="s">
        <v>119</v>
      </c>
      <c r="M154" s="1"/>
      <c r="N154" s="97"/>
      <c r="O154" s="98"/>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row>
    <row r="155" spans="1:695">
      <c r="A155" s="111"/>
      <c r="C155" s="48"/>
      <c r="E155" s="55"/>
      <c r="F155" s="55"/>
      <c r="G155" s="54"/>
      <c r="H155" s="57"/>
      <c r="I155" s="57"/>
      <c r="L155" s="112"/>
      <c r="M155" s="1"/>
    </row>
    <row r="156" spans="1:695">
      <c r="A156" s="111"/>
      <c r="C156" s="48"/>
      <c r="E156" s="55"/>
      <c r="F156" s="55"/>
      <c r="G156" s="54"/>
      <c r="H156" s="57"/>
      <c r="I156" s="57"/>
      <c r="L156" s="112"/>
      <c r="M156" s="1"/>
    </row>
    <row r="157" spans="1:695" s="87" customFormat="1">
      <c r="A157" s="167" t="s">
        <v>125</v>
      </c>
      <c r="B157" s="90"/>
      <c r="C157" s="24" t="s">
        <v>105</v>
      </c>
      <c r="D157" s="24" t="s">
        <v>126</v>
      </c>
      <c r="E157" s="25">
        <v>0.27083333333333331</v>
      </c>
      <c r="F157" s="25">
        <v>0.34027777777777773</v>
      </c>
      <c r="G157" s="24">
        <f>H157*I157</f>
        <v>3915.1000000000004</v>
      </c>
      <c r="H157" s="59">
        <v>49</v>
      </c>
      <c r="I157" s="72">
        <v>79.900000000000006</v>
      </c>
      <c r="J157" s="68" t="s">
        <v>32</v>
      </c>
      <c r="K157" s="68" t="s">
        <v>33</v>
      </c>
      <c r="L157" s="110"/>
      <c r="M157" s="1"/>
      <c r="N157" s="97"/>
      <c r="O157" s="98"/>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row>
    <row r="158" spans="1:695" s="87" customFormat="1">
      <c r="A158" s="167" t="s">
        <v>125</v>
      </c>
      <c r="B158" s="85"/>
      <c r="C158" s="24" t="s">
        <v>110</v>
      </c>
      <c r="D158" s="24" t="s">
        <v>126</v>
      </c>
      <c r="E158" s="25">
        <v>0.34722222222222227</v>
      </c>
      <c r="F158" s="25">
        <v>0.3888888888888889</v>
      </c>
      <c r="G158" s="24">
        <f t="shared" ref="G158:G172" si="11">H158*I158</f>
        <v>2851.8</v>
      </c>
      <c r="H158" s="59">
        <v>49</v>
      </c>
      <c r="I158" s="72">
        <v>58.2</v>
      </c>
      <c r="J158" s="68" t="s">
        <v>32</v>
      </c>
      <c r="K158" s="68" t="s">
        <v>33</v>
      </c>
      <c r="L158" s="110"/>
      <c r="M158" s="1"/>
      <c r="N158" s="97"/>
      <c r="O158" s="98"/>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row>
    <row r="159" spans="1:695" s="87" customFormat="1">
      <c r="A159" s="167" t="s">
        <v>125</v>
      </c>
      <c r="B159" s="90"/>
      <c r="C159" s="24" t="s">
        <v>111</v>
      </c>
      <c r="D159" s="24" t="s">
        <v>126</v>
      </c>
      <c r="E159" s="25">
        <v>0.3923611111111111</v>
      </c>
      <c r="F159" s="25">
        <v>0.43402777777777773</v>
      </c>
      <c r="G159" s="24">
        <f t="shared" si="11"/>
        <v>2876.3</v>
      </c>
      <c r="H159" s="59">
        <v>49</v>
      </c>
      <c r="I159" s="72">
        <v>58.7</v>
      </c>
      <c r="J159" s="68" t="s">
        <v>32</v>
      </c>
      <c r="K159" s="68" t="s">
        <v>33</v>
      </c>
      <c r="L159" s="110"/>
      <c r="M159" s="1"/>
      <c r="N159" s="97"/>
      <c r="O159" s="98"/>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row>
    <row r="160" spans="1:695" s="87" customFormat="1">
      <c r="A160" s="167" t="s">
        <v>125</v>
      </c>
      <c r="B160" s="90"/>
      <c r="C160" s="24"/>
      <c r="D160" s="24"/>
      <c r="E160" s="25"/>
      <c r="F160" s="25"/>
      <c r="G160" s="24"/>
      <c r="H160" s="59"/>
      <c r="I160" s="72"/>
      <c r="J160" s="67"/>
      <c r="K160" s="41"/>
      <c r="L160" s="110"/>
      <c r="M160" s="1"/>
      <c r="N160" s="97"/>
      <c r="O160" s="98"/>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row>
    <row r="161" spans="1:695" s="87" customFormat="1">
      <c r="A161" s="167" t="s">
        <v>125</v>
      </c>
      <c r="B161" s="85"/>
      <c r="C161" s="24" t="s">
        <v>116</v>
      </c>
      <c r="D161" s="24" t="s">
        <v>126</v>
      </c>
      <c r="E161" s="25">
        <v>0.49652777777777773</v>
      </c>
      <c r="F161" s="25">
        <v>0.54166666666666663</v>
      </c>
      <c r="G161" s="24">
        <f t="shared" si="11"/>
        <v>2851.8</v>
      </c>
      <c r="H161" s="59">
        <v>49</v>
      </c>
      <c r="I161" s="72">
        <v>58.2</v>
      </c>
      <c r="J161" s="68" t="s">
        <v>32</v>
      </c>
      <c r="K161" s="68" t="s">
        <v>33</v>
      </c>
      <c r="L161" s="110"/>
      <c r="M161" s="1"/>
      <c r="N161" s="97"/>
      <c r="O161" s="98"/>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c r="LE161" s="1"/>
      <c r="LF161" s="1"/>
      <c r="LG161" s="1"/>
      <c r="LH161" s="1"/>
      <c r="LI161" s="1"/>
      <c r="LJ161" s="1"/>
      <c r="LK161" s="1"/>
      <c r="LL161" s="1"/>
      <c r="LM161" s="1"/>
      <c r="LN161" s="1"/>
      <c r="LO161" s="1"/>
      <c r="LP161" s="1"/>
      <c r="LQ161" s="1"/>
      <c r="LR161" s="1"/>
      <c r="LS161" s="1"/>
      <c r="LT161" s="1"/>
      <c r="LU161" s="1"/>
      <c r="LV161" s="1"/>
      <c r="LW161" s="1"/>
      <c r="LX161" s="1"/>
      <c r="LY161" s="1"/>
      <c r="LZ161" s="1"/>
      <c r="MA161" s="1"/>
      <c r="MB161" s="1"/>
      <c r="MC161" s="1"/>
      <c r="MD161" s="1"/>
      <c r="ME161" s="1"/>
      <c r="MF161" s="1"/>
      <c r="MG161" s="1"/>
      <c r="MH161" s="1"/>
      <c r="MI161" s="1"/>
      <c r="MJ161" s="1"/>
      <c r="MK161" s="1"/>
      <c r="ML161" s="1"/>
      <c r="MM161" s="1"/>
      <c r="MN161" s="1"/>
      <c r="MO161" s="1"/>
      <c r="MP161" s="1"/>
      <c r="MQ161" s="1"/>
      <c r="MR161" s="1"/>
      <c r="MS161" s="1"/>
      <c r="MT161" s="1"/>
      <c r="MU161" s="1"/>
      <c r="MV161" s="1"/>
      <c r="MW161" s="1"/>
      <c r="MX161" s="1"/>
      <c r="MY161" s="1"/>
      <c r="MZ161" s="1"/>
      <c r="NA161" s="1"/>
      <c r="NB161" s="1"/>
      <c r="NC161" s="1"/>
      <c r="ND161" s="1"/>
      <c r="NE161" s="1"/>
      <c r="NF161" s="1"/>
      <c r="NG161" s="1"/>
      <c r="NH161" s="1"/>
      <c r="NI161" s="1"/>
      <c r="NJ161" s="1"/>
      <c r="NK161" s="1"/>
      <c r="NL161" s="1"/>
      <c r="NM161" s="1"/>
      <c r="NN161" s="1"/>
      <c r="NO161" s="1"/>
      <c r="NP161" s="1"/>
      <c r="NQ161" s="1"/>
      <c r="NR161" s="1"/>
      <c r="NS161" s="1"/>
      <c r="NT161" s="1"/>
      <c r="NU161" s="1"/>
      <c r="NV161" s="1"/>
      <c r="NW161" s="1"/>
      <c r="NX161" s="1"/>
      <c r="NY161" s="1"/>
      <c r="NZ161" s="1"/>
      <c r="OA161" s="1"/>
      <c r="OB161" s="1"/>
      <c r="OC161" s="1"/>
      <c r="OD161" s="1"/>
      <c r="OE161" s="1"/>
      <c r="OF161" s="1"/>
      <c r="OG161" s="1"/>
      <c r="OH161" s="1"/>
      <c r="OI161" s="1"/>
      <c r="OJ161" s="1"/>
      <c r="OK161" s="1"/>
      <c r="OL161" s="1"/>
      <c r="OM161" s="1"/>
      <c r="ON161" s="1"/>
      <c r="OO161" s="1"/>
      <c r="OP161" s="1"/>
      <c r="OQ161" s="1"/>
      <c r="OR161" s="1"/>
      <c r="OS161" s="1"/>
      <c r="OT161" s="1"/>
      <c r="OU161" s="1"/>
      <c r="OV161" s="1"/>
      <c r="OW161" s="1"/>
      <c r="OX161" s="1"/>
      <c r="OY161" s="1"/>
      <c r="OZ161" s="1"/>
      <c r="PA161" s="1"/>
      <c r="PB161" s="1"/>
      <c r="PC161" s="1"/>
      <c r="PD161" s="1"/>
      <c r="PE161" s="1"/>
      <c r="PF161" s="1"/>
      <c r="PG161" s="1"/>
      <c r="PH161" s="1"/>
      <c r="PI161" s="1"/>
      <c r="PJ161" s="1"/>
      <c r="PK161" s="1"/>
      <c r="PL161" s="1"/>
      <c r="PM161" s="1"/>
      <c r="PN161" s="1"/>
      <c r="PO161" s="1"/>
      <c r="PP161" s="1"/>
      <c r="PQ161" s="1"/>
      <c r="PR161" s="1"/>
      <c r="PS161" s="1"/>
      <c r="PT161" s="1"/>
      <c r="PU161" s="1"/>
      <c r="PV161" s="1"/>
      <c r="PW161" s="1"/>
      <c r="PX161" s="1"/>
      <c r="PY161" s="1"/>
      <c r="PZ161" s="1"/>
      <c r="QA161" s="1"/>
      <c r="QB161" s="1"/>
      <c r="QC161" s="1"/>
      <c r="QD161" s="1"/>
      <c r="QE161" s="1"/>
      <c r="QF161" s="1"/>
      <c r="QG161" s="1"/>
      <c r="QH161" s="1"/>
      <c r="QI161" s="1"/>
      <c r="QJ161" s="1"/>
      <c r="QK161" s="1"/>
      <c r="QL161" s="1"/>
      <c r="QM161" s="1"/>
      <c r="QN161" s="1"/>
      <c r="QO161" s="1"/>
      <c r="QP161" s="1"/>
      <c r="QQ161" s="1"/>
      <c r="QR161" s="1"/>
      <c r="QS161" s="1"/>
      <c r="QT161" s="1"/>
      <c r="QU161" s="1"/>
      <c r="QV161" s="1"/>
      <c r="QW161" s="1"/>
      <c r="QX161" s="1"/>
      <c r="QY161" s="1"/>
      <c r="QZ161" s="1"/>
      <c r="RA161" s="1"/>
      <c r="RB161" s="1"/>
      <c r="RC161" s="1"/>
      <c r="RD161" s="1"/>
      <c r="RE161" s="1"/>
      <c r="RF161" s="1"/>
      <c r="RG161" s="1"/>
      <c r="RH161" s="1"/>
      <c r="RI161" s="1"/>
      <c r="RJ161" s="1"/>
      <c r="RK161" s="1"/>
      <c r="RL161" s="1"/>
      <c r="RM161" s="1"/>
      <c r="RN161" s="1"/>
      <c r="RO161" s="1"/>
      <c r="RP161" s="1"/>
      <c r="RQ161" s="1"/>
      <c r="RR161" s="1"/>
      <c r="RS161" s="1"/>
      <c r="RT161" s="1"/>
      <c r="RU161" s="1"/>
      <c r="RV161" s="1"/>
      <c r="RW161" s="1"/>
      <c r="RX161" s="1"/>
      <c r="RY161" s="1"/>
      <c r="RZ161" s="1"/>
      <c r="SA161" s="1"/>
      <c r="SB161" s="1"/>
      <c r="SC161" s="1"/>
      <c r="SD161" s="1"/>
      <c r="SE161" s="1"/>
      <c r="SF161" s="1"/>
      <c r="SG161" s="1"/>
      <c r="SH161" s="1"/>
      <c r="SI161" s="1"/>
      <c r="SJ161" s="1"/>
      <c r="SK161" s="1"/>
      <c r="SL161" s="1"/>
      <c r="SM161" s="1"/>
      <c r="SN161" s="1"/>
      <c r="SO161" s="1"/>
      <c r="SP161" s="1"/>
      <c r="SQ161" s="1"/>
      <c r="SR161" s="1"/>
      <c r="SS161" s="1"/>
      <c r="ST161" s="1"/>
      <c r="SU161" s="1"/>
      <c r="SV161" s="1"/>
      <c r="SW161" s="1"/>
      <c r="SX161" s="1"/>
      <c r="SY161" s="1"/>
      <c r="SZ161" s="1"/>
      <c r="TA161" s="1"/>
      <c r="TB161" s="1"/>
      <c r="TC161" s="1"/>
      <c r="TD161" s="1"/>
      <c r="TE161" s="1"/>
      <c r="TF161" s="1"/>
      <c r="TG161" s="1"/>
      <c r="TH161" s="1"/>
      <c r="TI161" s="1"/>
      <c r="TJ161" s="1"/>
      <c r="TK161" s="1"/>
      <c r="TL161" s="1"/>
      <c r="TM161" s="1"/>
      <c r="TN161" s="1"/>
      <c r="TO161" s="1"/>
      <c r="TP161" s="1"/>
      <c r="TQ161" s="1"/>
      <c r="TR161" s="1"/>
      <c r="TS161" s="1"/>
      <c r="TT161" s="1"/>
      <c r="TU161" s="1"/>
      <c r="TV161" s="1"/>
      <c r="TW161" s="1"/>
      <c r="TX161" s="1"/>
      <c r="TY161" s="1"/>
      <c r="TZ161" s="1"/>
      <c r="UA161" s="1"/>
      <c r="UB161" s="1"/>
      <c r="UC161" s="1"/>
      <c r="UD161" s="1"/>
      <c r="UE161" s="1"/>
      <c r="UF161" s="1"/>
      <c r="UG161" s="1"/>
      <c r="UH161" s="1"/>
      <c r="UI161" s="1"/>
      <c r="UJ161" s="1"/>
      <c r="UK161" s="1"/>
      <c r="UL161" s="1"/>
      <c r="UM161" s="1"/>
      <c r="UN161" s="1"/>
      <c r="UO161" s="1"/>
      <c r="UP161" s="1"/>
      <c r="UQ161" s="1"/>
      <c r="UR161" s="1"/>
      <c r="US161" s="1"/>
      <c r="UT161" s="1"/>
      <c r="UU161" s="1"/>
      <c r="UV161" s="1"/>
      <c r="UW161" s="1"/>
      <c r="UX161" s="1"/>
      <c r="UY161" s="1"/>
      <c r="UZ161" s="1"/>
      <c r="VA161" s="1"/>
      <c r="VB161" s="1"/>
      <c r="VC161" s="1"/>
      <c r="VD161" s="1"/>
      <c r="VE161" s="1"/>
      <c r="VF161" s="1"/>
      <c r="VG161" s="1"/>
      <c r="VH161" s="1"/>
      <c r="VI161" s="1"/>
      <c r="VJ161" s="1"/>
      <c r="VK161" s="1"/>
      <c r="VL161" s="1"/>
      <c r="VM161" s="1"/>
      <c r="VN161" s="1"/>
      <c r="VO161" s="1"/>
      <c r="VP161" s="1"/>
      <c r="VQ161" s="1"/>
      <c r="VR161" s="1"/>
      <c r="VS161" s="1"/>
      <c r="VT161" s="1"/>
      <c r="VU161" s="1"/>
      <c r="VV161" s="1"/>
      <c r="VW161" s="1"/>
      <c r="VX161" s="1"/>
      <c r="VY161" s="1"/>
      <c r="VZ161" s="1"/>
      <c r="WA161" s="1"/>
      <c r="WB161" s="1"/>
      <c r="WC161" s="1"/>
      <c r="WD161" s="1"/>
      <c r="WE161" s="1"/>
      <c r="WF161" s="1"/>
      <c r="WG161" s="1"/>
      <c r="WH161" s="1"/>
      <c r="WI161" s="1"/>
      <c r="WJ161" s="1"/>
      <c r="WK161" s="1"/>
      <c r="WL161" s="1"/>
      <c r="WM161" s="1"/>
      <c r="WN161" s="1"/>
      <c r="WO161" s="1"/>
      <c r="WP161" s="1"/>
      <c r="WQ161" s="1"/>
      <c r="WR161" s="1"/>
      <c r="WS161" s="1"/>
      <c r="WT161" s="1"/>
      <c r="WU161" s="1"/>
      <c r="WV161" s="1"/>
      <c r="WW161" s="1"/>
      <c r="WX161" s="1"/>
      <c r="WY161" s="1"/>
      <c r="WZ161" s="1"/>
      <c r="XA161" s="1"/>
      <c r="XB161" s="1"/>
      <c r="XC161" s="1"/>
      <c r="XD161" s="1"/>
      <c r="XE161" s="1"/>
      <c r="XF161" s="1"/>
      <c r="XG161" s="1"/>
      <c r="XH161" s="1"/>
      <c r="XI161" s="1"/>
      <c r="XJ161" s="1"/>
      <c r="XK161" s="1"/>
      <c r="XL161" s="1"/>
      <c r="XM161" s="1"/>
      <c r="XN161" s="1"/>
      <c r="XO161" s="1"/>
      <c r="XP161" s="1"/>
      <c r="XQ161" s="1"/>
      <c r="XR161" s="1"/>
      <c r="XS161" s="1"/>
      <c r="XT161" s="1"/>
      <c r="XU161" s="1"/>
      <c r="XV161" s="1"/>
      <c r="XW161" s="1"/>
      <c r="XX161" s="1"/>
      <c r="XY161" s="1"/>
      <c r="XZ161" s="1"/>
      <c r="YA161" s="1"/>
      <c r="YB161" s="1"/>
      <c r="YC161" s="1"/>
      <c r="YD161" s="1"/>
      <c r="YE161" s="1"/>
      <c r="YF161" s="1"/>
      <c r="YG161" s="1"/>
      <c r="YH161" s="1"/>
      <c r="YI161" s="1"/>
      <c r="YJ161" s="1"/>
      <c r="YK161" s="1"/>
      <c r="YL161" s="1"/>
      <c r="YM161" s="1"/>
      <c r="YN161" s="1"/>
      <c r="YO161" s="1"/>
      <c r="YP161" s="1"/>
      <c r="YQ161" s="1"/>
      <c r="YR161" s="1"/>
      <c r="YS161" s="1"/>
      <c r="YT161" s="1"/>
      <c r="YU161" s="1"/>
      <c r="YV161" s="1"/>
      <c r="YW161" s="1"/>
      <c r="YX161" s="1"/>
      <c r="YY161" s="1"/>
      <c r="YZ161" s="1"/>
      <c r="ZA161" s="1"/>
      <c r="ZB161" s="1"/>
      <c r="ZC161" s="1"/>
      <c r="ZD161" s="1"/>
      <c r="ZE161" s="1"/>
      <c r="ZF161" s="1"/>
      <c r="ZG161" s="1"/>
      <c r="ZH161" s="1"/>
      <c r="ZI161" s="1"/>
      <c r="ZJ161" s="1"/>
      <c r="ZK161" s="1"/>
      <c r="ZL161" s="1"/>
      <c r="ZM161" s="1"/>
      <c r="ZN161" s="1"/>
      <c r="ZO161" s="1"/>
      <c r="ZP161" s="1"/>
      <c r="ZQ161" s="1"/>
      <c r="ZR161" s="1"/>
      <c r="ZS161" s="1"/>
    </row>
    <row r="162" spans="1:695" s="87" customFormat="1">
      <c r="A162" s="167" t="s">
        <v>125</v>
      </c>
      <c r="B162" s="90"/>
      <c r="C162" s="24"/>
      <c r="D162" s="24"/>
      <c r="E162" s="25"/>
      <c r="F162" s="25"/>
      <c r="G162" s="24"/>
      <c r="H162" s="59"/>
      <c r="I162" s="72"/>
      <c r="J162" s="68"/>
      <c r="K162" s="68"/>
      <c r="L162" s="110"/>
      <c r="M162" s="1"/>
      <c r="N162" s="97"/>
      <c r="O162" s="98"/>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row>
    <row r="163" spans="1:695" s="87" customFormat="1">
      <c r="A163" s="167" t="s">
        <v>125</v>
      </c>
      <c r="B163" s="90"/>
      <c r="C163" s="24" t="s">
        <v>86</v>
      </c>
      <c r="D163" s="24" t="s">
        <v>126</v>
      </c>
      <c r="E163" s="25">
        <v>0.56944444444444442</v>
      </c>
      <c r="F163" s="25">
        <v>0.61111111111111105</v>
      </c>
      <c r="G163" s="24">
        <f t="shared" si="11"/>
        <v>2876.3</v>
      </c>
      <c r="H163" s="59">
        <v>49</v>
      </c>
      <c r="I163" s="72">
        <v>58.7</v>
      </c>
      <c r="J163" s="67" t="s">
        <v>32</v>
      </c>
      <c r="K163" s="68" t="s">
        <v>33</v>
      </c>
      <c r="L163" s="110"/>
      <c r="M163" s="1"/>
      <c r="N163" s="97"/>
      <c r="O163" s="98"/>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row>
    <row r="164" spans="1:695" s="87" customFormat="1">
      <c r="A164" s="167" t="s">
        <v>125</v>
      </c>
      <c r="B164" s="85"/>
      <c r="C164" s="24"/>
      <c r="D164" s="24"/>
      <c r="E164" s="25"/>
      <c r="F164" s="25"/>
      <c r="G164" s="24"/>
      <c r="H164" s="59"/>
      <c r="I164" s="72"/>
      <c r="J164" s="68"/>
      <c r="K164" s="68"/>
      <c r="L164" s="110"/>
      <c r="M164" s="1"/>
      <c r="N164" s="97"/>
      <c r="O164" s="98"/>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row>
    <row r="165" spans="1:695" s="87" customFormat="1">
      <c r="A165" s="167" t="s">
        <v>125</v>
      </c>
      <c r="B165" s="90"/>
      <c r="C165" s="24" t="s">
        <v>127</v>
      </c>
      <c r="D165" s="24" t="s">
        <v>126</v>
      </c>
      <c r="E165" s="25">
        <v>0.65625</v>
      </c>
      <c r="F165" s="25">
        <v>0.72222222222222221</v>
      </c>
      <c r="G165" s="24">
        <f t="shared" si="11"/>
        <v>3949.3999999999996</v>
      </c>
      <c r="H165" s="59">
        <v>49</v>
      </c>
      <c r="I165" s="72">
        <v>80.599999999999994</v>
      </c>
      <c r="J165" s="68" t="s">
        <v>32</v>
      </c>
      <c r="K165" s="68" t="s">
        <v>33</v>
      </c>
      <c r="L165" s="110"/>
      <c r="M165" s="1"/>
      <c r="N165" s="97"/>
      <c r="O165" s="98"/>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row>
    <row r="166" spans="1:695" s="87" customFormat="1">
      <c r="A166" s="167" t="s">
        <v>125</v>
      </c>
      <c r="B166" s="90"/>
      <c r="C166" s="24"/>
      <c r="D166" s="24"/>
      <c r="E166" s="25"/>
      <c r="F166" s="25"/>
      <c r="G166" s="24"/>
      <c r="H166" s="59"/>
      <c r="I166" s="72"/>
      <c r="J166" s="67"/>
      <c r="K166" s="41"/>
      <c r="L166" s="110"/>
      <c r="M166" s="1"/>
      <c r="N166" s="97"/>
      <c r="O166" s="98"/>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row>
    <row r="167" spans="1:695" s="87" customFormat="1">
      <c r="A167" s="167" t="s">
        <v>125</v>
      </c>
      <c r="B167" s="85"/>
      <c r="C167" s="24" t="s">
        <v>121</v>
      </c>
      <c r="D167" s="24" t="s">
        <v>126</v>
      </c>
      <c r="E167" s="25">
        <v>0.72916666666666663</v>
      </c>
      <c r="F167" s="25">
        <v>0.79166666666666663</v>
      </c>
      <c r="G167" s="24">
        <f t="shared" si="11"/>
        <v>3969</v>
      </c>
      <c r="H167" s="59">
        <v>49</v>
      </c>
      <c r="I167" s="72">
        <v>81</v>
      </c>
      <c r="J167" s="68" t="s">
        <v>32</v>
      </c>
      <c r="K167" s="68" t="s">
        <v>33</v>
      </c>
      <c r="L167" s="110"/>
      <c r="M167" s="1"/>
      <c r="N167" s="97"/>
      <c r="O167" s="98"/>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row>
    <row r="168" spans="1:695" s="87" customFormat="1">
      <c r="A168" s="167" t="s">
        <v>125</v>
      </c>
      <c r="B168" s="90"/>
      <c r="C168" s="24"/>
      <c r="D168" s="24"/>
      <c r="E168" s="25"/>
      <c r="F168" s="25"/>
      <c r="G168" s="24"/>
      <c r="H168" s="59"/>
      <c r="I168" s="72"/>
      <c r="J168" s="68"/>
      <c r="K168" s="68"/>
      <c r="L168" s="110"/>
      <c r="M168" s="1"/>
      <c r="N168" s="97"/>
      <c r="O168" s="98"/>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row>
    <row r="169" spans="1:695" s="89" customFormat="1">
      <c r="A169" s="167" t="s">
        <v>125</v>
      </c>
      <c r="B169" s="79"/>
      <c r="C169" s="24" t="s">
        <v>128</v>
      </c>
      <c r="D169" s="24" t="s">
        <v>126</v>
      </c>
      <c r="E169" s="25">
        <v>0.8125</v>
      </c>
      <c r="F169" s="25">
        <v>0.875</v>
      </c>
      <c r="G169" s="24">
        <f t="shared" si="11"/>
        <v>4018</v>
      </c>
      <c r="H169" s="59">
        <v>49</v>
      </c>
      <c r="I169" s="72">
        <v>82</v>
      </c>
      <c r="J169" s="68" t="s">
        <v>32</v>
      </c>
      <c r="K169" s="68" t="s">
        <v>33</v>
      </c>
      <c r="L169" s="110"/>
      <c r="M169" s="1"/>
      <c r="N169" s="97"/>
      <c r="O169" s="98"/>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row>
    <row r="170" spans="1:695" s="88" customFormat="1">
      <c r="A170" s="167" t="s">
        <v>125</v>
      </c>
      <c r="B170" s="79"/>
      <c r="C170" s="24"/>
      <c r="D170" s="24"/>
      <c r="E170" s="25"/>
      <c r="F170" s="25"/>
      <c r="G170" s="24"/>
      <c r="H170" s="59"/>
      <c r="I170" s="72"/>
      <c r="J170" s="68"/>
      <c r="K170" s="68"/>
      <c r="L170" s="110"/>
      <c r="M170" s="1"/>
      <c r="N170" s="97"/>
      <c r="O170" s="98"/>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row>
    <row r="171" spans="1:695" s="87" customFormat="1">
      <c r="A171" s="167" t="s">
        <v>125</v>
      </c>
      <c r="B171" s="90"/>
      <c r="C171" s="24" t="s">
        <v>123</v>
      </c>
      <c r="D171" s="24" t="s">
        <v>126</v>
      </c>
      <c r="E171" s="25">
        <v>0.92013888888888884</v>
      </c>
      <c r="F171" s="25">
        <v>0.97916666666666663</v>
      </c>
      <c r="G171" s="24">
        <f t="shared" si="11"/>
        <v>3969</v>
      </c>
      <c r="H171" s="59">
        <v>49</v>
      </c>
      <c r="I171" s="72">
        <v>81</v>
      </c>
      <c r="J171" s="68" t="s">
        <v>32</v>
      </c>
      <c r="K171" s="68" t="s">
        <v>33</v>
      </c>
      <c r="L171" s="110"/>
      <c r="M171" s="1"/>
      <c r="N171" s="97"/>
      <c r="O171" s="98"/>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row>
    <row r="172" spans="1:695" s="161" customFormat="1">
      <c r="A172" s="167" t="s">
        <v>125</v>
      </c>
      <c r="B172" s="85"/>
      <c r="C172" s="24" t="s">
        <v>124</v>
      </c>
      <c r="D172" s="24" t="s">
        <v>126</v>
      </c>
      <c r="E172" s="25">
        <v>0.98263888888888884</v>
      </c>
      <c r="F172" s="25">
        <v>5.5555555555555552E-2</v>
      </c>
      <c r="G172" s="24">
        <f t="shared" si="11"/>
        <v>4851</v>
      </c>
      <c r="H172" s="59">
        <v>49</v>
      </c>
      <c r="I172" s="72">
        <v>99</v>
      </c>
      <c r="J172" s="68" t="s">
        <v>32</v>
      </c>
      <c r="K172" s="68" t="s">
        <v>33</v>
      </c>
      <c r="L172" s="110"/>
      <c r="M172" s="1"/>
      <c r="N172" s="97"/>
      <c r="O172" s="98"/>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row>
    <row r="173" spans="1:695">
      <c r="A173" s="140"/>
      <c r="B173" s="184"/>
      <c r="C173" s="29"/>
      <c r="D173" s="186"/>
      <c r="E173" s="30"/>
      <c r="F173" s="30"/>
      <c r="G173" s="29"/>
      <c r="H173" s="58"/>
      <c r="I173" s="185"/>
      <c r="J173" s="183"/>
      <c r="K173" s="183"/>
      <c r="L173" s="112"/>
      <c r="M173" s="1"/>
    </row>
    <row r="174" spans="1:695">
      <c r="A174" s="140"/>
      <c r="B174" s="184"/>
      <c r="C174" s="29"/>
      <c r="D174" s="186"/>
      <c r="E174" s="30"/>
      <c r="F174" s="30"/>
      <c r="G174" s="29"/>
      <c r="H174" s="58"/>
      <c r="I174" s="185"/>
      <c r="J174" s="183"/>
      <c r="K174" s="183"/>
      <c r="L174" s="112"/>
      <c r="M174" s="1"/>
    </row>
    <row r="175" spans="1:695" s="162" customFormat="1">
      <c r="A175" s="167" t="s">
        <v>129</v>
      </c>
      <c r="B175" s="90"/>
      <c r="C175" s="24" t="s">
        <v>86</v>
      </c>
      <c r="D175" s="24" t="s">
        <v>126</v>
      </c>
      <c r="E175" s="25">
        <v>0.32291666666666669</v>
      </c>
      <c r="F175" s="25">
        <v>0.37152777777777773</v>
      </c>
      <c r="G175" s="24">
        <f>H175*I175</f>
        <v>2876.3</v>
      </c>
      <c r="H175" s="59">
        <v>49</v>
      </c>
      <c r="I175" s="72">
        <v>58.7</v>
      </c>
      <c r="J175" s="68" t="s">
        <v>32</v>
      </c>
      <c r="K175" s="68" t="s">
        <v>33</v>
      </c>
      <c r="L175" s="110"/>
      <c r="M175" s="1"/>
      <c r="N175" s="97"/>
      <c r="O175" s="98"/>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row>
    <row r="176" spans="1:695" s="87" customFormat="1">
      <c r="A176" s="167" t="s">
        <v>129</v>
      </c>
      <c r="B176" s="90"/>
      <c r="C176" s="24" t="s">
        <v>130</v>
      </c>
      <c r="D176" s="24" t="s">
        <v>126</v>
      </c>
      <c r="E176" s="25">
        <v>0.3923611111111111</v>
      </c>
      <c r="F176" s="25">
        <v>0.4375</v>
      </c>
      <c r="G176" s="24">
        <f t="shared" ref="G176:G186" si="12">H176*I176</f>
        <v>2959.6</v>
      </c>
      <c r="H176" s="59">
        <v>49</v>
      </c>
      <c r="I176" s="72">
        <v>60.4</v>
      </c>
      <c r="J176" s="67" t="s">
        <v>32</v>
      </c>
      <c r="K176" s="68" t="s">
        <v>33</v>
      </c>
      <c r="L176" s="110"/>
      <c r="M176" s="1"/>
      <c r="N176" s="97"/>
      <c r="O176" s="98"/>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row>
    <row r="177" spans="1:695" s="87" customFormat="1">
      <c r="A177" s="167" t="s">
        <v>129</v>
      </c>
      <c r="B177" s="85"/>
      <c r="C177" s="24"/>
      <c r="D177" s="24"/>
      <c r="E177" s="25"/>
      <c r="F177" s="25"/>
      <c r="G177" s="24"/>
      <c r="H177" s="59"/>
      <c r="I177" s="72"/>
      <c r="J177" s="68"/>
      <c r="K177" s="68"/>
      <c r="L177" s="110"/>
      <c r="M177" s="1"/>
      <c r="N177" s="97"/>
      <c r="O177" s="98"/>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row>
    <row r="178" spans="1:695" s="87" customFormat="1">
      <c r="A178" s="167" t="s">
        <v>129</v>
      </c>
      <c r="B178" s="90"/>
      <c r="C178" s="24" t="s">
        <v>86</v>
      </c>
      <c r="D178" s="24" t="s">
        <v>126</v>
      </c>
      <c r="E178" s="25">
        <v>0.5</v>
      </c>
      <c r="F178" s="25">
        <v>0.54166666666666663</v>
      </c>
      <c r="G178" s="24">
        <f t="shared" si="12"/>
        <v>2900.8</v>
      </c>
      <c r="H178" s="59">
        <v>49</v>
      </c>
      <c r="I178" s="72">
        <v>59.2</v>
      </c>
      <c r="J178" s="68" t="s">
        <v>32</v>
      </c>
      <c r="K178" s="68" t="s">
        <v>33</v>
      </c>
      <c r="L178" s="110"/>
      <c r="M178" s="1"/>
      <c r="N178" s="97"/>
      <c r="O178" s="98"/>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row>
    <row r="179" spans="1:695" s="87" customFormat="1">
      <c r="A179" s="167" t="s">
        <v>129</v>
      </c>
      <c r="B179" s="90"/>
      <c r="C179" s="24"/>
      <c r="D179" s="24"/>
      <c r="E179" s="25"/>
      <c r="F179" s="25"/>
      <c r="G179" s="24"/>
      <c r="H179" s="59"/>
      <c r="I179" s="72"/>
      <c r="J179" s="67"/>
      <c r="K179" s="41"/>
      <c r="L179" s="110"/>
      <c r="M179" s="1"/>
      <c r="N179" s="97"/>
      <c r="O179" s="98"/>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row>
    <row r="180" spans="1:695" s="87" customFormat="1">
      <c r="A180" s="167" t="s">
        <v>129</v>
      </c>
      <c r="B180" s="85"/>
      <c r="C180" s="24" t="s">
        <v>131</v>
      </c>
      <c r="D180" s="24" t="s">
        <v>126</v>
      </c>
      <c r="E180" s="25">
        <v>0.5625</v>
      </c>
      <c r="F180" s="25">
        <v>0.60416666666666663</v>
      </c>
      <c r="G180" s="24">
        <f t="shared" si="12"/>
        <v>2959.6</v>
      </c>
      <c r="H180" s="59">
        <v>49</v>
      </c>
      <c r="I180" s="72">
        <v>60.4</v>
      </c>
      <c r="J180" s="68" t="s">
        <v>32</v>
      </c>
      <c r="K180" s="68" t="s">
        <v>33</v>
      </c>
      <c r="L180" s="110"/>
      <c r="M180" s="1"/>
      <c r="N180" s="97"/>
      <c r="O180" s="98"/>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row>
    <row r="181" spans="1:695" s="87" customFormat="1">
      <c r="A181" s="167" t="s">
        <v>129</v>
      </c>
      <c r="B181" s="90"/>
      <c r="C181" s="24" t="s">
        <v>86</v>
      </c>
      <c r="D181" s="24" t="s">
        <v>126</v>
      </c>
      <c r="E181" s="25">
        <v>0.60763888888888895</v>
      </c>
      <c r="F181" s="25">
        <v>0.64930555555555558</v>
      </c>
      <c r="G181" s="24">
        <f t="shared" si="12"/>
        <v>2876.3</v>
      </c>
      <c r="H181" s="59">
        <v>49</v>
      </c>
      <c r="I181" s="72">
        <v>58.7</v>
      </c>
      <c r="J181" s="68" t="s">
        <v>32</v>
      </c>
      <c r="K181" s="68" t="s">
        <v>33</v>
      </c>
      <c r="L181" s="110"/>
      <c r="M181" s="1"/>
      <c r="N181" s="97"/>
      <c r="O181" s="98"/>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row>
    <row r="182" spans="1:695" s="87" customFormat="1">
      <c r="A182" s="167" t="s">
        <v>129</v>
      </c>
      <c r="B182" s="90"/>
      <c r="C182" s="24"/>
      <c r="D182" s="24"/>
      <c r="E182" s="25"/>
      <c r="F182" s="25"/>
      <c r="G182" s="24"/>
      <c r="H182" s="59"/>
      <c r="I182" s="72"/>
      <c r="J182" s="67"/>
      <c r="K182" s="41"/>
      <c r="L182" s="110"/>
      <c r="M182" s="1"/>
      <c r="N182" s="97"/>
      <c r="O182" s="98"/>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row>
    <row r="183" spans="1:695" s="87" customFormat="1">
      <c r="A183" s="167" t="s">
        <v>129</v>
      </c>
      <c r="B183" s="85"/>
      <c r="C183" s="24" t="s">
        <v>104</v>
      </c>
      <c r="D183" s="24" t="s">
        <v>126</v>
      </c>
      <c r="E183" s="25">
        <v>0.70833333333333337</v>
      </c>
      <c r="F183" s="25">
        <v>0.76736111111111116</v>
      </c>
      <c r="G183" s="24">
        <f t="shared" si="12"/>
        <v>3920</v>
      </c>
      <c r="H183" s="59">
        <v>49</v>
      </c>
      <c r="I183" s="72">
        <v>80</v>
      </c>
      <c r="J183" s="68" t="s">
        <v>32</v>
      </c>
      <c r="K183" s="68" t="s">
        <v>33</v>
      </c>
      <c r="L183" s="110"/>
      <c r="M183" s="1"/>
      <c r="N183" s="97"/>
      <c r="O183" s="98"/>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row>
    <row r="184" spans="1:695" s="87" customFormat="1">
      <c r="A184" s="167" t="s">
        <v>129</v>
      </c>
      <c r="B184" s="90"/>
      <c r="C184" s="24" t="s">
        <v>123</v>
      </c>
      <c r="D184" s="24" t="s">
        <v>126</v>
      </c>
      <c r="E184" s="25">
        <v>0.77083333333333337</v>
      </c>
      <c r="F184" s="25">
        <v>0.83333333333333337</v>
      </c>
      <c r="G184" s="24">
        <f t="shared" si="12"/>
        <v>3954.3</v>
      </c>
      <c r="H184" s="59">
        <v>49</v>
      </c>
      <c r="I184" s="72">
        <v>80.7</v>
      </c>
      <c r="J184" s="68" t="s">
        <v>32</v>
      </c>
      <c r="K184" s="68" t="s">
        <v>33</v>
      </c>
      <c r="L184" s="110"/>
      <c r="M184" s="1"/>
      <c r="N184" s="97"/>
      <c r="O184" s="98"/>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row>
    <row r="185" spans="1:695" s="89" customFormat="1">
      <c r="A185" s="167" t="s">
        <v>129</v>
      </c>
      <c r="B185" s="79"/>
      <c r="C185" s="24"/>
      <c r="D185" s="24"/>
      <c r="E185" s="25"/>
      <c r="F185" s="25"/>
      <c r="G185" s="24"/>
      <c r="H185" s="59"/>
      <c r="I185" s="72"/>
      <c r="J185" s="68"/>
      <c r="K185" s="68"/>
      <c r="L185" s="110"/>
      <c r="M185" s="1"/>
      <c r="N185" s="97"/>
      <c r="O185" s="98"/>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row>
    <row r="186" spans="1:695" s="163" customFormat="1">
      <c r="A186" s="167" t="s">
        <v>129</v>
      </c>
      <c r="B186" s="79"/>
      <c r="C186" s="24" t="s">
        <v>132</v>
      </c>
      <c r="D186" s="24" t="s">
        <v>126</v>
      </c>
      <c r="E186" s="25">
        <v>0.875</v>
      </c>
      <c r="F186" s="25">
        <v>0.91666666666666663</v>
      </c>
      <c r="G186" s="24">
        <f t="shared" si="12"/>
        <v>2851.8</v>
      </c>
      <c r="H186" s="59">
        <v>49</v>
      </c>
      <c r="I186" s="72">
        <v>58.2</v>
      </c>
      <c r="J186" s="68" t="s">
        <v>32</v>
      </c>
      <c r="K186" s="68" t="s">
        <v>33</v>
      </c>
      <c r="L186" s="110"/>
      <c r="M186" s="1"/>
      <c r="N186" s="97"/>
      <c r="O186" s="98"/>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row>
    <row r="187" spans="1:695" s="164" customFormat="1">
      <c r="A187" s="168"/>
      <c r="B187" s="187"/>
      <c r="C187" s="29"/>
      <c r="D187" s="189"/>
      <c r="E187" s="190"/>
      <c r="F187" s="190"/>
      <c r="G187" s="188"/>
      <c r="H187" s="191"/>
      <c r="I187" s="192"/>
      <c r="J187" s="193"/>
      <c r="K187" s="193"/>
      <c r="L187" s="169"/>
      <c r="N187" s="165"/>
      <c r="O187" s="166"/>
    </row>
    <row r="188" spans="1:695" s="164" customFormat="1">
      <c r="A188" s="168"/>
      <c r="B188" s="187"/>
      <c r="C188" s="29"/>
      <c r="D188" s="189"/>
      <c r="E188" s="190"/>
      <c r="F188" s="190"/>
      <c r="G188" s="188"/>
      <c r="H188" s="191"/>
      <c r="I188" s="192"/>
      <c r="J188" s="193"/>
      <c r="K188" s="193"/>
      <c r="L188" s="169"/>
      <c r="N188" s="165"/>
      <c r="O188" s="166"/>
    </row>
    <row r="189" spans="1:695" s="162" customFormat="1">
      <c r="A189" s="167" t="s">
        <v>133</v>
      </c>
      <c r="B189" s="90"/>
      <c r="C189" s="24" t="s">
        <v>86</v>
      </c>
      <c r="D189" s="70" t="s">
        <v>134</v>
      </c>
      <c r="E189" s="25">
        <v>0.29166666666666669</v>
      </c>
      <c r="F189" s="25">
        <v>0.33333333333333331</v>
      </c>
      <c r="G189" s="24">
        <f>H189*I189</f>
        <v>6630.4000000000005</v>
      </c>
      <c r="H189" s="59">
        <v>112</v>
      </c>
      <c r="I189" s="72">
        <v>59.2</v>
      </c>
      <c r="J189" s="68" t="s">
        <v>32</v>
      </c>
      <c r="K189" s="68" t="s">
        <v>33</v>
      </c>
      <c r="L189" s="110"/>
      <c r="M189" s="1"/>
      <c r="N189" s="97"/>
      <c r="O189" s="98"/>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row>
    <row r="190" spans="1:695" s="87" customFormat="1">
      <c r="A190" s="167" t="s">
        <v>133</v>
      </c>
      <c r="B190" s="85"/>
      <c r="C190" s="24" t="s">
        <v>135</v>
      </c>
      <c r="D190" s="70" t="s">
        <v>134</v>
      </c>
      <c r="E190" s="25">
        <v>0.34722222222222227</v>
      </c>
      <c r="F190" s="25">
        <v>0.39583333333333331</v>
      </c>
      <c r="G190" s="24">
        <f t="shared" ref="G190:G203" si="13">H190*I190</f>
        <v>6764.8</v>
      </c>
      <c r="H190" s="59">
        <v>112</v>
      </c>
      <c r="I190" s="72">
        <v>60.4</v>
      </c>
      <c r="J190" s="68" t="s">
        <v>32</v>
      </c>
      <c r="K190" s="68" t="s">
        <v>33</v>
      </c>
      <c r="L190" s="110"/>
      <c r="M190" s="1"/>
      <c r="N190" s="97"/>
      <c r="O190" s="98"/>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row>
    <row r="191" spans="1:695" s="87" customFormat="1">
      <c r="A191" s="167" t="s">
        <v>133</v>
      </c>
      <c r="B191" s="90"/>
      <c r="C191" s="24"/>
      <c r="D191" s="70"/>
      <c r="E191" s="25"/>
      <c r="F191" s="25"/>
      <c r="G191" s="24"/>
      <c r="H191" s="59"/>
      <c r="I191" s="72"/>
      <c r="J191" s="68"/>
      <c r="K191" s="68"/>
      <c r="L191" s="110"/>
      <c r="M191" s="1"/>
      <c r="N191" s="97"/>
      <c r="O191" s="98"/>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row>
    <row r="192" spans="1:695" s="87" customFormat="1">
      <c r="A192" s="167" t="s">
        <v>133</v>
      </c>
      <c r="B192" s="90"/>
      <c r="C192" s="24" t="s">
        <v>86</v>
      </c>
      <c r="D192" s="70" t="s">
        <v>134</v>
      </c>
      <c r="E192" s="25">
        <v>0.4201388888888889</v>
      </c>
      <c r="F192" s="25">
        <v>0.46180555555555558</v>
      </c>
      <c r="G192" s="24">
        <f t="shared" si="13"/>
        <v>6630.4000000000005</v>
      </c>
      <c r="H192" s="59">
        <v>112</v>
      </c>
      <c r="I192" s="72">
        <v>59.2</v>
      </c>
      <c r="J192" s="67" t="s">
        <v>32</v>
      </c>
      <c r="K192" s="68" t="s">
        <v>33</v>
      </c>
      <c r="L192" s="110"/>
      <c r="M192" s="1"/>
      <c r="N192" s="97"/>
      <c r="O192" s="98"/>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row>
    <row r="193" spans="1:695" s="87" customFormat="1">
      <c r="A193" s="167" t="s">
        <v>133</v>
      </c>
      <c r="B193" s="85"/>
      <c r="C193" s="24"/>
      <c r="D193" s="70"/>
      <c r="E193" s="25"/>
      <c r="F193" s="25"/>
      <c r="G193" s="24"/>
      <c r="H193" s="59"/>
      <c r="I193" s="72"/>
      <c r="J193" s="68"/>
      <c r="K193" s="68"/>
      <c r="L193" s="110"/>
      <c r="M193" s="1"/>
      <c r="N193" s="97"/>
      <c r="O193" s="98"/>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row>
    <row r="194" spans="1:695" s="87" customFormat="1">
      <c r="A194" s="167" t="s">
        <v>133</v>
      </c>
      <c r="B194" s="90"/>
      <c r="C194" s="24" t="s">
        <v>136</v>
      </c>
      <c r="D194" s="70" t="s">
        <v>134</v>
      </c>
      <c r="E194" s="25">
        <v>0.49305555555555558</v>
      </c>
      <c r="F194" s="25">
        <v>0.53472222222222221</v>
      </c>
      <c r="G194" s="24">
        <f t="shared" si="13"/>
        <v>6518.4000000000005</v>
      </c>
      <c r="H194" s="59">
        <v>112</v>
      </c>
      <c r="I194" s="72">
        <v>58.2</v>
      </c>
      <c r="J194" s="68" t="s">
        <v>32</v>
      </c>
      <c r="K194" s="68" t="s">
        <v>33</v>
      </c>
      <c r="L194" s="110"/>
      <c r="M194" s="1"/>
      <c r="N194" s="97"/>
      <c r="O194" s="98"/>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row>
    <row r="195" spans="1:695" s="87" customFormat="1">
      <c r="A195" s="167" t="s">
        <v>133</v>
      </c>
      <c r="B195" s="90"/>
      <c r="C195" s="24" t="s">
        <v>111</v>
      </c>
      <c r="D195" s="70" t="s">
        <v>134</v>
      </c>
      <c r="E195" s="25">
        <v>0.54166666666666663</v>
      </c>
      <c r="F195" s="25">
        <v>0.58333333333333337</v>
      </c>
      <c r="G195" s="24">
        <f t="shared" si="13"/>
        <v>6574.4000000000005</v>
      </c>
      <c r="H195" s="59">
        <v>112</v>
      </c>
      <c r="I195" s="72">
        <v>58.7</v>
      </c>
      <c r="J195" s="67" t="s">
        <v>32</v>
      </c>
      <c r="K195" s="68" t="s">
        <v>33</v>
      </c>
      <c r="L195" s="110"/>
      <c r="M195" s="1"/>
      <c r="N195" s="97"/>
      <c r="O195" s="98"/>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row>
    <row r="196" spans="1:695" s="87" customFormat="1">
      <c r="A196" s="167" t="s">
        <v>133</v>
      </c>
      <c r="B196" s="85"/>
      <c r="C196" s="24"/>
      <c r="D196" s="70"/>
      <c r="E196" s="25"/>
      <c r="F196" s="25"/>
      <c r="G196" s="24"/>
      <c r="H196" s="59"/>
      <c r="I196" s="72"/>
      <c r="J196" s="68"/>
      <c r="K196" s="68"/>
      <c r="L196" s="110"/>
      <c r="M196" s="1"/>
      <c r="N196" s="97"/>
      <c r="O196" s="98"/>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row>
    <row r="197" spans="1:695" s="87" customFormat="1">
      <c r="A197" s="167" t="s">
        <v>133</v>
      </c>
      <c r="B197" s="90"/>
      <c r="C197" s="24" t="s">
        <v>137</v>
      </c>
      <c r="D197" s="70" t="s">
        <v>134</v>
      </c>
      <c r="E197" s="25">
        <v>0.625</v>
      </c>
      <c r="F197" s="25">
        <v>0.68402777777777779</v>
      </c>
      <c r="G197" s="24">
        <f t="shared" si="13"/>
        <v>9027.1999999999989</v>
      </c>
      <c r="H197" s="59">
        <v>112</v>
      </c>
      <c r="I197" s="72">
        <v>80.599999999999994</v>
      </c>
      <c r="J197" s="68" t="s">
        <v>32</v>
      </c>
      <c r="K197" s="68" t="s">
        <v>33</v>
      </c>
      <c r="L197" s="110"/>
      <c r="M197" s="1"/>
      <c r="N197" s="97"/>
      <c r="O197" s="98"/>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row>
    <row r="198" spans="1:695" s="87" customFormat="1">
      <c r="A198" s="167" t="s">
        <v>133</v>
      </c>
      <c r="B198" s="90"/>
      <c r="C198" s="24" t="s">
        <v>106</v>
      </c>
      <c r="D198" s="70" t="s">
        <v>134</v>
      </c>
      <c r="E198" s="25">
        <v>0.6875</v>
      </c>
      <c r="F198" s="25">
        <v>0.75</v>
      </c>
      <c r="G198" s="24">
        <f t="shared" si="13"/>
        <v>9038.4</v>
      </c>
      <c r="H198" s="59">
        <v>112</v>
      </c>
      <c r="I198" s="72">
        <v>80.7</v>
      </c>
      <c r="J198" s="67" t="s">
        <v>32</v>
      </c>
      <c r="K198" s="68" t="s">
        <v>33</v>
      </c>
      <c r="L198" s="110"/>
      <c r="M198" s="1"/>
      <c r="N198" s="97"/>
      <c r="O198" s="98"/>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row>
    <row r="199" spans="1:695" s="87" customFormat="1">
      <c r="A199" s="167" t="s">
        <v>133</v>
      </c>
      <c r="B199" s="85"/>
      <c r="C199" s="24"/>
      <c r="D199" s="70"/>
      <c r="E199" s="25"/>
      <c r="F199" s="25"/>
      <c r="G199" s="24"/>
      <c r="H199" s="59"/>
      <c r="I199" s="72"/>
      <c r="J199" s="68"/>
      <c r="K199" s="68"/>
      <c r="L199" s="110"/>
      <c r="M199" s="1"/>
      <c r="N199" s="97"/>
      <c r="O199" s="98"/>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row>
    <row r="200" spans="1:695" s="87" customFormat="1">
      <c r="A200" s="167" t="s">
        <v>133</v>
      </c>
      <c r="B200" s="90"/>
      <c r="C200" s="24" t="s">
        <v>128</v>
      </c>
      <c r="D200" s="70" t="s">
        <v>134</v>
      </c>
      <c r="E200" s="25">
        <v>0.8125</v>
      </c>
      <c r="F200" s="25">
        <v>0.875</v>
      </c>
      <c r="G200" s="24">
        <f t="shared" si="13"/>
        <v>9072</v>
      </c>
      <c r="H200" s="59">
        <v>112</v>
      </c>
      <c r="I200" s="72">
        <v>81</v>
      </c>
      <c r="J200" s="68" t="s">
        <v>32</v>
      </c>
      <c r="K200" s="68" t="s">
        <v>33</v>
      </c>
      <c r="L200" s="110"/>
      <c r="M200" s="1"/>
      <c r="N200" s="97"/>
      <c r="O200" s="98"/>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row>
    <row r="201" spans="1:695" s="89" customFormat="1">
      <c r="A201" s="167" t="s">
        <v>133</v>
      </c>
      <c r="B201" s="79"/>
      <c r="C201" s="24"/>
      <c r="D201" s="70"/>
      <c r="E201" s="25"/>
      <c r="F201" s="25"/>
      <c r="G201" s="24"/>
      <c r="H201" s="59"/>
      <c r="I201" s="72"/>
      <c r="J201" s="68"/>
      <c r="K201" s="68"/>
      <c r="L201" s="110"/>
      <c r="M201" s="1"/>
      <c r="N201" s="97"/>
      <c r="O201" s="98"/>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row>
    <row r="202" spans="1:695" s="88" customFormat="1">
      <c r="A202" s="167" t="s">
        <v>133</v>
      </c>
      <c r="B202" s="79"/>
      <c r="C202" s="24" t="s">
        <v>123</v>
      </c>
      <c r="D202" s="70" t="s">
        <v>134</v>
      </c>
      <c r="E202" s="25">
        <v>0.92013888888888884</v>
      </c>
      <c r="F202" s="25">
        <v>0.97916666666666663</v>
      </c>
      <c r="G202" s="24">
        <f t="shared" si="13"/>
        <v>8960</v>
      </c>
      <c r="H202" s="59">
        <v>112</v>
      </c>
      <c r="I202" s="72">
        <v>80</v>
      </c>
      <c r="J202" s="68" t="s">
        <v>32</v>
      </c>
      <c r="K202" s="68" t="s">
        <v>33</v>
      </c>
      <c r="L202" s="110"/>
      <c r="M202" s="1"/>
      <c r="N202" s="97"/>
      <c r="O202" s="98"/>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row>
    <row r="203" spans="1:695" s="87" customFormat="1" ht="13.5" thickBot="1">
      <c r="A203" s="170" t="s">
        <v>133</v>
      </c>
      <c r="B203" s="141"/>
      <c r="C203" s="133" t="s">
        <v>124</v>
      </c>
      <c r="D203" s="134" t="s">
        <v>134</v>
      </c>
      <c r="E203" s="135">
        <v>0.98263888888888884</v>
      </c>
      <c r="F203" s="135">
        <v>5.5555555555555552E-2</v>
      </c>
      <c r="G203" s="133">
        <f t="shared" si="13"/>
        <v>11088</v>
      </c>
      <c r="H203" s="117">
        <v>112</v>
      </c>
      <c r="I203" s="136">
        <v>99</v>
      </c>
      <c r="J203" s="129" t="s">
        <v>32</v>
      </c>
      <c r="K203" s="129" t="s">
        <v>33</v>
      </c>
      <c r="L203" s="119"/>
      <c r="M203" s="1"/>
      <c r="N203" s="97"/>
      <c r="O203" s="98"/>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row>
    <row r="204" spans="1:695">
      <c r="A204" s="28"/>
      <c r="B204" s="83"/>
      <c r="C204" s="29"/>
      <c r="D204" s="29"/>
      <c r="E204" s="30"/>
      <c r="F204" s="30"/>
      <c r="G204" s="29"/>
      <c r="H204" s="58"/>
      <c r="I204" s="58"/>
      <c r="J204" s="31"/>
      <c r="K204" s="56"/>
    </row>
    <row r="205" spans="1:695" ht="13.5" thickBot="1">
      <c r="C205" s="48"/>
      <c r="E205" s="55"/>
      <c r="F205" s="55"/>
      <c r="G205" s="54"/>
      <c r="H205" s="57"/>
      <c r="I205" s="57"/>
    </row>
    <row r="206" spans="1:695" ht="18.75">
      <c r="A206" s="146" t="s">
        <v>138</v>
      </c>
      <c r="B206" s="120"/>
      <c r="C206" s="202"/>
      <c r="D206" s="121"/>
      <c r="E206" s="122"/>
      <c r="F206" s="122"/>
      <c r="G206" s="123"/>
      <c r="H206" s="124"/>
      <c r="I206" s="124"/>
      <c r="J206" s="125"/>
      <c r="K206" s="126"/>
      <c r="L206" s="127"/>
      <c r="M206" s="1"/>
    </row>
    <row r="207" spans="1:695" s="53" customFormat="1">
      <c r="A207" s="144" t="s">
        <v>139</v>
      </c>
      <c r="B207" s="84"/>
      <c r="C207" s="51" t="s">
        <v>140</v>
      </c>
      <c r="D207" s="51" t="s">
        <v>141</v>
      </c>
      <c r="E207" s="69">
        <v>0.26041666666666669</v>
      </c>
      <c r="F207" s="69">
        <v>0.32708333333333334</v>
      </c>
      <c r="G207" s="45">
        <f t="shared" ref="G207:G213" si="14">H207*I207</f>
        <v>14361.2</v>
      </c>
      <c r="H207" s="63">
        <v>161</v>
      </c>
      <c r="I207" s="72">
        <v>89.2</v>
      </c>
      <c r="J207" s="68" t="s">
        <v>32</v>
      </c>
      <c r="K207" s="68" t="s">
        <v>33</v>
      </c>
      <c r="L207" s="153"/>
      <c r="M207" s="48"/>
      <c r="N207" s="98"/>
      <c r="O207" s="98"/>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c r="IU207" s="27"/>
      <c r="IV207" s="27"/>
      <c r="IW207" s="27"/>
      <c r="IX207" s="27"/>
      <c r="IY207" s="27"/>
      <c r="IZ207" s="27"/>
      <c r="JA207" s="27"/>
      <c r="JB207" s="27"/>
      <c r="JC207" s="27"/>
      <c r="JD207" s="27"/>
      <c r="JE207" s="27"/>
      <c r="JF207" s="27"/>
      <c r="JG207" s="27"/>
      <c r="JH207" s="27"/>
      <c r="JI207" s="27"/>
      <c r="JJ207" s="27"/>
      <c r="JK207" s="27"/>
      <c r="JL207" s="27"/>
      <c r="JM207" s="27"/>
      <c r="JN207" s="27"/>
      <c r="JO207" s="27"/>
      <c r="JP207" s="27"/>
      <c r="JQ207" s="27"/>
      <c r="JR207" s="27"/>
      <c r="JS207" s="27"/>
      <c r="JT207" s="27"/>
      <c r="JU207" s="27"/>
      <c r="JV207" s="27"/>
      <c r="JW207" s="27"/>
      <c r="JX207" s="27"/>
      <c r="JY207" s="27"/>
      <c r="JZ207" s="27"/>
      <c r="KA207" s="27"/>
      <c r="KB207" s="27"/>
      <c r="KC207" s="27"/>
      <c r="KD207" s="27"/>
      <c r="KE207" s="27"/>
      <c r="KF207" s="27"/>
      <c r="KG207" s="27"/>
      <c r="KH207" s="27"/>
      <c r="KI207" s="27"/>
      <c r="KJ207" s="27"/>
      <c r="KK207" s="27"/>
      <c r="KL207" s="27"/>
      <c r="KM207" s="27"/>
      <c r="KN207" s="27"/>
      <c r="KO207" s="27"/>
      <c r="KP207" s="27"/>
      <c r="KQ207" s="27"/>
      <c r="KR207" s="27"/>
      <c r="KS207" s="27"/>
      <c r="KT207" s="27"/>
      <c r="KU207" s="27"/>
      <c r="KV207" s="27"/>
      <c r="KW207" s="27"/>
      <c r="KX207" s="27"/>
      <c r="KY207" s="27"/>
      <c r="KZ207" s="27"/>
      <c r="LA207" s="27"/>
      <c r="LB207" s="27"/>
      <c r="LC207" s="27"/>
      <c r="LD207" s="27"/>
      <c r="LE207" s="27"/>
      <c r="LF207" s="27"/>
      <c r="LG207" s="27"/>
      <c r="LH207" s="27"/>
      <c r="LI207" s="27"/>
      <c r="LJ207" s="27"/>
      <c r="LK207" s="27"/>
      <c r="LL207" s="27"/>
      <c r="LM207" s="27"/>
      <c r="LN207" s="27"/>
      <c r="LO207" s="27"/>
      <c r="LP207" s="27"/>
      <c r="LQ207" s="27"/>
      <c r="LR207" s="27"/>
      <c r="LS207" s="27"/>
      <c r="LT207" s="27"/>
      <c r="LU207" s="27"/>
      <c r="LV207" s="27"/>
      <c r="LW207" s="27"/>
      <c r="LX207" s="27"/>
      <c r="LY207" s="27"/>
      <c r="LZ207" s="27"/>
      <c r="MA207" s="27"/>
      <c r="MB207" s="27"/>
      <c r="MC207" s="27"/>
      <c r="MD207" s="27"/>
      <c r="ME207" s="27"/>
      <c r="MF207" s="27"/>
      <c r="MG207" s="27"/>
      <c r="MH207" s="27"/>
      <c r="MI207" s="27"/>
      <c r="MJ207" s="27"/>
      <c r="MK207" s="27"/>
      <c r="ML207" s="27"/>
      <c r="MM207" s="27"/>
      <c r="MN207" s="27"/>
      <c r="MO207" s="27"/>
      <c r="MP207" s="27"/>
      <c r="MQ207" s="27"/>
      <c r="MR207" s="27"/>
      <c r="MS207" s="27"/>
      <c r="MT207" s="27"/>
      <c r="MU207" s="27"/>
      <c r="MV207" s="27"/>
      <c r="MW207" s="27"/>
      <c r="MX207" s="27"/>
      <c r="MY207" s="27"/>
      <c r="MZ207" s="27"/>
      <c r="NA207" s="27"/>
      <c r="NB207" s="27"/>
      <c r="NC207" s="27"/>
      <c r="ND207" s="27"/>
      <c r="NE207" s="27"/>
      <c r="NF207" s="27"/>
      <c r="NG207" s="27"/>
      <c r="NH207" s="27"/>
      <c r="NI207" s="27"/>
      <c r="NJ207" s="27"/>
      <c r="NK207" s="27"/>
      <c r="NL207" s="27"/>
      <c r="NM207" s="27"/>
      <c r="NN207" s="27"/>
      <c r="NO207" s="27"/>
      <c r="NP207" s="27"/>
      <c r="NQ207" s="27"/>
      <c r="NR207" s="27"/>
      <c r="NS207" s="27"/>
      <c r="NT207" s="27"/>
      <c r="NU207" s="27"/>
      <c r="NV207" s="27"/>
      <c r="NW207" s="27"/>
      <c r="NX207" s="27"/>
      <c r="NY207" s="27"/>
      <c r="NZ207" s="27"/>
      <c r="OA207" s="27"/>
      <c r="OB207" s="27"/>
      <c r="OC207" s="27"/>
      <c r="OD207" s="27"/>
      <c r="OE207" s="27"/>
      <c r="OF207" s="27"/>
      <c r="OG207" s="27"/>
      <c r="OH207" s="27"/>
      <c r="OI207" s="27"/>
      <c r="OJ207" s="27"/>
      <c r="OK207" s="27"/>
      <c r="OL207" s="27"/>
      <c r="OM207" s="27"/>
      <c r="ON207" s="27"/>
      <c r="OO207" s="27"/>
      <c r="OP207" s="27"/>
      <c r="OQ207" s="27"/>
      <c r="OR207" s="27"/>
      <c r="OS207" s="27"/>
      <c r="OT207" s="27"/>
      <c r="OU207" s="27"/>
      <c r="OV207" s="27"/>
      <c r="OW207" s="27"/>
      <c r="OX207" s="27"/>
      <c r="OY207" s="27"/>
      <c r="OZ207" s="27"/>
      <c r="PA207" s="27"/>
      <c r="PB207" s="27"/>
      <c r="PC207" s="27"/>
      <c r="PD207" s="27"/>
      <c r="PE207" s="27"/>
      <c r="PF207" s="27"/>
      <c r="PG207" s="27"/>
      <c r="PH207" s="27"/>
      <c r="PI207" s="27"/>
      <c r="PJ207" s="27"/>
      <c r="PK207" s="27"/>
      <c r="PL207" s="27"/>
      <c r="PM207" s="27"/>
      <c r="PN207" s="27"/>
      <c r="PO207" s="27"/>
      <c r="PP207" s="27"/>
      <c r="PQ207" s="27"/>
      <c r="PR207" s="27"/>
      <c r="PS207" s="27"/>
      <c r="PT207" s="27"/>
      <c r="PU207" s="27"/>
      <c r="PV207" s="27"/>
      <c r="PW207" s="27"/>
      <c r="PX207" s="27"/>
      <c r="PY207" s="27"/>
      <c r="PZ207" s="27"/>
      <c r="QA207" s="27"/>
      <c r="QB207" s="27"/>
      <c r="QC207" s="27"/>
      <c r="QD207" s="27"/>
      <c r="QE207" s="27"/>
      <c r="QF207" s="27"/>
      <c r="QG207" s="27"/>
      <c r="QH207" s="27"/>
      <c r="QI207" s="27"/>
      <c r="QJ207" s="27"/>
      <c r="QK207" s="27"/>
      <c r="QL207" s="27"/>
      <c r="QM207" s="27"/>
      <c r="QN207" s="27"/>
      <c r="QO207" s="27"/>
      <c r="QP207" s="27"/>
      <c r="QQ207" s="27"/>
      <c r="QR207" s="27"/>
      <c r="QS207" s="27"/>
      <c r="QT207" s="27"/>
      <c r="QU207" s="27"/>
      <c r="QV207" s="27"/>
      <c r="QW207" s="27"/>
      <c r="QX207" s="27"/>
      <c r="QY207" s="27"/>
      <c r="QZ207" s="27"/>
      <c r="RA207" s="27"/>
      <c r="RB207" s="27"/>
      <c r="RC207" s="27"/>
      <c r="RD207" s="27"/>
      <c r="RE207" s="27"/>
      <c r="RF207" s="27"/>
      <c r="RG207" s="27"/>
      <c r="RH207" s="27"/>
      <c r="RI207" s="27"/>
      <c r="RJ207" s="27"/>
      <c r="RK207" s="27"/>
      <c r="RL207" s="27"/>
      <c r="RM207" s="27"/>
      <c r="RN207" s="27"/>
      <c r="RO207" s="27"/>
      <c r="RP207" s="27"/>
      <c r="RQ207" s="27"/>
      <c r="RR207" s="27"/>
      <c r="RS207" s="27"/>
      <c r="RT207" s="27"/>
      <c r="RU207" s="27"/>
      <c r="RV207" s="27"/>
      <c r="RW207" s="27"/>
      <c r="RX207" s="27"/>
      <c r="RY207" s="27"/>
      <c r="RZ207" s="27"/>
      <c r="SA207" s="27"/>
      <c r="SB207" s="27"/>
      <c r="SC207" s="27"/>
      <c r="SD207" s="27"/>
      <c r="SE207" s="27"/>
      <c r="SF207" s="27"/>
      <c r="SG207" s="27"/>
      <c r="SH207" s="27"/>
      <c r="SI207" s="27"/>
      <c r="SJ207" s="27"/>
      <c r="SK207" s="27"/>
      <c r="SL207" s="27"/>
      <c r="SM207" s="27"/>
      <c r="SN207" s="27"/>
      <c r="SO207" s="27"/>
      <c r="SP207" s="27"/>
      <c r="SQ207" s="27"/>
      <c r="SR207" s="27"/>
      <c r="SS207" s="27"/>
      <c r="ST207" s="27"/>
      <c r="SU207" s="27"/>
      <c r="SV207" s="27"/>
      <c r="SW207" s="27"/>
      <c r="SX207" s="27"/>
      <c r="SY207" s="27"/>
      <c r="SZ207" s="27"/>
      <c r="TA207" s="27"/>
      <c r="TB207" s="27"/>
      <c r="TC207" s="27"/>
      <c r="TD207" s="27"/>
      <c r="TE207" s="27"/>
      <c r="TF207" s="27"/>
      <c r="TG207" s="27"/>
      <c r="TH207" s="27"/>
      <c r="TI207" s="27"/>
      <c r="TJ207" s="27"/>
      <c r="TK207" s="27"/>
      <c r="TL207" s="27"/>
      <c r="TM207" s="27"/>
      <c r="TN207" s="27"/>
      <c r="TO207" s="27"/>
      <c r="TP207" s="27"/>
      <c r="TQ207" s="27"/>
      <c r="TR207" s="27"/>
      <c r="TS207" s="27"/>
      <c r="TT207" s="27"/>
      <c r="TU207" s="27"/>
      <c r="TV207" s="27"/>
      <c r="TW207" s="27"/>
      <c r="TX207" s="27"/>
      <c r="TY207" s="27"/>
      <c r="TZ207" s="27"/>
      <c r="UA207" s="27"/>
      <c r="UB207" s="27"/>
      <c r="UC207" s="27"/>
      <c r="UD207" s="27"/>
      <c r="UE207" s="27"/>
      <c r="UF207" s="27"/>
      <c r="UG207" s="27"/>
      <c r="UH207" s="27"/>
      <c r="UI207" s="27"/>
      <c r="UJ207" s="27"/>
      <c r="UK207" s="27"/>
      <c r="UL207" s="27"/>
      <c r="UM207" s="27"/>
      <c r="UN207" s="27"/>
      <c r="UO207" s="27"/>
      <c r="UP207" s="27"/>
      <c r="UQ207" s="27"/>
      <c r="UR207" s="27"/>
      <c r="US207" s="27"/>
      <c r="UT207" s="27"/>
      <c r="UU207" s="27"/>
      <c r="UV207" s="27"/>
      <c r="UW207" s="27"/>
      <c r="UX207" s="27"/>
      <c r="UY207" s="27"/>
      <c r="UZ207" s="27"/>
      <c r="VA207" s="27"/>
      <c r="VB207" s="27"/>
      <c r="VC207" s="27"/>
      <c r="VD207" s="27"/>
      <c r="VE207" s="27"/>
      <c r="VF207" s="27"/>
      <c r="VG207" s="27"/>
      <c r="VH207" s="27"/>
      <c r="VI207" s="27"/>
      <c r="VJ207" s="27"/>
      <c r="VK207" s="27"/>
      <c r="VL207" s="27"/>
      <c r="VM207" s="27"/>
      <c r="VN207" s="27"/>
      <c r="VO207" s="27"/>
      <c r="VP207" s="27"/>
      <c r="VQ207" s="27"/>
      <c r="VR207" s="27"/>
      <c r="VS207" s="27"/>
      <c r="VT207" s="27"/>
      <c r="VU207" s="27"/>
      <c r="VV207" s="27"/>
      <c r="VW207" s="27"/>
      <c r="VX207" s="27"/>
      <c r="VY207" s="27"/>
      <c r="VZ207" s="27"/>
      <c r="WA207" s="27"/>
      <c r="WB207" s="27"/>
      <c r="WC207" s="27"/>
      <c r="WD207" s="27"/>
      <c r="WE207" s="27"/>
      <c r="WF207" s="27"/>
      <c r="WG207" s="27"/>
      <c r="WH207" s="27"/>
      <c r="WI207" s="27"/>
      <c r="WJ207" s="27"/>
      <c r="WK207" s="27"/>
      <c r="WL207" s="27"/>
      <c r="WM207" s="27"/>
      <c r="WN207" s="27"/>
      <c r="WO207" s="27"/>
      <c r="WP207" s="27"/>
      <c r="WQ207" s="27"/>
      <c r="WR207" s="27"/>
      <c r="WS207" s="27"/>
      <c r="WT207" s="27"/>
      <c r="WU207" s="27"/>
      <c r="WV207" s="27"/>
      <c r="WW207" s="27"/>
      <c r="WX207" s="27"/>
      <c r="WY207" s="27"/>
      <c r="WZ207" s="27"/>
      <c r="XA207" s="27"/>
      <c r="XB207" s="27"/>
      <c r="XC207" s="27"/>
      <c r="XD207" s="27"/>
      <c r="XE207" s="27"/>
      <c r="XF207" s="27"/>
      <c r="XG207" s="27"/>
      <c r="XH207" s="27"/>
      <c r="XI207" s="27"/>
      <c r="XJ207" s="27"/>
      <c r="XK207" s="27"/>
      <c r="XL207" s="27"/>
      <c r="XM207" s="27"/>
      <c r="XN207" s="27"/>
      <c r="XO207" s="27"/>
      <c r="XP207" s="27"/>
      <c r="XQ207" s="27"/>
      <c r="XR207" s="27"/>
      <c r="XS207" s="27"/>
      <c r="XT207" s="27"/>
      <c r="XU207" s="27"/>
      <c r="XV207" s="27"/>
      <c r="XW207" s="27"/>
      <c r="XX207" s="27"/>
      <c r="XY207" s="27"/>
      <c r="XZ207" s="27"/>
      <c r="YA207" s="27"/>
      <c r="YB207" s="27"/>
      <c r="YC207" s="27"/>
      <c r="YD207" s="27"/>
      <c r="YE207" s="27"/>
      <c r="YF207" s="27"/>
      <c r="YG207" s="27"/>
      <c r="YH207" s="27"/>
      <c r="YI207" s="27"/>
      <c r="YJ207" s="27"/>
      <c r="YK207" s="27"/>
      <c r="YL207" s="27"/>
      <c r="YM207" s="27"/>
      <c r="YN207" s="27"/>
      <c r="YO207" s="27"/>
      <c r="YP207" s="27"/>
      <c r="YQ207" s="27"/>
      <c r="YR207" s="27"/>
      <c r="YS207" s="27"/>
      <c r="YT207" s="27"/>
      <c r="YU207" s="27"/>
      <c r="YV207" s="27"/>
      <c r="YW207" s="27"/>
      <c r="YX207" s="27"/>
      <c r="YY207" s="27"/>
      <c r="YZ207" s="27"/>
      <c r="ZA207" s="27"/>
      <c r="ZB207" s="27"/>
      <c r="ZC207" s="27"/>
      <c r="ZD207" s="27"/>
      <c r="ZE207" s="27"/>
      <c r="ZF207" s="27"/>
      <c r="ZG207" s="27"/>
      <c r="ZH207" s="27"/>
      <c r="ZI207" s="27"/>
      <c r="ZJ207" s="27"/>
      <c r="ZK207" s="27"/>
      <c r="ZL207" s="27"/>
      <c r="ZM207" s="27"/>
      <c r="ZN207" s="27"/>
      <c r="ZO207" s="27"/>
      <c r="ZP207" s="27"/>
      <c r="ZQ207" s="27"/>
      <c r="ZR207" s="27"/>
      <c r="ZS207" s="27"/>
    </row>
    <row r="208" spans="1:695" s="53" customFormat="1">
      <c r="A208" s="144" t="s">
        <v>139</v>
      </c>
      <c r="B208" s="84"/>
      <c r="C208" s="51"/>
      <c r="D208" s="51"/>
      <c r="E208" s="69"/>
      <c r="F208" s="69"/>
      <c r="G208" s="45"/>
      <c r="H208" s="63"/>
      <c r="I208" s="72"/>
      <c r="J208" s="68"/>
      <c r="K208" s="68"/>
      <c r="L208" s="153"/>
      <c r="M208" s="48"/>
      <c r="N208" s="98"/>
      <c r="O208" s="98"/>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c r="IU208" s="27"/>
      <c r="IV208" s="27"/>
      <c r="IW208" s="27"/>
      <c r="IX208" s="27"/>
      <c r="IY208" s="27"/>
      <c r="IZ208" s="27"/>
      <c r="JA208" s="27"/>
      <c r="JB208" s="27"/>
      <c r="JC208" s="27"/>
      <c r="JD208" s="27"/>
      <c r="JE208" s="27"/>
      <c r="JF208" s="27"/>
      <c r="JG208" s="27"/>
      <c r="JH208" s="27"/>
      <c r="JI208" s="27"/>
      <c r="JJ208" s="27"/>
      <c r="JK208" s="27"/>
      <c r="JL208" s="27"/>
      <c r="JM208" s="27"/>
      <c r="JN208" s="27"/>
      <c r="JO208" s="27"/>
      <c r="JP208" s="27"/>
      <c r="JQ208" s="27"/>
      <c r="JR208" s="27"/>
      <c r="JS208" s="27"/>
      <c r="JT208" s="27"/>
      <c r="JU208" s="27"/>
      <c r="JV208" s="27"/>
      <c r="JW208" s="27"/>
      <c r="JX208" s="27"/>
      <c r="JY208" s="27"/>
      <c r="JZ208" s="27"/>
      <c r="KA208" s="27"/>
      <c r="KB208" s="27"/>
      <c r="KC208" s="27"/>
      <c r="KD208" s="27"/>
      <c r="KE208" s="27"/>
      <c r="KF208" s="27"/>
      <c r="KG208" s="27"/>
      <c r="KH208" s="27"/>
      <c r="KI208" s="27"/>
      <c r="KJ208" s="27"/>
      <c r="KK208" s="27"/>
      <c r="KL208" s="27"/>
      <c r="KM208" s="27"/>
      <c r="KN208" s="27"/>
      <c r="KO208" s="27"/>
      <c r="KP208" s="27"/>
      <c r="KQ208" s="27"/>
      <c r="KR208" s="27"/>
      <c r="KS208" s="27"/>
      <c r="KT208" s="27"/>
      <c r="KU208" s="27"/>
      <c r="KV208" s="27"/>
      <c r="KW208" s="27"/>
      <c r="KX208" s="27"/>
      <c r="KY208" s="27"/>
      <c r="KZ208" s="27"/>
      <c r="LA208" s="27"/>
      <c r="LB208" s="27"/>
      <c r="LC208" s="27"/>
      <c r="LD208" s="27"/>
      <c r="LE208" s="27"/>
      <c r="LF208" s="27"/>
      <c r="LG208" s="27"/>
      <c r="LH208" s="27"/>
      <c r="LI208" s="27"/>
      <c r="LJ208" s="27"/>
      <c r="LK208" s="27"/>
      <c r="LL208" s="27"/>
      <c r="LM208" s="27"/>
      <c r="LN208" s="27"/>
      <c r="LO208" s="27"/>
      <c r="LP208" s="27"/>
      <c r="LQ208" s="27"/>
      <c r="LR208" s="27"/>
      <c r="LS208" s="27"/>
      <c r="LT208" s="27"/>
      <c r="LU208" s="27"/>
      <c r="LV208" s="27"/>
      <c r="LW208" s="27"/>
      <c r="LX208" s="27"/>
      <c r="LY208" s="27"/>
      <c r="LZ208" s="27"/>
      <c r="MA208" s="27"/>
      <c r="MB208" s="27"/>
      <c r="MC208" s="27"/>
      <c r="MD208" s="27"/>
      <c r="ME208" s="27"/>
      <c r="MF208" s="27"/>
      <c r="MG208" s="27"/>
      <c r="MH208" s="27"/>
      <c r="MI208" s="27"/>
      <c r="MJ208" s="27"/>
      <c r="MK208" s="27"/>
      <c r="ML208" s="27"/>
      <c r="MM208" s="27"/>
      <c r="MN208" s="27"/>
      <c r="MO208" s="27"/>
      <c r="MP208" s="27"/>
      <c r="MQ208" s="27"/>
      <c r="MR208" s="27"/>
      <c r="MS208" s="27"/>
      <c r="MT208" s="27"/>
      <c r="MU208" s="27"/>
      <c r="MV208" s="27"/>
      <c r="MW208" s="27"/>
      <c r="MX208" s="27"/>
      <c r="MY208" s="27"/>
      <c r="MZ208" s="27"/>
      <c r="NA208" s="27"/>
      <c r="NB208" s="27"/>
      <c r="NC208" s="27"/>
      <c r="ND208" s="27"/>
      <c r="NE208" s="27"/>
      <c r="NF208" s="27"/>
      <c r="NG208" s="27"/>
      <c r="NH208" s="27"/>
      <c r="NI208" s="27"/>
      <c r="NJ208" s="27"/>
      <c r="NK208" s="27"/>
      <c r="NL208" s="27"/>
      <c r="NM208" s="27"/>
      <c r="NN208" s="27"/>
      <c r="NO208" s="27"/>
      <c r="NP208" s="27"/>
      <c r="NQ208" s="27"/>
      <c r="NR208" s="27"/>
      <c r="NS208" s="27"/>
      <c r="NT208" s="27"/>
      <c r="NU208" s="27"/>
      <c r="NV208" s="27"/>
      <c r="NW208" s="27"/>
      <c r="NX208" s="27"/>
      <c r="NY208" s="27"/>
      <c r="NZ208" s="27"/>
      <c r="OA208" s="27"/>
      <c r="OB208" s="27"/>
      <c r="OC208" s="27"/>
      <c r="OD208" s="27"/>
      <c r="OE208" s="27"/>
      <c r="OF208" s="27"/>
      <c r="OG208" s="27"/>
      <c r="OH208" s="27"/>
      <c r="OI208" s="27"/>
      <c r="OJ208" s="27"/>
      <c r="OK208" s="27"/>
      <c r="OL208" s="27"/>
      <c r="OM208" s="27"/>
      <c r="ON208" s="27"/>
      <c r="OO208" s="27"/>
      <c r="OP208" s="27"/>
      <c r="OQ208" s="27"/>
      <c r="OR208" s="27"/>
      <c r="OS208" s="27"/>
      <c r="OT208" s="27"/>
      <c r="OU208" s="27"/>
      <c r="OV208" s="27"/>
      <c r="OW208" s="27"/>
      <c r="OX208" s="27"/>
      <c r="OY208" s="27"/>
      <c r="OZ208" s="27"/>
      <c r="PA208" s="27"/>
      <c r="PB208" s="27"/>
      <c r="PC208" s="27"/>
      <c r="PD208" s="27"/>
      <c r="PE208" s="27"/>
      <c r="PF208" s="27"/>
      <c r="PG208" s="27"/>
      <c r="PH208" s="27"/>
      <c r="PI208" s="27"/>
      <c r="PJ208" s="27"/>
      <c r="PK208" s="27"/>
      <c r="PL208" s="27"/>
      <c r="PM208" s="27"/>
      <c r="PN208" s="27"/>
      <c r="PO208" s="27"/>
      <c r="PP208" s="27"/>
      <c r="PQ208" s="27"/>
      <c r="PR208" s="27"/>
      <c r="PS208" s="27"/>
      <c r="PT208" s="27"/>
      <c r="PU208" s="27"/>
      <c r="PV208" s="27"/>
      <c r="PW208" s="27"/>
      <c r="PX208" s="27"/>
      <c r="PY208" s="27"/>
      <c r="PZ208" s="27"/>
      <c r="QA208" s="27"/>
      <c r="QB208" s="27"/>
      <c r="QC208" s="27"/>
      <c r="QD208" s="27"/>
      <c r="QE208" s="27"/>
      <c r="QF208" s="27"/>
      <c r="QG208" s="27"/>
      <c r="QH208" s="27"/>
      <c r="QI208" s="27"/>
      <c r="QJ208" s="27"/>
      <c r="QK208" s="27"/>
      <c r="QL208" s="27"/>
      <c r="QM208" s="27"/>
      <c r="QN208" s="27"/>
      <c r="QO208" s="27"/>
      <c r="QP208" s="27"/>
      <c r="QQ208" s="27"/>
      <c r="QR208" s="27"/>
      <c r="QS208" s="27"/>
      <c r="QT208" s="27"/>
      <c r="QU208" s="27"/>
      <c r="QV208" s="27"/>
      <c r="QW208" s="27"/>
      <c r="QX208" s="27"/>
      <c r="QY208" s="27"/>
      <c r="QZ208" s="27"/>
      <c r="RA208" s="27"/>
      <c r="RB208" s="27"/>
      <c r="RC208" s="27"/>
      <c r="RD208" s="27"/>
      <c r="RE208" s="27"/>
      <c r="RF208" s="27"/>
      <c r="RG208" s="27"/>
      <c r="RH208" s="27"/>
      <c r="RI208" s="27"/>
      <c r="RJ208" s="27"/>
      <c r="RK208" s="27"/>
      <c r="RL208" s="27"/>
      <c r="RM208" s="27"/>
      <c r="RN208" s="27"/>
      <c r="RO208" s="27"/>
      <c r="RP208" s="27"/>
      <c r="RQ208" s="27"/>
      <c r="RR208" s="27"/>
      <c r="RS208" s="27"/>
      <c r="RT208" s="27"/>
      <c r="RU208" s="27"/>
      <c r="RV208" s="27"/>
      <c r="RW208" s="27"/>
      <c r="RX208" s="27"/>
      <c r="RY208" s="27"/>
      <c r="RZ208" s="27"/>
      <c r="SA208" s="27"/>
      <c r="SB208" s="27"/>
      <c r="SC208" s="27"/>
      <c r="SD208" s="27"/>
      <c r="SE208" s="27"/>
      <c r="SF208" s="27"/>
      <c r="SG208" s="27"/>
      <c r="SH208" s="27"/>
      <c r="SI208" s="27"/>
      <c r="SJ208" s="27"/>
      <c r="SK208" s="27"/>
      <c r="SL208" s="27"/>
      <c r="SM208" s="27"/>
      <c r="SN208" s="27"/>
      <c r="SO208" s="27"/>
      <c r="SP208" s="27"/>
      <c r="SQ208" s="27"/>
      <c r="SR208" s="27"/>
      <c r="SS208" s="27"/>
      <c r="ST208" s="27"/>
      <c r="SU208" s="27"/>
      <c r="SV208" s="27"/>
      <c r="SW208" s="27"/>
      <c r="SX208" s="27"/>
      <c r="SY208" s="27"/>
      <c r="SZ208" s="27"/>
      <c r="TA208" s="27"/>
      <c r="TB208" s="27"/>
      <c r="TC208" s="27"/>
      <c r="TD208" s="27"/>
      <c r="TE208" s="27"/>
      <c r="TF208" s="27"/>
      <c r="TG208" s="27"/>
      <c r="TH208" s="27"/>
      <c r="TI208" s="27"/>
      <c r="TJ208" s="27"/>
      <c r="TK208" s="27"/>
      <c r="TL208" s="27"/>
      <c r="TM208" s="27"/>
      <c r="TN208" s="27"/>
      <c r="TO208" s="27"/>
      <c r="TP208" s="27"/>
      <c r="TQ208" s="27"/>
      <c r="TR208" s="27"/>
      <c r="TS208" s="27"/>
      <c r="TT208" s="27"/>
      <c r="TU208" s="27"/>
      <c r="TV208" s="27"/>
      <c r="TW208" s="27"/>
      <c r="TX208" s="27"/>
      <c r="TY208" s="27"/>
      <c r="TZ208" s="27"/>
      <c r="UA208" s="27"/>
      <c r="UB208" s="27"/>
      <c r="UC208" s="27"/>
      <c r="UD208" s="27"/>
      <c r="UE208" s="27"/>
      <c r="UF208" s="27"/>
      <c r="UG208" s="27"/>
      <c r="UH208" s="27"/>
      <c r="UI208" s="27"/>
      <c r="UJ208" s="27"/>
      <c r="UK208" s="27"/>
      <c r="UL208" s="27"/>
      <c r="UM208" s="27"/>
      <c r="UN208" s="27"/>
      <c r="UO208" s="27"/>
      <c r="UP208" s="27"/>
      <c r="UQ208" s="27"/>
      <c r="UR208" s="27"/>
      <c r="US208" s="27"/>
      <c r="UT208" s="27"/>
      <c r="UU208" s="27"/>
      <c r="UV208" s="27"/>
      <c r="UW208" s="27"/>
      <c r="UX208" s="27"/>
      <c r="UY208" s="27"/>
      <c r="UZ208" s="27"/>
      <c r="VA208" s="27"/>
      <c r="VB208" s="27"/>
      <c r="VC208" s="27"/>
      <c r="VD208" s="27"/>
      <c r="VE208" s="27"/>
      <c r="VF208" s="27"/>
      <c r="VG208" s="27"/>
      <c r="VH208" s="27"/>
      <c r="VI208" s="27"/>
      <c r="VJ208" s="27"/>
      <c r="VK208" s="27"/>
      <c r="VL208" s="27"/>
      <c r="VM208" s="27"/>
      <c r="VN208" s="27"/>
      <c r="VO208" s="27"/>
      <c r="VP208" s="27"/>
      <c r="VQ208" s="27"/>
      <c r="VR208" s="27"/>
      <c r="VS208" s="27"/>
      <c r="VT208" s="27"/>
      <c r="VU208" s="27"/>
      <c r="VV208" s="27"/>
      <c r="VW208" s="27"/>
      <c r="VX208" s="27"/>
      <c r="VY208" s="27"/>
      <c r="VZ208" s="27"/>
      <c r="WA208" s="27"/>
      <c r="WB208" s="27"/>
      <c r="WC208" s="27"/>
      <c r="WD208" s="27"/>
      <c r="WE208" s="27"/>
      <c r="WF208" s="27"/>
      <c r="WG208" s="27"/>
      <c r="WH208" s="27"/>
      <c r="WI208" s="27"/>
      <c r="WJ208" s="27"/>
      <c r="WK208" s="27"/>
      <c r="WL208" s="27"/>
      <c r="WM208" s="27"/>
      <c r="WN208" s="27"/>
      <c r="WO208" s="27"/>
      <c r="WP208" s="27"/>
      <c r="WQ208" s="27"/>
      <c r="WR208" s="27"/>
      <c r="WS208" s="27"/>
      <c r="WT208" s="27"/>
      <c r="WU208" s="27"/>
      <c r="WV208" s="27"/>
      <c r="WW208" s="27"/>
      <c r="WX208" s="27"/>
      <c r="WY208" s="27"/>
      <c r="WZ208" s="27"/>
      <c r="XA208" s="27"/>
      <c r="XB208" s="27"/>
      <c r="XC208" s="27"/>
      <c r="XD208" s="27"/>
      <c r="XE208" s="27"/>
      <c r="XF208" s="27"/>
      <c r="XG208" s="27"/>
      <c r="XH208" s="27"/>
      <c r="XI208" s="27"/>
      <c r="XJ208" s="27"/>
      <c r="XK208" s="27"/>
      <c r="XL208" s="27"/>
      <c r="XM208" s="27"/>
      <c r="XN208" s="27"/>
      <c r="XO208" s="27"/>
      <c r="XP208" s="27"/>
      <c r="XQ208" s="27"/>
      <c r="XR208" s="27"/>
      <c r="XS208" s="27"/>
      <c r="XT208" s="27"/>
      <c r="XU208" s="27"/>
      <c r="XV208" s="27"/>
      <c r="XW208" s="27"/>
      <c r="XX208" s="27"/>
      <c r="XY208" s="27"/>
      <c r="XZ208" s="27"/>
      <c r="YA208" s="27"/>
      <c r="YB208" s="27"/>
      <c r="YC208" s="27"/>
      <c r="YD208" s="27"/>
      <c r="YE208" s="27"/>
      <c r="YF208" s="27"/>
      <c r="YG208" s="27"/>
      <c r="YH208" s="27"/>
      <c r="YI208" s="27"/>
      <c r="YJ208" s="27"/>
      <c r="YK208" s="27"/>
      <c r="YL208" s="27"/>
      <c r="YM208" s="27"/>
      <c r="YN208" s="27"/>
      <c r="YO208" s="27"/>
      <c r="YP208" s="27"/>
      <c r="YQ208" s="27"/>
      <c r="YR208" s="27"/>
      <c r="YS208" s="27"/>
      <c r="YT208" s="27"/>
      <c r="YU208" s="27"/>
      <c r="YV208" s="27"/>
      <c r="YW208" s="27"/>
      <c r="YX208" s="27"/>
      <c r="YY208" s="27"/>
      <c r="YZ208" s="27"/>
      <c r="ZA208" s="27"/>
      <c r="ZB208" s="27"/>
      <c r="ZC208" s="27"/>
      <c r="ZD208" s="27"/>
      <c r="ZE208" s="27"/>
      <c r="ZF208" s="27"/>
      <c r="ZG208" s="27"/>
      <c r="ZH208" s="27"/>
      <c r="ZI208" s="27"/>
      <c r="ZJ208" s="27"/>
      <c r="ZK208" s="27"/>
      <c r="ZL208" s="27"/>
      <c r="ZM208" s="27"/>
      <c r="ZN208" s="27"/>
      <c r="ZO208" s="27"/>
      <c r="ZP208" s="27"/>
      <c r="ZQ208" s="27"/>
      <c r="ZR208" s="27"/>
      <c r="ZS208" s="27"/>
    </row>
    <row r="209" spans="1:695" s="53" customFormat="1">
      <c r="A209" s="144" t="s">
        <v>139</v>
      </c>
      <c r="B209" s="79"/>
      <c r="C209" s="51" t="s">
        <v>142</v>
      </c>
      <c r="D209" s="51" t="s">
        <v>141</v>
      </c>
      <c r="E209" s="69">
        <v>0.66319444444444442</v>
      </c>
      <c r="F209" s="69">
        <v>0.73263888888888884</v>
      </c>
      <c r="G209" s="45">
        <f t="shared" si="14"/>
        <v>14361.2</v>
      </c>
      <c r="H209" s="63">
        <v>161</v>
      </c>
      <c r="I209" s="72">
        <v>89.2</v>
      </c>
      <c r="J209" s="68" t="s">
        <v>32</v>
      </c>
      <c r="K209" s="68" t="s">
        <v>33</v>
      </c>
      <c r="L209" s="153"/>
      <c r="M209" s="48"/>
      <c r="N209" s="98"/>
      <c r="O209" s="98"/>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c r="FZ209" s="27"/>
      <c r="GA209" s="27"/>
      <c r="GB209" s="27"/>
      <c r="GC209" s="27"/>
      <c r="GD209" s="27"/>
      <c r="GE209" s="27"/>
      <c r="GF209" s="27"/>
      <c r="GG209" s="27"/>
      <c r="GH209" s="27"/>
      <c r="GI209" s="27"/>
      <c r="GJ209" s="27"/>
      <c r="GK209" s="27"/>
      <c r="GL209" s="27"/>
      <c r="GM209" s="27"/>
      <c r="GN209" s="27"/>
      <c r="GO209" s="27"/>
      <c r="GP209" s="27"/>
      <c r="GQ209" s="27"/>
      <c r="GR209" s="27"/>
      <c r="GS209" s="27"/>
      <c r="GT209" s="27"/>
      <c r="GU209" s="27"/>
      <c r="GV209" s="27"/>
      <c r="GW209" s="27"/>
      <c r="GX209" s="27"/>
      <c r="GY209" s="27"/>
      <c r="GZ209" s="27"/>
      <c r="HA209" s="27"/>
      <c r="HB209" s="27"/>
      <c r="HC209" s="27"/>
      <c r="HD209" s="27"/>
      <c r="HE209" s="27"/>
      <c r="HF209" s="27"/>
      <c r="HG209" s="27"/>
      <c r="HH209" s="27"/>
      <c r="HI209" s="27"/>
      <c r="HJ209" s="27"/>
      <c r="HK209" s="27"/>
      <c r="HL209" s="27"/>
      <c r="HM209" s="27"/>
      <c r="HN209" s="27"/>
      <c r="HO209" s="27"/>
      <c r="HP209" s="27"/>
      <c r="HQ209" s="27"/>
      <c r="HR209" s="27"/>
      <c r="HS209" s="27"/>
      <c r="HT209" s="27"/>
      <c r="HU209" s="27"/>
      <c r="HV209" s="27"/>
      <c r="HW209" s="27"/>
      <c r="HX209" s="27"/>
      <c r="HY209" s="27"/>
      <c r="HZ209" s="27"/>
      <c r="IA209" s="27"/>
      <c r="IB209" s="27"/>
      <c r="IC209" s="27"/>
      <c r="ID209" s="27"/>
      <c r="IE209" s="27"/>
      <c r="IF209" s="27"/>
      <c r="IG209" s="27"/>
      <c r="IH209" s="27"/>
      <c r="II209" s="27"/>
      <c r="IJ209" s="27"/>
      <c r="IK209" s="27"/>
      <c r="IL209" s="27"/>
      <c r="IM209" s="27"/>
      <c r="IN209" s="27"/>
      <c r="IO209" s="27"/>
      <c r="IP209" s="27"/>
      <c r="IQ209" s="27"/>
      <c r="IR209" s="27"/>
      <c r="IS209" s="27"/>
      <c r="IT209" s="27"/>
      <c r="IU209" s="27"/>
      <c r="IV209" s="27"/>
      <c r="IW209" s="27"/>
      <c r="IX209" s="27"/>
      <c r="IY209" s="27"/>
      <c r="IZ209" s="27"/>
      <c r="JA209" s="27"/>
      <c r="JB209" s="27"/>
      <c r="JC209" s="27"/>
      <c r="JD209" s="27"/>
      <c r="JE209" s="27"/>
      <c r="JF209" s="27"/>
      <c r="JG209" s="27"/>
      <c r="JH209" s="27"/>
      <c r="JI209" s="27"/>
      <c r="JJ209" s="27"/>
      <c r="JK209" s="27"/>
      <c r="JL209" s="27"/>
      <c r="JM209" s="27"/>
      <c r="JN209" s="27"/>
      <c r="JO209" s="27"/>
      <c r="JP209" s="27"/>
      <c r="JQ209" s="27"/>
      <c r="JR209" s="27"/>
      <c r="JS209" s="27"/>
      <c r="JT209" s="27"/>
      <c r="JU209" s="27"/>
      <c r="JV209" s="27"/>
      <c r="JW209" s="27"/>
      <c r="JX209" s="27"/>
      <c r="JY209" s="27"/>
      <c r="JZ209" s="27"/>
      <c r="KA209" s="27"/>
      <c r="KB209" s="27"/>
      <c r="KC209" s="27"/>
      <c r="KD209" s="27"/>
      <c r="KE209" s="27"/>
      <c r="KF209" s="27"/>
      <c r="KG209" s="27"/>
      <c r="KH209" s="27"/>
      <c r="KI209" s="27"/>
      <c r="KJ209" s="27"/>
      <c r="KK209" s="27"/>
      <c r="KL209" s="27"/>
      <c r="KM209" s="27"/>
      <c r="KN209" s="27"/>
      <c r="KO209" s="27"/>
      <c r="KP209" s="27"/>
      <c r="KQ209" s="27"/>
      <c r="KR209" s="27"/>
      <c r="KS209" s="27"/>
      <c r="KT209" s="27"/>
      <c r="KU209" s="27"/>
      <c r="KV209" s="27"/>
      <c r="KW209" s="27"/>
      <c r="KX209" s="27"/>
      <c r="KY209" s="27"/>
      <c r="KZ209" s="27"/>
      <c r="LA209" s="27"/>
      <c r="LB209" s="27"/>
      <c r="LC209" s="27"/>
      <c r="LD209" s="27"/>
      <c r="LE209" s="27"/>
      <c r="LF209" s="27"/>
      <c r="LG209" s="27"/>
      <c r="LH209" s="27"/>
      <c r="LI209" s="27"/>
      <c r="LJ209" s="27"/>
      <c r="LK209" s="27"/>
      <c r="LL209" s="27"/>
      <c r="LM209" s="27"/>
      <c r="LN209" s="27"/>
      <c r="LO209" s="27"/>
      <c r="LP209" s="27"/>
      <c r="LQ209" s="27"/>
      <c r="LR209" s="27"/>
      <c r="LS209" s="27"/>
      <c r="LT209" s="27"/>
      <c r="LU209" s="27"/>
      <c r="LV209" s="27"/>
      <c r="LW209" s="27"/>
      <c r="LX209" s="27"/>
      <c r="LY209" s="27"/>
      <c r="LZ209" s="27"/>
      <c r="MA209" s="27"/>
      <c r="MB209" s="27"/>
      <c r="MC209" s="27"/>
      <c r="MD209" s="27"/>
      <c r="ME209" s="27"/>
      <c r="MF209" s="27"/>
      <c r="MG209" s="27"/>
      <c r="MH209" s="27"/>
      <c r="MI209" s="27"/>
      <c r="MJ209" s="27"/>
      <c r="MK209" s="27"/>
      <c r="ML209" s="27"/>
      <c r="MM209" s="27"/>
      <c r="MN209" s="27"/>
      <c r="MO209" s="27"/>
      <c r="MP209" s="27"/>
      <c r="MQ209" s="27"/>
      <c r="MR209" s="27"/>
      <c r="MS209" s="27"/>
      <c r="MT209" s="27"/>
      <c r="MU209" s="27"/>
      <c r="MV209" s="27"/>
      <c r="MW209" s="27"/>
      <c r="MX209" s="27"/>
      <c r="MY209" s="27"/>
      <c r="MZ209" s="27"/>
      <c r="NA209" s="27"/>
      <c r="NB209" s="27"/>
      <c r="NC209" s="27"/>
      <c r="ND209" s="27"/>
      <c r="NE209" s="27"/>
      <c r="NF209" s="27"/>
      <c r="NG209" s="27"/>
      <c r="NH209" s="27"/>
      <c r="NI209" s="27"/>
      <c r="NJ209" s="27"/>
      <c r="NK209" s="27"/>
      <c r="NL209" s="27"/>
      <c r="NM209" s="27"/>
      <c r="NN209" s="27"/>
      <c r="NO209" s="27"/>
      <c r="NP209" s="27"/>
      <c r="NQ209" s="27"/>
      <c r="NR209" s="27"/>
      <c r="NS209" s="27"/>
      <c r="NT209" s="27"/>
      <c r="NU209" s="27"/>
      <c r="NV209" s="27"/>
      <c r="NW209" s="27"/>
      <c r="NX209" s="27"/>
      <c r="NY209" s="27"/>
      <c r="NZ209" s="27"/>
      <c r="OA209" s="27"/>
      <c r="OB209" s="27"/>
      <c r="OC209" s="27"/>
      <c r="OD209" s="27"/>
      <c r="OE209" s="27"/>
      <c r="OF209" s="27"/>
      <c r="OG209" s="27"/>
      <c r="OH209" s="27"/>
      <c r="OI209" s="27"/>
      <c r="OJ209" s="27"/>
      <c r="OK209" s="27"/>
      <c r="OL209" s="27"/>
      <c r="OM209" s="27"/>
      <c r="ON209" s="27"/>
      <c r="OO209" s="27"/>
      <c r="OP209" s="27"/>
      <c r="OQ209" s="27"/>
      <c r="OR209" s="27"/>
      <c r="OS209" s="27"/>
      <c r="OT209" s="27"/>
      <c r="OU209" s="27"/>
      <c r="OV209" s="27"/>
      <c r="OW209" s="27"/>
      <c r="OX209" s="27"/>
      <c r="OY209" s="27"/>
      <c r="OZ209" s="27"/>
      <c r="PA209" s="27"/>
      <c r="PB209" s="27"/>
      <c r="PC209" s="27"/>
      <c r="PD209" s="27"/>
      <c r="PE209" s="27"/>
      <c r="PF209" s="27"/>
      <c r="PG209" s="27"/>
      <c r="PH209" s="27"/>
      <c r="PI209" s="27"/>
      <c r="PJ209" s="27"/>
      <c r="PK209" s="27"/>
      <c r="PL209" s="27"/>
      <c r="PM209" s="27"/>
      <c r="PN209" s="27"/>
      <c r="PO209" s="27"/>
      <c r="PP209" s="27"/>
      <c r="PQ209" s="27"/>
      <c r="PR209" s="27"/>
      <c r="PS209" s="27"/>
      <c r="PT209" s="27"/>
      <c r="PU209" s="27"/>
      <c r="PV209" s="27"/>
      <c r="PW209" s="27"/>
      <c r="PX209" s="27"/>
      <c r="PY209" s="27"/>
      <c r="PZ209" s="27"/>
      <c r="QA209" s="27"/>
      <c r="QB209" s="27"/>
      <c r="QC209" s="27"/>
      <c r="QD209" s="27"/>
      <c r="QE209" s="27"/>
      <c r="QF209" s="27"/>
      <c r="QG209" s="27"/>
      <c r="QH209" s="27"/>
      <c r="QI209" s="27"/>
      <c r="QJ209" s="27"/>
      <c r="QK209" s="27"/>
      <c r="QL209" s="27"/>
      <c r="QM209" s="27"/>
      <c r="QN209" s="27"/>
      <c r="QO209" s="27"/>
      <c r="QP209" s="27"/>
      <c r="QQ209" s="27"/>
      <c r="QR209" s="27"/>
      <c r="QS209" s="27"/>
      <c r="QT209" s="27"/>
      <c r="QU209" s="27"/>
      <c r="QV209" s="27"/>
      <c r="QW209" s="27"/>
      <c r="QX209" s="27"/>
      <c r="QY209" s="27"/>
      <c r="QZ209" s="27"/>
      <c r="RA209" s="27"/>
      <c r="RB209" s="27"/>
      <c r="RC209" s="27"/>
      <c r="RD209" s="27"/>
      <c r="RE209" s="27"/>
      <c r="RF209" s="27"/>
      <c r="RG209" s="27"/>
      <c r="RH209" s="27"/>
      <c r="RI209" s="27"/>
      <c r="RJ209" s="27"/>
      <c r="RK209" s="27"/>
      <c r="RL209" s="27"/>
      <c r="RM209" s="27"/>
      <c r="RN209" s="27"/>
      <c r="RO209" s="27"/>
      <c r="RP209" s="27"/>
      <c r="RQ209" s="27"/>
      <c r="RR209" s="27"/>
      <c r="RS209" s="27"/>
      <c r="RT209" s="27"/>
      <c r="RU209" s="27"/>
      <c r="RV209" s="27"/>
      <c r="RW209" s="27"/>
      <c r="RX209" s="27"/>
      <c r="RY209" s="27"/>
      <c r="RZ209" s="27"/>
      <c r="SA209" s="27"/>
      <c r="SB209" s="27"/>
      <c r="SC209" s="27"/>
      <c r="SD209" s="27"/>
      <c r="SE209" s="27"/>
      <c r="SF209" s="27"/>
      <c r="SG209" s="27"/>
      <c r="SH209" s="27"/>
      <c r="SI209" s="27"/>
      <c r="SJ209" s="27"/>
      <c r="SK209" s="27"/>
      <c r="SL209" s="27"/>
      <c r="SM209" s="27"/>
      <c r="SN209" s="27"/>
      <c r="SO209" s="27"/>
      <c r="SP209" s="27"/>
      <c r="SQ209" s="27"/>
      <c r="SR209" s="27"/>
      <c r="SS209" s="27"/>
      <c r="ST209" s="27"/>
      <c r="SU209" s="27"/>
      <c r="SV209" s="27"/>
      <c r="SW209" s="27"/>
      <c r="SX209" s="27"/>
      <c r="SY209" s="27"/>
      <c r="SZ209" s="27"/>
      <c r="TA209" s="27"/>
      <c r="TB209" s="27"/>
      <c r="TC209" s="27"/>
      <c r="TD209" s="27"/>
      <c r="TE209" s="27"/>
      <c r="TF209" s="27"/>
      <c r="TG209" s="27"/>
      <c r="TH209" s="27"/>
      <c r="TI209" s="27"/>
      <c r="TJ209" s="27"/>
      <c r="TK209" s="27"/>
      <c r="TL209" s="27"/>
      <c r="TM209" s="27"/>
      <c r="TN209" s="27"/>
      <c r="TO209" s="27"/>
      <c r="TP209" s="27"/>
      <c r="TQ209" s="27"/>
      <c r="TR209" s="27"/>
      <c r="TS209" s="27"/>
      <c r="TT209" s="27"/>
      <c r="TU209" s="27"/>
      <c r="TV209" s="27"/>
      <c r="TW209" s="27"/>
      <c r="TX209" s="27"/>
      <c r="TY209" s="27"/>
      <c r="TZ209" s="27"/>
      <c r="UA209" s="27"/>
      <c r="UB209" s="27"/>
      <c r="UC209" s="27"/>
      <c r="UD209" s="27"/>
      <c r="UE209" s="27"/>
      <c r="UF209" s="27"/>
      <c r="UG209" s="27"/>
      <c r="UH209" s="27"/>
      <c r="UI209" s="27"/>
      <c r="UJ209" s="27"/>
      <c r="UK209" s="27"/>
      <c r="UL209" s="27"/>
      <c r="UM209" s="27"/>
      <c r="UN209" s="27"/>
      <c r="UO209" s="27"/>
      <c r="UP209" s="27"/>
      <c r="UQ209" s="27"/>
      <c r="UR209" s="27"/>
      <c r="US209" s="27"/>
      <c r="UT209" s="27"/>
      <c r="UU209" s="27"/>
      <c r="UV209" s="27"/>
      <c r="UW209" s="27"/>
      <c r="UX209" s="27"/>
      <c r="UY209" s="27"/>
      <c r="UZ209" s="27"/>
      <c r="VA209" s="27"/>
      <c r="VB209" s="27"/>
      <c r="VC209" s="27"/>
      <c r="VD209" s="27"/>
      <c r="VE209" s="27"/>
      <c r="VF209" s="27"/>
      <c r="VG209" s="27"/>
      <c r="VH209" s="27"/>
      <c r="VI209" s="27"/>
      <c r="VJ209" s="27"/>
      <c r="VK209" s="27"/>
      <c r="VL209" s="27"/>
      <c r="VM209" s="27"/>
      <c r="VN209" s="27"/>
      <c r="VO209" s="27"/>
      <c r="VP209" s="27"/>
      <c r="VQ209" s="27"/>
      <c r="VR209" s="27"/>
      <c r="VS209" s="27"/>
      <c r="VT209" s="27"/>
      <c r="VU209" s="27"/>
      <c r="VV209" s="27"/>
      <c r="VW209" s="27"/>
      <c r="VX209" s="27"/>
      <c r="VY209" s="27"/>
      <c r="VZ209" s="27"/>
      <c r="WA209" s="27"/>
      <c r="WB209" s="27"/>
      <c r="WC209" s="27"/>
      <c r="WD209" s="27"/>
      <c r="WE209" s="27"/>
      <c r="WF209" s="27"/>
      <c r="WG209" s="27"/>
      <c r="WH209" s="27"/>
      <c r="WI209" s="27"/>
      <c r="WJ209" s="27"/>
      <c r="WK209" s="27"/>
      <c r="WL209" s="27"/>
      <c r="WM209" s="27"/>
      <c r="WN209" s="27"/>
      <c r="WO209" s="27"/>
      <c r="WP209" s="27"/>
      <c r="WQ209" s="27"/>
      <c r="WR209" s="27"/>
      <c r="WS209" s="27"/>
      <c r="WT209" s="27"/>
      <c r="WU209" s="27"/>
      <c r="WV209" s="27"/>
      <c r="WW209" s="27"/>
      <c r="WX209" s="27"/>
      <c r="WY209" s="27"/>
      <c r="WZ209" s="27"/>
      <c r="XA209" s="27"/>
      <c r="XB209" s="27"/>
      <c r="XC209" s="27"/>
      <c r="XD209" s="27"/>
      <c r="XE209" s="27"/>
      <c r="XF209" s="27"/>
      <c r="XG209" s="27"/>
      <c r="XH209" s="27"/>
      <c r="XI209" s="27"/>
      <c r="XJ209" s="27"/>
      <c r="XK209" s="27"/>
      <c r="XL209" s="27"/>
      <c r="XM209" s="27"/>
      <c r="XN209" s="27"/>
      <c r="XO209" s="27"/>
      <c r="XP209" s="27"/>
      <c r="XQ209" s="27"/>
      <c r="XR209" s="27"/>
      <c r="XS209" s="27"/>
      <c r="XT209" s="27"/>
      <c r="XU209" s="27"/>
      <c r="XV209" s="27"/>
      <c r="XW209" s="27"/>
      <c r="XX209" s="27"/>
      <c r="XY209" s="27"/>
      <c r="XZ209" s="27"/>
      <c r="YA209" s="27"/>
      <c r="YB209" s="27"/>
      <c r="YC209" s="27"/>
      <c r="YD209" s="27"/>
      <c r="YE209" s="27"/>
      <c r="YF209" s="27"/>
      <c r="YG209" s="27"/>
      <c r="YH209" s="27"/>
      <c r="YI209" s="27"/>
      <c r="YJ209" s="27"/>
      <c r="YK209" s="27"/>
      <c r="YL209" s="27"/>
      <c r="YM209" s="27"/>
      <c r="YN209" s="27"/>
      <c r="YO209" s="27"/>
      <c r="YP209" s="27"/>
      <c r="YQ209" s="27"/>
      <c r="YR209" s="27"/>
      <c r="YS209" s="27"/>
      <c r="YT209" s="27"/>
      <c r="YU209" s="27"/>
      <c r="YV209" s="27"/>
      <c r="YW209" s="27"/>
      <c r="YX209" s="27"/>
      <c r="YY209" s="27"/>
      <c r="YZ209" s="27"/>
      <c r="ZA209" s="27"/>
      <c r="ZB209" s="27"/>
      <c r="ZC209" s="27"/>
      <c r="ZD209" s="27"/>
      <c r="ZE209" s="27"/>
      <c r="ZF209" s="27"/>
      <c r="ZG209" s="27"/>
      <c r="ZH209" s="27"/>
      <c r="ZI209" s="27"/>
      <c r="ZJ209" s="27"/>
      <c r="ZK209" s="27"/>
      <c r="ZL209" s="27"/>
      <c r="ZM209" s="27"/>
      <c r="ZN209" s="27"/>
      <c r="ZO209" s="27"/>
      <c r="ZP209" s="27"/>
      <c r="ZQ209" s="27"/>
      <c r="ZR209" s="27"/>
      <c r="ZS209" s="27"/>
    </row>
    <row r="210" spans="1:695" s="53" customFormat="1">
      <c r="A210" s="144" t="s">
        <v>139</v>
      </c>
      <c r="B210" s="79"/>
      <c r="C210" s="51"/>
      <c r="D210" s="51"/>
      <c r="E210" s="69"/>
      <c r="F210" s="69"/>
      <c r="G210" s="45"/>
      <c r="H210" s="63"/>
      <c r="I210" s="71"/>
      <c r="J210" s="68"/>
      <c r="K210" s="66"/>
      <c r="L210" s="153"/>
      <c r="M210" s="48"/>
      <c r="N210" s="98"/>
      <c r="O210" s="98"/>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c r="IU210" s="27"/>
      <c r="IV210" s="27"/>
      <c r="IW210" s="27"/>
      <c r="IX210" s="27"/>
      <c r="IY210" s="27"/>
      <c r="IZ210" s="27"/>
      <c r="JA210" s="27"/>
      <c r="JB210" s="27"/>
      <c r="JC210" s="27"/>
      <c r="JD210" s="27"/>
      <c r="JE210" s="27"/>
      <c r="JF210" s="27"/>
      <c r="JG210" s="27"/>
      <c r="JH210" s="27"/>
      <c r="JI210" s="27"/>
      <c r="JJ210" s="27"/>
      <c r="JK210" s="27"/>
      <c r="JL210" s="27"/>
      <c r="JM210" s="27"/>
      <c r="JN210" s="27"/>
      <c r="JO210" s="27"/>
      <c r="JP210" s="27"/>
      <c r="JQ210" s="27"/>
      <c r="JR210" s="27"/>
      <c r="JS210" s="27"/>
      <c r="JT210" s="27"/>
      <c r="JU210" s="27"/>
      <c r="JV210" s="27"/>
      <c r="JW210" s="27"/>
      <c r="JX210" s="27"/>
      <c r="JY210" s="27"/>
      <c r="JZ210" s="27"/>
      <c r="KA210" s="27"/>
      <c r="KB210" s="27"/>
      <c r="KC210" s="27"/>
      <c r="KD210" s="27"/>
      <c r="KE210" s="27"/>
      <c r="KF210" s="27"/>
      <c r="KG210" s="27"/>
      <c r="KH210" s="27"/>
      <c r="KI210" s="27"/>
      <c r="KJ210" s="27"/>
      <c r="KK210" s="27"/>
      <c r="KL210" s="27"/>
      <c r="KM210" s="27"/>
      <c r="KN210" s="27"/>
      <c r="KO210" s="27"/>
      <c r="KP210" s="27"/>
      <c r="KQ210" s="27"/>
      <c r="KR210" s="27"/>
      <c r="KS210" s="27"/>
      <c r="KT210" s="27"/>
      <c r="KU210" s="27"/>
      <c r="KV210" s="27"/>
      <c r="KW210" s="27"/>
      <c r="KX210" s="27"/>
      <c r="KY210" s="27"/>
      <c r="KZ210" s="27"/>
      <c r="LA210" s="27"/>
      <c r="LB210" s="27"/>
      <c r="LC210" s="27"/>
      <c r="LD210" s="27"/>
      <c r="LE210" s="27"/>
      <c r="LF210" s="27"/>
      <c r="LG210" s="27"/>
      <c r="LH210" s="27"/>
      <c r="LI210" s="27"/>
      <c r="LJ210" s="27"/>
      <c r="LK210" s="27"/>
      <c r="LL210" s="27"/>
      <c r="LM210" s="27"/>
      <c r="LN210" s="27"/>
      <c r="LO210" s="27"/>
      <c r="LP210" s="27"/>
      <c r="LQ210" s="27"/>
      <c r="LR210" s="27"/>
      <c r="LS210" s="27"/>
      <c r="LT210" s="27"/>
      <c r="LU210" s="27"/>
      <c r="LV210" s="27"/>
      <c r="LW210" s="27"/>
      <c r="LX210" s="27"/>
      <c r="LY210" s="27"/>
      <c r="LZ210" s="27"/>
      <c r="MA210" s="27"/>
      <c r="MB210" s="27"/>
      <c r="MC210" s="27"/>
      <c r="MD210" s="27"/>
      <c r="ME210" s="27"/>
      <c r="MF210" s="27"/>
      <c r="MG210" s="27"/>
      <c r="MH210" s="27"/>
      <c r="MI210" s="27"/>
      <c r="MJ210" s="27"/>
      <c r="MK210" s="27"/>
      <c r="ML210" s="27"/>
      <c r="MM210" s="27"/>
      <c r="MN210" s="27"/>
      <c r="MO210" s="27"/>
      <c r="MP210" s="27"/>
      <c r="MQ210" s="27"/>
      <c r="MR210" s="27"/>
      <c r="MS210" s="27"/>
      <c r="MT210" s="27"/>
      <c r="MU210" s="27"/>
      <c r="MV210" s="27"/>
      <c r="MW210" s="27"/>
      <c r="MX210" s="27"/>
      <c r="MY210" s="27"/>
      <c r="MZ210" s="27"/>
      <c r="NA210" s="27"/>
      <c r="NB210" s="27"/>
      <c r="NC210" s="27"/>
      <c r="ND210" s="27"/>
      <c r="NE210" s="27"/>
      <c r="NF210" s="27"/>
      <c r="NG210" s="27"/>
      <c r="NH210" s="27"/>
      <c r="NI210" s="27"/>
      <c r="NJ210" s="27"/>
      <c r="NK210" s="27"/>
      <c r="NL210" s="27"/>
      <c r="NM210" s="27"/>
      <c r="NN210" s="27"/>
      <c r="NO210" s="27"/>
      <c r="NP210" s="27"/>
      <c r="NQ210" s="27"/>
      <c r="NR210" s="27"/>
      <c r="NS210" s="27"/>
      <c r="NT210" s="27"/>
      <c r="NU210" s="27"/>
      <c r="NV210" s="27"/>
      <c r="NW210" s="27"/>
      <c r="NX210" s="27"/>
      <c r="NY210" s="27"/>
      <c r="NZ210" s="27"/>
      <c r="OA210" s="27"/>
      <c r="OB210" s="27"/>
      <c r="OC210" s="27"/>
      <c r="OD210" s="27"/>
      <c r="OE210" s="27"/>
      <c r="OF210" s="27"/>
      <c r="OG210" s="27"/>
      <c r="OH210" s="27"/>
      <c r="OI210" s="27"/>
      <c r="OJ210" s="27"/>
      <c r="OK210" s="27"/>
      <c r="OL210" s="27"/>
      <c r="OM210" s="27"/>
      <c r="ON210" s="27"/>
      <c r="OO210" s="27"/>
      <c r="OP210" s="27"/>
      <c r="OQ210" s="27"/>
      <c r="OR210" s="27"/>
      <c r="OS210" s="27"/>
      <c r="OT210" s="27"/>
      <c r="OU210" s="27"/>
      <c r="OV210" s="27"/>
      <c r="OW210" s="27"/>
      <c r="OX210" s="27"/>
      <c r="OY210" s="27"/>
      <c r="OZ210" s="27"/>
      <c r="PA210" s="27"/>
      <c r="PB210" s="27"/>
      <c r="PC210" s="27"/>
      <c r="PD210" s="27"/>
      <c r="PE210" s="27"/>
      <c r="PF210" s="27"/>
      <c r="PG210" s="27"/>
      <c r="PH210" s="27"/>
      <c r="PI210" s="27"/>
      <c r="PJ210" s="27"/>
      <c r="PK210" s="27"/>
      <c r="PL210" s="27"/>
      <c r="PM210" s="27"/>
      <c r="PN210" s="27"/>
      <c r="PO210" s="27"/>
      <c r="PP210" s="27"/>
      <c r="PQ210" s="27"/>
      <c r="PR210" s="27"/>
      <c r="PS210" s="27"/>
      <c r="PT210" s="27"/>
      <c r="PU210" s="27"/>
      <c r="PV210" s="27"/>
      <c r="PW210" s="27"/>
      <c r="PX210" s="27"/>
      <c r="PY210" s="27"/>
      <c r="PZ210" s="27"/>
      <c r="QA210" s="27"/>
      <c r="QB210" s="27"/>
      <c r="QC210" s="27"/>
      <c r="QD210" s="27"/>
      <c r="QE210" s="27"/>
      <c r="QF210" s="27"/>
      <c r="QG210" s="27"/>
      <c r="QH210" s="27"/>
      <c r="QI210" s="27"/>
      <c r="QJ210" s="27"/>
      <c r="QK210" s="27"/>
      <c r="QL210" s="27"/>
      <c r="QM210" s="27"/>
      <c r="QN210" s="27"/>
      <c r="QO210" s="27"/>
      <c r="QP210" s="27"/>
      <c r="QQ210" s="27"/>
      <c r="QR210" s="27"/>
      <c r="QS210" s="27"/>
      <c r="QT210" s="27"/>
      <c r="QU210" s="27"/>
      <c r="QV210" s="27"/>
      <c r="QW210" s="27"/>
      <c r="QX210" s="27"/>
      <c r="QY210" s="27"/>
      <c r="QZ210" s="27"/>
      <c r="RA210" s="27"/>
      <c r="RB210" s="27"/>
      <c r="RC210" s="27"/>
      <c r="RD210" s="27"/>
      <c r="RE210" s="27"/>
      <c r="RF210" s="27"/>
      <c r="RG210" s="27"/>
      <c r="RH210" s="27"/>
      <c r="RI210" s="27"/>
      <c r="RJ210" s="27"/>
      <c r="RK210" s="27"/>
      <c r="RL210" s="27"/>
      <c r="RM210" s="27"/>
      <c r="RN210" s="27"/>
      <c r="RO210" s="27"/>
      <c r="RP210" s="27"/>
      <c r="RQ210" s="27"/>
      <c r="RR210" s="27"/>
      <c r="RS210" s="27"/>
      <c r="RT210" s="27"/>
      <c r="RU210" s="27"/>
      <c r="RV210" s="27"/>
      <c r="RW210" s="27"/>
      <c r="RX210" s="27"/>
      <c r="RY210" s="27"/>
      <c r="RZ210" s="27"/>
      <c r="SA210" s="27"/>
      <c r="SB210" s="27"/>
      <c r="SC210" s="27"/>
      <c r="SD210" s="27"/>
      <c r="SE210" s="27"/>
      <c r="SF210" s="27"/>
      <c r="SG210" s="27"/>
      <c r="SH210" s="27"/>
      <c r="SI210" s="27"/>
      <c r="SJ210" s="27"/>
      <c r="SK210" s="27"/>
      <c r="SL210" s="27"/>
      <c r="SM210" s="27"/>
      <c r="SN210" s="27"/>
      <c r="SO210" s="27"/>
      <c r="SP210" s="27"/>
      <c r="SQ210" s="27"/>
      <c r="SR210" s="27"/>
      <c r="SS210" s="27"/>
      <c r="ST210" s="27"/>
      <c r="SU210" s="27"/>
      <c r="SV210" s="27"/>
      <c r="SW210" s="27"/>
      <c r="SX210" s="27"/>
      <c r="SY210" s="27"/>
      <c r="SZ210" s="27"/>
      <c r="TA210" s="27"/>
      <c r="TB210" s="27"/>
      <c r="TC210" s="27"/>
      <c r="TD210" s="27"/>
      <c r="TE210" s="27"/>
      <c r="TF210" s="27"/>
      <c r="TG210" s="27"/>
      <c r="TH210" s="27"/>
      <c r="TI210" s="27"/>
      <c r="TJ210" s="27"/>
      <c r="TK210" s="27"/>
      <c r="TL210" s="27"/>
      <c r="TM210" s="27"/>
      <c r="TN210" s="27"/>
      <c r="TO210" s="27"/>
      <c r="TP210" s="27"/>
      <c r="TQ210" s="27"/>
      <c r="TR210" s="27"/>
      <c r="TS210" s="27"/>
      <c r="TT210" s="27"/>
      <c r="TU210" s="27"/>
      <c r="TV210" s="27"/>
      <c r="TW210" s="27"/>
      <c r="TX210" s="27"/>
      <c r="TY210" s="27"/>
      <c r="TZ210" s="27"/>
      <c r="UA210" s="27"/>
      <c r="UB210" s="27"/>
      <c r="UC210" s="27"/>
      <c r="UD210" s="27"/>
      <c r="UE210" s="27"/>
      <c r="UF210" s="27"/>
      <c r="UG210" s="27"/>
      <c r="UH210" s="27"/>
      <c r="UI210" s="27"/>
      <c r="UJ210" s="27"/>
      <c r="UK210" s="27"/>
      <c r="UL210" s="27"/>
      <c r="UM210" s="27"/>
      <c r="UN210" s="27"/>
      <c r="UO210" s="27"/>
      <c r="UP210" s="27"/>
      <c r="UQ210" s="27"/>
      <c r="UR210" s="27"/>
      <c r="US210" s="27"/>
      <c r="UT210" s="27"/>
      <c r="UU210" s="27"/>
      <c r="UV210" s="27"/>
      <c r="UW210" s="27"/>
      <c r="UX210" s="27"/>
      <c r="UY210" s="27"/>
      <c r="UZ210" s="27"/>
      <c r="VA210" s="27"/>
      <c r="VB210" s="27"/>
      <c r="VC210" s="27"/>
      <c r="VD210" s="27"/>
      <c r="VE210" s="27"/>
      <c r="VF210" s="27"/>
      <c r="VG210" s="27"/>
      <c r="VH210" s="27"/>
      <c r="VI210" s="27"/>
      <c r="VJ210" s="27"/>
      <c r="VK210" s="27"/>
      <c r="VL210" s="27"/>
      <c r="VM210" s="27"/>
      <c r="VN210" s="27"/>
      <c r="VO210" s="27"/>
      <c r="VP210" s="27"/>
      <c r="VQ210" s="27"/>
      <c r="VR210" s="27"/>
      <c r="VS210" s="27"/>
      <c r="VT210" s="27"/>
      <c r="VU210" s="27"/>
      <c r="VV210" s="27"/>
      <c r="VW210" s="27"/>
      <c r="VX210" s="27"/>
      <c r="VY210" s="27"/>
      <c r="VZ210" s="27"/>
      <c r="WA210" s="27"/>
      <c r="WB210" s="27"/>
      <c r="WC210" s="27"/>
      <c r="WD210" s="27"/>
      <c r="WE210" s="27"/>
      <c r="WF210" s="27"/>
      <c r="WG210" s="27"/>
      <c r="WH210" s="27"/>
      <c r="WI210" s="27"/>
      <c r="WJ210" s="27"/>
      <c r="WK210" s="27"/>
      <c r="WL210" s="27"/>
      <c r="WM210" s="27"/>
      <c r="WN210" s="27"/>
      <c r="WO210" s="27"/>
      <c r="WP210" s="27"/>
      <c r="WQ210" s="27"/>
      <c r="WR210" s="27"/>
      <c r="WS210" s="27"/>
      <c r="WT210" s="27"/>
      <c r="WU210" s="27"/>
      <c r="WV210" s="27"/>
      <c r="WW210" s="27"/>
      <c r="WX210" s="27"/>
      <c r="WY210" s="27"/>
      <c r="WZ210" s="27"/>
      <c r="XA210" s="27"/>
      <c r="XB210" s="27"/>
      <c r="XC210" s="27"/>
      <c r="XD210" s="27"/>
      <c r="XE210" s="27"/>
      <c r="XF210" s="27"/>
      <c r="XG210" s="27"/>
      <c r="XH210" s="27"/>
      <c r="XI210" s="27"/>
      <c r="XJ210" s="27"/>
      <c r="XK210" s="27"/>
      <c r="XL210" s="27"/>
      <c r="XM210" s="27"/>
      <c r="XN210" s="27"/>
      <c r="XO210" s="27"/>
      <c r="XP210" s="27"/>
      <c r="XQ210" s="27"/>
      <c r="XR210" s="27"/>
      <c r="XS210" s="27"/>
      <c r="XT210" s="27"/>
      <c r="XU210" s="27"/>
      <c r="XV210" s="27"/>
      <c r="XW210" s="27"/>
      <c r="XX210" s="27"/>
      <c r="XY210" s="27"/>
      <c r="XZ210" s="27"/>
      <c r="YA210" s="27"/>
      <c r="YB210" s="27"/>
      <c r="YC210" s="27"/>
      <c r="YD210" s="27"/>
      <c r="YE210" s="27"/>
      <c r="YF210" s="27"/>
      <c r="YG210" s="27"/>
      <c r="YH210" s="27"/>
      <c r="YI210" s="27"/>
      <c r="YJ210" s="27"/>
      <c r="YK210" s="27"/>
      <c r="YL210" s="27"/>
      <c r="YM210" s="27"/>
      <c r="YN210" s="27"/>
      <c r="YO210" s="27"/>
      <c r="YP210" s="27"/>
      <c r="YQ210" s="27"/>
      <c r="YR210" s="27"/>
      <c r="YS210" s="27"/>
      <c r="YT210" s="27"/>
      <c r="YU210" s="27"/>
      <c r="YV210" s="27"/>
      <c r="YW210" s="27"/>
      <c r="YX210" s="27"/>
      <c r="YY210" s="27"/>
      <c r="YZ210" s="27"/>
      <c r="ZA210" s="27"/>
      <c r="ZB210" s="27"/>
      <c r="ZC210" s="27"/>
      <c r="ZD210" s="27"/>
      <c r="ZE210" s="27"/>
      <c r="ZF210" s="27"/>
      <c r="ZG210" s="27"/>
      <c r="ZH210" s="27"/>
      <c r="ZI210" s="27"/>
      <c r="ZJ210" s="27"/>
      <c r="ZK210" s="27"/>
      <c r="ZL210" s="27"/>
      <c r="ZM210" s="27"/>
      <c r="ZN210" s="27"/>
      <c r="ZO210" s="27"/>
      <c r="ZP210" s="27"/>
      <c r="ZQ210" s="27"/>
      <c r="ZR210" s="27"/>
      <c r="ZS210" s="27"/>
    </row>
    <row r="211" spans="1:695" s="52" customFormat="1">
      <c r="A211" s="144" t="s">
        <v>139</v>
      </c>
      <c r="B211" s="84"/>
      <c r="C211" s="51" t="s">
        <v>140</v>
      </c>
      <c r="D211" s="51" t="s">
        <v>143</v>
      </c>
      <c r="E211" s="69">
        <v>0.26041666666666669</v>
      </c>
      <c r="F211" s="69">
        <v>0.32708333333333334</v>
      </c>
      <c r="G211" s="45">
        <f t="shared" si="14"/>
        <v>3568</v>
      </c>
      <c r="H211" s="63">
        <v>40</v>
      </c>
      <c r="I211" s="71">
        <v>89.2</v>
      </c>
      <c r="J211" s="68" t="s">
        <v>32</v>
      </c>
      <c r="K211" s="68" t="s">
        <v>33</v>
      </c>
      <c r="L211" s="153"/>
      <c r="M211" s="48"/>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c r="FG211" s="44"/>
      <c r="FH211" s="44"/>
      <c r="FI211" s="44"/>
      <c r="FJ211" s="44"/>
      <c r="FK211" s="44"/>
      <c r="FL211" s="44"/>
      <c r="FM211" s="44"/>
      <c r="FN211" s="44"/>
      <c r="FO211" s="44"/>
      <c r="FP211" s="44"/>
      <c r="FQ211" s="44"/>
      <c r="FR211" s="44"/>
      <c r="FS211" s="44"/>
      <c r="FT211" s="44"/>
      <c r="FU211" s="44"/>
      <c r="FV211" s="44"/>
      <c r="FW211" s="44"/>
      <c r="FX211" s="44"/>
      <c r="FY211" s="44"/>
      <c r="FZ211" s="44"/>
      <c r="GA211" s="44"/>
      <c r="GB211" s="44"/>
      <c r="GC211" s="44"/>
      <c r="GD211" s="44"/>
      <c r="GE211" s="44"/>
      <c r="GF211" s="44"/>
      <c r="GG211" s="44"/>
      <c r="GH211" s="44"/>
      <c r="GI211" s="44"/>
      <c r="GJ211" s="44"/>
      <c r="GK211" s="44"/>
      <c r="GL211" s="44"/>
      <c r="GM211" s="44"/>
      <c r="GN211" s="44"/>
      <c r="GO211" s="44"/>
      <c r="GP211" s="44"/>
      <c r="GQ211" s="44"/>
      <c r="GR211" s="44"/>
      <c r="GS211" s="44"/>
      <c r="GT211" s="44"/>
      <c r="GU211" s="44"/>
      <c r="GV211" s="44"/>
      <c r="GW211" s="44"/>
      <c r="GX211" s="44"/>
      <c r="GY211" s="44"/>
      <c r="GZ211" s="44"/>
      <c r="HA211" s="44"/>
      <c r="HB211" s="44"/>
      <c r="HC211" s="44"/>
      <c r="HD211" s="44"/>
      <c r="HE211" s="44"/>
      <c r="HF211" s="44"/>
      <c r="HG211" s="44"/>
      <c r="HH211" s="44"/>
      <c r="HI211" s="44"/>
      <c r="HJ211" s="44"/>
      <c r="HK211" s="44"/>
      <c r="HL211" s="44"/>
      <c r="HM211" s="44"/>
      <c r="HN211" s="44"/>
      <c r="HO211" s="44"/>
      <c r="HP211" s="44"/>
      <c r="HQ211" s="44"/>
      <c r="HR211" s="44"/>
      <c r="HS211" s="44"/>
      <c r="HT211" s="44"/>
      <c r="HU211" s="44"/>
      <c r="HV211" s="44"/>
      <c r="HW211" s="44"/>
      <c r="HX211" s="44"/>
      <c r="HY211" s="44"/>
      <c r="HZ211" s="44"/>
      <c r="IA211" s="44"/>
      <c r="IB211" s="44"/>
      <c r="IC211" s="44"/>
      <c r="ID211" s="44"/>
      <c r="IE211" s="44"/>
      <c r="IF211" s="44"/>
      <c r="IG211" s="44"/>
      <c r="IH211" s="44"/>
      <c r="II211" s="44"/>
      <c r="IJ211" s="44"/>
      <c r="IK211" s="44"/>
      <c r="IL211" s="44"/>
      <c r="IM211" s="44"/>
      <c r="IN211" s="44"/>
      <c r="IO211" s="44"/>
      <c r="IP211" s="44"/>
      <c r="IQ211" s="44"/>
      <c r="IR211" s="44"/>
      <c r="IS211" s="44"/>
      <c r="IT211" s="44"/>
      <c r="IU211" s="44"/>
      <c r="IV211" s="44"/>
      <c r="IW211" s="44"/>
      <c r="IX211" s="44"/>
      <c r="IY211" s="44"/>
      <c r="IZ211" s="44"/>
      <c r="JA211" s="44"/>
      <c r="JB211" s="44"/>
      <c r="JC211" s="44"/>
      <c r="JD211" s="44"/>
      <c r="JE211" s="44"/>
      <c r="JF211" s="44"/>
      <c r="JG211" s="44"/>
      <c r="JH211" s="44"/>
      <c r="JI211" s="44"/>
      <c r="JJ211" s="44"/>
      <c r="JK211" s="44"/>
      <c r="JL211" s="44"/>
      <c r="JM211" s="44"/>
      <c r="JN211" s="44"/>
      <c r="JO211" s="44"/>
      <c r="JP211" s="44"/>
      <c r="JQ211" s="44"/>
      <c r="JR211" s="44"/>
      <c r="JS211" s="44"/>
      <c r="JT211" s="44"/>
      <c r="JU211" s="44"/>
      <c r="JV211" s="44"/>
      <c r="JW211" s="44"/>
      <c r="JX211" s="44"/>
      <c r="JY211" s="44"/>
      <c r="JZ211" s="44"/>
      <c r="KA211" s="44"/>
      <c r="KB211" s="44"/>
      <c r="KC211" s="44"/>
      <c r="KD211" s="44"/>
      <c r="KE211" s="44"/>
      <c r="KF211" s="44"/>
      <c r="KG211" s="44"/>
      <c r="KH211" s="44"/>
      <c r="KI211" s="44"/>
      <c r="KJ211" s="44"/>
      <c r="KK211" s="44"/>
      <c r="KL211" s="44"/>
      <c r="KM211" s="44"/>
      <c r="KN211" s="44"/>
      <c r="KO211" s="44"/>
      <c r="KP211" s="44"/>
      <c r="KQ211" s="44"/>
      <c r="KR211" s="44"/>
      <c r="KS211" s="44"/>
      <c r="KT211" s="44"/>
      <c r="KU211" s="44"/>
      <c r="KV211" s="44"/>
      <c r="KW211" s="44"/>
      <c r="KX211" s="44"/>
      <c r="KY211" s="44"/>
      <c r="KZ211" s="44"/>
      <c r="LA211" s="44"/>
      <c r="LB211" s="44"/>
      <c r="LC211" s="44"/>
      <c r="LD211" s="44"/>
      <c r="LE211" s="44"/>
      <c r="LF211" s="44"/>
      <c r="LG211" s="44"/>
      <c r="LH211" s="44"/>
      <c r="LI211" s="44"/>
      <c r="LJ211" s="44"/>
      <c r="LK211" s="44"/>
      <c r="LL211" s="44"/>
      <c r="LM211" s="44"/>
      <c r="LN211" s="44"/>
      <c r="LO211" s="44"/>
      <c r="LP211" s="44"/>
      <c r="LQ211" s="44"/>
      <c r="LR211" s="44"/>
      <c r="LS211" s="44"/>
      <c r="LT211" s="44"/>
      <c r="LU211" s="44"/>
      <c r="LV211" s="44"/>
      <c r="LW211" s="44"/>
      <c r="LX211" s="44"/>
      <c r="LY211" s="44"/>
      <c r="LZ211" s="44"/>
      <c r="MA211" s="44"/>
      <c r="MB211" s="44"/>
      <c r="MC211" s="44"/>
      <c r="MD211" s="44"/>
      <c r="ME211" s="44"/>
      <c r="MF211" s="44"/>
      <c r="MG211" s="44"/>
      <c r="MH211" s="44"/>
      <c r="MI211" s="44"/>
      <c r="MJ211" s="44"/>
      <c r="MK211" s="44"/>
      <c r="ML211" s="44"/>
      <c r="MM211" s="44"/>
      <c r="MN211" s="44"/>
      <c r="MO211" s="44"/>
      <c r="MP211" s="44"/>
      <c r="MQ211" s="44"/>
      <c r="MR211" s="44"/>
      <c r="MS211" s="44"/>
      <c r="MT211" s="44"/>
      <c r="MU211" s="44"/>
      <c r="MV211" s="44"/>
      <c r="MW211" s="44"/>
      <c r="MX211" s="44"/>
      <c r="MY211" s="44"/>
      <c r="MZ211" s="44"/>
      <c r="NA211" s="44"/>
      <c r="NB211" s="44"/>
      <c r="NC211" s="44"/>
      <c r="ND211" s="44"/>
      <c r="NE211" s="44"/>
      <c r="NF211" s="44"/>
      <c r="NG211" s="44"/>
      <c r="NH211" s="44"/>
      <c r="NI211" s="44"/>
      <c r="NJ211" s="44"/>
      <c r="NK211" s="44"/>
      <c r="NL211" s="44"/>
      <c r="NM211" s="44"/>
      <c r="NN211" s="44"/>
      <c r="NO211" s="44"/>
      <c r="NP211" s="44"/>
      <c r="NQ211" s="44"/>
      <c r="NR211" s="44"/>
      <c r="NS211" s="44"/>
      <c r="NT211" s="44"/>
      <c r="NU211" s="44"/>
      <c r="NV211" s="44"/>
      <c r="NW211" s="44"/>
      <c r="NX211" s="44"/>
      <c r="NY211" s="44"/>
      <c r="NZ211" s="44"/>
      <c r="OA211" s="44"/>
      <c r="OB211" s="44"/>
      <c r="OC211" s="44"/>
      <c r="OD211" s="44"/>
      <c r="OE211" s="44"/>
      <c r="OF211" s="44"/>
      <c r="OG211" s="44"/>
      <c r="OH211" s="44"/>
      <c r="OI211" s="44"/>
      <c r="OJ211" s="44"/>
      <c r="OK211" s="44"/>
      <c r="OL211" s="44"/>
      <c r="OM211" s="44"/>
      <c r="ON211" s="44"/>
      <c r="OO211" s="44"/>
      <c r="OP211" s="44"/>
      <c r="OQ211" s="44"/>
      <c r="OR211" s="44"/>
      <c r="OS211" s="44"/>
      <c r="OT211" s="44"/>
      <c r="OU211" s="44"/>
      <c r="OV211" s="44"/>
      <c r="OW211" s="44"/>
      <c r="OX211" s="44"/>
      <c r="OY211" s="44"/>
      <c r="OZ211" s="44"/>
      <c r="PA211" s="44"/>
      <c r="PB211" s="44"/>
      <c r="PC211" s="44"/>
      <c r="PD211" s="44"/>
      <c r="PE211" s="44"/>
      <c r="PF211" s="44"/>
      <c r="PG211" s="44"/>
      <c r="PH211" s="44"/>
      <c r="PI211" s="44"/>
      <c r="PJ211" s="44"/>
      <c r="PK211" s="44"/>
      <c r="PL211" s="44"/>
      <c r="PM211" s="44"/>
      <c r="PN211" s="44"/>
      <c r="PO211" s="44"/>
      <c r="PP211" s="44"/>
      <c r="PQ211" s="44"/>
      <c r="PR211" s="44"/>
      <c r="PS211" s="44"/>
      <c r="PT211" s="44"/>
      <c r="PU211" s="44"/>
      <c r="PV211" s="44"/>
      <c r="PW211" s="44"/>
      <c r="PX211" s="44"/>
      <c r="PY211" s="44"/>
      <c r="PZ211" s="44"/>
      <c r="QA211" s="44"/>
      <c r="QB211" s="44"/>
      <c r="QC211" s="44"/>
      <c r="QD211" s="44"/>
      <c r="QE211" s="44"/>
      <c r="QF211" s="44"/>
      <c r="QG211" s="44"/>
      <c r="QH211" s="44"/>
      <c r="QI211" s="44"/>
      <c r="QJ211" s="44"/>
      <c r="QK211" s="44"/>
      <c r="QL211" s="44"/>
      <c r="QM211" s="44"/>
      <c r="QN211" s="44"/>
      <c r="QO211" s="44"/>
      <c r="QP211" s="44"/>
      <c r="QQ211" s="44"/>
      <c r="QR211" s="44"/>
      <c r="QS211" s="44"/>
      <c r="QT211" s="44"/>
      <c r="QU211" s="44"/>
      <c r="QV211" s="44"/>
      <c r="QW211" s="44"/>
      <c r="QX211" s="44"/>
      <c r="QY211" s="44"/>
      <c r="QZ211" s="44"/>
      <c r="RA211" s="44"/>
      <c r="RB211" s="44"/>
      <c r="RC211" s="44"/>
      <c r="RD211" s="44"/>
      <c r="RE211" s="44"/>
      <c r="RF211" s="44"/>
      <c r="RG211" s="44"/>
      <c r="RH211" s="44"/>
      <c r="RI211" s="44"/>
      <c r="RJ211" s="44"/>
      <c r="RK211" s="44"/>
      <c r="RL211" s="44"/>
      <c r="RM211" s="44"/>
      <c r="RN211" s="44"/>
      <c r="RO211" s="44"/>
      <c r="RP211" s="44"/>
      <c r="RQ211" s="44"/>
      <c r="RR211" s="44"/>
      <c r="RS211" s="44"/>
      <c r="RT211" s="44"/>
      <c r="RU211" s="44"/>
      <c r="RV211" s="44"/>
      <c r="RW211" s="44"/>
      <c r="RX211" s="44"/>
      <c r="RY211" s="44"/>
      <c r="RZ211" s="44"/>
      <c r="SA211" s="44"/>
      <c r="SB211" s="44"/>
      <c r="SC211" s="44"/>
      <c r="SD211" s="44"/>
      <c r="SE211" s="44"/>
      <c r="SF211" s="44"/>
      <c r="SG211" s="44"/>
      <c r="SH211" s="44"/>
      <c r="SI211" s="44"/>
      <c r="SJ211" s="44"/>
      <c r="SK211" s="44"/>
      <c r="SL211" s="44"/>
      <c r="SM211" s="44"/>
      <c r="SN211" s="44"/>
      <c r="SO211" s="44"/>
      <c r="SP211" s="44"/>
      <c r="SQ211" s="44"/>
      <c r="SR211" s="44"/>
      <c r="SS211" s="44"/>
      <c r="ST211" s="44"/>
      <c r="SU211" s="44"/>
      <c r="SV211" s="44"/>
      <c r="SW211" s="44"/>
      <c r="SX211" s="44"/>
      <c r="SY211" s="44"/>
      <c r="SZ211" s="44"/>
      <c r="TA211" s="44"/>
      <c r="TB211" s="44"/>
      <c r="TC211" s="44"/>
      <c r="TD211" s="44"/>
      <c r="TE211" s="44"/>
      <c r="TF211" s="44"/>
      <c r="TG211" s="44"/>
      <c r="TH211" s="44"/>
      <c r="TI211" s="44"/>
      <c r="TJ211" s="44"/>
      <c r="TK211" s="44"/>
      <c r="TL211" s="44"/>
      <c r="TM211" s="44"/>
      <c r="TN211" s="44"/>
      <c r="TO211" s="44"/>
      <c r="TP211" s="44"/>
      <c r="TQ211" s="44"/>
      <c r="TR211" s="44"/>
      <c r="TS211" s="44"/>
      <c r="TT211" s="44"/>
      <c r="TU211" s="44"/>
      <c r="TV211" s="44"/>
      <c r="TW211" s="44"/>
      <c r="TX211" s="44"/>
      <c r="TY211" s="44"/>
      <c r="TZ211" s="44"/>
      <c r="UA211" s="44"/>
      <c r="UB211" s="44"/>
      <c r="UC211" s="44"/>
      <c r="UD211" s="44"/>
      <c r="UE211" s="44"/>
      <c r="UF211" s="44"/>
      <c r="UG211" s="44"/>
      <c r="UH211" s="44"/>
      <c r="UI211" s="44"/>
      <c r="UJ211" s="44"/>
      <c r="UK211" s="44"/>
      <c r="UL211" s="44"/>
      <c r="UM211" s="44"/>
      <c r="UN211" s="44"/>
      <c r="UO211" s="44"/>
      <c r="UP211" s="44"/>
      <c r="UQ211" s="44"/>
      <c r="UR211" s="44"/>
      <c r="US211" s="44"/>
      <c r="UT211" s="44"/>
      <c r="UU211" s="44"/>
      <c r="UV211" s="44"/>
      <c r="UW211" s="44"/>
      <c r="UX211" s="44"/>
      <c r="UY211" s="44"/>
      <c r="UZ211" s="44"/>
      <c r="VA211" s="44"/>
      <c r="VB211" s="44"/>
      <c r="VC211" s="44"/>
      <c r="VD211" s="44"/>
      <c r="VE211" s="44"/>
      <c r="VF211" s="44"/>
      <c r="VG211" s="44"/>
      <c r="VH211" s="44"/>
      <c r="VI211" s="44"/>
      <c r="VJ211" s="44"/>
      <c r="VK211" s="44"/>
      <c r="VL211" s="44"/>
      <c r="VM211" s="44"/>
      <c r="VN211" s="44"/>
      <c r="VO211" s="44"/>
      <c r="VP211" s="44"/>
      <c r="VQ211" s="44"/>
      <c r="VR211" s="44"/>
      <c r="VS211" s="44"/>
      <c r="VT211" s="44"/>
      <c r="VU211" s="44"/>
      <c r="VV211" s="44"/>
      <c r="VW211" s="44"/>
      <c r="VX211" s="44"/>
      <c r="VY211" s="44"/>
      <c r="VZ211" s="44"/>
      <c r="WA211" s="44"/>
      <c r="WB211" s="44"/>
      <c r="WC211" s="44"/>
      <c r="WD211" s="44"/>
      <c r="WE211" s="44"/>
      <c r="WF211" s="44"/>
      <c r="WG211" s="44"/>
      <c r="WH211" s="44"/>
      <c r="WI211" s="44"/>
      <c r="WJ211" s="44"/>
      <c r="WK211" s="44"/>
      <c r="WL211" s="44"/>
      <c r="WM211" s="44"/>
      <c r="WN211" s="44"/>
      <c r="WO211" s="44"/>
      <c r="WP211" s="44"/>
      <c r="WQ211" s="44"/>
      <c r="WR211" s="44"/>
      <c r="WS211" s="44"/>
      <c r="WT211" s="44"/>
      <c r="WU211" s="44"/>
      <c r="WV211" s="44"/>
      <c r="WW211" s="44"/>
      <c r="WX211" s="44"/>
      <c r="WY211" s="44"/>
      <c r="WZ211" s="44"/>
      <c r="XA211" s="44"/>
      <c r="XB211" s="44"/>
      <c r="XC211" s="44"/>
      <c r="XD211" s="44"/>
      <c r="XE211" s="44"/>
      <c r="XF211" s="44"/>
      <c r="XG211" s="44"/>
      <c r="XH211" s="44"/>
      <c r="XI211" s="44"/>
      <c r="XJ211" s="44"/>
      <c r="XK211" s="44"/>
      <c r="XL211" s="44"/>
      <c r="XM211" s="44"/>
      <c r="XN211" s="44"/>
      <c r="XO211" s="44"/>
      <c r="XP211" s="44"/>
      <c r="XQ211" s="44"/>
      <c r="XR211" s="44"/>
      <c r="XS211" s="44"/>
      <c r="XT211" s="44"/>
      <c r="XU211" s="44"/>
      <c r="XV211" s="44"/>
      <c r="XW211" s="44"/>
      <c r="XX211" s="44"/>
      <c r="XY211" s="44"/>
      <c r="XZ211" s="44"/>
      <c r="YA211" s="44"/>
      <c r="YB211" s="44"/>
      <c r="YC211" s="44"/>
      <c r="YD211" s="44"/>
      <c r="YE211" s="44"/>
      <c r="YF211" s="44"/>
      <c r="YG211" s="44"/>
      <c r="YH211" s="44"/>
      <c r="YI211" s="44"/>
      <c r="YJ211" s="44"/>
      <c r="YK211" s="44"/>
      <c r="YL211" s="44"/>
      <c r="YM211" s="44"/>
      <c r="YN211" s="44"/>
      <c r="YO211" s="44"/>
      <c r="YP211" s="44"/>
      <c r="YQ211" s="44"/>
      <c r="YR211" s="44"/>
      <c r="YS211" s="44"/>
      <c r="YT211" s="44"/>
      <c r="YU211" s="44"/>
      <c r="YV211" s="44"/>
      <c r="YW211" s="44"/>
      <c r="YX211" s="44"/>
      <c r="YY211" s="44"/>
      <c r="YZ211" s="44"/>
      <c r="ZA211" s="44"/>
      <c r="ZB211" s="44"/>
      <c r="ZC211" s="44"/>
      <c r="ZD211" s="44"/>
      <c r="ZE211" s="44"/>
      <c r="ZF211" s="44"/>
      <c r="ZG211" s="44"/>
      <c r="ZH211" s="44"/>
      <c r="ZI211" s="44"/>
      <c r="ZJ211" s="44"/>
      <c r="ZK211" s="44"/>
      <c r="ZL211" s="44"/>
      <c r="ZM211" s="44"/>
      <c r="ZN211" s="44"/>
      <c r="ZO211" s="44"/>
      <c r="ZP211" s="44"/>
      <c r="ZQ211" s="44"/>
      <c r="ZR211" s="44"/>
      <c r="ZS211" s="44"/>
    </row>
    <row r="212" spans="1:695" s="52" customFormat="1">
      <c r="A212" s="144" t="s">
        <v>139</v>
      </c>
      <c r="B212" s="93"/>
      <c r="C212" s="51"/>
      <c r="D212" s="51"/>
      <c r="E212" s="69"/>
      <c r="F212" s="69"/>
      <c r="G212" s="45"/>
      <c r="H212" s="63"/>
      <c r="I212" s="72"/>
      <c r="J212" s="68"/>
      <c r="K212" s="68"/>
      <c r="L212" s="153"/>
      <c r="M212" s="48"/>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c r="FG212" s="44"/>
      <c r="FH212" s="44"/>
      <c r="FI212" s="44"/>
      <c r="FJ212" s="44"/>
      <c r="FK212" s="44"/>
      <c r="FL212" s="44"/>
      <c r="FM212" s="44"/>
      <c r="FN212" s="44"/>
      <c r="FO212" s="44"/>
      <c r="FP212" s="44"/>
      <c r="FQ212" s="44"/>
      <c r="FR212" s="44"/>
      <c r="FS212" s="44"/>
      <c r="FT212" s="44"/>
      <c r="FU212" s="44"/>
      <c r="FV212" s="44"/>
      <c r="FW212" s="44"/>
      <c r="FX212" s="44"/>
      <c r="FY212" s="44"/>
      <c r="FZ212" s="44"/>
      <c r="GA212" s="44"/>
      <c r="GB212" s="44"/>
      <c r="GC212" s="44"/>
      <c r="GD212" s="44"/>
      <c r="GE212" s="44"/>
      <c r="GF212" s="44"/>
      <c r="GG212" s="44"/>
      <c r="GH212" s="44"/>
      <c r="GI212" s="44"/>
      <c r="GJ212" s="44"/>
      <c r="GK212" s="44"/>
      <c r="GL212" s="44"/>
      <c r="GM212" s="44"/>
      <c r="GN212" s="44"/>
      <c r="GO212" s="44"/>
      <c r="GP212" s="44"/>
      <c r="GQ212" s="44"/>
      <c r="GR212" s="44"/>
      <c r="GS212" s="44"/>
      <c r="GT212" s="44"/>
      <c r="GU212" s="44"/>
      <c r="GV212" s="44"/>
      <c r="GW212" s="44"/>
      <c r="GX212" s="44"/>
      <c r="GY212" s="44"/>
      <c r="GZ212" s="44"/>
      <c r="HA212" s="44"/>
      <c r="HB212" s="44"/>
      <c r="HC212" s="44"/>
      <c r="HD212" s="44"/>
      <c r="HE212" s="44"/>
      <c r="HF212" s="44"/>
      <c r="HG212" s="44"/>
      <c r="HH212" s="44"/>
      <c r="HI212" s="44"/>
      <c r="HJ212" s="44"/>
      <c r="HK212" s="44"/>
      <c r="HL212" s="44"/>
      <c r="HM212" s="44"/>
      <c r="HN212" s="44"/>
      <c r="HO212" s="44"/>
      <c r="HP212" s="44"/>
      <c r="HQ212" s="44"/>
      <c r="HR212" s="44"/>
      <c r="HS212" s="44"/>
      <c r="HT212" s="44"/>
      <c r="HU212" s="44"/>
      <c r="HV212" s="44"/>
      <c r="HW212" s="44"/>
      <c r="HX212" s="44"/>
      <c r="HY212" s="44"/>
      <c r="HZ212" s="44"/>
      <c r="IA212" s="44"/>
      <c r="IB212" s="44"/>
      <c r="IC212" s="44"/>
      <c r="ID212" s="44"/>
      <c r="IE212" s="44"/>
      <c r="IF212" s="44"/>
      <c r="IG212" s="44"/>
      <c r="IH212" s="44"/>
      <c r="II212" s="44"/>
      <c r="IJ212" s="44"/>
      <c r="IK212" s="44"/>
      <c r="IL212" s="44"/>
      <c r="IM212" s="44"/>
      <c r="IN212" s="44"/>
      <c r="IO212" s="44"/>
      <c r="IP212" s="44"/>
      <c r="IQ212" s="44"/>
      <c r="IR212" s="44"/>
      <c r="IS212" s="44"/>
      <c r="IT212" s="44"/>
      <c r="IU212" s="44"/>
      <c r="IV212" s="44"/>
      <c r="IW212" s="44"/>
      <c r="IX212" s="44"/>
      <c r="IY212" s="44"/>
      <c r="IZ212" s="44"/>
      <c r="JA212" s="44"/>
      <c r="JB212" s="44"/>
      <c r="JC212" s="44"/>
      <c r="JD212" s="44"/>
      <c r="JE212" s="44"/>
      <c r="JF212" s="44"/>
      <c r="JG212" s="44"/>
      <c r="JH212" s="44"/>
      <c r="JI212" s="44"/>
      <c r="JJ212" s="44"/>
      <c r="JK212" s="44"/>
      <c r="JL212" s="44"/>
      <c r="JM212" s="44"/>
      <c r="JN212" s="44"/>
      <c r="JO212" s="44"/>
      <c r="JP212" s="44"/>
      <c r="JQ212" s="44"/>
      <c r="JR212" s="44"/>
      <c r="JS212" s="44"/>
      <c r="JT212" s="44"/>
      <c r="JU212" s="44"/>
      <c r="JV212" s="44"/>
      <c r="JW212" s="44"/>
      <c r="JX212" s="44"/>
      <c r="JY212" s="44"/>
      <c r="JZ212" s="44"/>
      <c r="KA212" s="44"/>
      <c r="KB212" s="44"/>
      <c r="KC212" s="44"/>
      <c r="KD212" s="44"/>
      <c r="KE212" s="44"/>
      <c r="KF212" s="44"/>
      <c r="KG212" s="44"/>
      <c r="KH212" s="44"/>
      <c r="KI212" s="44"/>
      <c r="KJ212" s="44"/>
      <c r="KK212" s="44"/>
      <c r="KL212" s="44"/>
      <c r="KM212" s="44"/>
      <c r="KN212" s="44"/>
      <c r="KO212" s="44"/>
      <c r="KP212" s="44"/>
      <c r="KQ212" s="44"/>
      <c r="KR212" s="44"/>
      <c r="KS212" s="44"/>
      <c r="KT212" s="44"/>
      <c r="KU212" s="44"/>
      <c r="KV212" s="44"/>
      <c r="KW212" s="44"/>
      <c r="KX212" s="44"/>
      <c r="KY212" s="44"/>
      <c r="KZ212" s="44"/>
      <c r="LA212" s="44"/>
      <c r="LB212" s="44"/>
      <c r="LC212" s="44"/>
      <c r="LD212" s="44"/>
      <c r="LE212" s="44"/>
      <c r="LF212" s="44"/>
      <c r="LG212" s="44"/>
      <c r="LH212" s="44"/>
      <c r="LI212" s="44"/>
      <c r="LJ212" s="44"/>
      <c r="LK212" s="44"/>
      <c r="LL212" s="44"/>
      <c r="LM212" s="44"/>
      <c r="LN212" s="44"/>
      <c r="LO212" s="44"/>
      <c r="LP212" s="44"/>
      <c r="LQ212" s="44"/>
      <c r="LR212" s="44"/>
      <c r="LS212" s="44"/>
      <c r="LT212" s="44"/>
      <c r="LU212" s="44"/>
      <c r="LV212" s="44"/>
      <c r="LW212" s="44"/>
      <c r="LX212" s="44"/>
      <c r="LY212" s="44"/>
      <c r="LZ212" s="44"/>
      <c r="MA212" s="44"/>
      <c r="MB212" s="44"/>
      <c r="MC212" s="44"/>
      <c r="MD212" s="44"/>
      <c r="ME212" s="44"/>
      <c r="MF212" s="44"/>
      <c r="MG212" s="44"/>
      <c r="MH212" s="44"/>
      <c r="MI212" s="44"/>
      <c r="MJ212" s="44"/>
      <c r="MK212" s="44"/>
      <c r="ML212" s="44"/>
      <c r="MM212" s="44"/>
      <c r="MN212" s="44"/>
      <c r="MO212" s="44"/>
      <c r="MP212" s="44"/>
      <c r="MQ212" s="44"/>
      <c r="MR212" s="44"/>
      <c r="MS212" s="44"/>
      <c r="MT212" s="44"/>
      <c r="MU212" s="44"/>
      <c r="MV212" s="44"/>
      <c r="MW212" s="44"/>
      <c r="MX212" s="44"/>
      <c r="MY212" s="44"/>
      <c r="MZ212" s="44"/>
      <c r="NA212" s="44"/>
      <c r="NB212" s="44"/>
      <c r="NC212" s="44"/>
      <c r="ND212" s="44"/>
      <c r="NE212" s="44"/>
      <c r="NF212" s="44"/>
      <c r="NG212" s="44"/>
      <c r="NH212" s="44"/>
      <c r="NI212" s="44"/>
      <c r="NJ212" s="44"/>
      <c r="NK212" s="44"/>
      <c r="NL212" s="44"/>
      <c r="NM212" s="44"/>
      <c r="NN212" s="44"/>
      <c r="NO212" s="44"/>
      <c r="NP212" s="44"/>
      <c r="NQ212" s="44"/>
      <c r="NR212" s="44"/>
      <c r="NS212" s="44"/>
      <c r="NT212" s="44"/>
      <c r="NU212" s="44"/>
      <c r="NV212" s="44"/>
      <c r="NW212" s="44"/>
      <c r="NX212" s="44"/>
      <c r="NY212" s="44"/>
      <c r="NZ212" s="44"/>
      <c r="OA212" s="44"/>
      <c r="OB212" s="44"/>
      <c r="OC212" s="44"/>
      <c r="OD212" s="44"/>
      <c r="OE212" s="44"/>
      <c r="OF212" s="44"/>
      <c r="OG212" s="44"/>
      <c r="OH212" s="44"/>
      <c r="OI212" s="44"/>
      <c r="OJ212" s="44"/>
      <c r="OK212" s="44"/>
      <c r="OL212" s="44"/>
      <c r="OM212" s="44"/>
      <c r="ON212" s="44"/>
      <c r="OO212" s="44"/>
      <c r="OP212" s="44"/>
      <c r="OQ212" s="44"/>
      <c r="OR212" s="44"/>
      <c r="OS212" s="44"/>
      <c r="OT212" s="44"/>
      <c r="OU212" s="44"/>
      <c r="OV212" s="44"/>
      <c r="OW212" s="44"/>
      <c r="OX212" s="44"/>
      <c r="OY212" s="44"/>
      <c r="OZ212" s="44"/>
      <c r="PA212" s="44"/>
      <c r="PB212" s="44"/>
      <c r="PC212" s="44"/>
      <c r="PD212" s="44"/>
      <c r="PE212" s="44"/>
      <c r="PF212" s="44"/>
      <c r="PG212" s="44"/>
      <c r="PH212" s="44"/>
      <c r="PI212" s="44"/>
      <c r="PJ212" s="44"/>
      <c r="PK212" s="44"/>
      <c r="PL212" s="44"/>
      <c r="PM212" s="44"/>
      <c r="PN212" s="44"/>
      <c r="PO212" s="44"/>
      <c r="PP212" s="44"/>
      <c r="PQ212" s="44"/>
      <c r="PR212" s="44"/>
      <c r="PS212" s="44"/>
      <c r="PT212" s="44"/>
      <c r="PU212" s="44"/>
      <c r="PV212" s="44"/>
      <c r="PW212" s="44"/>
      <c r="PX212" s="44"/>
      <c r="PY212" s="44"/>
      <c r="PZ212" s="44"/>
      <c r="QA212" s="44"/>
      <c r="QB212" s="44"/>
      <c r="QC212" s="44"/>
      <c r="QD212" s="44"/>
      <c r="QE212" s="44"/>
      <c r="QF212" s="44"/>
      <c r="QG212" s="44"/>
      <c r="QH212" s="44"/>
      <c r="QI212" s="44"/>
      <c r="QJ212" s="44"/>
      <c r="QK212" s="44"/>
      <c r="QL212" s="44"/>
      <c r="QM212" s="44"/>
      <c r="QN212" s="44"/>
      <c r="QO212" s="44"/>
      <c r="QP212" s="44"/>
      <c r="QQ212" s="44"/>
      <c r="QR212" s="44"/>
      <c r="QS212" s="44"/>
      <c r="QT212" s="44"/>
      <c r="QU212" s="44"/>
      <c r="QV212" s="44"/>
      <c r="QW212" s="44"/>
      <c r="QX212" s="44"/>
      <c r="QY212" s="44"/>
      <c r="QZ212" s="44"/>
      <c r="RA212" s="44"/>
      <c r="RB212" s="44"/>
      <c r="RC212" s="44"/>
      <c r="RD212" s="44"/>
      <c r="RE212" s="44"/>
      <c r="RF212" s="44"/>
      <c r="RG212" s="44"/>
      <c r="RH212" s="44"/>
      <c r="RI212" s="44"/>
      <c r="RJ212" s="44"/>
      <c r="RK212" s="44"/>
      <c r="RL212" s="44"/>
      <c r="RM212" s="44"/>
      <c r="RN212" s="44"/>
      <c r="RO212" s="44"/>
      <c r="RP212" s="44"/>
      <c r="RQ212" s="44"/>
      <c r="RR212" s="44"/>
      <c r="RS212" s="44"/>
      <c r="RT212" s="44"/>
      <c r="RU212" s="44"/>
      <c r="RV212" s="44"/>
      <c r="RW212" s="44"/>
      <c r="RX212" s="44"/>
      <c r="RY212" s="44"/>
      <c r="RZ212" s="44"/>
      <c r="SA212" s="44"/>
      <c r="SB212" s="44"/>
      <c r="SC212" s="44"/>
      <c r="SD212" s="44"/>
      <c r="SE212" s="44"/>
      <c r="SF212" s="44"/>
      <c r="SG212" s="44"/>
      <c r="SH212" s="44"/>
      <c r="SI212" s="44"/>
      <c r="SJ212" s="44"/>
      <c r="SK212" s="44"/>
      <c r="SL212" s="44"/>
      <c r="SM212" s="44"/>
      <c r="SN212" s="44"/>
      <c r="SO212" s="44"/>
      <c r="SP212" s="44"/>
      <c r="SQ212" s="44"/>
      <c r="SR212" s="44"/>
      <c r="SS212" s="44"/>
      <c r="ST212" s="44"/>
      <c r="SU212" s="44"/>
      <c r="SV212" s="44"/>
      <c r="SW212" s="44"/>
      <c r="SX212" s="44"/>
      <c r="SY212" s="44"/>
      <c r="SZ212" s="44"/>
      <c r="TA212" s="44"/>
      <c r="TB212" s="44"/>
      <c r="TC212" s="44"/>
      <c r="TD212" s="44"/>
      <c r="TE212" s="44"/>
      <c r="TF212" s="44"/>
      <c r="TG212" s="44"/>
      <c r="TH212" s="44"/>
      <c r="TI212" s="44"/>
      <c r="TJ212" s="44"/>
      <c r="TK212" s="44"/>
      <c r="TL212" s="44"/>
      <c r="TM212" s="44"/>
      <c r="TN212" s="44"/>
      <c r="TO212" s="44"/>
      <c r="TP212" s="44"/>
      <c r="TQ212" s="44"/>
      <c r="TR212" s="44"/>
      <c r="TS212" s="44"/>
      <c r="TT212" s="44"/>
      <c r="TU212" s="44"/>
      <c r="TV212" s="44"/>
      <c r="TW212" s="44"/>
      <c r="TX212" s="44"/>
      <c r="TY212" s="44"/>
      <c r="TZ212" s="44"/>
      <c r="UA212" s="44"/>
      <c r="UB212" s="44"/>
      <c r="UC212" s="44"/>
      <c r="UD212" s="44"/>
      <c r="UE212" s="44"/>
      <c r="UF212" s="44"/>
      <c r="UG212" s="44"/>
      <c r="UH212" s="44"/>
      <c r="UI212" s="44"/>
      <c r="UJ212" s="44"/>
      <c r="UK212" s="44"/>
      <c r="UL212" s="44"/>
      <c r="UM212" s="44"/>
      <c r="UN212" s="44"/>
      <c r="UO212" s="44"/>
      <c r="UP212" s="44"/>
      <c r="UQ212" s="44"/>
      <c r="UR212" s="44"/>
      <c r="US212" s="44"/>
      <c r="UT212" s="44"/>
      <c r="UU212" s="44"/>
      <c r="UV212" s="44"/>
      <c r="UW212" s="44"/>
      <c r="UX212" s="44"/>
      <c r="UY212" s="44"/>
      <c r="UZ212" s="44"/>
      <c r="VA212" s="44"/>
      <c r="VB212" s="44"/>
      <c r="VC212" s="44"/>
      <c r="VD212" s="44"/>
      <c r="VE212" s="44"/>
      <c r="VF212" s="44"/>
      <c r="VG212" s="44"/>
      <c r="VH212" s="44"/>
      <c r="VI212" s="44"/>
      <c r="VJ212" s="44"/>
      <c r="VK212" s="44"/>
      <c r="VL212" s="44"/>
      <c r="VM212" s="44"/>
      <c r="VN212" s="44"/>
      <c r="VO212" s="44"/>
      <c r="VP212" s="44"/>
      <c r="VQ212" s="44"/>
      <c r="VR212" s="44"/>
      <c r="VS212" s="44"/>
      <c r="VT212" s="44"/>
      <c r="VU212" s="44"/>
      <c r="VV212" s="44"/>
      <c r="VW212" s="44"/>
      <c r="VX212" s="44"/>
      <c r="VY212" s="44"/>
      <c r="VZ212" s="44"/>
      <c r="WA212" s="44"/>
      <c r="WB212" s="44"/>
      <c r="WC212" s="44"/>
      <c r="WD212" s="44"/>
      <c r="WE212" s="44"/>
      <c r="WF212" s="44"/>
      <c r="WG212" s="44"/>
      <c r="WH212" s="44"/>
      <c r="WI212" s="44"/>
      <c r="WJ212" s="44"/>
      <c r="WK212" s="44"/>
      <c r="WL212" s="44"/>
      <c r="WM212" s="44"/>
      <c r="WN212" s="44"/>
      <c r="WO212" s="44"/>
      <c r="WP212" s="44"/>
      <c r="WQ212" s="44"/>
      <c r="WR212" s="44"/>
      <c r="WS212" s="44"/>
      <c r="WT212" s="44"/>
      <c r="WU212" s="44"/>
      <c r="WV212" s="44"/>
      <c r="WW212" s="44"/>
      <c r="WX212" s="44"/>
      <c r="WY212" s="44"/>
      <c r="WZ212" s="44"/>
      <c r="XA212" s="44"/>
      <c r="XB212" s="44"/>
      <c r="XC212" s="44"/>
      <c r="XD212" s="44"/>
      <c r="XE212" s="44"/>
      <c r="XF212" s="44"/>
      <c r="XG212" s="44"/>
      <c r="XH212" s="44"/>
      <c r="XI212" s="44"/>
      <c r="XJ212" s="44"/>
      <c r="XK212" s="44"/>
      <c r="XL212" s="44"/>
      <c r="XM212" s="44"/>
      <c r="XN212" s="44"/>
      <c r="XO212" s="44"/>
      <c r="XP212" s="44"/>
      <c r="XQ212" s="44"/>
      <c r="XR212" s="44"/>
      <c r="XS212" s="44"/>
      <c r="XT212" s="44"/>
      <c r="XU212" s="44"/>
      <c r="XV212" s="44"/>
      <c r="XW212" s="44"/>
      <c r="XX212" s="44"/>
      <c r="XY212" s="44"/>
      <c r="XZ212" s="44"/>
      <c r="YA212" s="44"/>
      <c r="YB212" s="44"/>
      <c r="YC212" s="44"/>
      <c r="YD212" s="44"/>
      <c r="YE212" s="44"/>
      <c r="YF212" s="44"/>
      <c r="YG212" s="44"/>
      <c r="YH212" s="44"/>
      <c r="YI212" s="44"/>
      <c r="YJ212" s="44"/>
      <c r="YK212" s="44"/>
      <c r="YL212" s="44"/>
      <c r="YM212" s="44"/>
      <c r="YN212" s="44"/>
      <c r="YO212" s="44"/>
      <c r="YP212" s="44"/>
      <c r="YQ212" s="44"/>
      <c r="YR212" s="44"/>
      <c r="YS212" s="44"/>
      <c r="YT212" s="44"/>
      <c r="YU212" s="44"/>
      <c r="YV212" s="44"/>
      <c r="YW212" s="44"/>
      <c r="YX212" s="44"/>
      <c r="YY212" s="44"/>
      <c r="YZ212" s="44"/>
      <c r="ZA212" s="44"/>
      <c r="ZB212" s="44"/>
      <c r="ZC212" s="44"/>
      <c r="ZD212" s="44"/>
      <c r="ZE212" s="44"/>
      <c r="ZF212" s="44"/>
      <c r="ZG212" s="44"/>
      <c r="ZH212" s="44"/>
      <c r="ZI212" s="44"/>
      <c r="ZJ212" s="44"/>
      <c r="ZK212" s="44"/>
      <c r="ZL212" s="44"/>
      <c r="ZM212" s="44"/>
      <c r="ZN212" s="44"/>
      <c r="ZO212" s="44"/>
      <c r="ZP212" s="44"/>
      <c r="ZQ212" s="44"/>
      <c r="ZR212" s="44"/>
      <c r="ZS212" s="44"/>
    </row>
    <row r="213" spans="1:695" s="52" customFormat="1" ht="13.5" thickBot="1">
      <c r="A213" s="145" t="s">
        <v>139</v>
      </c>
      <c r="B213" s="180"/>
      <c r="C213" s="114" t="s">
        <v>144</v>
      </c>
      <c r="D213" s="114" t="s">
        <v>143</v>
      </c>
      <c r="E213" s="142">
        <v>0.625</v>
      </c>
      <c r="F213" s="142">
        <v>0.69791666666666663</v>
      </c>
      <c r="G213" s="116">
        <f t="shared" si="14"/>
        <v>3568</v>
      </c>
      <c r="H213" s="128">
        <v>40</v>
      </c>
      <c r="I213" s="136">
        <v>89.2</v>
      </c>
      <c r="J213" s="129" t="s">
        <v>32</v>
      </c>
      <c r="K213" s="129" t="s">
        <v>33</v>
      </c>
      <c r="L213" s="130"/>
      <c r="M213" s="48"/>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c r="FG213" s="44"/>
      <c r="FH213" s="44"/>
      <c r="FI213" s="44"/>
      <c r="FJ213" s="44"/>
      <c r="FK213" s="44"/>
      <c r="FL213" s="44"/>
      <c r="FM213" s="44"/>
      <c r="FN213" s="44"/>
      <c r="FO213" s="44"/>
      <c r="FP213" s="44"/>
      <c r="FQ213" s="44"/>
      <c r="FR213" s="44"/>
      <c r="FS213" s="44"/>
      <c r="FT213" s="44"/>
      <c r="FU213" s="44"/>
      <c r="FV213" s="44"/>
      <c r="FW213" s="44"/>
      <c r="FX213" s="44"/>
      <c r="FY213" s="44"/>
      <c r="FZ213" s="44"/>
      <c r="GA213" s="44"/>
      <c r="GB213" s="44"/>
      <c r="GC213" s="44"/>
      <c r="GD213" s="44"/>
      <c r="GE213" s="44"/>
      <c r="GF213" s="44"/>
      <c r="GG213" s="44"/>
      <c r="GH213" s="44"/>
      <c r="GI213" s="44"/>
      <c r="GJ213" s="44"/>
      <c r="GK213" s="44"/>
      <c r="GL213" s="44"/>
      <c r="GM213" s="44"/>
      <c r="GN213" s="44"/>
      <c r="GO213" s="44"/>
      <c r="GP213" s="44"/>
      <c r="GQ213" s="44"/>
      <c r="GR213" s="44"/>
      <c r="GS213" s="44"/>
      <c r="GT213" s="44"/>
      <c r="GU213" s="44"/>
      <c r="GV213" s="44"/>
      <c r="GW213" s="44"/>
      <c r="GX213" s="44"/>
      <c r="GY213" s="44"/>
      <c r="GZ213" s="44"/>
      <c r="HA213" s="44"/>
      <c r="HB213" s="44"/>
      <c r="HC213" s="44"/>
      <c r="HD213" s="44"/>
      <c r="HE213" s="44"/>
      <c r="HF213" s="44"/>
      <c r="HG213" s="44"/>
      <c r="HH213" s="44"/>
      <c r="HI213" s="44"/>
      <c r="HJ213" s="44"/>
      <c r="HK213" s="44"/>
      <c r="HL213" s="44"/>
      <c r="HM213" s="44"/>
      <c r="HN213" s="44"/>
      <c r="HO213" s="44"/>
      <c r="HP213" s="44"/>
      <c r="HQ213" s="44"/>
      <c r="HR213" s="44"/>
      <c r="HS213" s="44"/>
      <c r="HT213" s="44"/>
      <c r="HU213" s="44"/>
      <c r="HV213" s="44"/>
      <c r="HW213" s="44"/>
      <c r="HX213" s="44"/>
      <c r="HY213" s="44"/>
      <c r="HZ213" s="44"/>
      <c r="IA213" s="44"/>
      <c r="IB213" s="44"/>
      <c r="IC213" s="44"/>
      <c r="ID213" s="44"/>
      <c r="IE213" s="44"/>
      <c r="IF213" s="44"/>
      <c r="IG213" s="44"/>
      <c r="IH213" s="44"/>
      <c r="II213" s="44"/>
      <c r="IJ213" s="44"/>
      <c r="IK213" s="44"/>
      <c r="IL213" s="44"/>
      <c r="IM213" s="44"/>
      <c r="IN213" s="44"/>
      <c r="IO213" s="44"/>
      <c r="IP213" s="44"/>
      <c r="IQ213" s="44"/>
      <c r="IR213" s="44"/>
      <c r="IS213" s="44"/>
      <c r="IT213" s="44"/>
      <c r="IU213" s="44"/>
      <c r="IV213" s="44"/>
      <c r="IW213" s="44"/>
      <c r="IX213" s="44"/>
      <c r="IY213" s="44"/>
      <c r="IZ213" s="44"/>
      <c r="JA213" s="44"/>
      <c r="JB213" s="44"/>
      <c r="JC213" s="44"/>
      <c r="JD213" s="44"/>
      <c r="JE213" s="44"/>
      <c r="JF213" s="44"/>
      <c r="JG213" s="44"/>
      <c r="JH213" s="44"/>
      <c r="JI213" s="44"/>
      <c r="JJ213" s="44"/>
      <c r="JK213" s="44"/>
      <c r="JL213" s="44"/>
      <c r="JM213" s="44"/>
      <c r="JN213" s="44"/>
      <c r="JO213" s="44"/>
      <c r="JP213" s="44"/>
      <c r="JQ213" s="44"/>
      <c r="JR213" s="44"/>
      <c r="JS213" s="44"/>
      <c r="JT213" s="44"/>
      <c r="JU213" s="44"/>
      <c r="JV213" s="44"/>
      <c r="JW213" s="44"/>
      <c r="JX213" s="44"/>
      <c r="JY213" s="44"/>
      <c r="JZ213" s="44"/>
      <c r="KA213" s="44"/>
      <c r="KB213" s="44"/>
      <c r="KC213" s="44"/>
      <c r="KD213" s="44"/>
      <c r="KE213" s="44"/>
      <c r="KF213" s="44"/>
      <c r="KG213" s="44"/>
      <c r="KH213" s="44"/>
      <c r="KI213" s="44"/>
      <c r="KJ213" s="44"/>
      <c r="KK213" s="44"/>
      <c r="KL213" s="44"/>
      <c r="KM213" s="44"/>
      <c r="KN213" s="44"/>
      <c r="KO213" s="44"/>
      <c r="KP213" s="44"/>
      <c r="KQ213" s="44"/>
      <c r="KR213" s="44"/>
      <c r="KS213" s="44"/>
      <c r="KT213" s="44"/>
      <c r="KU213" s="44"/>
      <c r="KV213" s="44"/>
      <c r="KW213" s="44"/>
      <c r="KX213" s="44"/>
      <c r="KY213" s="44"/>
      <c r="KZ213" s="44"/>
      <c r="LA213" s="44"/>
      <c r="LB213" s="44"/>
      <c r="LC213" s="44"/>
      <c r="LD213" s="44"/>
      <c r="LE213" s="44"/>
      <c r="LF213" s="44"/>
      <c r="LG213" s="44"/>
      <c r="LH213" s="44"/>
      <c r="LI213" s="44"/>
      <c r="LJ213" s="44"/>
      <c r="LK213" s="44"/>
      <c r="LL213" s="44"/>
      <c r="LM213" s="44"/>
      <c r="LN213" s="44"/>
      <c r="LO213" s="44"/>
      <c r="LP213" s="44"/>
      <c r="LQ213" s="44"/>
      <c r="LR213" s="44"/>
      <c r="LS213" s="44"/>
      <c r="LT213" s="44"/>
      <c r="LU213" s="44"/>
      <c r="LV213" s="44"/>
      <c r="LW213" s="44"/>
      <c r="LX213" s="44"/>
      <c r="LY213" s="44"/>
      <c r="LZ213" s="44"/>
      <c r="MA213" s="44"/>
      <c r="MB213" s="44"/>
      <c r="MC213" s="44"/>
      <c r="MD213" s="44"/>
      <c r="ME213" s="44"/>
      <c r="MF213" s="44"/>
      <c r="MG213" s="44"/>
      <c r="MH213" s="44"/>
      <c r="MI213" s="44"/>
      <c r="MJ213" s="44"/>
      <c r="MK213" s="44"/>
      <c r="ML213" s="44"/>
      <c r="MM213" s="44"/>
      <c r="MN213" s="44"/>
      <c r="MO213" s="44"/>
      <c r="MP213" s="44"/>
      <c r="MQ213" s="44"/>
      <c r="MR213" s="44"/>
      <c r="MS213" s="44"/>
      <c r="MT213" s="44"/>
      <c r="MU213" s="44"/>
      <c r="MV213" s="44"/>
      <c r="MW213" s="44"/>
      <c r="MX213" s="44"/>
      <c r="MY213" s="44"/>
      <c r="MZ213" s="44"/>
      <c r="NA213" s="44"/>
      <c r="NB213" s="44"/>
      <c r="NC213" s="44"/>
      <c r="ND213" s="44"/>
      <c r="NE213" s="44"/>
      <c r="NF213" s="44"/>
      <c r="NG213" s="44"/>
      <c r="NH213" s="44"/>
      <c r="NI213" s="44"/>
      <c r="NJ213" s="44"/>
      <c r="NK213" s="44"/>
      <c r="NL213" s="44"/>
      <c r="NM213" s="44"/>
      <c r="NN213" s="44"/>
      <c r="NO213" s="44"/>
      <c r="NP213" s="44"/>
      <c r="NQ213" s="44"/>
      <c r="NR213" s="44"/>
      <c r="NS213" s="44"/>
      <c r="NT213" s="44"/>
      <c r="NU213" s="44"/>
      <c r="NV213" s="44"/>
      <c r="NW213" s="44"/>
      <c r="NX213" s="44"/>
      <c r="NY213" s="44"/>
      <c r="NZ213" s="44"/>
      <c r="OA213" s="44"/>
      <c r="OB213" s="44"/>
      <c r="OC213" s="44"/>
      <c r="OD213" s="44"/>
      <c r="OE213" s="44"/>
      <c r="OF213" s="44"/>
      <c r="OG213" s="44"/>
      <c r="OH213" s="44"/>
      <c r="OI213" s="44"/>
      <c r="OJ213" s="44"/>
      <c r="OK213" s="44"/>
      <c r="OL213" s="44"/>
      <c r="OM213" s="44"/>
      <c r="ON213" s="44"/>
      <c r="OO213" s="44"/>
      <c r="OP213" s="44"/>
      <c r="OQ213" s="44"/>
      <c r="OR213" s="44"/>
      <c r="OS213" s="44"/>
      <c r="OT213" s="44"/>
      <c r="OU213" s="44"/>
      <c r="OV213" s="44"/>
      <c r="OW213" s="44"/>
      <c r="OX213" s="44"/>
      <c r="OY213" s="44"/>
      <c r="OZ213" s="44"/>
      <c r="PA213" s="44"/>
      <c r="PB213" s="44"/>
      <c r="PC213" s="44"/>
      <c r="PD213" s="44"/>
      <c r="PE213" s="44"/>
      <c r="PF213" s="44"/>
      <c r="PG213" s="44"/>
      <c r="PH213" s="44"/>
      <c r="PI213" s="44"/>
      <c r="PJ213" s="44"/>
      <c r="PK213" s="44"/>
      <c r="PL213" s="44"/>
      <c r="PM213" s="44"/>
      <c r="PN213" s="44"/>
      <c r="PO213" s="44"/>
      <c r="PP213" s="44"/>
      <c r="PQ213" s="44"/>
      <c r="PR213" s="44"/>
      <c r="PS213" s="44"/>
      <c r="PT213" s="44"/>
      <c r="PU213" s="44"/>
      <c r="PV213" s="44"/>
      <c r="PW213" s="44"/>
      <c r="PX213" s="44"/>
      <c r="PY213" s="44"/>
      <c r="PZ213" s="44"/>
      <c r="QA213" s="44"/>
      <c r="QB213" s="44"/>
      <c r="QC213" s="44"/>
      <c r="QD213" s="44"/>
      <c r="QE213" s="44"/>
      <c r="QF213" s="44"/>
      <c r="QG213" s="44"/>
      <c r="QH213" s="44"/>
      <c r="QI213" s="44"/>
      <c r="QJ213" s="44"/>
      <c r="QK213" s="44"/>
      <c r="QL213" s="44"/>
      <c r="QM213" s="44"/>
      <c r="QN213" s="44"/>
      <c r="QO213" s="44"/>
      <c r="QP213" s="44"/>
      <c r="QQ213" s="44"/>
      <c r="QR213" s="44"/>
      <c r="QS213" s="44"/>
      <c r="QT213" s="44"/>
      <c r="QU213" s="44"/>
      <c r="QV213" s="44"/>
      <c r="QW213" s="44"/>
      <c r="QX213" s="44"/>
      <c r="QY213" s="44"/>
      <c r="QZ213" s="44"/>
      <c r="RA213" s="44"/>
      <c r="RB213" s="44"/>
      <c r="RC213" s="44"/>
      <c r="RD213" s="44"/>
      <c r="RE213" s="44"/>
      <c r="RF213" s="44"/>
      <c r="RG213" s="44"/>
      <c r="RH213" s="44"/>
      <c r="RI213" s="44"/>
      <c r="RJ213" s="44"/>
      <c r="RK213" s="44"/>
      <c r="RL213" s="44"/>
      <c r="RM213" s="44"/>
      <c r="RN213" s="44"/>
      <c r="RO213" s="44"/>
      <c r="RP213" s="44"/>
      <c r="RQ213" s="44"/>
      <c r="RR213" s="44"/>
      <c r="RS213" s="44"/>
      <c r="RT213" s="44"/>
      <c r="RU213" s="44"/>
      <c r="RV213" s="44"/>
      <c r="RW213" s="44"/>
      <c r="RX213" s="44"/>
      <c r="RY213" s="44"/>
      <c r="RZ213" s="44"/>
      <c r="SA213" s="44"/>
      <c r="SB213" s="44"/>
      <c r="SC213" s="44"/>
      <c r="SD213" s="44"/>
      <c r="SE213" s="44"/>
      <c r="SF213" s="44"/>
      <c r="SG213" s="44"/>
      <c r="SH213" s="44"/>
      <c r="SI213" s="44"/>
      <c r="SJ213" s="44"/>
      <c r="SK213" s="44"/>
      <c r="SL213" s="44"/>
      <c r="SM213" s="44"/>
      <c r="SN213" s="44"/>
      <c r="SO213" s="44"/>
      <c r="SP213" s="44"/>
      <c r="SQ213" s="44"/>
      <c r="SR213" s="44"/>
      <c r="SS213" s="44"/>
      <c r="ST213" s="44"/>
      <c r="SU213" s="44"/>
      <c r="SV213" s="44"/>
      <c r="SW213" s="44"/>
      <c r="SX213" s="44"/>
      <c r="SY213" s="44"/>
      <c r="SZ213" s="44"/>
      <c r="TA213" s="44"/>
      <c r="TB213" s="44"/>
      <c r="TC213" s="44"/>
      <c r="TD213" s="44"/>
      <c r="TE213" s="44"/>
      <c r="TF213" s="44"/>
      <c r="TG213" s="44"/>
      <c r="TH213" s="44"/>
      <c r="TI213" s="44"/>
      <c r="TJ213" s="44"/>
      <c r="TK213" s="44"/>
      <c r="TL213" s="44"/>
      <c r="TM213" s="44"/>
      <c r="TN213" s="44"/>
      <c r="TO213" s="44"/>
      <c r="TP213" s="44"/>
      <c r="TQ213" s="44"/>
      <c r="TR213" s="44"/>
      <c r="TS213" s="44"/>
      <c r="TT213" s="44"/>
      <c r="TU213" s="44"/>
      <c r="TV213" s="44"/>
      <c r="TW213" s="44"/>
      <c r="TX213" s="44"/>
      <c r="TY213" s="44"/>
      <c r="TZ213" s="44"/>
      <c r="UA213" s="44"/>
      <c r="UB213" s="44"/>
      <c r="UC213" s="44"/>
      <c r="UD213" s="44"/>
      <c r="UE213" s="44"/>
      <c r="UF213" s="44"/>
      <c r="UG213" s="44"/>
      <c r="UH213" s="44"/>
      <c r="UI213" s="44"/>
      <c r="UJ213" s="44"/>
      <c r="UK213" s="44"/>
      <c r="UL213" s="44"/>
      <c r="UM213" s="44"/>
      <c r="UN213" s="44"/>
      <c r="UO213" s="44"/>
      <c r="UP213" s="44"/>
      <c r="UQ213" s="44"/>
      <c r="UR213" s="44"/>
      <c r="US213" s="44"/>
      <c r="UT213" s="44"/>
      <c r="UU213" s="44"/>
      <c r="UV213" s="44"/>
      <c r="UW213" s="44"/>
      <c r="UX213" s="44"/>
      <c r="UY213" s="44"/>
      <c r="UZ213" s="44"/>
      <c r="VA213" s="44"/>
      <c r="VB213" s="44"/>
      <c r="VC213" s="44"/>
      <c r="VD213" s="44"/>
      <c r="VE213" s="44"/>
      <c r="VF213" s="44"/>
      <c r="VG213" s="44"/>
      <c r="VH213" s="44"/>
      <c r="VI213" s="44"/>
      <c r="VJ213" s="44"/>
      <c r="VK213" s="44"/>
      <c r="VL213" s="44"/>
      <c r="VM213" s="44"/>
      <c r="VN213" s="44"/>
      <c r="VO213" s="44"/>
      <c r="VP213" s="44"/>
      <c r="VQ213" s="44"/>
      <c r="VR213" s="44"/>
      <c r="VS213" s="44"/>
      <c r="VT213" s="44"/>
      <c r="VU213" s="44"/>
      <c r="VV213" s="44"/>
      <c r="VW213" s="44"/>
      <c r="VX213" s="44"/>
      <c r="VY213" s="44"/>
      <c r="VZ213" s="44"/>
      <c r="WA213" s="44"/>
      <c r="WB213" s="44"/>
      <c r="WC213" s="44"/>
      <c r="WD213" s="44"/>
      <c r="WE213" s="44"/>
      <c r="WF213" s="44"/>
      <c r="WG213" s="44"/>
      <c r="WH213" s="44"/>
      <c r="WI213" s="44"/>
      <c r="WJ213" s="44"/>
      <c r="WK213" s="44"/>
      <c r="WL213" s="44"/>
      <c r="WM213" s="44"/>
      <c r="WN213" s="44"/>
      <c r="WO213" s="44"/>
      <c r="WP213" s="44"/>
      <c r="WQ213" s="44"/>
      <c r="WR213" s="44"/>
      <c r="WS213" s="44"/>
      <c r="WT213" s="44"/>
      <c r="WU213" s="44"/>
      <c r="WV213" s="44"/>
      <c r="WW213" s="44"/>
      <c r="WX213" s="44"/>
      <c r="WY213" s="44"/>
      <c r="WZ213" s="44"/>
      <c r="XA213" s="44"/>
      <c r="XB213" s="44"/>
      <c r="XC213" s="44"/>
      <c r="XD213" s="44"/>
      <c r="XE213" s="44"/>
      <c r="XF213" s="44"/>
      <c r="XG213" s="44"/>
      <c r="XH213" s="44"/>
      <c r="XI213" s="44"/>
      <c r="XJ213" s="44"/>
      <c r="XK213" s="44"/>
      <c r="XL213" s="44"/>
      <c r="XM213" s="44"/>
      <c r="XN213" s="44"/>
      <c r="XO213" s="44"/>
      <c r="XP213" s="44"/>
      <c r="XQ213" s="44"/>
      <c r="XR213" s="44"/>
      <c r="XS213" s="44"/>
      <c r="XT213" s="44"/>
      <c r="XU213" s="44"/>
      <c r="XV213" s="44"/>
      <c r="XW213" s="44"/>
      <c r="XX213" s="44"/>
      <c r="XY213" s="44"/>
      <c r="XZ213" s="44"/>
      <c r="YA213" s="44"/>
      <c r="YB213" s="44"/>
      <c r="YC213" s="44"/>
      <c r="YD213" s="44"/>
      <c r="YE213" s="44"/>
      <c r="YF213" s="44"/>
      <c r="YG213" s="44"/>
      <c r="YH213" s="44"/>
      <c r="YI213" s="44"/>
      <c r="YJ213" s="44"/>
      <c r="YK213" s="44"/>
      <c r="YL213" s="44"/>
      <c r="YM213" s="44"/>
      <c r="YN213" s="44"/>
      <c r="YO213" s="44"/>
      <c r="YP213" s="44"/>
      <c r="YQ213" s="44"/>
      <c r="YR213" s="44"/>
      <c r="YS213" s="44"/>
      <c r="YT213" s="44"/>
      <c r="YU213" s="44"/>
      <c r="YV213" s="44"/>
      <c r="YW213" s="44"/>
      <c r="YX213" s="44"/>
      <c r="YY213" s="44"/>
      <c r="YZ213" s="44"/>
      <c r="ZA213" s="44"/>
      <c r="ZB213" s="44"/>
      <c r="ZC213" s="44"/>
      <c r="ZD213" s="44"/>
      <c r="ZE213" s="44"/>
      <c r="ZF213" s="44"/>
      <c r="ZG213" s="44"/>
      <c r="ZH213" s="44"/>
      <c r="ZI213" s="44"/>
      <c r="ZJ213" s="44"/>
      <c r="ZK213" s="44"/>
      <c r="ZL213" s="44"/>
      <c r="ZM213" s="44"/>
      <c r="ZN213" s="44"/>
      <c r="ZO213" s="44"/>
      <c r="ZP213" s="44"/>
      <c r="ZQ213" s="44"/>
      <c r="ZR213" s="44"/>
      <c r="ZS213" s="44"/>
    </row>
    <row r="214" spans="1:695">
      <c r="A214" s="111"/>
      <c r="C214" s="48"/>
      <c r="E214" s="55"/>
      <c r="F214" s="74"/>
      <c r="G214" s="73"/>
      <c r="H214" s="74"/>
      <c r="I214" s="57"/>
      <c r="L214" s="112"/>
      <c r="M214" s="1"/>
    </row>
    <row r="215" spans="1:695" ht="13.5" thickBot="1">
      <c r="A215" s="171"/>
      <c r="B215" s="172"/>
      <c r="C215" s="204"/>
      <c r="D215" s="173"/>
      <c r="E215" s="174"/>
      <c r="F215" s="174"/>
      <c r="G215" s="175"/>
      <c r="H215" s="176"/>
      <c r="I215" s="176"/>
      <c r="J215" s="177"/>
      <c r="K215" s="178"/>
      <c r="L215" s="179"/>
      <c r="M215" s="1"/>
    </row>
    <row r="216" spans="1:695" ht="18.75">
      <c r="A216" s="146" t="s">
        <v>145</v>
      </c>
      <c r="B216" s="120"/>
      <c r="C216" s="202"/>
      <c r="D216" s="121"/>
      <c r="E216" s="122"/>
      <c r="F216" s="122"/>
      <c r="G216" s="123"/>
      <c r="H216" s="124"/>
      <c r="I216" s="124"/>
      <c r="J216" s="125"/>
      <c r="K216" s="126"/>
      <c r="L216" s="127"/>
      <c r="M216" s="1"/>
    </row>
    <row r="217" spans="1:695" s="88" customFormat="1">
      <c r="A217" s="167" t="s">
        <v>146</v>
      </c>
      <c r="B217" s="79"/>
      <c r="C217" s="51" t="s">
        <v>147</v>
      </c>
      <c r="D217" s="61" t="s">
        <v>73</v>
      </c>
      <c r="E217" s="62">
        <v>0.32083333333333336</v>
      </c>
      <c r="F217" s="62">
        <f>E217+(35/(24*60))</f>
        <v>0.34513888888888894</v>
      </c>
      <c r="G217" s="45">
        <f>H217*I217</f>
        <v>7100</v>
      </c>
      <c r="H217" s="63">
        <v>250</v>
      </c>
      <c r="I217" s="71">
        <v>28.4</v>
      </c>
      <c r="J217" s="68" t="s">
        <v>32</v>
      </c>
      <c r="K217" s="68" t="s">
        <v>33</v>
      </c>
      <c r="L217" s="110" t="s">
        <v>148</v>
      </c>
      <c r="M217" s="1"/>
      <c r="N217" s="97"/>
      <c r="O217" s="98"/>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c r="JL217" s="1"/>
      <c r="JM217" s="1"/>
      <c r="JN217" s="1"/>
      <c r="JO217" s="1"/>
      <c r="JP217" s="1"/>
      <c r="JQ217" s="1"/>
      <c r="JR217" s="1"/>
      <c r="JS217" s="1"/>
      <c r="JT217" s="1"/>
      <c r="JU217" s="1"/>
      <c r="JV217" s="1"/>
      <c r="JW217" s="1"/>
      <c r="JX217" s="1"/>
      <c r="JY217" s="1"/>
      <c r="JZ217" s="1"/>
      <c r="KA217" s="1"/>
      <c r="KB217" s="1"/>
      <c r="KC217" s="1"/>
      <c r="KD217" s="1"/>
      <c r="KE217" s="1"/>
      <c r="KF217" s="1"/>
      <c r="KG217" s="1"/>
      <c r="KH217" s="1"/>
      <c r="KI217" s="1"/>
      <c r="KJ217" s="1"/>
      <c r="KK217" s="1"/>
      <c r="KL217" s="1"/>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c r="MI217" s="1"/>
      <c r="MJ217" s="1"/>
      <c r="MK217" s="1"/>
      <c r="ML217" s="1"/>
      <c r="MM217" s="1"/>
      <c r="MN217" s="1"/>
      <c r="MO217" s="1"/>
      <c r="MP217" s="1"/>
      <c r="MQ217" s="1"/>
      <c r="MR217" s="1"/>
      <c r="MS217" s="1"/>
      <c r="MT217" s="1"/>
      <c r="MU217" s="1"/>
      <c r="MV217" s="1"/>
      <c r="MW217" s="1"/>
      <c r="MX217" s="1"/>
      <c r="MY217" s="1"/>
      <c r="MZ217" s="1"/>
      <c r="NA217" s="1"/>
      <c r="NB217" s="1"/>
      <c r="NC217" s="1"/>
      <c r="ND217" s="1"/>
      <c r="NE217" s="1"/>
      <c r="NF217" s="1"/>
      <c r="NG217" s="1"/>
      <c r="NH217" s="1"/>
      <c r="NI217" s="1"/>
      <c r="NJ217" s="1"/>
      <c r="NK217" s="1"/>
      <c r="NL217" s="1"/>
      <c r="NM217" s="1"/>
      <c r="NN217" s="1"/>
      <c r="NO217" s="1"/>
      <c r="NP217" s="1"/>
      <c r="NQ217" s="1"/>
      <c r="NR217" s="1"/>
      <c r="NS217" s="1"/>
      <c r="NT217" s="1"/>
      <c r="NU217" s="1"/>
      <c r="NV217" s="1"/>
      <c r="NW217" s="1"/>
      <c r="NX217" s="1"/>
      <c r="NY217" s="1"/>
      <c r="NZ217" s="1"/>
      <c r="OA217" s="1"/>
      <c r="OB217" s="1"/>
      <c r="OC217" s="1"/>
      <c r="OD217" s="1"/>
      <c r="OE217" s="1"/>
      <c r="OF217" s="1"/>
      <c r="OG217" s="1"/>
      <c r="OH217" s="1"/>
      <c r="OI217" s="1"/>
      <c r="OJ217" s="1"/>
      <c r="OK217" s="1"/>
      <c r="OL217" s="1"/>
      <c r="OM217" s="1"/>
      <c r="ON217" s="1"/>
      <c r="OO217" s="1"/>
      <c r="OP217" s="1"/>
      <c r="OQ217" s="1"/>
      <c r="OR217" s="1"/>
      <c r="OS217" s="1"/>
      <c r="OT217" s="1"/>
      <c r="OU217" s="1"/>
      <c r="OV217" s="1"/>
      <c r="OW217" s="1"/>
      <c r="OX217" s="1"/>
      <c r="OY217" s="1"/>
      <c r="OZ217" s="1"/>
      <c r="PA217" s="1"/>
      <c r="PB217" s="1"/>
      <c r="PC217" s="1"/>
      <c r="PD217" s="1"/>
      <c r="PE217" s="1"/>
      <c r="PF217" s="1"/>
      <c r="PG217" s="1"/>
      <c r="PH217" s="1"/>
      <c r="PI217" s="1"/>
      <c r="PJ217" s="1"/>
      <c r="PK217" s="1"/>
      <c r="PL217" s="1"/>
      <c r="PM217" s="1"/>
      <c r="PN217" s="1"/>
      <c r="PO217" s="1"/>
      <c r="PP217" s="1"/>
      <c r="PQ217" s="1"/>
      <c r="PR217" s="1"/>
      <c r="PS217" s="1"/>
      <c r="PT217" s="1"/>
      <c r="PU217" s="1"/>
      <c r="PV217" s="1"/>
      <c r="PW217" s="1"/>
      <c r="PX217" s="1"/>
      <c r="PY217" s="1"/>
      <c r="PZ217" s="1"/>
      <c r="QA217" s="1"/>
      <c r="QB217" s="1"/>
      <c r="QC217" s="1"/>
      <c r="QD217" s="1"/>
      <c r="QE217" s="1"/>
      <c r="QF217" s="1"/>
      <c r="QG217" s="1"/>
      <c r="QH217" s="1"/>
      <c r="QI217" s="1"/>
      <c r="QJ217" s="1"/>
      <c r="QK217" s="1"/>
      <c r="QL217" s="1"/>
      <c r="QM217" s="1"/>
      <c r="QN217" s="1"/>
      <c r="QO217" s="1"/>
      <c r="QP217" s="1"/>
      <c r="QQ217" s="1"/>
      <c r="QR217" s="1"/>
      <c r="QS217" s="1"/>
      <c r="QT217" s="1"/>
      <c r="QU217" s="1"/>
      <c r="QV217" s="1"/>
      <c r="QW217" s="1"/>
      <c r="QX217" s="1"/>
      <c r="QY217" s="1"/>
      <c r="QZ217" s="1"/>
      <c r="RA217" s="1"/>
      <c r="RB217" s="1"/>
      <c r="RC217" s="1"/>
      <c r="RD217" s="1"/>
      <c r="RE217" s="1"/>
      <c r="RF217" s="1"/>
      <c r="RG217" s="1"/>
      <c r="RH217" s="1"/>
      <c r="RI217" s="1"/>
      <c r="RJ217" s="1"/>
      <c r="RK217" s="1"/>
      <c r="RL217" s="1"/>
      <c r="RM217" s="1"/>
      <c r="RN217" s="1"/>
      <c r="RO217" s="1"/>
      <c r="RP217" s="1"/>
      <c r="RQ217" s="1"/>
      <c r="RR217" s="1"/>
      <c r="RS217" s="1"/>
      <c r="RT217" s="1"/>
      <c r="RU217" s="1"/>
      <c r="RV217" s="1"/>
      <c r="RW217" s="1"/>
      <c r="RX217" s="1"/>
      <c r="RY217" s="1"/>
      <c r="RZ217" s="1"/>
      <c r="SA217" s="1"/>
      <c r="SB217" s="1"/>
      <c r="SC217" s="1"/>
      <c r="SD217" s="1"/>
      <c r="SE217" s="1"/>
      <c r="SF217" s="1"/>
      <c r="SG217" s="1"/>
      <c r="SH217" s="1"/>
      <c r="SI217" s="1"/>
      <c r="SJ217" s="1"/>
      <c r="SK217" s="1"/>
      <c r="SL217" s="1"/>
      <c r="SM217" s="1"/>
      <c r="SN217" s="1"/>
      <c r="SO217" s="1"/>
      <c r="SP217" s="1"/>
      <c r="SQ217" s="1"/>
      <c r="SR217" s="1"/>
      <c r="SS217" s="1"/>
      <c r="ST217" s="1"/>
      <c r="SU217" s="1"/>
      <c r="SV217" s="1"/>
      <c r="SW217" s="1"/>
      <c r="SX217" s="1"/>
      <c r="SY217" s="1"/>
      <c r="SZ217" s="1"/>
      <c r="TA217" s="1"/>
      <c r="TB217" s="1"/>
      <c r="TC217" s="1"/>
      <c r="TD217" s="1"/>
      <c r="TE217" s="1"/>
      <c r="TF217" s="1"/>
      <c r="TG217" s="1"/>
      <c r="TH217" s="1"/>
      <c r="TI217" s="1"/>
      <c r="TJ217" s="1"/>
      <c r="TK217" s="1"/>
      <c r="TL217" s="1"/>
      <c r="TM217" s="1"/>
      <c r="TN217" s="1"/>
      <c r="TO217" s="1"/>
      <c r="TP217" s="1"/>
      <c r="TQ217" s="1"/>
      <c r="TR217" s="1"/>
      <c r="TS217" s="1"/>
      <c r="TT217" s="1"/>
      <c r="TU217" s="1"/>
      <c r="TV217" s="1"/>
      <c r="TW217" s="1"/>
      <c r="TX217" s="1"/>
      <c r="TY217" s="1"/>
      <c r="TZ217" s="1"/>
      <c r="UA217" s="1"/>
      <c r="UB217" s="1"/>
      <c r="UC217" s="1"/>
      <c r="UD217" s="1"/>
      <c r="UE217" s="1"/>
      <c r="UF217" s="1"/>
      <c r="UG217" s="1"/>
      <c r="UH217" s="1"/>
      <c r="UI217" s="1"/>
      <c r="UJ217" s="1"/>
      <c r="UK217" s="1"/>
      <c r="UL217" s="1"/>
      <c r="UM217" s="1"/>
      <c r="UN217" s="1"/>
      <c r="UO217" s="1"/>
      <c r="UP217" s="1"/>
      <c r="UQ217" s="1"/>
      <c r="UR217" s="1"/>
      <c r="US217" s="1"/>
      <c r="UT217" s="1"/>
      <c r="UU217" s="1"/>
      <c r="UV217" s="1"/>
      <c r="UW217" s="1"/>
      <c r="UX217" s="1"/>
      <c r="UY217" s="1"/>
      <c r="UZ217" s="1"/>
      <c r="VA217" s="1"/>
      <c r="VB217" s="1"/>
      <c r="VC217" s="1"/>
      <c r="VD217" s="1"/>
      <c r="VE217" s="1"/>
      <c r="VF217" s="1"/>
      <c r="VG217" s="1"/>
      <c r="VH217" s="1"/>
      <c r="VI217" s="1"/>
      <c r="VJ217" s="1"/>
      <c r="VK217" s="1"/>
      <c r="VL217" s="1"/>
      <c r="VM217" s="1"/>
      <c r="VN217" s="1"/>
      <c r="VO217" s="1"/>
      <c r="VP217" s="1"/>
      <c r="VQ217" s="1"/>
      <c r="VR217" s="1"/>
      <c r="VS217" s="1"/>
      <c r="VT217" s="1"/>
      <c r="VU217" s="1"/>
      <c r="VV217" s="1"/>
      <c r="VW217" s="1"/>
      <c r="VX217" s="1"/>
      <c r="VY217" s="1"/>
      <c r="VZ217" s="1"/>
      <c r="WA217" s="1"/>
      <c r="WB217" s="1"/>
      <c r="WC217" s="1"/>
      <c r="WD217" s="1"/>
      <c r="WE217" s="1"/>
      <c r="WF217" s="1"/>
      <c r="WG217" s="1"/>
      <c r="WH217" s="1"/>
      <c r="WI217" s="1"/>
      <c r="WJ217" s="1"/>
      <c r="WK217" s="1"/>
      <c r="WL217" s="1"/>
      <c r="WM217" s="1"/>
      <c r="WN217" s="1"/>
      <c r="WO217" s="1"/>
      <c r="WP217" s="1"/>
      <c r="WQ217" s="1"/>
      <c r="WR217" s="1"/>
      <c r="WS217" s="1"/>
      <c r="WT217" s="1"/>
      <c r="WU217" s="1"/>
      <c r="WV217" s="1"/>
      <c r="WW217" s="1"/>
      <c r="WX217" s="1"/>
      <c r="WY217" s="1"/>
      <c r="WZ217" s="1"/>
      <c r="XA217" s="1"/>
      <c r="XB217" s="1"/>
      <c r="XC217" s="1"/>
      <c r="XD217" s="1"/>
      <c r="XE217" s="1"/>
      <c r="XF217" s="1"/>
      <c r="XG217" s="1"/>
      <c r="XH217" s="1"/>
      <c r="XI217" s="1"/>
      <c r="XJ217" s="1"/>
      <c r="XK217" s="1"/>
      <c r="XL217" s="1"/>
      <c r="XM217" s="1"/>
      <c r="XN217" s="1"/>
      <c r="XO217" s="1"/>
      <c r="XP217" s="1"/>
      <c r="XQ217" s="1"/>
      <c r="XR217" s="1"/>
      <c r="XS217" s="1"/>
      <c r="XT217" s="1"/>
      <c r="XU217" s="1"/>
      <c r="XV217" s="1"/>
      <c r="XW217" s="1"/>
      <c r="XX217" s="1"/>
      <c r="XY217" s="1"/>
      <c r="XZ217" s="1"/>
      <c r="YA217" s="1"/>
      <c r="YB217" s="1"/>
      <c r="YC217" s="1"/>
      <c r="YD217" s="1"/>
      <c r="YE217" s="1"/>
      <c r="YF217" s="1"/>
      <c r="YG217" s="1"/>
      <c r="YH217" s="1"/>
      <c r="YI217" s="1"/>
      <c r="YJ217" s="1"/>
      <c r="YK217" s="1"/>
      <c r="YL217" s="1"/>
      <c r="YM217" s="1"/>
      <c r="YN217" s="1"/>
      <c r="YO217" s="1"/>
      <c r="YP217" s="1"/>
      <c r="YQ217" s="1"/>
      <c r="YR217" s="1"/>
      <c r="YS217" s="1"/>
      <c r="YT217" s="1"/>
      <c r="YU217" s="1"/>
      <c r="YV217" s="1"/>
      <c r="YW217" s="1"/>
      <c r="YX217" s="1"/>
      <c r="YY217" s="1"/>
      <c r="YZ217" s="1"/>
      <c r="ZA217" s="1"/>
      <c r="ZB217" s="1"/>
      <c r="ZC217" s="1"/>
      <c r="ZD217" s="1"/>
      <c r="ZE217" s="1"/>
      <c r="ZF217" s="1"/>
      <c r="ZG217" s="1"/>
      <c r="ZH217" s="1"/>
      <c r="ZI217" s="1"/>
      <c r="ZJ217" s="1"/>
      <c r="ZK217" s="1"/>
      <c r="ZL217" s="1"/>
      <c r="ZM217" s="1"/>
      <c r="ZN217" s="1"/>
      <c r="ZO217" s="1"/>
      <c r="ZP217" s="1"/>
      <c r="ZQ217" s="1"/>
      <c r="ZR217" s="1"/>
      <c r="ZS217" s="1"/>
    </row>
    <row r="218" spans="1:695" s="94" customFormat="1">
      <c r="A218" s="167" t="s">
        <v>146</v>
      </c>
      <c r="B218" s="79"/>
      <c r="C218" s="51"/>
      <c r="D218" s="61"/>
      <c r="E218" s="62"/>
      <c r="F218" s="62"/>
      <c r="G218" s="45"/>
      <c r="H218" s="63"/>
      <c r="I218" s="71"/>
      <c r="J218" s="68"/>
      <c r="K218" s="68"/>
      <c r="L218" s="110"/>
      <c r="M218" s="1"/>
      <c r="N218" s="97"/>
      <c r="O218" s="98"/>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c r="JL218" s="1"/>
      <c r="JM218" s="1"/>
      <c r="JN218" s="1"/>
      <c r="JO218" s="1"/>
      <c r="JP218" s="1"/>
      <c r="JQ218" s="1"/>
      <c r="JR218" s="1"/>
      <c r="JS218" s="1"/>
      <c r="JT218" s="1"/>
      <c r="JU218" s="1"/>
      <c r="JV218" s="1"/>
      <c r="JW218" s="1"/>
      <c r="JX218" s="1"/>
      <c r="JY218" s="1"/>
      <c r="JZ218" s="1"/>
      <c r="KA218" s="1"/>
      <c r="KB218" s="1"/>
      <c r="KC218" s="1"/>
      <c r="KD218" s="1"/>
      <c r="KE218" s="1"/>
      <c r="KF218" s="1"/>
      <c r="KG218" s="1"/>
      <c r="KH218" s="1"/>
      <c r="KI218" s="1"/>
      <c r="KJ218" s="1"/>
      <c r="KK218" s="1"/>
      <c r="KL218" s="1"/>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c r="MI218" s="1"/>
      <c r="MJ218" s="1"/>
      <c r="MK218" s="1"/>
      <c r="ML218" s="1"/>
      <c r="MM218" s="1"/>
      <c r="MN218" s="1"/>
      <c r="MO218" s="1"/>
      <c r="MP218" s="1"/>
      <c r="MQ218" s="1"/>
      <c r="MR218" s="1"/>
      <c r="MS218" s="1"/>
      <c r="MT218" s="1"/>
      <c r="MU218" s="1"/>
      <c r="MV218" s="1"/>
      <c r="MW218" s="1"/>
      <c r="MX218" s="1"/>
      <c r="MY218" s="1"/>
      <c r="MZ218" s="1"/>
      <c r="NA218" s="1"/>
      <c r="NB218" s="1"/>
      <c r="NC218" s="1"/>
      <c r="ND218" s="1"/>
      <c r="NE218" s="1"/>
      <c r="NF218" s="1"/>
      <c r="NG218" s="1"/>
      <c r="NH218" s="1"/>
      <c r="NI218" s="1"/>
      <c r="NJ218" s="1"/>
      <c r="NK218" s="1"/>
      <c r="NL218" s="1"/>
      <c r="NM218" s="1"/>
      <c r="NN218" s="1"/>
      <c r="NO218" s="1"/>
      <c r="NP218" s="1"/>
      <c r="NQ218" s="1"/>
      <c r="NR218" s="1"/>
      <c r="NS218" s="1"/>
      <c r="NT218" s="1"/>
      <c r="NU218" s="1"/>
      <c r="NV218" s="1"/>
      <c r="NW218" s="1"/>
      <c r="NX218" s="1"/>
      <c r="NY218" s="1"/>
      <c r="NZ218" s="1"/>
      <c r="OA218" s="1"/>
      <c r="OB218" s="1"/>
      <c r="OC218" s="1"/>
      <c r="OD218" s="1"/>
      <c r="OE218" s="1"/>
      <c r="OF218" s="1"/>
      <c r="OG218" s="1"/>
      <c r="OH218" s="1"/>
      <c r="OI218" s="1"/>
      <c r="OJ218" s="1"/>
      <c r="OK218" s="1"/>
      <c r="OL218" s="1"/>
      <c r="OM218" s="1"/>
      <c r="ON218" s="1"/>
      <c r="OO218" s="1"/>
      <c r="OP218" s="1"/>
      <c r="OQ218" s="1"/>
      <c r="OR218" s="1"/>
      <c r="OS218" s="1"/>
      <c r="OT218" s="1"/>
      <c r="OU218" s="1"/>
      <c r="OV218" s="1"/>
      <c r="OW218" s="1"/>
      <c r="OX218" s="1"/>
      <c r="OY218" s="1"/>
      <c r="OZ218" s="1"/>
      <c r="PA218" s="1"/>
      <c r="PB218" s="1"/>
      <c r="PC218" s="1"/>
      <c r="PD218" s="1"/>
      <c r="PE218" s="1"/>
      <c r="PF218" s="1"/>
      <c r="PG218" s="1"/>
      <c r="PH218" s="1"/>
      <c r="PI218" s="1"/>
      <c r="PJ218" s="1"/>
      <c r="PK218" s="1"/>
      <c r="PL218" s="1"/>
      <c r="PM218" s="1"/>
      <c r="PN218" s="1"/>
      <c r="PO218" s="1"/>
      <c r="PP218" s="1"/>
      <c r="PQ218" s="1"/>
      <c r="PR218" s="1"/>
      <c r="PS218" s="1"/>
      <c r="PT218" s="1"/>
      <c r="PU218" s="1"/>
      <c r="PV218" s="1"/>
      <c r="PW218" s="1"/>
      <c r="PX218" s="1"/>
      <c r="PY218" s="1"/>
      <c r="PZ218" s="1"/>
      <c r="QA218" s="1"/>
      <c r="QB218" s="1"/>
      <c r="QC218" s="1"/>
      <c r="QD218" s="1"/>
      <c r="QE218" s="1"/>
      <c r="QF218" s="1"/>
      <c r="QG218" s="1"/>
      <c r="QH218" s="1"/>
      <c r="QI218" s="1"/>
      <c r="QJ218" s="1"/>
      <c r="QK218" s="1"/>
      <c r="QL218" s="1"/>
      <c r="QM218" s="1"/>
      <c r="QN218" s="1"/>
      <c r="QO218" s="1"/>
      <c r="QP218" s="1"/>
      <c r="QQ218" s="1"/>
      <c r="QR218" s="1"/>
      <c r="QS218" s="1"/>
      <c r="QT218" s="1"/>
      <c r="QU218" s="1"/>
      <c r="QV218" s="1"/>
      <c r="QW218" s="1"/>
      <c r="QX218" s="1"/>
      <c r="QY218" s="1"/>
      <c r="QZ218" s="1"/>
      <c r="RA218" s="1"/>
      <c r="RB218" s="1"/>
      <c r="RC218" s="1"/>
      <c r="RD218" s="1"/>
      <c r="RE218" s="1"/>
      <c r="RF218" s="1"/>
      <c r="RG218" s="1"/>
      <c r="RH218" s="1"/>
      <c r="RI218" s="1"/>
      <c r="RJ218" s="1"/>
      <c r="RK218" s="1"/>
      <c r="RL218" s="1"/>
      <c r="RM218" s="1"/>
      <c r="RN218" s="1"/>
      <c r="RO218" s="1"/>
      <c r="RP218" s="1"/>
      <c r="RQ218" s="1"/>
      <c r="RR218" s="1"/>
      <c r="RS218" s="1"/>
      <c r="RT218" s="1"/>
      <c r="RU218" s="1"/>
      <c r="RV218" s="1"/>
      <c r="RW218" s="1"/>
      <c r="RX218" s="1"/>
      <c r="RY218" s="1"/>
      <c r="RZ218" s="1"/>
      <c r="SA218" s="1"/>
      <c r="SB218" s="1"/>
      <c r="SC218" s="1"/>
      <c r="SD218" s="1"/>
      <c r="SE218" s="1"/>
      <c r="SF218" s="1"/>
      <c r="SG218" s="1"/>
      <c r="SH218" s="1"/>
      <c r="SI218" s="1"/>
      <c r="SJ218" s="1"/>
      <c r="SK218" s="1"/>
      <c r="SL218" s="1"/>
      <c r="SM218" s="1"/>
      <c r="SN218" s="1"/>
      <c r="SO218" s="1"/>
      <c r="SP218" s="1"/>
      <c r="SQ218" s="1"/>
      <c r="SR218" s="1"/>
      <c r="SS218" s="1"/>
      <c r="ST218" s="1"/>
      <c r="SU218" s="1"/>
      <c r="SV218" s="1"/>
      <c r="SW218" s="1"/>
      <c r="SX218" s="1"/>
      <c r="SY218" s="1"/>
      <c r="SZ218" s="1"/>
      <c r="TA218" s="1"/>
      <c r="TB218" s="1"/>
      <c r="TC218" s="1"/>
      <c r="TD218" s="1"/>
      <c r="TE218" s="1"/>
      <c r="TF218" s="1"/>
      <c r="TG218" s="1"/>
      <c r="TH218" s="1"/>
      <c r="TI218" s="1"/>
      <c r="TJ218" s="1"/>
      <c r="TK218" s="1"/>
      <c r="TL218" s="1"/>
      <c r="TM218" s="1"/>
      <c r="TN218" s="1"/>
      <c r="TO218" s="1"/>
      <c r="TP218" s="1"/>
      <c r="TQ218" s="1"/>
      <c r="TR218" s="1"/>
      <c r="TS218" s="1"/>
      <c r="TT218" s="1"/>
      <c r="TU218" s="1"/>
      <c r="TV218" s="1"/>
      <c r="TW218" s="1"/>
      <c r="TX218" s="1"/>
      <c r="TY218" s="1"/>
      <c r="TZ218" s="1"/>
      <c r="UA218" s="1"/>
      <c r="UB218" s="1"/>
      <c r="UC218" s="1"/>
      <c r="UD218" s="1"/>
      <c r="UE218" s="1"/>
      <c r="UF218" s="1"/>
      <c r="UG218" s="1"/>
      <c r="UH218" s="1"/>
      <c r="UI218" s="1"/>
      <c r="UJ218" s="1"/>
      <c r="UK218" s="1"/>
      <c r="UL218" s="1"/>
      <c r="UM218" s="1"/>
      <c r="UN218" s="1"/>
      <c r="UO218" s="1"/>
      <c r="UP218" s="1"/>
      <c r="UQ218" s="1"/>
      <c r="UR218" s="1"/>
      <c r="US218" s="1"/>
      <c r="UT218" s="1"/>
      <c r="UU218" s="1"/>
      <c r="UV218" s="1"/>
      <c r="UW218" s="1"/>
      <c r="UX218" s="1"/>
      <c r="UY218" s="1"/>
      <c r="UZ218" s="1"/>
      <c r="VA218" s="1"/>
      <c r="VB218" s="1"/>
      <c r="VC218" s="1"/>
      <c r="VD218" s="1"/>
      <c r="VE218" s="1"/>
      <c r="VF218" s="1"/>
      <c r="VG218" s="1"/>
      <c r="VH218" s="1"/>
      <c r="VI218" s="1"/>
      <c r="VJ218" s="1"/>
      <c r="VK218" s="1"/>
      <c r="VL218" s="1"/>
      <c r="VM218" s="1"/>
      <c r="VN218" s="1"/>
      <c r="VO218" s="1"/>
      <c r="VP218" s="1"/>
      <c r="VQ218" s="1"/>
      <c r="VR218" s="1"/>
      <c r="VS218" s="1"/>
      <c r="VT218" s="1"/>
      <c r="VU218" s="1"/>
      <c r="VV218" s="1"/>
      <c r="VW218" s="1"/>
      <c r="VX218" s="1"/>
      <c r="VY218" s="1"/>
      <c r="VZ218" s="1"/>
      <c r="WA218" s="1"/>
      <c r="WB218" s="1"/>
      <c r="WC218" s="1"/>
      <c r="WD218" s="1"/>
      <c r="WE218" s="1"/>
      <c r="WF218" s="1"/>
      <c r="WG218" s="1"/>
      <c r="WH218" s="1"/>
      <c r="WI218" s="1"/>
      <c r="WJ218" s="1"/>
      <c r="WK218" s="1"/>
      <c r="WL218" s="1"/>
      <c r="WM218" s="1"/>
      <c r="WN218" s="1"/>
      <c r="WO218" s="1"/>
      <c r="WP218" s="1"/>
      <c r="WQ218" s="1"/>
      <c r="WR218" s="1"/>
      <c r="WS218" s="1"/>
      <c r="WT218" s="1"/>
      <c r="WU218" s="1"/>
      <c r="WV218" s="1"/>
      <c r="WW218" s="1"/>
      <c r="WX218" s="1"/>
      <c r="WY218" s="1"/>
      <c r="WZ218" s="1"/>
      <c r="XA218" s="1"/>
      <c r="XB218" s="1"/>
      <c r="XC218" s="1"/>
      <c r="XD218" s="1"/>
      <c r="XE218" s="1"/>
      <c r="XF218" s="1"/>
      <c r="XG218" s="1"/>
      <c r="XH218" s="1"/>
      <c r="XI218" s="1"/>
      <c r="XJ218" s="1"/>
      <c r="XK218" s="1"/>
      <c r="XL218" s="1"/>
      <c r="XM218" s="1"/>
      <c r="XN218" s="1"/>
      <c r="XO218" s="1"/>
      <c r="XP218" s="1"/>
      <c r="XQ218" s="1"/>
      <c r="XR218" s="1"/>
      <c r="XS218" s="1"/>
      <c r="XT218" s="1"/>
      <c r="XU218" s="1"/>
      <c r="XV218" s="1"/>
      <c r="XW218" s="1"/>
      <c r="XX218" s="1"/>
      <c r="XY218" s="1"/>
      <c r="XZ218" s="1"/>
      <c r="YA218" s="1"/>
      <c r="YB218" s="1"/>
      <c r="YC218" s="1"/>
      <c r="YD218" s="1"/>
      <c r="YE218" s="1"/>
      <c r="YF218" s="1"/>
      <c r="YG218" s="1"/>
      <c r="YH218" s="1"/>
      <c r="YI218" s="1"/>
      <c r="YJ218" s="1"/>
      <c r="YK218" s="1"/>
      <c r="YL218" s="1"/>
      <c r="YM218" s="1"/>
      <c r="YN218" s="1"/>
      <c r="YO218" s="1"/>
      <c r="YP218" s="1"/>
      <c r="YQ218" s="1"/>
      <c r="YR218" s="1"/>
      <c r="YS218" s="1"/>
      <c r="YT218" s="1"/>
      <c r="YU218" s="1"/>
      <c r="YV218" s="1"/>
      <c r="YW218" s="1"/>
      <c r="YX218" s="1"/>
      <c r="YY218" s="1"/>
      <c r="YZ218" s="1"/>
      <c r="ZA218" s="1"/>
      <c r="ZB218" s="1"/>
      <c r="ZC218" s="1"/>
      <c r="ZD218" s="1"/>
      <c r="ZE218" s="1"/>
      <c r="ZF218" s="1"/>
      <c r="ZG218" s="1"/>
      <c r="ZH218" s="1"/>
      <c r="ZI218" s="1"/>
      <c r="ZJ218" s="1"/>
      <c r="ZK218" s="1"/>
      <c r="ZL218" s="1"/>
      <c r="ZM218" s="1"/>
      <c r="ZN218" s="1"/>
      <c r="ZO218" s="1"/>
      <c r="ZP218" s="1"/>
      <c r="ZQ218" s="1"/>
      <c r="ZR218" s="1"/>
      <c r="ZS218" s="1"/>
    </row>
    <row r="219" spans="1:695" s="163" customFormat="1">
      <c r="A219" s="167" t="s">
        <v>146</v>
      </c>
      <c r="B219" s="79"/>
      <c r="C219" s="51" t="s">
        <v>149</v>
      </c>
      <c r="D219" s="61" t="s">
        <v>73</v>
      </c>
      <c r="E219" s="62">
        <v>0.54861111111111116</v>
      </c>
      <c r="F219" s="62">
        <f>E219+(20/(24*60))</f>
        <v>0.5625</v>
      </c>
      <c r="G219" s="45">
        <f>H219*I219</f>
        <v>4975</v>
      </c>
      <c r="H219" s="63">
        <v>250</v>
      </c>
      <c r="I219" s="71">
        <v>19.899999999999999</v>
      </c>
      <c r="J219" s="68" t="s">
        <v>32</v>
      </c>
      <c r="K219" s="68" t="s">
        <v>33</v>
      </c>
      <c r="L219" s="110" t="s">
        <v>150</v>
      </c>
      <c r="M219" s="1"/>
      <c r="N219" s="97"/>
      <c r="O219" s="98"/>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row>
    <row r="220" spans="1:695">
      <c r="A220" s="140"/>
      <c r="C220" s="48"/>
      <c r="D220" s="181"/>
      <c r="E220" s="55"/>
      <c r="F220" s="55"/>
      <c r="G220" s="54"/>
      <c r="H220" s="57"/>
      <c r="I220" s="182"/>
      <c r="J220" s="183"/>
      <c r="K220" s="183"/>
      <c r="L220" s="112"/>
      <c r="M220" s="1"/>
    </row>
    <row r="221" spans="1:695">
      <c r="A221" s="140"/>
      <c r="C221" s="48"/>
      <c r="E221" s="55"/>
      <c r="F221" s="55"/>
      <c r="G221" s="54"/>
      <c r="H221" s="57"/>
      <c r="I221" s="182"/>
      <c r="L221" s="112"/>
      <c r="M221" s="1"/>
    </row>
    <row r="222" spans="1:695" s="94" customFormat="1" ht="13.5" thickBot="1">
      <c r="A222" s="170" t="s">
        <v>151</v>
      </c>
      <c r="B222" s="132"/>
      <c r="C222" s="114" t="s">
        <v>152</v>
      </c>
      <c r="D222" s="143" t="s">
        <v>73</v>
      </c>
      <c r="E222" s="115">
        <v>0.2986111111111111</v>
      </c>
      <c r="F222" s="115">
        <f>E222+(45/(24*60))</f>
        <v>0.3298611111111111</v>
      </c>
      <c r="G222" s="116">
        <f t="shared" ref="G222" si="15">H222*I222</f>
        <v>12225</v>
      </c>
      <c r="H222" s="128">
        <v>250</v>
      </c>
      <c r="I222" s="118">
        <v>48.9</v>
      </c>
      <c r="J222" s="129" t="s">
        <v>32</v>
      </c>
      <c r="K222" s="129" t="s">
        <v>33</v>
      </c>
      <c r="L222" s="119" t="s">
        <v>153</v>
      </c>
      <c r="M222" s="1"/>
      <c r="N222" s="97"/>
      <c r="O222" s="98"/>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row>
    <row r="223" spans="1:695">
      <c r="C223" s="48"/>
      <c r="E223" s="55"/>
      <c r="F223" s="76"/>
      <c r="G223" s="54"/>
      <c r="H223" s="57"/>
      <c r="I223" s="57"/>
    </row>
  </sheetData>
  <sortState xmlns:xlrd2="http://schemas.microsoft.com/office/spreadsheetml/2017/richdata2" ref="C81:L82">
    <sortCondition ref="C82"/>
  </sortState>
  <mergeCells count="2">
    <mergeCell ref="E2:F2"/>
    <mergeCell ref="A13:G13"/>
  </mergeCells>
  <phoneticPr fontId="6" type="noConversion"/>
  <hyperlinks>
    <hyperlink ref="A15" r:id="rId1" xr:uid="{DDE2E57E-6732-4467-B25B-92AEB004058F}"/>
    <hyperlink ref="A112" r:id="rId2" xr:uid="{18795283-3208-4E46-8A0C-55216D9E13CA}"/>
    <hyperlink ref="A206" r:id="rId3" xr:uid="{F4676168-686A-44CE-BEAE-6CF60F6508D7}"/>
    <hyperlink ref="A216" r:id="rId4" xr:uid="{496221A0-505D-4ADE-B236-9DC03374604F}"/>
    <hyperlink ref="A42" r:id="rId5" xr:uid="{001B06BC-E510-422E-BA83-ED77F30A8063}"/>
  </hyperlinks>
  <pageMargins left="0.7" right="0.7" top="0.75" bottom="0.75" header="0.3" footer="0.3"/>
  <pageSetup paperSize="8" scale="38" fitToHeight="0" orientation="landscape"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IMI Työtiladokumentti" ma:contentTypeID="0x01010040485BB5EA91409BADF540D1B0254D33040037A5139D7A2F844ABA94388EB3809626" ma:contentTypeVersion="133" ma:contentTypeDescription="Taimin työtiloissa käytettävä sisältötyyppi. Pohjautuu TAIMI Yleisdokumentti-sisältötyyppiin, josta on siivottu mm. joitakin viestinnällisen intran metatietoja pois ja järjestetty metatiedot eri järjestykseen." ma:contentTypeScope="" ma:versionID="8359527a6fb962a52919effd2fbabc89">
  <xsd:schema xmlns:xsd="http://www.w3.org/2001/XMLSchema" xmlns:xs="http://www.w3.org/2001/XMLSchema" xmlns:p="http://schemas.microsoft.com/office/2006/metadata/properties" xmlns:ns2="a90a8554-5475-4609-9feb-2f024996965b" targetNamespace="http://schemas.microsoft.com/office/2006/metadata/properties" ma:root="true" ma:fieldsID="2c444d84ab70c81cffe288236c0c5089" ns2:_="">
    <xsd:import namespace="a90a8554-5475-4609-9feb-2f024996965b"/>
    <xsd:element name="properties">
      <xsd:complexType>
        <xsd:sequence>
          <xsd:element name="documentManagement">
            <xsd:complexType>
              <xsd:all>
                <xsd:element ref="ns2:Päiväys" minOccurs="0"/>
                <xsd:element ref="ns2:Dokumenttityyppi" minOccurs="0"/>
                <xsd:element ref="ns2:Dokumentin_x0020_tila" minOccurs="0"/>
                <xsd:element ref="ns2:KEHALaatija" minOccurs="0"/>
                <xsd:element ref="ns2:Lisatieto" minOccurs="0"/>
                <xsd:element ref="ns2:Diaarinumero" minOccurs="0"/>
                <xsd:element ref="ns2:h5218b789dcc4879ac7e2471126f729c" minOccurs="0"/>
                <xsd:element ref="ns2:cdf3ae8bf76741b5a3048f7f7f6eee61" minOccurs="0"/>
                <xsd:element ref="ns2:TaxCatchAll" minOccurs="0"/>
                <xsd:element ref="ns2:ic4bbedd957942e9b7ae9016b7d801af" minOccurs="0"/>
                <xsd:element ref="ns2:ha41659fa04643d0ac27d4c98155f03c" minOccurs="0"/>
                <xsd:element ref="ns2:TaxCatchAllLabel" minOccurs="0"/>
                <xsd:element ref="ns2:Projekt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a8554-5475-4609-9feb-2f024996965b" elementFormDefault="qualified">
    <xsd:import namespace="http://schemas.microsoft.com/office/2006/documentManagement/types"/>
    <xsd:import namespace="http://schemas.microsoft.com/office/infopath/2007/PartnerControls"/>
    <xsd:element name="Päiväys" ma:index="2" nillable="true" ma:displayName="Päiväys" ma:description="Päivämäärä muodossa pp.kk.vvvv   HUOM! Ei ole sama kuin Muokkauspäivä, joka muuttuu aina kun dokumentin sisältöä tai ominaisuuksia muutetaan" ma:format="DateOnly" ma:internalName="P_x00e4_iv_x00e4_ys">
      <xsd:simpleType>
        <xsd:restriction base="dms:DateTime"/>
      </xsd:simpleType>
    </xsd:element>
    <xsd:element name="Dokumenttityyppi" ma:index="3" nillable="true" ma:displayName="Dokumenttityyppi" ma:description="Valitse dokumentin sisältöä ja käyttötarkoitusta kuvaava dokumenttityyppi. Käytä yleistyyppejä eli esim. Henkilöstösuunnitelma ja Taloussuunnitelma ovat molemmat Suunnitelma-tyyppisiä. Tarkenna tyyppiä tarvittaessa esim. dokumentin nimessä." ma:format="Dropdown" ma:internalName="Dokumenttityyppi">
      <xsd:simpleType>
        <xsd:restriction base="dms:Choice">
          <xsd:enumeration value="TUNTEMATON"/>
          <xsd:enumeration value="Muu dokumenttityyppi"/>
          <xsd:enumeration value="Aloite"/>
          <xsd:enumeration value="Analyysi"/>
          <xsd:enumeration value="Ansioluettelo"/>
          <xsd:enumeration value="Arvio"/>
          <xsd:enumeration value="Arviointi"/>
          <xsd:enumeration value="Asettamispäätös"/>
          <xsd:enumeration value="Asetus"/>
          <xsd:enumeration value="Asiakirjamalli"/>
          <xsd:enumeration value="Asialista"/>
          <xsd:enumeration value="Ehdotus"/>
          <xsd:enumeration value="Esite"/>
          <xsd:enumeration value="Esittely"/>
          <xsd:enumeration value="Esitys"/>
          <xsd:enumeration value="Esityslista"/>
          <xsd:enumeration value="Haaste"/>
          <xsd:enumeration value="Hakemus"/>
          <xsd:enumeration value="Hankekortti"/>
          <xsd:enumeration value="Hinnasto"/>
          <xsd:enumeration value="Huomautus"/>
          <xsd:enumeration value="Hyvitys"/>
          <xsd:enumeration value="Hyväksyminen"/>
          <xsd:enumeration value="Ilmoitus"/>
          <xsd:enumeration value="Jälkiarviointi"/>
          <xsd:enumeration value="Kannanotto"/>
          <xsd:enumeration value="Kartta"/>
          <xsd:enumeration value="Kehittämisehdotus"/>
          <xsd:enumeration value="Kirje"/>
          <xsd:enumeration value="Kokouskutsu"/>
          <xsd:enumeration value="Korvaus"/>
          <xsd:enumeration value="Kuittauspyyntö"/>
          <xsd:enumeration value="Kuitti"/>
          <xsd:enumeration value="Kustannusarvio"/>
          <xsd:enumeration value="Kutsu"/>
          <xsd:enumeration value="Kuuleminen"/>
          <xsd:enumeration value="Kuulutus"/>
          <xsd:enumeration value="Kuvaus"/>
          <xsd:enumeration value="Laskelma"/>
          <xsd:enumeration value="Lasku"/>
          <xsd:enumeration value="Lausunto"/>
          <xsd:enumeration value="Lausuntopyyntö"/>
          <xsd:enumeration value="Liite"/>
          <xsd:enumeration value="Linkki"/>
          <xsd:enumeration value="Lista"/>
          <xsd:enumeration value="Lomake"/>
          <xsd:enumeration value="Loppuraportti"/>
          <xsd:enumeration value="Luettelo"/>
          <xsd:enumeration value="Lupa"/>
          <xsd:enumeration value="Lähete"/>
          <xsd:enumeration value="Määrittely"/>
          <xsd:enumeration value="Määritys"/>
          <xsd:enumeration value="Määrärahakirje"/>
          <xsd:enumeration value="Muistio"/>
          <xsd:enumeration value="Muutosilmoitus"/>
          <xsd:enumeration value="Nimitys"/>
          <xsd:enumeration value="Ohje"/>
          <xsd:enumeration value="Ohjelma"/>
          <xsd:enumeration value="Oikaisupäätös"/>
          <xsd:enumeration value="Palautuspyyntö"/>
          <xsd:enumeration value="Palvelukuvaus"/>
          <xsd:enumeration value="Perustelumuistio"/>
          <xsd:enumeration value="Politiikka"/>
          <xsd:enumeration value="Posteri"/>
          <xsd:enumeration value="Projektiehdotus"/>
          <xsd:enumeration value="Projektisuunnitelma"/>
          <xsd:enumeration value="Prosessikuvaus"/>
          <xsd:enumeration value="Pyyntö"/>
          <xsd:enumeration value="Päätös"/>
          <xsd:enumeration value="Pöytäkirja"/>
          <xsd:enumeration value="Raportti"/>
          <xsd:enumeration value="Rekisteriseloste"/>
          <xsd:enumeration value="Reklamaatio"/>
          <xsd:enumeration value="Resurssivaraus"/>
          <xsd:enumeration value="Saate"/>
          <xsd:enumeration value="Selvityspyyntö"/>
          <xsd:enumeration value="Sitoumus"/>
          <xsd:enumeration value="Sivusto"/>
          <xsd:enumeration value="Sopimus"/>
          <xsd:enumeration value="Strategia"/>
          <xsd:enumeration value="Suunnitelma"/>
          <xsd:enumeration value="Sähköpostiviesti"/>
          <xsd:enumeration value="Tarjous"/>
          <xsd:enumeration value="Tarjouspyyntö"/>
          <xsd:enumeration value="Tarkastus"/>
          <xsd:enumeration value="Tehtävänkuva"/>
          <xsd:enumeration value="Tiedote"/>
          <xsd:enumeration value="Tietojärjestelmäseloste"/>
          <xsd:enumeration value="Tietosuojaseloste"/>
          <xsd:enumeration value="Tilaus"/>
          <xsd:enumeration value="Tilausvahvistus"/>
          <xsd:enumeration value="Todistus"/>
          <xsd:enumeration value="Toimeksianto"/>
          <xsd:enumeration value="Tosite"/>
          <xsd:enumeration value="Työjärjestys"/>
          <xsd:enumeration value="Urakkaohjelma"/>
          <xsd:enumeration value="Uutiskirje"/>
          <xsd:enumeration value="Vaatimus"/>
          <xsd:enumeration value="Valitus"/>
          <xsd:enumeration value="Valitusosoitus"/>
          <xsd:enumeration value="Vastaus"/>
          <xsd:enumeration value="Vastine"/>
          <xsd:enumeration value="Video"/>
          <xsd:enumeration value="Yhteenveto"/>
          <xsd:enumeration value="Äänitiedosto"/>
          <xsd:enumeration value="Palvelusopimus"/>
          <xsd:enumeration value="Toimeksiantosopimus"/>
          <xsd:enumeration value="Toimitussopimus"/>
          <xsd:enumeration value="Toimittajasopimus"/>
          <xsd:enumeration value="Tietoturvallisuussopimus"/>
          <xsd:enumeration value="Tutkintapyyntö"/>
          <xsd:enumeration value="Työmääräarvio"/>
          <xsd:enumeration value="Vaatimusmäärittely"/>
        </xsd:restriction>
      </xsd:simpleType>
    </xsd:element>
    <xsd:element name="Dokumentin_x0020_tila" ma:index="4" nillable="true" ma:displayName="Dokumentin tila" ma:description="Valitse dokumentin tila" ma:format="Dropdown" ma:internalName="Dokumentin_x0020_tila">
      <xsd:simpleType>
        <xsd:restriction base="dms:Choice">
          <xsd:enumeration value="Luonnos"/>
          <xsd:enumeration value="Lausunnolla"/>
          <xsd:enumeration value="Katselmoitavana"/>
          <xsd:enumeration value="Kommentoitavana"/>
          <xsd:enumeration value="Valmis"/>
          <xsd:enumeration value="Hyväksytty"/>
          <xsd:enumeration value="Allekirjoitettu"/>
          <xsd:enumeration value="Arkistoitu"/>
          <xsd:enumeration value="Toimitettu allekirjoitettavaksi"/>
        </xsd:restriction>
      </xsd:simpleType>
    </xsd:element>
    <xsd:element name="KEHALaatija" ma:index="5" nillable="true" ma:displayName="Laatija" ma:description="Dokumentin laatija(t)/kirjoittaja(t)/valmistelija(t). Kirjoita muodossa Sukunimi Etunimi ja useampi nimi pilkulla erotettuina. Laatijaorganisaatio on omana tietonaan. HUOM! Ei ole sama kuin Muokkaaja, joka päivittyy aina automaattisesti!" ma:format="Dropdown" ma:internalName="KEHALaatija">
      <xsd:simpleType>
        <xsd:restriction base="dms:Text">
          <xsd:maxLength value="255"/>
        </xsd:restriction>
      </xsd:simpleType>
    </xsd:element>
    <xsd:element name="Lisatieto" ma:index="7" nillable="true" ma:displayName="Lisatieto" ma:description="Dokumenttiin liittyvä vapaamuotoinen lisätieto" ma:internalName="Lisatieto">
      <xsd:simpleType>
        <xsd:restriction base="dms:Text">
          <xsd:maxLength value="255"/>
        </xsd:restriction>
      </xsd:simpleType>
    </xsd:element>
    <xsd:element name="Diaarinumero" ma:index="8" nillable="true" ma:displayName="Diaarinumero" ma:description="Arkistoitavat dokumentit pitää toimittaa viraston asiankäsittelyjärjestelmään (esim. USPA), josta saadaan dokumentille diaarinumero/asian tunnus. Dokumentin tallentaminen työtilaan ei vastaa arkistointia vaan on lähinnä työkappale tai kopio! Kirjoita tähän asiankäsittelyjärjestelmästä saatu diaarinumero. Jos tässä diaarinumerokentässä on tieto, silloin alkuperäinen dokumentti on löydettävissä asiankäsittelyjärjestelmästä samalla diaarinumerolla." ma:indexed="true" ma:internalName="Diaarinumero">
      <xsd:simpleType>
        <xsd:restriction base="dms:Text">
          <xsd:maxLength value="255"/>
        </xsd:restriction>
      </xsd:simpleType>
    </xsd:element>
    <xsd:element name="h5218b789dcc4879ac7e2471126f729c" ma:index="18" nillable="true" ma:taxonomy="true" ma:internalName="h5218b789dcc4879ac7e2471126f729c" ma:taxonomyFieldName="Laatijaorganisaatio" ma:displayName="Laatijaorganisaatio" ma:default="" ma:fieldId="{15218b78-9dcc-4879-ac7e-2471126f729c}" ma:sspId="d2c86073-d20c-4242-97f1-555d65605501" ma:termSetId="3048278a-efee-4f89-97d2-3a09c7261644" ma:anchorId="00000000-0000-0000-0000-000000000000" ma:open="true" ma:isKeyword="false">
      <xsd:complexType>
        <xsd:sequence>
          <xsd:element ref="pc:Terms" minOccurs="0" maxOccurs="1"/>
        </xsd:sequence>
      </xsd:complexType>
    </xsd:element>
    <xsd:element name="cdf3ae8bf76741b5a3048f7f7f6eee61" ma:index="20" nillable="true" ma:taxonomy="true" ma:internalName="cdf3ae8bf76741b5a3048f7f7f6eee61" ma:taxonomyFieldName="Kohdevirastot" ma:displayName="Kohdevirastot" ma:default="" ma:fieldId="{cdf3ae8b-f767-41b5-a304-8f7f7f6eee61}" ma:taxonomyMulti="true" ma:sspId="d2c86073-d20c-4242-97f1-555d65605501" ma:termSetId="63820ef9-0d8b-440d-bb2a-a34f31636611"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82cdd2f2-290b-4248-98ce-8660527d5bf4}" ma:internalName="TaxCatchAll" ma:showField="CatchAllData" ma:web="8a640c05-48ea-4462-ae88-44cd5fd043dc">
      <xsd:complexType>
        <xsd:complexContent>
          <xsd:extension base="dms:MultiChoiceLookup">
            <xsd:sequence>
              <xsd:element name="Value" type="dms:Lookup" maxOccurs="unbounded" minOccurs="0" nillable="true"/>
            </xsd:sequence>
          </xsd:extension>
        </xsd:complexContent>
      </xsd:complexType>
    </xsd:element>
    <xsd:element name="ic4bbedd957942e9b7ae9016b7d801af" ma:index="22" nillable="true" ma:taxonomy="true" ma:internalName="ic4bbedd957942e9b7ae9016b7d801af" ma:taxonomyFieldName="Kohdepaikkakunnat" ma:displayName="Kohdepaikkakunnat" ma:default="" ma:fieldId="{2c4bbedd-9579-42e9-b7ae-9016b7d801af}" ma:taxonomyMulti="true" ma:sspId="d2c86073-d20c-4242-97f1-555d65605501" ma:termSetId="0dc2f29c-0234-492f-8714-dea2e1be5dcc" ma:anchorId="00000000-0000-0000-0000-000000000000" ma:open="false" ma:isKeyword="false">
      <xsd:complexType>
        <xsd:sequence>
          <xsd:element ref="pc:Terms" minOccurs="0" maxOccurs="1"/>
        </xsd:sequence>
      </xsd:complexType>
    </xsd:element>
    <xsd:element name="ha41659fa04643d0ac27d4c98155f03c" ma:index="23" nillable="true" ma:taxonomy="true" ma:internalName="ha41659fa04643d0ac27d4c98155f03c" ma:taxonomyFieldName="Sis_x00e4_lt_x00f6_aihe" ma:displayName="Sisältöaihe" ma:default="" ma:fieldId="{1a41659f-a046-43d0-ac27-d4c98155f03c}" ma:sspId="d2c86073-d20c-4242-97f1-555d65605501" ma:termSetId="908b95f9-7a2e-4422-b2f4-f82e2c0341e9"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82cdd2f2-290b-4248-98ce-8660527d5bf4}" ma:internalName="TaxCatchAllLabel" ma:readOnly="true" ma:showField="CatchAllDataLabel" ma:web="8a640c05-48ea-4462-ae88-44cd5fd043dc">
      <xsd:complexType>
        <xsd:complexContent>
          <xsd:extension base="dms:MultiChoiceLookup">
            <xsd:sequence>
              <xsd:element name="Value" type="dms:Lookup" maxOccurs="unbounded" minOccurs="0" nillable="true"/>
            </xsd:sequence>
          </xsd:extension>
        </xsd:complexContent>
      </xsd:complexType>
    </xsd:element>
    <xsd:element name="Projekti" ma:index="25" nillable="true" ma:displayName="Projekti" ma:description="Projektin nimi, lyhenne tai tunniste (esim. projektinumero). Jos käytetään projektin nimeä, kiinnitä huomiota oikeinkirjoitukseen, jotta Projekti-metatiedolla voidaan helposti hakea yhteen tietytyn projektiin liittyvät dokumentit." ma:internalName="Projekti">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2c86073-d20c-4242-97f1-555d65605501" ContentTypeId="0x01010040485BB5EA91409BADF540D1B0254D3304" PreviousValue="false"/>
</file>

<file path=customXml/item3.xml><?xml version="1.0" encoding="utf-8"?>
<p:properties xmlns:p="http://schemas.microsoft.com/office/2006/metadata/properties" xmlns:xsi="http://www.w3.org/2001/XMLSchema-instance" xmlns:pc="http://schemas.microsoft.com/office/infopath/2007/PartnerControls">
  <documentManagement>
    <ha41659fa04643d0ac27d4c98155f03c xmlns="a90a8554-5475-4609-9feb-2f024996965b">
      <Terms xmlns="http://schemas.microsoft.com/office/infopath/2007/PartnerControls"/>
    </ha41659fa04643d0ac27d4c98155f03c>
    <Dokumentin_x0020_tila xmlns="a90a8554-5475-4609-9feb-2f024996965b" xsi:nil="true"/>
    <Diaarinumero xmlns="a90a8554-5475-4609-9feb-2f024996965b" xsi:nil="true"/>
    <Dokumenttityyppi xmlns="a90a8554-5475-4609-9feb-2f024996965b" xsi:nil="true"/>
    <TaxCatchAll xmlns="a90a8554-5475-4609-9feb-2f024996965b"/>
    <KEHALaatija xmlns="a90a8554-5475-4609-9feb-2f024996965b" xsi:nil="true"/>
    <h5218b789dcc4879ac7e2471126f729c xmlns="a90a8554-5475-4609-9feb-2f024996965b">
      <Terms xmlns="http://schemas.microsoft.com/office/infopath/2007/PartnerControls"/>
    </h5218b789dcc4879ac7e2471126f729c>
    <ic4bbedd957942e9b7ae9016b7d801af xmlns="a90a8554-5475-4609-9feb-2f024996965b">
      <Terms xmlns="http://schemas.microsoft.com/office/infopath/2007/PartnerControls"/>
    </ic4bbedd957942e9b7ae9016b7d801af>
    <Päiväys xmlns="a90a8554-5475-4609-9feb-2f024996965b" xsi:nil="true"/>
    <cdf3ae8bf76741b5a3048f7f7f6eee61 xmlns="a90a8554-5475-4609-9feb-2f024996965b">
      <Terms xmlns="http://schemas.microsoft.com/office/infopath/2007/PartnerControls"/>
    </cdf3ae8bf76741b5a3048f7f7f6eee61>
    <Projekti xmlns="a90a8554-5475-4609-9feb-2f024996965b" xsi:nil="true"/>
    <Lisatieto xmlns="a90a8554-5475-4609-9feb-2f024996965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B08E97-CEE5-4ECC-B0E8-7FB24EB35044}"/>
</file>

<file path=customXml/itemProps2.xml><?xml version="1.0" encoding="utf-8"?>
<ds:datastoreItem xmlns:ds="http://schemas.openxmlformats.org/officeDocument/2006/customXml" ds:itemID="{D8635EDB-C45C-44D7-A198-48E705809918}"/>
</file>

<file path=customXml/itemProps3.xml><?xml version="1.0" encoding="utf-8"?>
<ds:datastoreItem xmlns:ds="http://schemas.openxmlformats.org/officeDocument/2006/customXml" ds:itemID="{C9740E38-DD0B-489E-ADE9-223012107480}"/>
</file>

<file path=customXml/itemProps4.xml><?xml version="1.0" encoding="utf-8"?>
<ds:datastoreItem xmlns:ds="http://schemas.openxmlformats.org/officeDocument/2006/customXml" ds:itemID="{670ECAF2-B473-4878-ADEB-9979292428D8}"/>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Suomen Valtio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Movili;Sweco Finland</dc:creator>
  <cp:keywords/>
  <dc:description/>
  <cp:lastModifiedBy>Winblad Anne (ELY)</cp:lastModifiedBy>
  <cp:revision/>
  <dcterms:created xsi:type="dcterms:W3CDTF">2018-10-10T09:28:33Z</dcterms:created>
  <dcterms:modified xsi:type="dcterms:W3CDTF">2024-05-07T10:51:57Z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0x01010040485BB5EA91409BADF540D1B0254D33040037A5139D7A2F844ABA94388EB3809626</vt:lpwstr>
  </property>
  <property fmtid="{D5CDD505-2E9C-101B-9397-08002B2CF9AE}" pid="3" name="Kohdepaikkakunnat">
    <vt:lpwstr/>
  </property>
  <property fmtid="{D5CDD505-2E9C-101B-9397-08002B2CF9AE}" pid="4" name="Laatijaorganisaatio">
    <vt:lpwstr/>
  </property>
  <property fmtid="{D5CDD505-2E9C-101B-9397-08002B2CF9AE}" pid="5" name="Sisältöaihe">
    <vt:lpwstr/>
  </property>
  <property fmtid="{D5CDD505-2E9C-101B-9397-08002B2CF9AE}" pid="6" name="Kohdevirastot">
    <vt:lpwstr/>
  </property>
  <property fmtid="{D5CDD505-2E9C-101B-9397-08002B2CF9AE}" pid="7" name="MSIP_Label_43f08ec5-d6d9-4227-8387-ccbfcb3632c4_Enabled">
    <vt:lpwstr>true</vt:lpwstr>
  </property>
  <property fmtid="{D5CDD505-2E9C-101B-9397-08002B2CF9AE}" pid="8" name="MSIP_Label_43f08ec5-d6d9-4227-8387-ccbfcb3632c4_SetDate">
    <vt:lpwstr>2023-08-07T10:57:56Z</vt:lpwstr>
  </property>
  <property fmtid="{D5CDD505-2E9C-101B-9397-08002B2CF9AE}" pid="9" name="MSIP_Label_43f08ec5-d6d9-4227-8387-ccbfcb3632c4_Method">
    <vt:lpwstr>Standard</vt:lpwstr>
  </property>
  <property fmtid="{D5CDD505-2E9C-101B-9397-08002B2CF9AE}" pid="10" name="MSIP_Label_43f08ec5-d6d9-4227-8387-ccbfcb3632c4_Name">
    <vt:lpwstr>Sweco Restricted</vt:lpwstr>
  </property>
  <property fmtid="{D5CDD505-2E9C-101B-9397-08002B2CF9AE}" pid="11" name="MSIP_Label_43f08ec5-d6d9-4227-8387-ccbfcb3632c4_SiteId">
    <vt:lpwstr>b7872ef0-9a00-4c18-8a4a-c7d25c778a9e</vt:lpwstr>
  </property>
  <property fmtid="{D5CDD505-2E9C-101B-9397-08002B2CF9AE}" pid="12" name="MSIP_Label_43f08ec5-d6d9-4227-8387-ccbfcb3632c4_ActionId">
    <vt:lpwstr>bcd57ce1-d4c0-4e24-b8e2-8dfba912bc80</vt:lpwstr>
  </property>
  <property fmtid="{D5CDD505-2E9C-101B-9397-08002B2CF9AE}" pid="13" name="MSIP_Label_43f08ec5-d6d9-4227-8387-ccbfcb3632c4_ContentBits">
    <vt:lpwstr>0</vt:lpwstr>
  </property>
</Properties>
</file>