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hkmlifs002.ahk.root\kh7\A023241\Documents\"/>
    </mc:Choice>
  </mc:AlternateContent>
  <xr:revisionPtr revIDLastSave="0" documentId="13_ncr:1_{46D27608-5BBE-4B5B-9412-B6E1968E7CA4}" xr6:coauthVersionLast="45" xr6:coauthVersionMax="45" xr10:uidLastSave="{00000000-0000-0000-0000-000000000000}"/>
  <bookViews>
    <workbookView xWindow="0" yWindow="0" windowWidth="19100" windowHeight="9680" xr2:uid="{C94A49C9-4509-4D81-82DD-9251F3358EA3}"/>
  </bookViews>
  <sheets>
    <sheet name="Taul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6" i="1" l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F371" i="1"/>
  <c r="H371" i="1" s="1"/>
  <c r="F370" i="1"/>
  <c r="H370" i="1" s="1"/>
  <c r="F369" i="1"/>
  <c r="H369" i="1" s="1"/>
  <c r="F368" i="1"/>
  <c r="H368" i="1" s="1"/>
  <c r="F367" i="1"/>
  <c r="H367" i="1" s="1"/>
  <c r="F366" i="1"/>
  <c r="H366" i="1" s="1"/>
  <c r="F365" i="1"/>
  <c r="H365" i="1" s="1"/>
  <c r="F364" i="1"/>
  <c r="H364" i="1" s="1"/>
  <c r="F363" i="1"/>
  <c r="H363" i="1" s="1"/>
  <c r="F362" i="1"/>
  <c r="H362" i="1" s="1"/>
  <c r="F360" i="1"/>
  <c r="H360" i="1" s="1"/>
  <c r="F359" i="1"/>
  <c r="H359" i="1" s="1"/>
  <c r="F358" i="1"/>
  <c r="H358" i="1" s="1"/>
  <c r="F357" i="1"/>
  <c r="H357" i="1" s="1"/>
  <c r="F356" i="1"/>
  <c r="H356" i="1" s="1"/>
  <c r="F355" i="1"/>
  <c r="H355" i="1" s="1"/>
  <c r="F354" i="1"/>
  <c r="H354" i="1" s="1"/>
  <c r="F353" i="1"/>
  <c r="H353" i="1" s="1"/>
  <c r="F352" i="1"/>
  <c r="H352" i="1" s="1"/>
  <c r="F350" i="1"/>
  <c r="H350" i="1" s="1"/>
  <c r="F349" i="1"/>
  <c r="H349" i="1" s="1"/>
  <c r="F348" i="1"/>
  <c r="H348" i="1" s="1"/>
  <c r="F347" i="1"/>
  <c r="H347" i="1" s="1"/>
  <c r="F346" i="1"/>
  <c r="H346" i="1" s="1"/>
  <c r="F345" i="1"/>
  <c r="H345" i="1" s="1"/>
  <c r="F344" i="1"/>
  <c r="H344" i="1" s="1"/>
  <c r="F343" i="1"/>
  <c r="H343" i="1" s="1"/>
  <c r="F342" i="1"/>
  <c r="H342" i="1" s="1"/>
  <c r="F341" i="1"/>
  <c r="H341" i="1" s="1"/>
  <c r="F340" i="1"/>
  <c r="H340" i="1" s="1"/>
  <c r="F339" i="1"/>
  <c r="H339" i="1" s="1"/>
  <c r="F338" i="1"/>
  <c r="H338" i="1" s="1"/>
  <c r="F337" i="1"/>
  <c r="H337" i="1" s="1"/>
  <c r="F336" i="1"/>
  <c r="H336" i="1" s="1"/>
  <c r="F335" i="1"/>
  <c r="H335" i="1" s="1"/>
  <c r="F334" i="1"/>
  <c r="H334" i="1" s="1"/>
  <c r="F333" i="1"/>
  <c r="H333" i="1" s="1"/>
  <c r="F332" i="1"/>
  <c r="H332" i="1" s="1"/>
  <c r="F331" i="1"/>
  <c r="H331" i="1" s="1"/>
  <c r="F330" i="1"/>
  <c r="H330" i="1" s="1"/>
  <c r="F329" i="1"/>
  <c r="H329" i="1" s="1"/>
  <c r="F328" i="1"/>
  <c r="H328" i="1" s="1"/>
  <c r="F327" i="1"/>
  <c r="H327" i="1" s="1"/>
  <c r="F326" i="1"/>
  <c r="H326" i="1" s="1"/>
  <c r="F325" i="1"/>
  <c r="H325" i="1" s="1"/>
  <c r="F324" i="1"/>
  <c r="H324" i="1" s="1"/>
  <c r="F323" i="1"/>
  <c r="H323" i="1" s="1"/>
  <c r="F322" i="1"/>
  <c r="H322" i="1" s="1"/>
  <c r="F321" i="1"/>
  <c r="H321" i="1" s="1"/>
  <c r="F320" i="1"/>
  <c r="H320" i="1" s="1"/>
  <c r="F319" i="1"/>
  <c r="H319" i="1" s="1"/>
  <c r="F318" i="1"/>
  <c r="H318" i="1" s="1"/>
  <c r="F317" i="1"/>
  <c r="H317" i="1" s="1"/>
  <c r="F316" i="1"/>
  <c r="H316" i="1" s="1"/>
  <c r="F315" i="1"/>
  <c r="H315" i="1" s="1"/>
  <c r="F314" i="1"/>
  <c r="H314" i="1" s="1"/>
  <c r="F313" i="1"/>
  <c r="H313" i="1" s="1"/>
  <c r="F312" i="1"/>
  <c r="H312" i="1" s="1"/>
  <c r="F311" i="1"/>
  <c r="H311" i="1" s="1"/>
  <c r="F310" i="1"/>
  <c r="H310" i="1" s="1"/>
  <c r="F309" i="1"/>
  <c r="H309" i="1" s="1"/>
  <c r="F308" i="1"/>
  <c r="H308" i="1" s="1"/>
  <c r="F307" i="1"/>
  <c r="H307" i="1" s="1"/>
  <c r="F306" i="1"/>
  <c r="H306" i="1" s="1"/>
  <c r="F305" i="1"/>
  <c r="H305" i="1" s="1"/>
  <c r="H304" i="1"/>
  <c r="H303" i="1"/>
  <c r="H302" i="1"/>
  <c r="H301" i="1"/>
  <c r="F300" i="1"/>
  <c r="H300" i="1" s="1"/>
  <c r="F299" i="1"/>
  <c r="H299" i="1" s="1"/>
  <c r="F298" i="1"/>
  <c r="H298" i="1" s="1"/>
  <c r="I297" i="1"/>
  <c r="H297" i="1"/>
  <c r="I296" i="1"/>
  <c r="H296" i="1"/>
  <c r="I295" i="1"/>
  <c r="H295" i="1"/>
  <c r="I294" i="1"/>
  <c r="H294" i="1"/>
  <c r="I293" i="1"/>
  <c r="H293" i="1"/>
  <c r="I292" i="1"/>
  <c r="H292" i="1"/>
  <c r="H291" i="1"/>
  <c r="H290" i="1"/>
  <c r="H289" i="1"/>
  <c r="H288" i="1"/>
  <c r="F287" i="1"/>
  <c r="H287" i="1" s="1"/>
  <c r="F286" i="1"/>
  <c r="H286" i="1" s="1"/>
  <c r="F285" i="1"/>
  <c r="H285" i="1" s="1"/>
  <c r="F284" i="1"/>
  <c r="H284" i="1" s="1"/>
  <c r="F283" i="1"/>
  <c r="H283" i="1" s="1"/>
  <c r="F282" i="1"/>
  <c r="H282" i="1" s="1"/>
  <c r="F281" i="1"/>
  <c r="H281" i="1" s="1"/>
  <c r="F280" i="1"/>
  <c r="H280" i="1" s="1"/>
  <c r="F279" i="1"/>
  <c r="H279" i="1" s="1"/>
  <c r="F278" i="1"/>
  <c r="H278" i="1" s="1"/>
  <c r="F277" i="1"/>
  <c r="H277" i="1" s="1"/>
  <c r="F276" i="1"/>
  <c r="H276" i="1" s="1"/>
  <c r="F275" i="1"/>
  <c r="H275" i="1" s="1"/>
  <c r="F274" i="1"/>
  <c r="H274" i="1" s="1"/>
  <c r="F273" i="1"/>
  <c r="H273" i="1" s="1"/>
  <c r="F272" i="1"/>
  <c r="H272" i="1" s="1"/>
  <c r="F271" i="1"/>
  <c r="H271" i="1" s="1"/>
  <c r="F270" i="1"/>
  <c r="H270" i="1" s="1"/>
  <c r="F269" i="1"/>
  <c r="H269" i="1" s="1"/>
  <c r="F268" i="1"/>
  <c r="H268" i="1" s="1"/>
  <c r="F267" i="1"/>
  <c r="H267" i="1" s="1"/>
  <c r="F266" i="1"/>
  <c r="H266" i="1" s="1"/>
  <c r="F265" i="1"/>
  <c r="H265" i="1" s="1"/>
  <c r="F264" i="1"/>
  <c r="H264" i="1" s="1"/>
  <c r="F263" i="1"/>
  <c r="H263" i="1" s="1"/>
  <c r="F262" i="1"/>
  <c r="H262" i="1" s="1"/>
  <c r="F261" i="1"/>
  <c r="H261" i="1" s="1"/>
  <c r="F260" i="1"/>
  <c r="H260" i="1" s="1"/>
  <c r="F259" i="1"/>
  <c r="H259" i="1" s="1"/>
  <c r="F258" i="1"/>
  <c r="H258" i="1" s="1"/>
  <c r="F257" i="1"/>
  <c r="H257" i="1" s="1"/>
  <c r="F256" i="1"/>
  <c r="H256" i="1" s="1"/>
  <c r="F255" i="1"/>
  <c r="H255" i="1" s="1"/>
  <c r="F254" i="1"/>
  <c r="H254" i="1" s="1"/>
  <c r="F253" i="1"/>
  <c r="H253" i="1" s="1"/>
  <c r="F252" i="1"/>
  <c r="H252" i="1" s="1"/>
  <c r="F251" i="1"/>
  <c r="H251" i="1" s="1"/>
  <c r="F250" i="1"/>
  <c r="H250" i="1" s="1"/>
  <c r="F249" i="1"/>
  <c r="H249" i="1" s="1"/>
  <c r="F248" i="1"/>
  <c r="H248" i="1" s="1"/>
  <c r="F247" i="1"/>
  <c r="H247" i="1" s="1"/>
  <c r="F246" i="1"/>
  <c r="H246" i="1" s="1"/>
  <c r="F245" i="1"/>
  <c r="H245" i="1" s="1"/>
  <c r="F244" i="1"/>
  <c r="H244" i="1" s="1"/>
  <c r="F243" i="1"/>
  <c r="H243" i="1" s="1"/>
  <c r="F242" i="1"/>
  <c r="H242" i="1" s="1"/>
  <c r="F241" i="1"/>
  <c r="H241" i="1" s="1"/>
  <c r="F240" i="1"/>
  <c r="H240" i="1" s="1"/>
  <c r="F239" i="1"/>
  <c r="H239" i="1" s="1"/>
  <c r="F238" i="1"/>
  <c r="H238" i="1" s="1"/>
  <c r="H237" i="1"/>
  <c r="H236" i="1"/>
  <c r="F235" i="1"/>
  <c r="H235" i="1" s="1"/>
  <c r="F234" i="1"/>
  <c r="H234" i="1" s="1"/>
  <c r="F233" i="1"/>
  <c r="H233" i="1" s="1"/>
  <c r="F232" i="1"/>
  <c r="H232" i="1" s="1"/>
  <c r="F231" i="1"/>
  <c r="H231" i="1" s="1"/>
  <c r="F230" i="1"/>
  <c r="H230" i="1" s="1"/>
  <c r="F229" i="1"/>
  <c r="H229" i="1" s="1"/>
  <c r="F228" i="1"/>
  <c r="H228" i="1" s="1"/>
  <c r="F227" i="1"/>
  <c r="H227" i="1" s="1"/>
  <c r="F226" i="1"/>
  <c r="H226" i="1" s="1"/>
  <c r="F225" i="1"/>
  <c r="H225" i="1" s="1"/>
  <c r="F224" i="1"/>
  <c r="H224" i="1" s="1"/>
  <c r="F223" i="1"/>
  <c r="H223" i="1" s="1"/>
  <c r="F222" i="1"/>
  <c r="H222" i="1" s="1"/>
  <c r="F221" i="1"/>
  <c r="H221" i="1" s="1"/>
  <c r="F220" i="1"/>
  <c r="H220" i="1" s="1"/>
  <c r="F219" i="1"/>
  <c r="H219" i="1" s="1"/>
  <c r="F218" i="1"/>
  <c r="H218" i="1" s="1"/>
  <c r="F217" i="1"/>
  <c r="H217" i="1" s="1"/>
  <c r="F216" i="1"/>
  <c r="H216" i="1" s="1"/>
  <c r="F215" i="1"/>
  <c r="H215" i="1" s="1"/>
  <c r="F214" i="1"/>
  <c r="H214" i="1" s="1"/>
  <c r="F213" i="1"/>
  <c r="H213" i="1" s="1"/>
  <c r="F212" i="1"/>
  <c r="H212" i="1" s="1"/>
  <c r="F211" i="1"/>
  <c r="H211" i="1" s="1"/>
  <c r="F210" i="1"/>
  <c r="H210" i="1" s="1"/>
  <c r="F209" i="1"/>
  <c r="H209" i="1" s="1"/>
  <c r="F208" i="1"/>
  <c r="H208" i="1" s="1"/>
  <c r="F207" i="1"/>
  <c r="H207" i="1" s="1"/>
  <c r="F206" i="1"/>
  <c r="H206" i="1" s="1"/>
  <c r="F205" i="1"/>
  <c r="H205" i="1" s="1"/>
  <c r="F204" i="1"/>
  <c r="H204" i="1" s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F195" i="1"/>
  <c r="H195" i="1" s="1"/>
  <c r="F194" i="1"/>
  <c r="H194" i="1" s="1"/>
  <c r="F193" i="1"/>
  <c r="H193" i="1" s="1"/>
  <c r="F192" i="1"/>
  <c r="H192" i="1" s="1"/>
  <c r="F191" i="1"/>
  <c r="H191" i="1" s="1"/>
  <c r="F190" i="1"/>
  <c r="H190" i="1" s="1"/>
  <c r="F189" i="1"/>
  <c r="H189" i="1" s="1"/>
  <c r="F188" i="1"/>
  <c r="H188" i="1" s="1"/>
  <c r="F187" i="1"/>
  <c r="H187" i="1" s="1"/>
  <c r="F186" i="1"/>
  <c r="H186" i="1" s="1"/>
  <c r="F185" i="1"/>
  <c r="H185" i="1" s="1"/>
  <c r="F184" i="1"/>
  <c r="H184" i="1" s="1"/>
  <c r="F183" i="1"/>
  <c r="H183" i="1" s="1"/>
  <c r="F182" i="1"/>
  <c r="H182" i="1" s="1"/>
  <c r="F181" i="1"/>
  <c r="H181" i="1" s="1"/>
  <c r="F180" i="1"/>
  <c r="H180" i="1" s="1"/>
  <c r="F179" i="1"/>
  <c r="H179" i="1" s="1"/>
  <c r="F178" i="1"/>
  <c r="H178" i="1" s="1"/>
  <c r="F177" i="1"/>
  <c r="H177" i="1" s="1"/>
  <c r="F176" i="1"/>
  <c r="H176" i="1" s="1"/>
  <c r="F175" i="1"/>
  <c r="H175" i="1" s="1"/>
  <c r="H174" i="1"/>
  <c r="F173" i="1"/>
  <c r="H173" i="1" s="1"/>
  <c r="F172" i="1"/>
  <c r="H172" i="1" s="1"/>
  <c r="F171" i="1"/>
  <c r="H171" i="1" s="1"/>
  <c r="F170" i="1"/>
  <c r="H170" i="1" s="1"/>
  <c r="F169" i="1"/>
  <c r="H169" i="1" s="1"/>
  <c r="F168" i="1"/>
  <c r="H168" i="1" s="1"/>
  <c r="F167" i="1"/>
  <c r="H167" i="1" s="1"/>
  <c r="F166" i="1"/>
  <c r="H166" i="1" s="1"/>
  <c r="F165" i="1"/>
  <c r="H165" i="1" s="1"/>
  <c r="F164" i="1"/>
  <c r="H164" i="1" s="1"/>
  <c r="F163" i="1"/>
  <c r="H163" i="1" s="1"/>
  <c r="F162" i="1"/>
  <c r="H162" i="1" s="1"/>
  <c r="F161" i="1"/>
  <c r="H161" i="1" s="1"/>
  <c r="F160" i="1"/>
  <c r="H160" i="1" s="1"/>
  <c r="F159" i="1"/>
  <c r="H159" i="1" s="1"/>
  <c r="F158" i="1"/>
  <c r="H158" i="1" s="1"/>
  <c r="F157" i="1"/>
  <c r="H157" i="1" s="1"/>
  <c r="F156" i="1"/>
  <c r="H156" i="1" s="1"/>
  <c r="F155" i="1"/>
  <c r="H155" i="1" s="1"/>
  <c r="F154" i="1"/>
  <c r="H154" i="1" s="1"/>
  <c r="F153" i="1"/>
  <c r="H153" i="1" s="1"/>
  <c r="F152" i="1"/>
  <c r="H152" i="1" s="1"/>
  <c r="F151" i="1"/>
  <c r="H151" i="1" s="1"/>
  <c r="F150" i="1"/>
  <c r="H150" i="1" s="1"/>
  <c r="F149" i="1"/>
  <c r="H149" i="1" s="1"/>
  <c r="F148" i="1"/>
  <c r="H148" i="1" s="1"/>
  <c r="F147" i="1"/>
  <c r="H147" i="1" s="1"/>
  <c r="F146" i="1"/>
  <c r="H146" i="1" s="1"/>
  <c r="F145" i="1"/>
  <c r="H145" i="1" s="1"/>
  <c r="F144" i="1"/>
  <c r="H144" i="1" s="1"/>
  <c r="F143" i="1"/>
  <c r="H143" i="1" s="1"/>
  <c r="F142" i="1"/>
  <c r="H142" i="1" s="1"/>
  <c r="F141" i="1"/>
  <c r="H141" i="1" s="1"/>
  <c r="F140" i="1"/>
  <c r="H140" i="1" s="1"/>
  <c r="F139" i="1"/>
  <c r="H139" i="1" s="1"/>
  <c r="F138" i="1"/>
  <c r="H138" i="1" s="1"/>
  <c r="F137" i="1"/>
  <c r="H137" i="1" s="1"/>
  <c r="F136" i="1"/>
  <c r="H136" i="1" s="1"/>
  <c r="H134" i="1"/>
  <c r="H132" i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0" i="1"/>
  <c r="H110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H61" i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H13" i="1"/>
  <c r="H12" i="1"/>
  <c r="H11" i="1"/>
  <c r="F10" i="1"/>
  <c r="H10" i="1" s="1"/>
  <c r="F9" i="1"/>
  <c r="H9" i="1" s="1"/>
</calcChain>
</file>

<file path=xl/sharedStrings.xml><?xml version="1.0" encoding="utf-8"?>
<sst xmlns="http://schemas.openxmlformats.org/spreadsheetml/2006/main" count="1561" uniqueCount="545">
  <si>
    <t xml:space="preserve">Tarjouskilpailu 2017/1 (EPOELY/536/2017) </t>
  </si>
  <si>
    <t>Etelä-Pohjanmaan ELY-keskus</t>
  </si>
  <si>
    <t>KOHDELUETTELO JA VOITTANEET TARJOUKSET</t>
  </si>
  <si>
    <t>Kohde</t>
  </si>
  <si>
    <t>Reitin nimi</t>
  </si>
  <si>
    <t>Lähtö</t>
  </si>
  <si>
    <t>Tulo</t>
  </si>
  <si>
    <t>Kausi ja vuoromerkintä</t>
  </si>
  <si>
    <t>Ajopäivät</t>
  </si>
  <si>
    <t>Vuoro km</t>
  </si>
  <si>
    <t>km yhteensä</t>
  </si>
  <si>
    <t>Tulot yhteensä</t>
  </si>
  <si>
    <t>Hinta €/ 2 vuotta (alv 0 %)</t>
  </si>
  <si>
    <t>Liikenteenharjoittaja</t>
  </si>
  <si>
    <t>NÄRVIJOKI - LAIHIA - VAASA</t>
  </si>
  <si>
    <t>0645</t>
  </si>
  <si>
    <t>0900</t>
  </si>
  <si>
    <t>KOULPV - KOULP</t>
  </si>
  <si>
    <t>Urpolan Liikenne Ky</t>
  </si>
  <si>
    <t>VAASA - LAIHIA - NÄRVIJOKI</t>
  </si>
  <si>
    <t>1415</t>
  </si>
  <si>
    <t>1610</t>
  </si>
  <si>
    <t>SEINÄJOKI - JURVA - TEUVA - NÄRPIÖ</t>
  </si>
  <si>
    <t>1645</t>
  </si>
  <si>
    <t>1840</t>
  </si>
  <si>
    <t>TALVI - PSS</t>
  </si>
  <si>
    <t>1945</t>
  </si>
  <si>
    <t>2130</t>
  </si>
  <si>
    <t>TALVI - P</t>
  </si>
  <si>
    <t>2115</t>
  </si>
  <si>
    <t>2300</t>
  </si>
  <si>
    <t>TALVI - SS</t>
  </si>
  <si>
    <t>SEINÄJOKI - ILMAJOKI</t>
  </si>
  <si>
    <t>1625</t>
  </si>
  <si>
    <t>1705</t>
  </si>
  <si>
    <t>Jari Kaari Oy</t>
  </si>
  <si>
    <t>0745</t>
  </si>
  <si>
    <t>0820</t>
  </si>
  <si>
    <t>0905</t>
  </si>
  <si>
    <t>1400</t>
  </si>
  <si>
    <t>1455</t>
  </si>
  <si>
    <t>1510</t>
  </si>
  <si>
    <t>1605</t>
  </si>
  <si>
    <t>JURVA - SARVIJOKI - VAASA</t>
  </si>
  <si>
    <t>1000</t>
  </si>
  <si>
    <t>TALVI - M-P</t>
  </si>
  <si>
    <t>VAASA - SARVIJOKI - JURVA</t>
  </si>
  <si>
    <t>1030</t>
  </si>
  <si>
    <t>1130</t>
  </si>
  <si>
    <t>JURVA - SEINÄJOKI</t>
  </si>
  <si>
    <t>0640</t>
  </si>
  <si>
    <t>0815</t>
  </si>
  <si>
    <t>SEINÄJOKI - JURVA</t>
  </si>
  <si>
    <t>1640</t>
  </si>
  <si>
    <t>1750</t>
  </si>
  <si>
    <t>KURIKKA - JURVA - TEUVA</t>
  </si>
  <si>
    <t>KOULPV - KOULPP</t>
  </si>
  <si>
    <t>TEUVA - JURVA - KURIKKA - JURVA</t>
  </si>
  <si>
    <t>0810</t>
  </si>
  <si>
    <t>TEUVA - JURVA - KURIKKA</t>
  </si>
  <si>
    <t>1305</t>
  </si>
  <si>
    <t>TEUVA - KURIKKA - TEUVA</t>
  </si>
  <si>
    <t>1505</t>
  </si>
  <si>
    <t>1700</t>
  </si>
  <si>
    <t>KOULPV - KOULPM-To</t>
  </si>
  <si>
    <t>JURVA - KANTOKYLÄ - KAUHAJOKI</t>
  </si>
  <si>
    <t>1550</t>
  </si>
  <si>
    <t>1650</t>
  </si>
  <si>
    <t>JURVA - KOKKO - KAUHAJOKI</t>
  </si>
  <si>
    <t>0735</t>
  </si>
  <si>
    <t>JURVA - RATIKYLÄ - KAUHAJOKI</t>
  </si>
  <si>
    <t>0840</t>
  </si>
  <si>
    <t>KAUHAJOKI - JURVA</t>
  </si>
  <si>
    <t>0730</t>
  </si>
  <si>
    <t>1655</t>
  </si>
  <si>
    <t>KAUHAJOKI - RATIKYLÄ - JURVA</t>
  </si>
  <si>
    <t>1555</t>
  </si>
  <si>
    <t>KAUHAJOKI-ÄYSTÖ-JURVA</t>
  </si>
  <si>
    <t>0800</t>
  </si>
  <si>
    <t>NÄRVIJOKI - JURVA - VAASA</t>
  </si>
  <si>
    <t>1440</t>
  </si>
  <si>
    <t>AINA - M-P</t>
  </si>
  <si>
    <t>TEUVA - JURVA -  VAASA</t>
  </si>
  <si>
    <t>0510</t>
  </si>
  <si>
    <t>0650</t>
  </si>
  <si>
    <t>VAASA - JURVA - NÄRVIJOKI</t>
  </si>
  <si>
    <t>1300</t>
  </si>
  <si>
    <t>1430</t>
  </si>
  <si>
    <t>VAASA - JURVA - TEUVA</t>
  </si>
  <si>
    <t>1620</t>
  </si>
  <si>
    <t>1800</t>
  </si>
  <si>
    <t>ILMAJOKI - SEINÄJOKI</t>
  </si>
  <si>
    <t>1410</t>
  </si>
  <si>
    <t>KAUHAJOKI  - SEINÄJOKI</t>
  </si>
  <si>
    <t>0945</t>
  </si>
  <si>
    <t>1105</t>
  </si>
  <si>
    <t>KAUHAJOKI - SEINÄJOKI</t>
  </si>
  <si>
    <t>1615</t>
  </si>
  <si>
    <t>1730</t>
  </si>
  <si>
    <t>KAUHAJOKI KK - SEINÄJOKI</t>
  </si>
  <si>
    <t>0725</t>
  </si>
  <si>
    <t>0850</t>
  </si>
  <si>
    <t>KAUHAJOKI MH - SEINÄJOKI</t>
  </si>
  <si>
    <t>1445</t>
  </si>
  <si>
    <t>TALVI - M-PS</t>
  </si>
  <si>
    <t>0615</t>
  </si>
  <si>
    <t>SEINÄJOKI - KAUHAJOKI</t>
  </si>
  <si>
    <t>0710</t>
  </si>
  <si>
    <t>1450</t>
  </si>
  <si>
    <t>1715</t>
  </si>
  <si>
    <t>1835</t>
  </si>
  <si>
    <t>1230</t>
  </si>
  <si>
    <t>1345</t>
  </si>
  <si>
    <t>0930</t>
  </si>
  <si>
    <t>1055</t>
  </si>
  <si>
    <t>SEINÄJOKI - KAUHAJOKI KK</t>
  </si>
  <si>
    <t>1830</t>
  </si>
  <si>
    <t>1940</t>
  </si>
  <si>
    <t>SEINÄJOKI - KOSKENKORVA</t>
  </si>
  <si>
    <t>1330</t>
  </si>
  <si>
    <t>JURVA - KURIKKA</t>
  </si>
  <si>
    <t>KOSKENKORVA -VAASA</t>
  </si>
  <si>
    <t>1515</t>
  </si>
  <si>
    <t>KURIKKA - VAASA</t>
  </si>
  <si>
    <t>0555</t>
  </si>
  <si>
    <t>VAASA - JURVA</t>
  </si>
  <si>
    <t>0740</t>
  </si>
  <si>
    <t>0835</t>
  </si>
  <si>
    <t>VAASA - KURIKKA</t>
  </si>
  <si>
    <t>ILMAJOKI - KURIKKA</t>
  </si>
  <si>
    <t>1355</t>
  </si>
  <si>
    <t>1600</t>
  </si>
  <si>
    <t>KURIKKA - POLVENKYLÄ - KURIKKA</t>
  </si>
  <si>
    <t>0750</t>
  </si>
  <si>
    <t>0845</t>
  </si>
  <si>
    <t>NOPANKYLÄ-KURIKKA</t>
  </si>
  <si>
    <t>0635</t>
  </si>
  <si>
    <t>ILMAJOKI - PERÄKYLÄ - HAKOLANLOUKKO - ILMAJOKI</t>
  </si>
  <si>
    <t>2)</t>
  </si>
  <si>
    <t>1545</t>
  </si>
  <si>
    <t>KESÄ - M-P</t>
  </si>
  <si>
    <t>Invataksi Niemi Oy</t>
  </si>
  <si>
    <t>JURVA - VAASA</t>
  </si>
  <si>
    <t>SEINÄJOKI - TEUVA</t>
  </si>
  <si>
    <t>1340</t>
  </si>
  <si>
    <t>1520</t>
  </si>
  <si>
    <t>KESÄ - L</t>
  </si>
  <si>
    <t>1935</t>
  </si>
  <si>
    <t>2110</t>
  </si>
  <si>
    <t>KESÄ - SS</t>
  </si>
  <si>
    <t>TEUVA - SEINÄJOKI</t>
  </si>
  <si>
    <t>1725</t>
  </si>
  <si>
    <t>1915</t>
  </si>
  <si>
    <t>KAUHAJOKI - TEUVA</t>
  </si>
  <si>
    <t>KAUHAJOKI-SEINÄJOKI</t>
  </si>
  <si>
    <t>KESÄ - M-PS</t>
  </si>
  <si>
    <t>1215</t>
  </si>
  <si>
    <t>TEUVA - KAUHAJOKI</t>
  </si>
  <si>
    <t>0855</t>
  </si>
  <si>
    <t>1015</t>
  </si>
  <si>
    <t>NÄRVIJOKI - SEINÄJOKI</t>
  </si>
  <si>
    <t>0830</t>
  </si>
  <si>
    <t>JALASJÄRVI - VAASA</t>
  </si>
  <si>
    <t>0805</t>
  </si>
  <si>
    <t>JOKIKYLÄ - VAASA</t>
  </si>
  <si>
    <t>1310</t>
  </si>
  <si>
    <t>VAASA - JOKIKYLÄ</t>
  </si>
  <si>
    <t>JOKIPERÄ - VAASA</t>
  </si>
  <si>
    <t>VAASA - JALASJÄRVI</t>
  </si>
  <si>
    <t>1845</t>
  </si>
  <si>
    <t>VAASA - JOKIPERÄ</t>
  </si>
  <si>
    <t>TEUVA - VAASA</t>
  </si>
  <si>
    <t>0610</t>
  </si>
  <si>
    <t>Liikenne P. Koivisto</t>
  </si>
  <si>
    <t>VAASA - TEUVA</t>
  </si>
  <si>
    <t>1735</t>
  </si>
  <si>
    <t>KURIKKA - JALASJÄRVI</t>
  </si>
  <si>
    <t>JALASJÄRVI - KURIKKA - JALASJÄRVI</t>
  </si>
  <si>
    <t>0705</t>
  </si>
  <si>
    <t>KAUHAJOKI - TEUVA - VAASA</t>
  </si>
  <si>
    <t>1100</t>
  </si>
  <si>
    <t>VAASA - KAUHAJOKI</t>
  </si>
  <si>
    <t>ISOKYRÖ - KITINOJA - SEINÄJOKI</t>
  </si>
  <si>
    <t>1710</t>
  </si>
  <si>
    <t>ISOKYRÖ - SEINÄJOKI</t>
  </si>
  <si>
    <t>1755</t>
  </si>
  <si>
    <t>SEINÄJOKI - VAASA</t>
  </si>
  <si>
    <t>0515</t>
  </si>
  <si>
    <t>SEINÄJOKI - YLISTARO</t>
  </si>
  <si>
    <t>1220</t>
  </si>
  <si>
    <t>1250</t>
  </si>
  <si>
    <t>SEINÄJOKI - YLISTARO KK</t>
  </si>
  <si>
    <t>1115</t>
  </si>
  <si>
    <t>1205</t>
  </si>
  <si>
    <t>VAASA - ISOKYRÖ - SEINÄJOKI</t>
  </si>
  <si>
    <t>VAASA - SEINÄJOKI</t>
  </si>
  <si>
    <t>VAASA - YLISTARO</t>
  </si>
  <si>
    <t>1035</t>
  </si>
  <si>
    <t>VAASA - YLISTARO - SEINÄJOKI</t>
  </si>
  <si>
    <t>YLISTARO - SEINÄJOKI</t>
  </si>
  <si>
    <t>KAUHAJOKI - ISOJOKI</t>
  </si>
  <si>
    <t>SEINÄJOKI - KAUHAJOKI - TEUVA</t>
  </si>
  <si>
    <t>2255</t>
  </si>
  <si>
    <t>AINA - M-PS</t>
  </si>
  <si>
    <t>ALAVUS-ÄHTÄRI</t>
  </si>
  <si>
    <t>1540</t>
  </si>
  <si>
    <t>Peuran Liikenne Ky</t>
  </si>
  <si>
    <t>ÄHTÄRI-ALAVUS</t>
  </si>
  <si>
    <t>ALAJÄRVI - LEVIJOKI - ALAJÄRVI</t>
  </si>
  <si>
    <t>Linja-autoliikenne O.A.Aho Oy</t>
  </si>
  <si>
    <t>ALAJÄRVI - SAUKONKYLÄ - LEHTIMÄKI</t>
  </si>
  <si>
    <t>ALAJÄRVI - SOINI</t>
  </si>
  <si>
    <t>ALAJÄRVI-KORTEKYLÄ-ALAJÄRVI</t>
  </si>
  <si>
    <t>0755</t>
  </si>
  <si>
    <t>KORTEKYLÄ - ALAJÄRVI</t>
  </si>
  <si>
    <t>SOINI - ALAJÄRVI</t>
  </si>
  <si>
    <t>ALAJÄRVI - VIMPELI</t>
  </si>
  <si>
    <t>ALAJÄRVI - ÄHTÄRI</t>
  </si>
  <si>
    <t>VIMPELI - ALAJÄRVI</t>
  </si>
  <si>
    <t>0700</t>
  </si>
  <si>
    <t>ÄHTÄRI - ALAJÄRVI</t>
  </si>
  <si>
    <t>KUORTANE - LAPUA - SEINÄJOKI</t>
  </si>
  <si>
    <t>1255</t>
  </si>
  <si>
    <t>1435</t>
  </si>
  <si>
    <t>Härmän Liikenne Oy</t>
  </si>
  <si>
    <t>KUORTANE URHEILUOP - SEINÄJOKI</t>
  </si>
  <si>
    <t>1530</t>
  </si>
  <si>
    <t>SEINÄJOKI - ALAJÄRVI</t>
  </si>
  <si>
    <t>1740</t>
  </si>
  <si>
    <t>SEINÄJOKI - ALANURMO - LAPUA - KUORTANE</t>
  </si>
  <si>
    <t>1010</t>
  </si>
  <si>
    <t>SEINÄJOKI - KUORTANE</t>
  </si>
  <si>
    <t>SEINÄJOKI - KUORTANE URHEILUOP</t>
  </si>
  <si>
    <t>SEINÄJOKI - LAPUA - LAKALUOMA - KUORTANE</t>
  </si>
  <si>
    <t>LAPUA-KUORTANE</t>
  </si>
  <si>
    <t>1405</t>
  </si>
  <si>
    <t>KUORTANE - FOSSI</t>
  </si>
  <si>
    <t>RANTA-AHONTIE - TÖYSÄ</t>
  </si>
  <si>
    <t>KARSTULA-SOINI-SEINÄJOKI</t>
  </si>
  <si>
    <t>1955</t>
  </si>
  <si>
    <t>AINA - SS</t>
  </si>
  <si>
    <t>AINA - L</t>
  </si>
  <si>
    <t>AINA - P</t>
  </si>
  <si>
    <t>SEINÄJOKI-SOINI</t>
  </si>
  <si>
    <t>2010</t>
  </si>
  <si>
    <t>SEINÄJOKI-SOINI-KARSTULA</t>
  </si>
  <si>
    <t>AINA - LSS</t>
  </si>
  <si>
    <t>AINA - PSS</t>
  </si>
  <si>
    <t>SEINÄJOKI - VENESKOSKI - KUORTANE - RUONA</t>
  </si>
  <si>
    <t>2020</t>
  </si>
  <si>
    <t>ALAJÄRVI - ALAJÄRVI</t>
  </si>
  <si>
    <t>1320</t>
  </si>
  <si>
    <t>1350</t>
  </si>
  <si>
    <t>ALAJÄRVI - KAARTUNEN - SÄNKIAHO - ALAJÄRVI</t>
  </si>
  <si>
    <t>1500</t>
  </si>
  <si>
    <t>ALAJÄRVI - LEHTIMÄKI MH - HAUTA-AHO</t>
  </si>
  <si>
    <t>ALAJÄRVI - LUOMA-AHO - ALAJÄRVI</t>
  </si>
  <si>
    <t>HAUTA-AHO - LEHTIMÄKI MH - ALAJÄRVI</t>
  </si>
  <si>
    <t>ALAJÄRVI - ISOJOKI - KOIVUMÄKI</t>
  </si>
  <si>
    <t>Peuran Liikenne Oy</t>
  </si>
  <si>
    <t>ALAJÄRVI - KAARTUNEN- LUOMA-AHO - ALAJÄRVI</t>
  </si>
  <si>
    <t>ALAJÄRVI - LEHTIMÄKI MH</t>
  </si>
  <si>
    <t>LEHTIMÄKI MH - LEVIJOKI - ALAJÄRVI</t>
  </si>
  <si>
    <t>VIMPELI - TEERINEVA - ALAJÄRVI</t>
  </si>
  <si>
    <t>ALAJÄRVI - IIRUU</t>
  </si>
  <si>
    <t>1420</t>
  </si>
  <si>
    <t>IIRUU - ALAJÄRVI</t>
  </si>
  <si>
    <t>ALAJÄRVI - KINNULA</t>
  </si>
  <si>
    <t>A &amp; P Taipale Oy</t>
  </si>
  <si>
    <t>1950</t>
  </si>
  <si>
    <t>ALAJÄRVI - SEINÄJOKI</t>
  </si>
  <si>
    <t>SOINI - LEHTIMÄKI - ÄHTÄRI</t>
  </si>
  <si>
    <t>Tmi Petri Pekkala</t>
  </si>
  <si>
    <t>LEHTIMÄKI - ÄHTÄRINRANTA - ÄHTÄRI</t>
  </si>
  <si>
    <t>KESKIKYLÄ - ÄHTÄRI</t>
  </si>
  <si>
    <t>SOINI-ÄHTÄRI</t>
  </si>
  <si>
    <t>0950</t>
  </si>
  <si>
    <t>EP Matkat Oy</t>
  </si>
  <si>
    <t>ÄHTÄRI - KUKKO - SOINI</t>
  </si>
  <si>
    <t>ÄHTÄRI-SOINI</t>
  </si>
  <si>
    <t>ÄHTÄRI - SOINI</t>
  </si>
  <si>
    <t>0655</t>
  </si>
  <si>
    <t>SOINI - ÄHTÄRI</t>
  </si>
  <si>
    <t>KESKIKYLÄ(LEHTIMÄKI) - ÄHTÄRI</t>
  </si>
  <si>
    <t xml:space="preserve">ÄHTÄRI - ÄHTÄRINRANTA - KESKIKYLÄ </t>
  </si>
  <si>
    <t>ÄHTÄRI - RÄTILANKYLÄN TH</t>
  </si>
  <si>
    <t>MYLLYMÄKI - ÄHTÄRI</t>
  </si>
  <si>
    <t>0715</t>
  </si>
  <si>
    <t>AINA - KOULP</t>
  </si>
  <si>
    <t>ÄHTÄRI - INHAN TEHTAAT - MYLLYMÄKI</t>
  </si>
  <si>
    <t>ÄHTÄRI - KILLINKOSKI</t>
  </si>
  <si>
    <t>ÄHTÄRI - SIRKUSAHO - ÄHTÄRI</t>
  </si>
  <si>
    <t>KILLINKOSKI - ÄHTÄRI</t>
  </si>
  <si>
    <t>ÄHTÄRI - MYLLYMÄKI - RÄMÄLÄ</t>
  </si>
  <si>
    <t>ÄHTÄRI - PERÄNNE - ÄHTÄRI</t>
  </si>
  <si>
    <t>ALAJÄRVI-VAASA-ALAJÄRVI</t>
  </si>
  <si>
    <t>0940</t>
  </si>
  <si>
    <t>SEINÄJOKI - ÄHTÄRI</t>
  </si>
  <si>
    <t>Seinäjoen Tilausajo Oy</t>
  </si>
  <si>
    <t>ÄHTÄRI - ALAVUS</t>
  </si>
  <si>
    <t>MÖTTÖNEN - ALAJOKI - MÖTTÖNEN</t>
  </si>
  <si>
    <t>MÖTTÖNEN - RAJALA - TAIPALE - MÖTTÖNEN</t>
  </si>
  <si>
    <t>MÖTTÖNEN - VIITALAMPI - MÖTTÖNEN</t>
  </si>
  <si>
    <t>1325</t>
  </si>
  <si>
    <t>ISOJOKI - KRISTIINANKAUPUNKI</t>
  </si>
  <si>
    <t>Aaro E Mäkelä Oy</t>
  </si>
  <si>
    <t>1200</t>
  </si>
  <si>
    <t>ISOJOKI KK - VANHAKYLÄ</t>
  </si>
  <si>
    <t>VANHAKYLÄ - ISOJOKI</t>
  </si>
  <si>
    <t>HONKAJOKI KK - ISOJOKI KK</t>
  </si>
  <si>
    <t>KOULPV - KOULPMTIKP</t>
  </si>
  <si>
    <t>HONKAJOKI KK - VANHAKYLÄ</t>
  </si>
  <si>
    <t>ISOJOKI KK - HONKAJOKI KK</t>
  </si>
  <si>
    <t>VANHAKYLÄ - HONKAJOKI KK</t>
  </si>
  <si>
    <t>Keskuskadun Redem Oy</t>
  </si>
  <si>
    <t>ISOJOKI - SUOJOKI - ISOJOKI</t>
  </si>
  <si>
    <t>ISOJOKI - VANHAKYLÄ</t>
  </si>
  <si>
    <t>1635</t>
  </si>
  <si>
    <t>ISOJOKI - VESIJÄRVI - ISOJOKI</t>
  </si>
  <si>
    <t>KORSNÄS - PETALAX</t>
  </si>
  <si>
    <t>0630</t>
  </si>
  <si>
    <t>Ab Strandlinjetrafik Oy</t>
  </si>
  <si>
    <t>MALAX - HAVRAS - MALAX - VASA</t>
  </si>
  <si>
    <t xml:space="preserve">NYBY - PETALAX - VASA </t>
  </si>
  <si>
    <t>PETALAX - VELKMOSSEN</t>
  </si>
  <si>
    <t>TÖJBY - PETALAX</t>
  </si>
  <si>
    <t>VASA - MALAX</t>
  </si>
  <si>
    <t>1720</t>
  </si>
  <si>
    <t>VASA - MALAX - HAVRAS</t>
  </si>
  <si>
    <t>1805</t>
  </si>
  <si>
    <t>VASA - PAXAL - PETALAX</t>
  </si>
  <si>
    <t>1025</t>
  </si>
  <si>
    <t>1140</t>
  </si>
  <si>
    <t>VASA - PETALAX</t>
  </si>
  <si>
    <t>VASA - YTTERMALAX - TÖJBY</t>
  </si>
  <si>
    <t>VELKMOSSEN - PETALAX</t>
  </si>
  <si>
    <t>YTTERMALAX - KORSNÄS</t>
  </si>
  <si>
    <t>YTTERMALAX - PETALAX</t>
  </si>
  <si>
    <t>1825</t>
  </si>
  <si>
    <t>VASA - BERGÖ</t>
  </si>
  <si>
    <t>LAPPFJÄRD - VASA</t>
  </si>
  <si>
    <t>0535</t>
  </si>
  <si>
    <t>Ingves &amp; Svanbäck Ab Oy</t>
  </si>
  <si>
    <t>VASA - LAPPFJÄRD - DAGSMARK</t>
  </si>
  <si>
    <t>NÄRPES - MALAX - VASA</t>
  </si>
  <si>
    <t>VASA - MALAX - NÄRPES</t>
  </si>
  <si>
    <t>2000</t>
  </si>
  <si>
    <t>2120</t>
  </si>
  <si>
    <t>KASKINEN-TEUVA</t>
  </si>
  <si>
    <t>TEUVA-KASKINEN</t>
  </si>
  <si>
    <t>KASKÖ-VASA</t>
  </si>
  <si>
    <t>1850</t>
  </si>
  <si>
    <t>2025</t>
  </si>
  <si>
    <t>VASA-KASKÖ</t>
  </si>
  <si>
    <t>2245</t>
  </si>
  <si>
    <t>VASA - KASKÖ</t>
  </si>
  <si>
    <t>KASKÖ - VASA</t>
  </si>
  <si>
    <t>BENNÄS VR - JAKOBSTAD</t>
  </si>
  <si>
    <t>1001</t>
  </si>
  <si>
    <t>1018</t>
  </si>
  <si>
    <t>Ekmans Bussar Öb</t>
  </si>
  <si>
    <t>1452</t>
  </si>
  <si>
    <t>1601</t>
  </si>
  <si>
    <t>1618</t>
  </si>
  <si>
    <t>1852</t>
  </si>
  <si>
    <t>AINA - PS</t>
  </si>
  <si>
    <t>1701</t>
  </si>
  <si>
    <t>1718</t>
  </si>
  <si>
    <t>0809</t>
  </si>
  <si>
    <t>0826</t>
  </si>
  <si>
    <t>2021</t>
  </si>
  <si>
    <t>2038</t>
  </si>
  <si>
    <t>2154</t>
  </si>
  <si>
    <t>2211</t>
  </si>
  <si>
    <t>0551</t>
  </si>
  <si>
    <t>0608</t>
  </si>
  <si>
    <t>AINA - M-To</t>
  </si>
  <si>
    <t>JAKOBSTAD-BENNÄS VR</t>
  </si>
  <si>
    <t>0934</t>
  </si>
  <si>
    <t>0951</t>
  </si>
  <si>
    <t>1034</t>
  </si>
  <si>
    <t>1051</t>
  </si>
  <si>
    <t>1534</t>
  </si>
  <si>
    <t>1551</t>
  </si>
  <si>
    <t>1713</t>
  </si>
  <si>
    <t>1634</t>
  </si>
  <si>
    <t>1651</t>
  </si>
  <si>
    <t>1810</t>
  </si>
  <si>
    <t>1827</t>
  </si>
  <si>
    <t>1956</t>
  </si>
  <si>
    <t>2013</t>
  </si>
  <si>
    <t>2127</t>
  </si>
  <si>
    <t>2144</t>
  </si>
  <si>
    <t>0524</t>
  </si>
  <si>
    <t>0541</t>
  </si>
  <si>
    <t>0742</t>
  </si>
  <si>
    <t>0759</t>
  </si>
  <si>
    <t>SEINÄJOKI - LAPUA - ALAHÄRMÄ - VOLTTI</t>
  </si>
  <si>
    <t>Kauhavan Liikenne Oy</t>
  </si>
  <si>
    <t>SEINÄJOKI - TÖRNÄVÄ SR - SEINÄJOKI KS - VOLTTI</t>
  </si>
  <si>
    <t>SEINÄJOKI - VOLTTI</t>
  </si>
  <si>
    <t>1050</t>
  </si>
  <si>
    <t>VOLTTI - SEINÄJOKI KS - TÖRNÄVÄ SR - SEINÄJOKI</t>
  </si>
  <si>
    <t>0520</t>
  </si>
  <si>
    <t>YLIHÄRMÄ - VOLTTI</t>
  </si>
  <si>
    <t>0818</t>
  </si>
  <si>
    <t>VASA - LAPPFJÄRD</t>
  </si>
  <si>
    <t>LAPPFJÄRD - NÄRPES</t>
  </si>
  <si>
    <t>NÄRPES - VASA</t>
  </si>
  <si>
    <t>VAASA-LAIHIA</t>
  </si>
  <si>
    <t>0915</t>
  </si>
  <si>
    <t>1745</t>
  </si>
  <si>
    <t>1815</t>
  </si>
  <si>
    <t>0720</t>
  </si>
  <si>
    <t>EVIJÄRVI - LAPPAJÄRVI - KAUHAVA</t>
  </si>
  <si>
    <t>Veljekset Lahti Ky</t>
  </si>
  <si>
    <t>2100</t>
  </si>
  <si>
    <t>ALAHÄRMÄ-KAUHAVA</t>
  </si>
  <si>
    <t>Mantelan Liikenne Oy</t>
  </si>
  <si>
    <t>KAUHAVA - LAPPAJÄRVI</t>
  </si>
  <si>
    <t>KAUHAVA - LAPUA</t>
  </si>
  <si>
    <t>KAUHAVA - SEINÄJOKI</t>
  </si>
  <si>
    <t>1535</t>
  </si>
  <si>
    <t>LAPPAJÄRVI - KAUHAVA</t>
  </si>
  <si>
    <t>LAPUA - HIRVIJOKI - KAUHAVA</t>
  </si>
  <si>
    <t>0910</t>
  </si>
  <si>
    <t>PELKKIKANGAS - ORAVA - KAUHAVA</t>
  </si>
  <si>
    <t>SEINÄJOKI - KAUHAVA - ALAHÄRMÄ</t>
  </si>
  <si>
    <t>VASA - NÄRPES</t>
  </si>
  <si>
    <t>KESÄ - M-To</t>
  </si>
  <si>
    <t>VAASA - RAIPPALUOTO - SOMMARÖSUND</t>
  </si>
  <si>
    <t>SOMMARÖSUND - RAIPPALUOTO - VAASA</t>
  </si>
  <si>
    <t>DAGSMARK - VASA</t>
  </si>
  <si>
    <t>MAXMO - VASA</t>
  </si>
  <si>
    <t>KRISTIINANKAUPUNKI-VAASA</t>
  </si>
  <si>
    <t>VASA - DAGSMARK</t>
  </si>
  <si>
    <t>VASA-MAXMO</t>
  </si>
  <si>
    <t>KAUSTINEN - SEINÄJOKI</t>
  </si>
  <si>
    <t>KESÄ - PSS</t>
  </si>
  <si>
    <t>Linja-autoliikenne O A.Aho Oy</t>
  </si>
  <si>
    <t>2210</t>
  </si>
  <si>
    <t>KOKKOLA-RÄYRINKI</t>
  </si>
  <si>
    <t>KE/TA - M-P+++</t>
  </si>
  <si>
    <t>RÄYRINKI - KOKKOLA</t>
  </si>
  <si>
    <t>0825</t>
  </si>
  <si>
    <t>PERHO-VETELI</t>
  </si>
  <si>
    <t>VETELI-HALSUA-VETELI</t>
  </si>
  <si>
    <t>VETELI-PAJUOJA</t>
  </si>
  <si>
    <t>MÖKÄLÄ - PERHO</t>
  </si>
  <si>
    <t>Linja-autoliikenne Salminen Ky</t>
  </si>
  <si>
    <t>OKSAKOSKI - PELTOKANGAS</t>
  </si>
  <si>
    <t>OKSAKOSKI-PELTOKANGAS-PERHO-MÖKÄLÄ</t>
  </si>
  <si>
    <t>1235</t>
  </si>
  <si>
    <t>PELTOKANGAS - OKSAKOSKI</t>
  </si>
  <si>
    <t>PELTOKANGAS - PERHO - OKSAKOSKI</t>
  </si>
  <si>
    <t>PERHO - PELTOKANGAS</t>
  </si>
  <si>
    <t>LILLKYRO - VASA</t>
  </si>
  <si>
    <t>Oy Wiik &amp; Ström Ab</t>
  </si>
  <si>
    <t>1630</t>
  </si>
  <si>
    <t>VASA - LILLKYRO</t>
  </si>
  <si>
    <t>VASA - TERVAJOKI</t>
  </si>
  <si>
    <t>VASA - VÖRÅ</t>
  </si>
  <si>
    <t>VÖRÅ - VASA</t>
  </si>
  <si>
    <t>Orvaisten Liikenne Oy</t>
  </si>
  <si>
    <t>RÖKIÖ - VASA</t>
  </si>
  <si>
    <t>VASA - VÖRÅ - LOTLAX</t>
  </si>
  <si>
    <t>VÖRÅ - LILLKYRO - VASA</t>
  </si>
  <si>
    <t>ORAVAIS - KAITSOR - VASA</t>
  </si>
  <si>
    <t>0545</t>
  </si>
  <si>
    <t>ORAVAIS - VASA</t>
  </si>
  <si>
    <t>1040</t>
  </si>
  <si>
    <t>SÖDRA VASSOR - TOTTESUND - VÖYRI</t>
  </si>
  <si>
    <t>1632</t>
  </si>
  <si>
    <t>VASA - ORAVAIS</t>
  </si>
  <si>
    <t>0925</t>
  </si>
  <si>
    <t>NORRVALLA - KOIVULAHTI - VAASA</t>
  </si>
  <si>
    <t>1245</t>
  </si>
  <si>
    <t>Oravaisten Liikenne Oy</t>
  </si>
  <si>
    <t>NORRVALLA - VÄHÄKYRÖ - VAASA</t>
  </si>
  <si>
    <t>2050</t>
  </si>
  <si>
    <t>VAASA - KOIVULAHTI - NORRVALLA</t>
  </si>
  <si>
    <t>1155</t>
  </si>
  <si>
    <t>VAASA - VÄHÄKYRÖ - NORRVALLA</t>
  </si>
  <si>
    <t>2150</t>
  </si>
  <si>
    <t>1315</t>
  </si>
  <si>
    <t>ORAVAINEN - MAKSAMAA - VAASA</t>
  </si>
  <si>
    <t>KE/TA - M-P</t>
  </si>
  <si>
    <t>VAASA - NORRVALLA</t>
  </si>
  <si>
    <t>VAASA - VÄHÄKYRÖ - VÖYRI - NORRVALLA</t>
  </si>
  <si>
    <t>VAASA - VÖYRI</t>
  </si>
  <si>
    <t>1631</t>
  </si>
  <si>
    <t>VÄHÄKYRÖ - VAASA</t>
  </si>
  <si>
    <t>VÖYRI - VÄHÄKYRÖ - VAASA</t>
  </si>
  <si>
    <t>EVIJÄRVI-LAPPAJÄRVI-KAUHAVA</t>
  </si>
  <si>
    <t>KAUHAVA-VIMPELI</t>
  </si>
  <si>
    <t>1110</t>
  </si>
  <si>
    <t>1240</t>
  </si>
  <si>
    <t>KAUHAVA-VIMPELI-EVIJÄRVI</t>
  </si>
  <si>
    <t>1525</t>
  </si>
  <si>
    <t>VIMPELI-KAUHAVA</t>
  </si>
  <si>
    <t>EVIJÄRVI-VITSJÖ-KUOPPA-AHO</t>
  </si>
  <si>
    <t>Pahkakankaan Liikenne Ky</t>
  </si>
  <si>
    <t>KUOPPA-AHO-VITSJÖ-KUOPPA-AHO</t>
  </si>
  <si>
    <t>1425</t>
  </si>
  <si>
    <t>HÄRMÄN SAIRAALA - LAPUA</t>
  </si>
  <si>
    <t>LAPUA-HÄRMÄN SAIRAALA</t>
  </si>
  <si>
    <t>SEINÄJOKI - RÄYRINKI</t>
  </si>
  <si>
    <t>SEINÄJOKI - VIMPELI</t>
  </si>
  <si>
    <t>1820</t>
  </si>
  <si>
    <t>VIMPELI - SEINÄJOKI</t>
  </si>
  <si>
    <t>1135</t>
  </si>
  <si>
    <t>LOHTAJA-KANNUS</t>
  </si>
  <si>
    <t>Antti Kangas Oy</t>
  </si>
  <si>
    <t>KOKKOLA - TOHOLAMPI</t>
  </si>
  <si>
    <t>1210</t>
  </si>
  <si>
    <t>Tmi Aki Korpi</t>
  </si>
  <si>
    <t>TOHOLAMPI - KOKKOLA</t>
  </si>
  <si>
    <t>TOHOLAMPI - ULLAVA - KOKKOLA</t>
  </si>
  <si>
    <t>KOKKOLA-TOHOLAMPI</t>
  </si>
  <si>
    <t>LESTIJÄRVI-KOKKOLA</t>
  </si>
  <si>
    <t>ALAVIESKA - KANNUS</t>
  </si>
  <si>
    <t>Liikenne Huovari Oy</t>
  </si>
  <si>
    <t>KANNUS - ALAVIESKA</t>
  </si>
  <si>
    <t>RÄYRINKI - SALONKYLÄ</t>
  </si>
  <si>
    <t>VIIPERI - RÄYRINKI</t>
  </si>
  <si>
    <t>KEURUU-SEINÄJOKI</t>
  </si>
  <si>
    <t>1145</t>
  </si>
  <si>
    <t>MJ Katajamäki Ky</t>
  </si>
  <si>
    <t>KRISTIINANKAUPUNKI - SEINÄJOKI</t>
  </si>
  <si>
    <t>SEINÄJOKI - KRISTIINANKAUPUNKI</t>
  </si>
  <si>
    <t>SEINÄJOKI - KAUHAVA</t>
  </si>
  <si>
    <t>ALAJÄRVI - SAUKONKYLÄ - ALAJÄRVI</t>
  </si>
  <si>
    <t>ALAJÄRVI - KOSKENVARSI - ALAJÄRVI</t>
  </si>
  <si>
    <t>MÖKSY - ALAJÄRVI</t>
  </si>
  <si>
    <t>ALAJÄRVI - MÖKSY</t>
  </si>
  <si>
    <t>LEHTIMÄKI - ALAJÄRVI</t>
  </si>
  <si>
    <t>ALAJÄRVI -LEHTIMÄKI</t>
  </si>
  <si>
    <t>ALAJÄRVI - HAUKKALA - ALAJÄRVI</t>
  </si>
  <si>
    <t>ALAJÄRVI - VEHKAPERÄ TH</t>
  </si>
  <si>
    <t>SAHALA - LAASALA - SOINI</t>
  </si>
  <si>
    <t>SAHALA - SOINI</t>
  </si>
  <si>
    <t>LAPPAJÄRVI - ALAJÄRVI</t>
  </si>
  <si>
    <t>ALAJÄRVI - LAPPAJÄRVI</t>
  </si>
  <si>
    <t>LAPPAJÄRVI - VIMPELI - ALAJÄRVI</t>
  </si>
  <si>
    <t>ALAJÄRVI - VIMPELI - LAPPAJÄRVI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</si>
</sst>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medium">
        <color indexed="64"/>
      </left>
      <right style="medium">
        <color indexed="64"/>
      </right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ABABAB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rgb="FFABABAB"/>
      </top>
      <bottom style="medium">
        <color indexed="64"/>
      </bottom>
      <diagonal/>
    </border>
    <border>
      <left/>
      <right/>
      <top style="thin">
        <color rgb="FFABABAB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43" fontId="3" fillId="0" borderId="0" xfId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0" fillId="0" borderId="4" xfId="0" applyBorder="1"/>
    <xf numFmtId="1" fontId="0" fillId="0" borderId="4" xfId="0" applyNumberFormat="1" applyBorder="1"/>
    <xf numFmtId="0" fontId="0" fillId="0" borderId="5" xfId="0" applyBorder="1"/>
    <xf numFmtId="0" fontId="0" fillId="0" borderId="6" xfId="0" applyBorder="1"/>
    <xf numFmtId="1" fontId="0" fillId="0" borderId="5" xfId="0" applyNumberFormat="1" applyBorder="1"/>
    <xf numFmtId="1" fontId="4" fillId="0" borderId="4" xfId="0" applyNumberFormat="1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4" xfId="0" applyFont="1" applyBorder="1"/>
    <xf numFmtId="0" fontId="7" fillId="0" borderId="4" xfId="0" applyFont="1" applyBorder="1" applyAlignment="1">
      <alignment horizontal="center"/>
    </xf>
    <xf numFmtId="4" fontId="0" fillId="0" borderId="4" xfId="0" applyNumberFormat="1" applyBorder="1"/>
    <xf numFmtId="4" fontId="0" fillId="0" borderId="5" xfId="0" applyNumberFormat="1" applyBorder="1"/>
    <xf numFmtId="0" fontId="0" fillId="0" borderId="7" xfId="0" applyBorder="1"/>
    <xf numFmtId="0" fontId="0" fillId="0" borderId="8" xfId="0" applyBorder="1"/>
    <xf numFmtId="0" fontId="3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0" xfId="0" applyFont="1" applyAlignment="1">
      <alignment horizontal="left"/>
    </xf>
    <xf numFmtId="43" fontId="3" fillId="0" borderId="10" xfId="1" applyFont="1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43" fontId="3" fillId="0" borderId="0" xfId="1" applyFont="1" applyBorder="1"/>
    <xf numFmtId="1" fontId="0" fillId="0" borderId="12" xfId="0" applyNumberFormat="1" applyBorder="1"/>
    <xf numFmtId="0" fontId="4" fillId="0" borderId="12" xfId="0" applyFont="1" applyBorder="1"/>
    <xf numFmtId="0" fontId="4" fillId="0" borderId="13" xfId="0" applyFont="1" applyBorder="1"/>
    <xf numFmtId="4" fontId="0" fillId="0" borderId="12" xfId="0" applyNumberFormat="1" applyBorder="1"/>
    <xf numFmtId="0" fontId="4" fillId="0" borderId="0" xfId="0" applyFont="1" applyBorder="1"/>
    <xf numFmtId="0" fontId="3" fillId="0" borderId="3" xfId="0" applyFont="1" applyBorder="1" applyAlignment="1">
      <alignment horizontal="center"/>
    </xf>
    <xf numFmtId="0" fontId="0" fillId="0" borderId="3" xfId="0" applyBorder="1"/>
    <xf numFmtId="0" fontId="0" fillId="0" borderId="15" xfId="0" applyBorder="1"/>
    <xf numFmtId="1" fontId="0" fillId="0" borderId="3" xfId="0" applyNumberFormat="1" applyBorder="1"/>
    <xf numFmtId="43" fontId="3" fillId="0" borderId="15" xfId="1" applyFont="1" applyBorder="1"/>
    <xf numFmtId="0" fontId="7" fillId="0" borderId="9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43" fontId="7" fillId="0" borderId="10" xfId="1" applyFont="1" applyBorder="1"/>
    <xf numFmtId="1" fontId="4" fillId="0" borderId="12" xfId="0" applyNumberFormat="1" applyFont="1" applyBorder="1"/>
    <xf numFmtId="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3" fontId="3" fillId="2" borderId="2" xfId="1" applyFont="1" applyFill="1" applyBorder="1" applyAlignment="1">
      <alignment vertical="center" wrapText="1"/>
    </xf>
    <xf numFmtId="0" fontId="2" fillId="0" borderId="9" xfId="0" applyFont="1" applyBorder="1" applyAlignment="1">
      <alignment horizontal="center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66676</xdr:rowOff>
    </xdr:from>
    <xdr:to>
      <xdr:col>1</xdr:col>
      <xdr:colOff>1384453</xdr:colOff>
      <xdr:row>2</xdr:row>
      <xdr:rowOff>76200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276B31B1-DC3B-4F06-A4CD-775BFF09C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66676"/>
          <a:ext cx="1698779" cy="3905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Rauno\OMA_OstoliikenteenSeurantatiedot-02.03.2017-9.44.3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INGSTON\Tarjouskilpailu%202017-2019\Tarjouspyynt&#246;asiakirjat\Kopio%20OstoliikenteenSeurantatiedot-02.03.2017-9.44.3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imustiedot"/>
      <sheetName val="Pivot"/>
      <sheetName val="Taul2"/>
      <sheetName val="Kokeilu"/>
      <sheetName val="Taul5"/>
      <sheetName val="Kohdetiedot"/>
      <sheetName val="Ajopäivät_km"/>
      <sheetName val="Sheet3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AINA - KOULP</v>
          </cell>
          <cell r="C3">
            <v>188</v>
          </cell>
        </row>
        <row r="4">
          <cell r="B4" t="str">
            <v>AINA - L</v>
          </cell>
          <cell r="C4">
            <v>51</v>
          </cell>
        </row>
        <row r="5">
          <cell r="B5" t="str">
            <v>AINA - LSS</v>
          </cell>
          <cell r="C5">
            <v>106</v>
          </cell>
        </row>
        <row r="6">
          <cell r="B6" t="str">
            <v>AINA - M-P</v>
          </cell>
          <cell r="C6">
            <v>250</v>
          </cell>
        </row>
        <row r="7">
          <cell r="B7" t="str">
            <v>AINA - M-PS</v>
          </cell>
          <cell r="C7">
            <v>311</v>
          </cell>
        </row>
        <row r="8">
          <cell r="B8" t="str">
            <v>AINA - M-To</v>
          </cell>
          <cell r="C8">
            <v>201</v>
          </cell>
        </row>
        <row r="9">
          <cell r="B9" t="str">
            <v>AINA - P</v>
          </cell>
          <cell r="C9">
            <v>49</v>
          </cell>
        </row>
        <row r="10">
          <cell r="B10" t="str">
            <v>AINA - PS</v>
          </cell>
          <cell r="C10">
            <v>110</v>
          </cell>
        </row>
        <row r="11">
          <cell r="B11" t="str">
            <v>AINA - PSS</v>
          </cell>
          <cell r="C11">
            <v>104</v>
          </cell>
        </row>
        <row r="12">
          <cell r="B12" t="str">
            <v>AINA - S</v>
          </cell>
          <cell r="C12">
            <v>61</v>
          </cell>
        </row>
        <row r="13">
          <cell r="B13" t="str">
            <v>AINA - SS</v>
          </cell>
          <cell r="C13">
            <v>55</v>
          </cell>
        </row>
        <row r="14">
          <cell r="B14" t="str">
            <v>KE/TA - M-P</v>
          </cell>
          <cell r="C14">
            <v>250</v>
          </cell>
        </row>
        <row r="15">
          <cell r="B15" t="str">
            <v>KE/TA - M-P+++</v>
          </cell>
          <cell r="C15">
            <v>63</v>
          </cell>
        </row>
        <row r="16">
          <cell r="B16" t="str">
            <v>KESÄ - L</v>
          </cell>
          <cell r="C16">
            <v>10</v>
          </cell>
        </row>
        <row r="17">
          <cell r="B17" t="str">
            <v>KESÄ - M-P</v>
          </cell>
          <cell r="C17">
            <v>49</v>
          </cell>
        </row>
        <row r="18">
          <cell r="B18" t="str">
            <v>KESÄ - M-PS</v>
          </cell>
          <cell r="C18">
            <v>60</v>
          </cell>
        </row>
        <row r="19">
          <cell r="B19" t="str">
            <v>KESÄ - M-To</v>
          </cell>
          <cell r="C19">
            <v>40</v>
          </cell>
        </row>
        <row r="20">
          <cell r="B20" t="str">
            <v>KESÄ - PSS</v>
          </cell>
          <cell r="C20">
            <v>20</v>
          </cell>
        </row>
        <row r="21">
          <cell r="B21" t="str">
            <v>KESÄ - SS</v>
          </cell>
          <cell r="C21">
            <v>11</v>
          </cell>
        </row>
        <row r="22">
          <cell r="B22" t="str">
            <v>KOULPV - KOULP</v>
          </cell>
          <cell r="C22">
            <v>188</v>
          </cell>
        </row>
        <row r="23">
          <cell r="B23" t="str">
            <v>KOULPV - KOULPMP</v>
          </cell>
          <cell r="C23">
            <v>74</v>
          </cell>
        </row>
        <row r="24">
          <cell r="B24" t="str">
            <v>KOULPV - KOULPM-P</v>
          </cell>
          <cell r="C24">
            <v>188</v>
          </cell>
        </row>
        <row r="25">
          <cell r="B25" t="str">
            <v>KOULPV - KOULPMTIKP</v>
          </cell>
          <cell r="C25">
            <v>150</v>
          </cell>
        </row>
        <row r="26">
          <cell r="B26" t="str">
            <v>KOULPV - KOULPM-To</v>
          </cell>
          <cell r="C26">
            <v>151</v>
          </cell>
        </row>
        <row r="27">
          <cell r="B27" t="str">
            <v>KOULPV - KOULPP</v>
          </cell>
          <cell r="C27">
            <v>37</v>
          </cell>
        </row>
        <row r="28">
          <cell r="B28" t="str">
            <v>KOULPV - KOULPTiKTo</v>
          </cell>
          <cell r="C28">
            <v>114</v>
          </cell>
        </row>
        <row r="29">
          <cell r="B29" t="str">
            <v>KOULPV - KOULPTo</v>
          </cell>
          <cell r="C29">
            <v>38</v>
          </cell>
        </row>
        <row r="30">
          <cell r="B30" t="str">
            <v>KOULPV - MP</v>
          </cell>
          <cell r="C30">
            <v>74</v>
          </cell>
        </row>
        <row r="31">
          <cell r="B31" t="str">
            <v>TALVI - M-P</v>
          </cell>
          <cell r="C31">
            <v>201</v>
          </cell>
        </row>
        <row r="32">
          <cell r="B32" t="str">
            <v>TALVI - M-PS</v>
          </cell>
          <cell r="C32">
            <v>251</v>
          </cell>
        </row>
        <row r="33">
          <cell r="B33" t="str">
            <v>TALVI - P</v>
          </cell>
          <cell r="C33">
            <v>40</v>
          </cell>
        </row>
        <row r="34">
          <cell r="B34" t="str">
            <v>TALVI - PSS</v>
          </cell>
          <cell r="C34">
            <v>84</v>
          </cell>
        </row>
        <row r="35">
          <cell r="B35" t="str">
            <v>TALVI - SS</v>
          </cell>
          <cell r="C35">
            <v>44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imustiedot"/>
      <sheetName val="Kohdetiedot"/>
      <sheetName val="Sheet3"/>
      <sheetName val="Sheet1"/>
    </sheetNames>
    <sheetDataSet>
      <sheetData sheetId="0"/>
      <sheetData sheetId="1">
        <row r="1688">
          <cell r="N1688">
            <v>720.3</v>
          </cell>
        </row>
        <row r="1689">
          <cell r="N1689">
            <v>2028.6</v>
          </cell>
        </row>
        <row r="1690">
          <cell r="N1690">
            <v>2352</v>
          </cell>
        </row>
        <row r="1691">
          <cell r="N1691">
            <v>3412</v>
          </cell>
        </row>
        <row r="1692">
          <cell r="N1692">
            <v>718.2</v>
          </cell>
        </row>
        <row r="1693">
          <cell r="N1693">
            <v>1425.9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23FA3-3E7E-4274-971C-8E47F1B90895}">
  <dimension ref="A2:K406"/>
  <sheetViews>
    <sheetView tabSelected="1" workbookViewId="0">
      <selection activeCell="F3" sqref="F3"/>
    </sheetView>
  </sheetViews>
  <sheetFormatPr defaultRowHeight="14.5" x14ac:dyDescent="0.35"/>
  <cols>
    <col min="1" max="1" width="6.1796875" customWidth="1"/>
    <col min="2" max="2" width="45" bestFit="1" customWidth="1"/>
    <col min="3" max="4" width="6.1796875" style="62" customWidth="1"/>
    <col min="5" max="5" width="20.81640625" bestFit="1" customWidth="1"/>
    <col min="6" max="6" width="8.7265625" bestFit="1" customWidth="1"/>
    <col min="7" max="7" width="6" bestFit="1" customWidth="1"/>
    <col min="8" max="9" width="8.6328125" bestFit="1" customWidth="1"/>
    <col min="10" max="10" width="11.453125" bestFit="1" customWidth="1"/>
    <col min="11" max="11" width="27.453125" style="54" bestFit="1" customWidth="1"/>
  </cols>
  <sheetData>
    <row r="2" spans="1:11" x14ac:dyDescent="0.35">
      <c r="J2" s="1"/>
      <c r="K2" s="52"/>
    </row>
    <row r="3" spans="1:11" x14ac:dyDescent="0.35">
      <c r="F3" s="2" t="s">
        <v>0</v>
      </c>
      <c r="J3" s="1"/>
      <c r="K3" s="52"/>
    </row>
    <row r="4" spans="1:11" x14ac:dyDescent="0.35">
      <c r="H4" s="3"/>
      <c r="J4" s="1"/>
      <c r="K4" s="52"/>
    </row>
    <row r="5" spans="1:11" x14ac:dyDescent="0.35">
      <c r="A5" t="s">
        <v>1</v>
      </c>
      <c r="J5" s="1"/>
      <c r="K5" s="52"/>
    </row>
    <row r="6" spans="1:11" x14ac:dyDescent="0.35">
      <c r="C6" s="55"/>
      <c r="J6" s="1"/>
      <c r="K6" s="52"/>
    </row>
    <row r="7" spans="1:11" ht="16" thickBot="1" x14ac:dyDescent="0.4">
      <c r="A7" s="4" t="s">
        <v>2</v>
      </c>
      <c r="J7" s="1"/>
      <c r="K7" s="52"/>
    </row>
    <row r="8" spans="1:11" ht="39.5" thickBot="1" x14ac:dyDescent="0.4">
      <c r="A8" s="5" t="s">
        <v>3</v>
      </c>
      <c r="B8" s="6" t="s">
        <v>4</v>
      </c>
      <c r="C8" s="75" t="s">
        <v>5</v>
      </c>
      <c r="D8" s="76" t="s">
        <v>6</v>
      </c>
      <c r="E8" s="5" t="s">
        <v>7</v>
      </c>
      <c r="F8" s="6" t="s">
        <v>8</v>
      </c>
      <c r="G8" s="8" t="s">
        <v>9</v>
      </c>
      <c r="H8" s="7" t="s">
        <v>10</v>
      </c>
      <c r="I8" s="9" t="s">
        <v>11</v>
      </c>
      <c r="J8" s="80" t="s">
        <v>12</v>
      </c>
      <c r="K8" s="10" t="s">
        <v>13</v>
      </c>
    </row>
    <row r="9" spans="1:11" x14ac:dyDescent="0.35">
      <c r="A9" s="11">
        <v>1</v>
      </c>
      <c r="B9" s="34" t="s">
        <v>14</v>
      </c>
      <c r="C9" s="66" t="s">
        <v>15</v>
      </c>
      <c r="D9" s="77" t="s">
        <v>16</v>
      </c>
      <c r="E9" s="12" t="s">
        <v>17</v>
      </c>
      <c r="F9" s="34">
        <f>VLOOKUP(E9,[1]Ajopäivät_km!$B$3:$C$35,2,FALSE)</f>
        <v>188</v>
      </c>
      <c r="G9" s="12">
        <v>91</v>
      </c>
      <c r="H9" s="34">
        <f t="shared" ref="H9:H26" si="0">F9*G9</f>
        <v>17108</v>
      </c>
      <c r="I9" s="13">
        <v>16105.2</v>
      </c>
      <c r="J9" s="35">
        <v>60000</v>
      </c>
      <c r="K9" s="41" t="s">
        <v>18</v>
      </c>
    </row>
    <row r="10" spans="1:11" ht="15" thickBot="1" x14ac:dyDescent="0.4">
      <c r="A10" s="26"/>
      <c r="B10" s="33" t="s">
        <v>19</v>
      </c>
      <c r="C10" s="65" t="s">
        <v>20</v>
      </c>
      <c r="D10" s="64" t="s">
        <v>21</v>
      </c>
      <c r="E10" s="32" t="s">
        <v>17</v>
      </c>
      <c r="F10" s="33">
        <f>VLOOKUP(E10,[1]Ajopäivät_km!$B$3:$C$35,2,FALSE)</f>
        <v>188</v>
      </c>
      <c r="G10" s="32">
        <v>83</v>
      </c>
      <c r="H10" s="33">
        <f t="shared" si="0"/>
        <v>15604</v>
      </c>
      <c r="I10" s="36">
        <v>16636.7</v>
      </c>
      <c r="J10" s="31"/>
      <c r="K10" s="26">
        <v>622636</v>
      </c>
    </row>
    <row r="11" spans="1:11" x14ac:dyDescent="0.35">
      <c r="A11" s="11">
        <v>2</v>
      </c>
      <c r="B11" s="34" t="s">
        <v>22</v>
      </c>
      <c r="C11" s="66" t="s">
        <v>23</v>
      </c>
      <c r="D11" s="63" t="s">
        <v>24</v>
      </c>
      <c r="E11" s="12" t="s">
        <v>25</v>
      </c>
      <c r="F11" s="34">
        <v>88</v>
      </c>
      <c r="G11" s="12">
        <v>105</v>
      </c>
      <c r="H11" s="34">
        <f t="shared" si="0"/>
        <v>9240</v>
      </c>
      <c r="I11" s="12">
        <v>3412</v>
      </c>
      <c r="J11" s="1">
        <v>43000</v>
      </c>
      <c r="K11" s="11" t="s">
        <v>18</v>
      </c>
    </row>
    <row r="12" spans="1:11" x14ac:dyDescent="0.35">
      <c r="A12" s="11"/>
      <c r="B12" s="15" t="s">
        <v>22</v>
      </c>
      <c r="C12" s="68" t="s">
        <v>26</v>
      </c>
      <c r="D12" s="67" t="s">
        <v>27</v>
      </c>
      <c r="E12" s="14" t="s">
        <v>28</v>
      </c>
      <c r="F12" s="15">
        <v>44</v>
      </c>
      <c r="G12" s="14">
        <v>106</v>
      </c>
      <c r="H12" s="15">
        <f t="shared" si="0"/>
        <v>4664</v>
      </c>
      <c r="I12" s="14">
        <v>718.2</v>
      </c>
      <c r="J12" s="35"/>
      <c r="K12" s="11">
        <v>622637</v>
      </c>
    </row>
    <row r="13" spans="1:11" ht="15" thickBot="1" x14ac:dyDescent="0.4">
      <c r="A13" s="26"/>
      <c r="B13" s="33" t="s">
        <v>22</v>
      </c>
      <c r="C13" s="65" t="s">
        <v>29</v>
      </c>
      <c r="D13" s="64" t="s">
        <v>30</v>
      </c>
      <c r="E13" s="32" t="s">
        <v>31</v>
      </c>
      <c r="F13" s="33">
        <v>44</v>
      </c>
      <c r="G13" s="32">
        <v>106</v>
      </c>
      <c r="H13" s="33">
        <f t="shared" si="0"/>
        <v>4664</v>
      </c>
      <c r="I13" s="32">
        <v>1425.9</v>
      </c>
      <c r="J13" s="31"/>
      <c r="K13" s="26"/>
    </row>
    <row r="14" spans="1:11" x14ac:dyDescent="0.35">
      <c r="A14" s="11">
        <v>3</v>
      </c>
      <c r="B14" s="34" t="s">
        <v>32</v>
      </c>
      <c r="C14" s="66" t="s">
        <v>33</v>
      </c>
      <c r="D14" s="63" t="s">
        <v>34</v>
      </c>
      <c r="E14" s="12" t="s">
        <v>17</v>
      </c>
      <c r="F14" s="34">
        <f>VLOOKUP(E14,[1]Ajopäivät_km!$B$3:$C$35,2,FALSE)</f>
        <v>188</v>
      </c>
      <c r="G14" s="12">
        <v>32</v>
      </c>
      <c r="H14" s="34">
        <f t="shared" si="0"/>
        <v>6016</v>
      </c>
      <c r="I14" s="13">
        <v>8492.6999999999989</v>
      </c>
      <c r="J14" s="1">
        <v>60301</v>
      </c>
      <c r="K14" s="11" t="s">
        <v>35</v>
      </c>
    </row>
    <row r="15" spans="1:11" x14ac:dyDescent="0.35">
      <c r="A15" s="11"/>
      <c r="B15" s="15" t="s">
        <v>32</v>
      </c>
      <c r="C15" s="68" t="s">
        <v>15</v>
      </c>
      <c r="D15" s="67" t="s">
        <v>36</v>
      </c>
      <c r="E15" s="14" t="s">
        <v>17</v>
      </c>
      <c r="F15" s="15">
        <f>VLOOKUP(E15,[1]Ajopäivät_km!$B$3:$C$35,2,FALSE)</f>
        <v>188</v>
      </c>
      <c r="G15" s="14">
        <v>38</v>
      </c>
      <c r="H15" s="15">
        <f t="shared" si="0"/>
        <v>7144</v>
      </c>
      <c r="I15" s="16">
        <v>8725.6999999999989</v>
      </c>
      <c r="J15" s="1"/>
      <c r="K15" s="11">
        <v>622782</v>
      </c>
    </row>
    <row r="16" spans="1:11" x14ac:dyDescent="0.35">
      <c r="A16" s="11"/>
      <c r="B16" s="15" t="s">
        <v>32</v>
      </c>
      <c r="C16" s="68" t="s">
        <v>37</v>
      </c>
      <c r="D16" s="67" t="s">
        <v>38</v>
      </c>
      <c r="E16" s="14" t="s">
        <v>17</v>
      </c>
      <c r="F16" s="15">
        <f>VLOOKUP(E16,[1]Ajopäivät_km!$B$3:$C$35,2,FALSE)</f>
        <v>188</v>
      </c>
      <c r="G16" s="14">
        <v>32</v>
      </c>
      <c r="H16" s="15">
        <f t="shared" si="0"/>
        <v>6016</v>
      </c>
      <c r="I16" s="16">
        <v>789.9</v>
      </c>
      <c r="J16" s="1"/>
      <c r="K16" s="11"/>
    </row>
    <row r="17" spans="1:11" x14ac:dyDescent="0.35">
      <c r="A17" s="11"/>
      <c r="B17" s="15" t="s">
        <v>32</v>
      </c>
      <c r="C17" s="68" t="s">
        <v>39</v>
      </c>
      <c r="D17" s="67" t="s">
        <v>40</v>
      </c>
      <c r="E17" s="14" t="s">
        <v>17</v>
      </c>
      <c r="F17" s="15">
        <f>VLOOKUP(E17,[1]Ajopäivät_km!$B$3:$C$35,2,FALSE)</f>
        <v>188</v>
      </c>
      <c r="G17" s="14">
        <v>38</v>
      </c>
      <c r="H17" s="15">
        <f t="shared" si="0"/>
        <v>7144</v>
      </c>
      <c r="I17" s="16">
        <v>14474.4</v>
      </c>
      <c r="J17" s="1"/>
      <c r="K17" s="11"/>
    </row>
    <row r="18" spans="1:11" ht="15" thickBot="1" x14ac:dyDescent="0.4">
      <c r="A18" s="26"/>
      <c r="B18" s="33" t="s">
        <v>32</v>
      </c>
      <c r="C18" s="65" t="s">
        <v>41</v>
      </c>
      <c r="D18" s="64" t="s">
        <v>42</v>
      </c>
      <c r="E18" s="32" t="s">
        <v>17</v>
      </c>
      <c r="F18" s="33">
        <f>VLOOKUP(E18,[1]Ajopäivät_km!$B$3:$C$35,2,FALSE)</f>
        <v>188</v>
      </c>
      <c r="G18" s="32">
        <v>38</v>
      </c>
      <c r="H18" s="33">
        <f t="shared" si="0"/>
        <v>7144</v>
      </c>
      <c r="I18" s="36">
        <v>1737</v>
      </c>
      <c r="J18" s="31"/>
      <c r="K18" s="26"/>
    </row>
    <row r="19" spans="1:11" x14ac:dyDescent="0.35">
      <c r="A19" s="11">
        <v>4</v>
      </c>
      <c r="B19" s="34" t="s">
        <v>43</v>
      </c>
      <c r="C19" s="66" t="s">
        <v>16</v>
      </c>
      <c r="D19" s="63" t="s">
        <v>44</v>
      </c>
      <c r="E19" s="12" t="s">
        <v>45</v>
      </c>
      <c r="F19" s="34">
        <f>VLOOKUP(E19,[1]Ajopäivät_km!$B$3:$C$35,2,FALSE)</f>
        <v>201</v>
      </c>
      <c r="G19" s="12">
        <v>66</v>
      </c>
      <c r="H19" s="34">
        <f t="shared" si="0"/>
        <v>13266</v>
      </c>
      <c r="I19" s="13">
        <v>6741</v>
      </c>
      <c r="J19" s="35">
        <v>36000</v>
      </c>
      <c r="K19" s="11" t="s">
        <v>35</v>
      </c>
    </row>
    <row r="20" spans="1:11" ht="15" thickBot="1" x14ac:dyDescent="0.4">
      <c r="A20" s="26"/>
      <c r="B20" s="33" t="s">
        <v>46</v>
      </c>
      <c r="C20" s="65" t="s">
        <v>47</v>
      </c>
      <c r="D20" s="64" t="s">
        <v>48</v>
      </c>
      <c r="E20" s="32" t="s">
        <v>45</v>
      </c>
      <c r="F20" s="33">
        <f>VLOOKUP(E20,[1]Ajopäivät_km!$B$3:$C$35,2,FALSE)</f>
        <v>201</v>
      </c>
      <c r="G20" s="32">
        <v>66</v>
      </c>
      <c r="H20" s="33">
        <f t="shared" si="0"/>
        <v>13266</v>
      </c>
      <c r="I20" s="36">
        <v>3439.9</v>
      </c>
      <c r="J20" s="31"/>
      <c r="K20" s="26">
        <v>622788</v>
      </c>
    </row>
    <row r="21" spans="1:11" x14ac:dyDescent="0.35">
      <c r="A21" s="11">
        <v>5</v>
      </c>
      <c r="B21" s="34" t="s">
        <v>49</v>
      </c>
      <c r="C21" s="66" t="s">
        <v>50</v>
      </c>
      <c r="D21" s="63" t="s">
        <v>51</v>
      </c>
      <c r="E21" s="12" t="s">
        <v>17</v>
      </c>
      <c r="F21" s="34">
        <f>VLOOKUP(E21,[1]Ajopäivät_km!$B$3:$C$35,2,FALSE)</f>
        <v>188</v>
      </c>
      <c r="G21" s="12">
        <v>64</v>
      </c>
      <c r="H21" s="34">
        <f t="shared" si="0"/>
        <v>12032</v>
      </c>
      <c r="I21" s="13">
        <v>14372.7</v>
      </c>
      <c r="J21" s="35">
        <v>65000</v>
      </c>
      <c r="K21" s="11" t="s">
        <v>18</v>
      </c>
    </row>
    <row r="22" spans="1:11" ht="15" thickBot="1" x14ac:dyDescent="0.4">
      <c r="A22" s="26"/>
      <c r="B22" s="33" t="s">
        <v>52</v>
      </c>
      <c r="C22" s="65" t="s">
        <v>53</v>
      </c>
      <c r="D22" s="64" t="s">
        <v>54</v>
      </c>
      <c r="E22" s="32" t="s">
        <v>17</v>
      </c>
      <c r="F22" s="33">
        <f>VLOOKUP(E22,[1]Ajopäivät_km!$B$3:$C$35,2,FALSE)</f>
        <v>188</v>
      </c>
      <c r="G22" s="32">
        <v>57</v>
      </c>
      <c r="H22" s="33">
        <f t="shared" si="0"/>
        <v>10716</v>
      </c>
      <c r="I22" s="36">
        <v>14573.8</v>
      </c>
      <c r="J22" s="31"/>
      <c r="K22" s="26">
        <v>622642</v>
      </c>
    </row>
    <row r="23" spans="1:11" x14ac:dyDescent="0.35">
      <c r="A23" s="11">
        <v>6</v>
      </c>
      <c r="B23" s="34" t="s">
        <v>55</v>
      </c>
      <c r="C23" s="66" t="s">
        <v>39</v>
      </c>
      <c r="D23" s="63" t="s">
        <v>40</v>
      </c>
      <c r="E23" s="12" t="s">
        <v>56</v>
      </c>
      <c r="F23" s="34">
        <f>VLOOKUP(E23,[1]Ajopäivät_km!$B$3:$C$35,2,FALSE)</f>
        <v>37</v>
      </c>
      <c r="G23" s="12">
        <v>53</v>
      </c>
      <c r="H23" s="34">
        <f t="shared" si="0"/>
        <v>1961</v>
      </c>
      <c r="I23" s="13">
        <v>858.1</v>
      </c>
      <c r="J23" s="35">
        <v>40000</v>
      </c>
      <c r="K23" s="11" t="s">
        <v>18</v>
      </c>
    </row>
    <row r="24" spans="1:11" x14ac:dyDescent="0.35">
      <c r="A24" s="11"/>
      <c r="B24" s="15" t="s">
        <v>57</v>
      </c>
      <c r="C24" s="68" t="s">
        <v>15</v>
      </c>
      <c r="D24" s="67" t="s">
        <v>58</v>
      </c>
      <c r="E24" s="14" t="s">
        <v>17</v>
      </c>
      <c r="F24" s="15">
        <f>VLOOKUP(E24,[1]Ajopäivät_km!$B$3:$C$35,2,FALSE)</f>
        <v>188</v>
      </c>
      <c r="G24" s="14">
        <v>78</v>
      </c>
      <c r="H24" s="15">
        <f t="shared" si="0"/>
        <v>14664</v>
      </c>
      <c r="I24" s="16">
        <v>7318.7000000000007</v>
      </c>
      <c r="J24" s="35"/>
      <c r="K24" s="11">
        <v>622644</v>
      </c>
    </row>
    <row r="25" spans="1:11" x14ac:dyDescent="0.35">
      <c r="A25" s="11"/>
      <c r="B25" s="15" t="s">
        <v>59</v>
      </c>
      <c r="C25" s="68" t="s">
        <v>60</v>
      </c>
      <c r="D25" s="67" t="s">
        <v>39</v>
      </c>
      <c r="E25" s="14" t="s">
        <v>56</v>
      </c>
      <c r="F25" s="15">
        <f>VLOOKUP(E25,[1]Ajopäivät_km!$B$3:$C$35,2,FALSE)</f>
        <v>37</v>
      </c>
      <c r="G25" s="14">
        <v>51</v>
      </c>
      <c r="H25" s="15">
        <f t="shared" si="0"/>
        <v>1887</v>
      </c>
      <c r="I25" s="16">
        <v>0</v>
      </c>
      <c r="J25" s="35"/>
      <c r="K25" s="11"/>
    </row>
    <row r="26" spans="1:11" ht="15" thickBot="1" x14ac:dyDescent="0.4">
      <c r="A26" s="26"/>
      <c r="B26" s="33" t="s">
        <v>61</v>
      </c>
      <c r="C26" s="65" t="s">
        <v>62</v>
      </c>
      <c r="D26" s="64" t="s">
        <v>63</v>
      </c>
      <c r="E26" s="32" t="s">
        <v>64</v>
      </c>
      <c r="F26" s="33">
        <f>VLOOKUP(E26,[1]Ajopäivät_km!$B$3:$C$35,2,FALSE)</f>
        <v>151</v>
      </c>
      <c r="G26" s="32">
        <v>117</v>
      </c>
      <c r="H26" s="33">
        <f t="shared" si="0"/>
        <v>17667</v>
      </c>
      <c r="I26" s="36">
        <v>5229.3999999999996</v>
      </c>
      <c r="J26" s="31"/>
      <c r="K26" s="26"/>
    </row>
    <row r="27" spans="1:11" x14ac:dyDescent="0.35">
      <c r="A27" s="11">
        <v>7</v>
      </c>
      <c r="B27" s="34" t="s">
        <v>65</v>
      </c>
      <c r="C27" s="66" t="s">
        <v>62</v>
      </c>
      <c r="D27" s="63" t="s">
        <v>66</v>
      </c>
      <c r="E27" s="12" t="s">
        <v>17</v>
      </c>
      <c r="F27" s="34">
        <f>VLOOKUP(E27,[1]Ajopäivät_km!$B$3:$C$35,2,FALSE)</f>
        <v>188</v>
      </c>
      <c r="G27" s="12">
        <v>38</v>
      </c>
      <c r="H27" s="34">
        <f t="shared" ref="H27:H34" si="1">F27*G27</f>
        <v>7144</v>
      </c>
      <c r="I27" s="13">
        <v>2039.1</v>
      </c>
      <c r="J27" s="1">
        <v>79400</v>
      </c>
      <c r="K27" s="11" t="s">
        <v>35</v>
      </c>
    </row>
    <row r="28" spans="1:11" x14ac:dyDescent="0.35">
      <c r="A28" s="11"/>
      <c r="B28" s="15" t="s">
        <v>65</v>
      </c>
      <c r="C28" s="68" t="s">
        <v>42</v>
      </c>
      <c r="D28" s="67" t="s">
        <v>67</v>
      </c>
      <c r="E28" s="14" t="s">
        <v>17</v>
      </c>
      <c r="F28" s="15">
        <f>VLOOKUP(E28,[1]Ajopäivät_km!$B$3:$C$35,2,FALSE)</f>
        <v>188</v>
      </c>
      <c r="G28" s="14">
        <v>38</v>
      </c>
      <c r="H28" s="15">
        <f t="shared" si="1"/>
        <v>7144</v>
      </c>
      <c r="I28" s="16">
        <v>166.2</v>
      </c>
      <c r="J28" s="1"/>
      <c r="K28" s="11">
        <v>622790</v>
      </c>
    </row>
    <row r="29" spans="1:11" x14ac:dyDescent="0.35">
      <c r="A29" s="11"/>
      <c r="B29" s="15" t="s">
        <v>68</v>
      </c>
      <c r="C29" s="68" t="s">
        <v>15</v>
      </c>
      <c r="D29" s="67" t="s">
        <v>69</v>
      </c>
      <c r="E29" s="14" t="s">
        <v>17</v>
      </c>
      <c r="F29" s="15">
        <f>VLOOKUP(E29,[1]Ajopäivät_km!$B$3:$C$35,2,FALSE)</f>
        <v>188</v>
      </c>
      <c r="G29" s="14">
        <v>39</v>
      </c>
      <c r="H29" s="15">
        <f t="shared" si="1"/>
        <v>7332</v>
      </c>
      <c r="I29" s="16">
        <v>2363.9</v>
      </c>
      <c r="J29" s="1"/>
      <c r="K29" s="11"/>
    </row>
    <row r="30" spans="1:11" x14ac:dyDescent="0.35">
      <c r="A30" s="11"/>
      <c r="B30" s="15" t="s">
        <v>70</v>
      </c>
      <c r="C30" s="68" t="s">
        <v>36</v>
      </c>
      <c r="D30" s="67" t="s">
        <v>71</v>
      </c>
      <c r="E30" s="14" t="s">
        <v>17</v>
      </c>
      <c r="F30" s="15">
        <f>VLOOKUP(E30,[1]Ajopäivät_km!$B$3:$C$35,2,FALSE)</f>
        <v>188</v>
      </c>
      <c r="G30" s="14">
        <v>46</v>
      </c>
      <c r="H30" s="15">
        <f t="shared" si="1"/>
        <v>8648</v>
      </c>
      <c r="I30" s="16">
        <v>15593.8</v>
      </c>
      <c r="J30" s="1"/>
      <c r="K30" s="11"/>
    </row>
    <row r="31" spans="1:11" x14ac:dyDescent="0.35">
      <c r="A31" s="11"/>
      <c r="B31" s="15" t="s">
        <v>72</v>
      </c>
      <c r="C31" s="68" t="s">
        <v>50</v>
      </c>
      <c r="D31" s="67" t="s">
        <v>73</v>
      </c>
      <c r="E31" s="14" t="s">
        <v>17</v>
      </c>
      <c r="F31" s="15">
        <f>VLOOKUP(E31,[1]Ajopäivät_km!$B$3:$C$35,2,FALSE)</f>
        <v>188</v>
      </c>
      <c r="G31" s="14">
        <v>39</v>
      </c>
      <c r="H31" s="15">
        <f t="shared" si="1"/>
        <v>7332</v>
      </c>
      <c r="I31" s="16">
        <v>440.4</v>
      </c>
      <c r="J31" s="1"/>
      <c r="K31" s="11"/>
    </row>
    <row r="32" spans="1:11" x14ac:dyDescent="0.35">
      <c r="A32" s="11"/>
      <c r="B32" s="15" t="s">
        <v>72</v>
      </c>
      <c r="C32" s="68" t="s">
        <v>21</v>
      </c>
      <c r="D32" s="67" t="s">
        <v>74</v>
      </c>
      <c r="E32" s="14" t="s">
        <v>17</v>
      </c>
      <c r="F32" s="15">
        <f>VLOOKUP(E32,[1]Ajopäivät_km!$B$3:$C$35,2,FALSE)</f>
        <v>188</v>
      </c>
      <c r="G32" s="14">
        <v>39</v>
      </c>
      <c r="H32" s="15">
        <f t="shared" si="1"/>
        <v>7332</v>
      </c>
      <c r="I32" s="16">
        <v>2925.4</v>
      </c>
      <c r="J32" s="35"/>
      <c r="K32" s="11"/>
    </row>
    <row r="33" spans="1:11" x14ac:dyDescent="0.35">
      <c r="A33" s="11"/>
      <c r="B33" s="15" t="s">
        <v>75</v>
      </c>
      <c r="C33" s="68" t="s">
        <v>62</v>
      </c>
      <c r="D33" s="67" t="s">
        <v>76</v>
      </c>
      <c r="E33" s="14" t="s">
        <v>17</v>
      </c>
      <c r="F33" s="15">
        <f>VLOOKUP(E33,[1]Ajopäivät_km!$B$3:$C$35,2,FALSE)</f>
        <v>188</v>
      </c>
      <c r="G33" s="14">
        <v>46</v>
      </c>
      <c r="H33" s="15">
        <f t="shared" si="1"/>
        <v>8648</v>
      </c>
      <c r="I33" s="16">
        <v>8091.1</v>
      </c>
      <c r="J33" s="35"/>
      <c r="K33" s="11"/>
    </row>
    <row r="34" spans="1:11" ht="15" thickBot="1" x14ac:dyDescent="0.4">
      <c r="A34" s="26"/>
      <c r="B34" s="33" t="s">
        <v>77</v>
      </c>
      <c r="C34" s="65" t="s">
        <v>78</v>
      </c>
      <c r="D34" s="64" t="s">
        <v>16</v>
      </c>
      <c r="E34" s="32" t="s">
        <v>17</v>
      </c>
      <c r="F34" s="33">
        <f>VLOOKUP(E34,[1]Ajopäivät_km!$B$3:$C$35,2,FALSE)</f>
        <v>188</v>
      </c>
      <c r="G34" s="32">
        <v>55</v>
      </c>
      <c r="H34" s="33">
        <f t="shared" si="1"/>
        <v>10340</v>
      </c>
      <c r="I34" s="36">
        <v>2606.2000000000003</v>
      </c>
      <c r="J34" s="31"/>
      <c r="K34" s="26"/>
    </row>
    <row r="35" spans="1:11" x14ac:dyDescent="0.35">
      <c r="A35" s="41">
        <v>8</v>
      </c>
      <c r="B35" s="43" t="s">
        <v>79</v>
      </c>
      <c r="C35" s="70" t="s">
        <v>80</v>
      </c>
      <c r="D35" s="69" t="s">
        <v>21</v>
      </c>
      <c r="E35" s="42" t="s">
        <v>81</v>
      </c>
      <c r="F35" s="43">
        <f>VLOOKUP(E35,[1]Ajopäivät_km!$B$3:$C$35,2,FALSE)</f>
        <v>250</v>
      </c>
      <c r="G35" s="42">
        <v>81</v>
      </c>
      <c r="H35" s="43">
        <f>F35*G35</f>
        <v>20250</v>
      </c>
      <c r="I35" s="44">
        <v>21359.8</v>
      </c>
      <c r="J35" s="45">
        <v>60600</v>
      </c>
      <c r="K35" s="41" t="s">
        <v>35</v>
      </c>
    </row>
    <row r="36" spans="1:11" x14ac:dyDescent="0.35">
      <c r="A36" s="11"/>
      <c r="B36" s="15" t="s">
        <v>82</v>
      </c>
      <c r="C36" s="68" t="s">
        <v>83</v>
      </c>
      <c r="D36" s="67" t="s">
        <v>84</v>
      </c>
      <c r="E36" s="14" t="s">
        <v>81</v>
      </c>
      <c r="F36" s="15">
        <f>VLOOKUP(E36,[1]Ajopäivät_km!$B$3:$C$35,2,FALSE)</f>
        <v>250</v>
      </c>
      <c r="G36" s="14">
        <v>102</v>
      </c>
      <c r="H36" s="15">
        <f>F36*G36</f>
        <v>25500</v>
      </c>
      <c r="I36" s="16">
        <v>8169.4</v>
      </c>
      <c r="J36" s="35"/>
      <c r="K36" s="11">
        <v>622791</v>
      </c>
    </row>
    <row r="37" spans="1:11" x14ac:dyDescent="0.35">
      <c r="A37" s="11"/>
      <c r="B37" s="15" t="s">
        <v>85</v>
      </c>
      <c r="C37" s="68" t="s">
        <v>86</v>
      </c>
      <c r="D37" s="67" t="s">
        <v>87</v>
      </c>
      <c r="E37" s="14" t="s">
        <v>81</v>
      </c>
      <c r="F37" s="15">
        <f>VLOOKUP(E37,[1]Ajopäivät_km!$B$3:$C$35,2,FALSE)</f>
        <v>250</v>
      </c>
      <c r="G37" s="14">
        <v>90</v>
      </c>
      <c r="H37" s="15">
        <f>F37*G37</f>
        <v>22500</v>
      </c>
      <c r="I37" s="16">
        <v>14744.5</v>
      </c>
      <c r="J37" s="35"/>
      <c r="K37" s="11"/>
    </row>
    <row r="38" spans="1:11" ht="15" thickBot="1" x14ac:dyDescent="0.4">
      <c r="A38" s="26"/>
      <c r="B38" s="33" t="s">
        <v>88</v>
      </c>
      <c r="C38" s="65" t="s">
        <v>89</v>
      </c>
      <c r="D38" s="64" t="s">
        <v>90</v>
      </c>
      <c r="E38" s="32" t="s">
        <v>81</v>
      </c>
      <c r="F38" s="33">
        <f>VLOOKUP(E38,[1]Ajopäivät_km!$B$3:$C$35,2,FALSE)</f>
        <v>250</v>
      </c>
      <c r="G38" s="32">
        <v>107</v>
      </c>
      <c r="H38" s="33">
        <f>F38*G38</f>
        <v>26750</v>
      </c>
      <c r="I38" s="36">
        <v>10794.199999999999</v>
      </c>
      <c r="J38" s="31"/>
      <c r="K38" s="26"/>
    </row>
    <row r="39" spans="1:11" x14ac:dyDescent="0.35">
      <c r="A39" s="11">
        <v>9</v>
      </c>
      <c r="B39" s="34" t="s">
        <v>91</v>
      </c>
      <c r="C39" s="66" t="s">
        <v>92</v>
      </c>
      <c r="D39" s="63" t="s">
        <v>80</v>
      </c>
      <c r="E39" s="12" t="s">
        <v>17</v>
      </c>
      <c r="F39" s="34">
        <f>VLOOKUP(E39,[1]Ajopäivät_km!$B$3:$C$35,2,FALSE)</f>
        <v>188</v>
      </c>
      <c r="G39" s="12">
        <v>19</v>
      </c>
      <c r="H39" s="34">
        <f t="shared" ref="H39:H52" si="2">F39*G39</f>
        <v>3572</v>
      </c>
      <c r="I39" s="13">
        <v>12490.5</v>
      </c>
      <c r="J39" s="1">
        <v>-1100</v>
      </c>
      <c r="K39" s="11" t="s">
        <v>35</v>
      </c>
    </row>
    <row r="40" spans="1:11" x14ac:dyDescent="0.35">
      <c r="A40" s="11"/>
      <c r="B40" s="15" t="s">
        <v>93</v>
      </c>
      <c r="C40" s="68" t="s">
        <v>94</v>
      </c>
      <c r="D40" s="67" t="s">
        <v>95</v>
      </c>
      <c r="E40" s="14" t="s">
        <v>17</v>
      </c>
      <c r="F40" s="15">
        <f>VLOOKUP(E40,[1]Ajopäivät_km!$B$3:$C$35,2,FALSE)</f>
        <v>188</v>
      </c>
      <c r="G40" s="14">
        <v>64</v>
      </c>
      <c r="H40" s="15">
        <f t="shared" si="2"/>
        <v>12032</v>
      </c>
      <c r="I40" s="16">
        <v>5921.4</v>
      </c>
      <c r="J40" s="1"/>
      <c r="K40" s="11">
        <v>622794</v>
      </c>
    </row>
    <row r="41" spans="1:11" x14ac:dyDescent="0.35">
      <c r="A41" s="11"/>
      <c r="B41" s="15" t="s">
        <v>96</v>
      </c>
      <c r="C41" s="68" t="s">
        <v>97</v>
      </c>
      <c r="D41" s="67" t="s">
        <v>98</v>
      </c>
      <c r="E41" s="14" t="s">
        <v>17</v>
      </c>
      <c r="F41" s="15">
        <f>VLOOKUP(E41,[1]Ajopäivät_km!$B$3:$C$35,2,FALSE)</f>
        <v>188</v>
      </c>
      <c r="G41" s="14">
        <v>62</v>
      </c>
      <c r="H41" s="15">
        <f t="shared" si="2"/>
        <v>11656</v>
      </c>
      <c r="I41" s="16">
        <v>8856.2000000000007</v>
      </c>
      <c r="J41" s="1"/>
      <c r="K41" s="11"/>
    </row>
    <row r="42" spans="1:11" x14ac:dyDescent="0.35">
      <c r="A42" s="11"/>
      <c r="B42" s="15" t="s">
        <v>99</v>
      </c>
      <c r="C42" s="68" t="s">
        <v>100</v>
      </c>
      <c r="D42" s="67" t="s">
        <v>101</v>
      </c>
      <c r="E42" s="14" t="s">
        <v>17</v>
      </c>
      <c r="F42" s="15">
        <f>VLOOKUP(E42,[1]Ajopäivät_km!$B$3:$C$35,2,FALSE)</f>
        <v>188</v>
      </c>
      <c r="G42" s="14">
        <v>65</v>
      </c>
      <c r="H42" s="15">
        <f t="shared" si="2"/>
        <v>12220</v>
      </c>
      <c r="I42" s="16">
        <v>18674</v>
      </c>
      <c r="J42" s="1"/>
      <c r="K42" s="11"/>
    </row>
    <row r="43" spans="1:11" x14ac:dyDescent="0.35">
      <c r="A43" s="11"/>
      <c r="B43" s="15" t="s">
        <v>99</v>
      </c>
      <c r="C43" s="68" t="s">
        <v>41</v>
      </c>
      <c r="D43" s="67" t="s">
        <v>74</v>
      </c>
      <c r="E43" s="14" t="s">
        <v>45</v>
      </c>
      <c r="F43" s="15">
        <f>VLOOKUP(E43,[1]Ajopäivät_km!$B$3:$C$35,2,FALSE)</f>
        <v>201</v>
      </c>
      <c r="G43" s="14">
        <v>65</v>
      </c>
      <c r="H43" s="15">
        <f t="shared" si="2"/>
        <v>13065</v>
      </c>
      <c r="I43" s="16">
        <v>18352.7</v>
      </c>
      <c r="J43" s="1"/>
      <c r="K43" s="11"/>
    </row>
    <row r="44" spans="1:11" x14ac:dyDescent="0.35">
      <c r="A44" s="11"/>
      <c r="B44" s="15" t="s">
        <v>102</v>
      </c>
      <c r="C44" s="68" t="s">
        <v>103</v>
      </c>
      <c r="D44" s="67" t="s">
        <v>76</v>
      </c>
      <c r="E44" s="14" t="s">
        <v>104</v>
      </c>
      <c r="F44" s="15">
        <f>VLOOKUP(E44,[1]Ajopäivät_km!$B$3:$C$35,2,FALSE)</f>
        <v>251</v>
      </c>
      <c r="G44" s="14">
        <v>63</v>
      </c>
      <c r="H44" s="15">
        <f t="shared" si="2"/>
        <v>15813</v>
      </c>
      <c r="I44" s="16">
        <v>28385.3</v>
      </c>
      <c r="J44" s="1"/>
      <c r="K44" s="11"/>
    </row>
    <row r="45" spans="1:11" x14ac:dyDescent="0.35">
      <c r="A45" s="11"/>
      <c r="B45" s="15" t="s">
        <v>102</v>
      </c>
      <c r="C45" s="68" t="s">
        <v>105</v>
      </c>
      <c r="D45" s="67" t="s">
        <v>73</v>
      </c>
      <c r="E45" s="14" t="s">
        <v>45</v>
      </c>
      <c r="F45" s="15">
        <f>VLOOKUP(E45,[1]Ajopäivät_km!$B$3:$C$35,2,FALSE)</f>
        <v>201</v>
      </c>
      <c r="G45" s="14">
        <v>63</v>
      </c>
      <c r="H45" s="15">
        <f t="shared" si="2"/>
        <v>12663</v>
      </c>
      <c r="I45" s="16">
        <v>29968.600000000002</v>
      </c>
      <c r="J45" s="1"/>
      <c r="K45" s="11"/>
    </row>
    <row r="46" spans="1:11" x14ac:dyDescent="0.35">
      <c r="A46" s="11"/>
      <c r="B46" s="15" t="s">
        <v>106</v>
      </c>
      <c r="C46" s="68" t="s">
        <v>107</v>
      </c>
      <c r="D46" s="67" t="s">
        <v>71</v>
      </c>
      <c r="E46" s="14" t="s">
        <v>17</v>
      </c>
      <c r="F46" s="15">
        <f>VLOOKUP(E46,[1]Ajopäivät_km!$B$3:$C$35,2,FALSE)</f>
        <v>188</v>
      </c>
      <c r="G46" s="14">
        <v>62</v>
      </c>
      <c r="H46" s="15">
        <f t="shared" si="2"/>
        <v>11656</v>
      </c>
      <c r="I46" s="16">
        <v>40534</v>
      </c>
      <c r="J46" s="1"/>
      <c r="K46" s="11"/>
    </row>
    <row r="47" spans="1:11" x14ac:dyDescent="0.35">
      <c r="A47" s="11"/>
      <c r="B47" s="15" t="s">
        <v>106</v>
      </c>
      <c r="C47" s="68" t="s">
        <v>108</v>
      </c>
      <c r="D47" s="67" t="s">
        <v>97</v>
      </c>
      <c r="E47" s="14" t="s">
        <v>17</v>
      </c>
      <c r="F47" s="15">
        <f>VLOOKUP(E47,[1]Ajopäivät_km!$B$3:$C$35,2,FALSE)</f>
        <v>188</v>
      </c>
      <c r="G47" s="14">
        <v>63</v>
      </c>
      <c r="H47" s="15">
        <f t="shared" si="2"/>
        <v>11844</v>
      </c>
      <c r="I47" s="16">
        <v>20578.400000000001</v>
      </c>
      <c r="J47" s="1"/>
      <c r="K47" s="11"/>
    </row>
    <row r="48" spans="1:11" x14ac:dyDescent="0.35">
      <c r="A48" s="11"/>
      <c r="B48" s="15" t="s">
        <v>106</v>
      </c>
      <c r="C48" s="68" t="s">
        <v>109</v>
      </c>
      <c r="D48" s="67" t="s">
        <v>110</v>
      </c>
      <c r="E48" s="14" t="s">
        <v>17</v>
      </c>
      <c r="F48" s="15">
        <f>VLOOKUP(E48,[1]Ajopäivät_km!$B$3:$C$35,2,FALSE)</f>
        <v>188</v>
      </c>
      <c r="G48" s="14">
        <v>64</v>
      </c>
      <c r="H48" s="15">
        <f t="shared" si="2"/>
        <v>12032</v>
      </c>
      <c r="I48" s="16">
        <v>6630.1</v>
      </c>
      <c r="J48" s="1"/>
      <c r="K48" s="11"/>
    </row>
    <row r="49" spans="1:11" x14ac:dyDescent="0.35">
      <c r="A49" s="11"/>
      <c r="B49" s="15" t="s">
        <v>106</v>
      </c>
      <c r="C49" s="68" t="s">
        <v>111</v>
      </c>
      <c r="D49" s="67" t="s">
        <v>112</v>
      </c>
      <c r="E49" s="14" t="s">
        <v>45</v>
      </c>
      <c r="F49" s="15">
        <f>VLOOKUP(E49,[1]Ajopäivät_km!$B$3:$C$35,2,FALSE)</f>
        <v>201</v>
      </c>
      <c r="G49" s="14">
        <v>64</v>
      </c>
      <c r="H49" s="15">
        <f t="shared" si="2"/>
        <v>12864</v>
      </c>
      <c r="I49" s="16">
        <v>21046.9</v>
      </c>
      <c r="J49" s="1"/>
      <c r="K49" s="11"/>
    </row>
    <row r="50" spans="1:11" x14ac:dyDescent="0.35">
      <c r="A50" s="11"/>
      <c r="B50" s="15" t="s">
        <v>106</v>
      </c>
      <c r="C50" s="68" t="s">
        <v>113</v>
      </c>
      <c r="D50" s="67" t="s">
        <v>114</v>
      </c>
      <c r="E50" s="14" t="s">
        <v>17</v>
      </c>
      <c r="F50" s="15">
        <f>VLOOKUP(E50,[1]Ajopäivät_km!$B$3:$C$35,2,FALSE)</f>
        <v>188</v>
      </c>
      <c r="G50" s="14">
        <v>64</v>
      </c>
      <c r="H50" s="15">
        <f t="shared" si="2"/>
        <v>12032</v>
      </c>
      <c r="I50" s="16">
        <v>12293</v>
      </c>
      <c r="J50" s="1"/>
      <c r="K50" s="11"/>
    </row>
    <row r="51" spans="1:11" x14ac:dyDescent="0.35">
      <c r="A51" s="11"/>
      <c r="B51" s="15" t="s">
        <v>115</v>
      </c>
      <c r="C51" s="68" t="s">
        <v>116</v>
      </c>
      <c r="D51" s="67" t="s">
        <v>117</v>
      </c>
      <c r="E51" s="14" t="s">
        <v>104</v>
      </c>
      <c r="F51" s="15">
        <f>VLOOKUP(E51,[1]Ajopäivät_km!$B$3:$C$35,2,FALSE)</f>
        <v>251</v>
      </c>
      <c r="G51" s="14">
        <v>64</v>
      </c>
      <c r="H51" s="15">
        <f t="shared" si="2"/>
        <v>16064</v>
      </c>
      <c r="I51" s="16">
        <v>12235.2</v>
      </c>
      <c r="J51" s="1"/>
      <c r="K51" s="11"/>
    </row>
    <row r="52" spans="1:11" ht="15" thickBot="1" x14ac:dyDescent="0.4">
      <c r="A52" s="26"/>
      <c r="B52" s="33" t="s">
        <v>118</v>
      </c>
      <c r="C52" s="65" t="s">
        <v>119</v>
      </c>
      <c r="D52" s="64" t="s">
        <v>20</v>
      </c>
      <c r="E52" s="32" t="s">
        <v>17</v>
      </c>
      <c r="F52" s="33">
        <f>VLOOKUP(E52,[1]Ajopäivät_km!$B$3:$C$35,2,FALSE)</f>
        <v>188</v>
      </c>
      <c r="G52" s="32">
        <v>27</v>
      </c>
      <c r="H52" s="33">
        <f t="shared" si="2"/>
        <v>5076</v>
      </c>
      <c r="I52" s="36">
        <v>5050.1000000000004</v>
      </c>
      <c r="J52" s="31"/>
      <c r="K52" s="26"/>
    </row>
    <row r="53" spans="1:11" x14ac:dyDescent="0.35">
      <c r="A53" s="11">
        <v>10</v>
      </c>
      <c r="B53" s="34" t="s">
        <v>120</v>
      </c>
      <c r="C53" s="66" t="s">
        <v>71</v>
      </c>
      <c r="D53" s="63" t="s">
        <v>38</v>
      </c>
      <c r="E53" s="12" t="s">
        <v>17</v>
      </c>
      <c r="F53" s="34">
        <f>VLOOKUP(E53,[1]Ajopäivät_km!$B$3:$C$35,2,FALSE)</f>
        <v>188</v>
      </c>
      <c r="G53" s="12">
        <v>25</v>
      </c>
      <c r="H53" s="34">
        <f t="shared" ref="H53:H63" si="3">F53*G53</f>
        <v>4700</v>
      </c>
      <c r="I53" s="13">
        <v>587.70000000000005</v>
      </c>
      <c r="J53" s="1">
        <v>59200</v>
      </c>
      <c r="K53" s="11" t="s">
        <v>35</v>
      </c>
    </row>
    <row r="54" spans="1:11" x14ac:dyDescent="0.35">
      <c r="A54" s="11"/>
      <c r="B54" s="15" t="s">
        <v>121</v>
      </c>
      <c r="C54" s="68" t="s">
        <v>92</v>
      </c>
      <c r="D54" s="67" t="s">
        <v>122</v>
      </c>
      <c r="E54" s="14" t="s">
        <v>45</v>
      </c>
      <c r="F54" s="15">
        <f>VLOOKUP(E54,[1]Ajopäivät_km!$B$3:$C$35,2,FALSE)</f>
        <v>201</v>
      </c>
      <c r="G54" s="14">
        <v>69</v>
      </c>
      <c r="H54" s="15">
        <f t="shared" si="3"/>
        <v>13869</v>
      </c>
      <c r="I54" s="16">
        <v>1444.9</v>
      </c>
      <c r="J54" s="1"/>
      <c r="K54" s="11">
        <v>622795</v>
      </c>
    </row>
    <row r="55" spans="1:11" x14ac:dyDescent="0.35">
      <c r="A55" s="11"/>
      <c r="B55" s="15" t="s">
        <v>123</v>
      </c>
      <c r="C55" s="68" t="s">
        <v>124</v>
      </c>
      <c r="D55" s="67" t="s">
        <v>69</v>
      </c>
      <c r="E55" s="14" t="s">
        <v>45</v>
      </c>
      <c r="F55" s="15">
        <f>VLOOKUP(E55,[1]Ajopäivät_km!$B$3:$C$35,2,FALSE)</f>
        <v>201</v>
      </c>
      <c r="G55" s="14">
        <v>78</v>
      </c>
      <c r="H55" s="15">
        <f t="shared" si="3"/>
        <v>15678</v>
      </c>
      <c r="I55" s="16">
        <v>30973.5</v>
      </c>
      <c r="J55" s="1"/>
      <c r="K55" s="11"/>
    </row>
    <row r="56" spans="1:11" x14ac:dyDescent="0.35">
      <c r="A56" s="11"/>
      <c r="B56" s="15" t="s">
        <v>125</v>
      </c>
      <c r="C56" s="68" t="s">
        <v>126</v>
      </c>
      <c r="D56" s="67" t="s">
        <v>127</v>
      </c>
      <c r="E56" s="14" t="s">
        <v>17</v>
      </c>
      <c r="F56" s="15">
        <f>VLOOKUP(E56,[1]Ajopäivät_km!$B$3:$C$35,2,FALSE)</f>
        <v>188</v>
      </c>
      <c r="G56" s="14">
        <v>58</v>
      </c>
      <c r="H56" s="15">
        <f t="shared" si="3"/>
        <v>10904</v>
      </c>
      <c r="I56" s="16">
        <v>19272.300000000003</v>
      </c>
      <c r="J56" s="1"/>
      <c r="K56" s="11"/>
    </row>
    <row r="57" spans="1:11" ht="15" thickBot="1" x14ac:dyDescent="0.4">
      <c r="A57" s="26"/>
      <c r="B57" s="33" t="s">
        <v>128</v>
      </c>
      <c r="C57" s="65" t="s">
        <v>122</v>
      </c>
      <c r="D57" s="64" t="s">
        <v>67</v>
      </c>
      <c r="E57" s="32" t="s">
        <v>45</v>
      </c>
      <c r="F57" s="33">
        <f>VLOOKUP(E57,[1]Ajopäivät_km!$B$3:$C$35,2,FALSE)</f>
        <v>201</v>
      </c>
      <c r="G57" s="32">
        <v>78</v>
      </c>
      <c r="H57" s="33">
        <f t="shared" si="3"/>
        <v>15678</v>
      </c>
      <c r="I57" s="36">
        <v>20097.7</v>
      </c>
      <c r="J57" s="31"/>
      <c r="K57" s="26"/>
    </row>
    <row r="58" spans="1:11" x14ac:dyDescent="0.35">
      <c r="A58" s="11">
        <v>11</v>
      </c>
      <c r="B58" s="34" t="s">
        <v>129</v>
      </c>
      <c r="C58" s="66" t="s">
        <v>130</v>
      </c>
      <c r="D58" s="63" t="s">
        <v>131</v>
      </c>
      <c r="E58" s="12" t="s">
        <v>17</v>
      </c>
      <c r="F58" s="34">
        <f>VLOOKUP(E58,[1]Ajopäivät_km!$B$3:$C$35,2,FALSE)</f>
        <v>188</v>
      </c>
      <c r="G58" s="12">
        <v>83</v>
      </c>
      <c r="H58" s="34">
        <f t="shared" si="3"/>
        <v>15604</v>
      </c>
      <c r="I58" s="13">
        <v>28593.3</v>
      </c>
      <c r="J58" s="1">
        <v>-1100</v>
      </c>
      <c r="K58" s="11" t="s">
        <v>35</v>
      </c>
    </row>
    <row r="59" spans="1:11" x14ac:dyDescent="0.35">
      <c r="A59" s="11"/>
      <c r="B59" s="15" t="s">
        <v>132</v>
      </c>
      <c r="C59" s="68" t="s">
        <v>133</v>
      </c>
      <c r="D59" s="67" t="s">
        <v>134</v>
      </c>
      <c r="E59" s="14" t="s">
        <v>17</v>
      </c>
      <c r="F59" s="15">
        <f>VLOOKUP(E59,[1]Ajopäivät_km!$B$3:$C$35,2,FALSE)</f>
        <v>188</v>
      </c>
      <c r="G59" s="14">
        <v>45</v>
      </c>
      <c r="H59" s="15">
        <f t="shared" si="3"/>
        <v>8460</v>
      </c>
      <c r="I59" s="16">
        <v>26313.599999999999</v>
      </c>
      <c r="J59" s="1"/>
      <c r="K59" s="11">
        <v>622796</v>
      </c>
    </row>
    <row r="60" spans="1:11" x14ac:dyDescent="0.35">
      <c r="A60" s="11"/>
      <c r="B60" s="15" t="s">
        <v>135</v>
      </c>
      <c r="C60" s="68" t="s">
        <v>136</v>
      </c>
      <c r="D60" s="67" t="s">
        <v>133</v>
      </c>
      <c r="E60" s="14" t="s">
        <v>17</v>
      </c>
      <c r="F60" s="15">
        <f>VLOOKUP(E60,[1]Ajopäivät_km!$B$3:$C$35,2,FALSE)</f>
        <v>188</v>
      </c>
      <c r="G60" s="14">
        <v>52</v>
      </c>
      <c r="H60" s="15">
        <f t="shared" si="3"/>
        <v>9776</v>
      </c>
      <c r="I60" s="16">
        <v>16670.400000000001</v>
      </c>
      <c r="J60" s="1"/>
      <c r="K60" s="11"/>
    </row>
    <row r="61" spans="1:11" ht="15" thickBot="1" x14ac:dyDescent="0.4">
      <c r="A61" s="26"/>
      <c r="B61" s="33" t="s">
        <v>137</v>
      </c>
      <c r="C61" s="65">
        <v>1300</v>
      </c>
      <c r="D61" s="64">
        <v>1350</v>
      </c>
      <c r="E61" s="32" t="s">
        <v>17</v>
      </c>
      <c r="F61" s="33">
        <v>188</v>
      </c>
      <c r="G61" s="32">
        <v>30</v>
      </c>
      <c r="H61" s="33">
        <f t="shared" si="3"/>
        <v>5640</v>
      </c>
      <c r="I61" s="51" t="s">
        <v>138</v>
      </c>
      <c r="J61" s="31"/>
      <c r="K61" s="26"/>
    </row>
    <row r="62" spans="1:11" x14ac:dyDescent="0.35">
      <c r="A62" s="11">
        <v>12</v>
      </c>
      <c r="B62" s="34" t="s">
        <v>125</v>
      </c>
      <c r="C62" s="66" t="s">
        <v>139</v>
      </c>
      <c r="D62" s="63" t="s">
        <v>74</v>
      </c>
      <c r="E62" s="12" t="s">
        <v>140</v>
      </c>
      <c r="F62" s="34">
        <f>VLOOKUP(E62,[1]Ajopäivät_km!$B$3:$C$35,2,FALSE)</f>
        <v>49</v>
      </c>
      <c r="G62" s="12">
        <v>61</v>
      </c>
      <c r="H62" s="34">
        <f t="shared" si="3"/>
        <v>2989</v>
      </c>
      <c r="I62" s="17">
        <v>1018</v>
      </c>
      <c r="J62" s="35">
        <v>10500</v>
      </c>
      <c r="K62" s="11" t="s">
        <v>141</v>
      </c>
    </row>
    <row r="63" spans="1:11" ht="15" thickBot="1" x14ac:dyDescent="0.4">
      <c r="A63" s="26"/>
      <c r="B63" s="33" t="s">
        <v>142</v>
      </c>
      <c r="C63" s="65" t="s">
        <v>50</v>
      </c>
      <c r="D63" s="64" t="s">
        <v>133</v>
      </c>
      <c r="E63" s="32" t="s">
        <v>140</v>
      </c>
      <c r="F63" s="33">
        <f>VLOOKUP(E63,[1]Ajopäivät_km!$B$3:$C$35,2,FALSE)</f>
        <v>49</v>
      </c>
      <c r="G63" s="32">
        <v>61</v>
      </c>
      <c r="H63" s="33">
        <f t="shared" si="3"/>
        <v>2989</v>
      </c>
      <c r="I63" s="50">
        <v>1664</v>
      </c>
      <c r="J63" s="31"/>
      <c r="K63" s="26">
        <v>622836</v>
      </c>
    </row>
    <row r="64" spans="1:11" x14ac:dyDescent="0.35">
      <c r="A64" s="11">
        <v>13</v>
      </c>
      <c r="B64" s="34" t="s">
        <v>143</v>
      </c>
      <c r="C64" s="66" t="s">
        <v>92</v>
      </c>
      <c r="D64" s="63" t="s">
        <v>23</v>
      </c>
      <c r="E64" s="12" t="s">
        <v>140</v>
      </c>
      <c r="F64" s="34">
        <f>VLOOKUP(E64,[1]Ajopäivät_km!$B$3:$C$35,2,FALSE)</f>
        <v>49</v>
      </c>
      <c r="G64" s="12">
        <v>91</v>
      </c>
      <c r="H64" s="34">
        <f t="shared" ref="H64:H69" si="4">F64*G64</f>
        <v>4459</v>
      </c>
      <c r="I64" s="13">
        <v>2126.6</v>
      </c>
      <c r="J64" s="1">
        <v>14800</v>
      </c>
      <c r="K64" s="11" t="s">
        <v>35</v>
      </c>
    </row>
    <row r="65" spans="1:11" x14ac:dyDescent="0.35">
      <c r="A65" s="11"/>
      <c r="B65" s="15" t="s">
        <v>143</v>
      </c>
      <c r="C65" s="68" t="s">
        <v>144</v>
      </c>
      <c r="D65" s="67" t="s">
        <v>145</v>
      </c>
      <c r="E65" s="14" t="s">
        <v>146</v>
      </c>
      <c r="F65" s="15">
        <f>VLOOKUP(E65,[1]Ajopäivät_km!$B$3:$C$35,2,FALSE)</f>
        <v>10</v>
      </c>
      <c r="G65" s="14">
        <v>93</v>
      </c>
      <c r="H65" s="15">
        <f t="shared" si="4"/>
        <v>930</v>
      </c>
      <c r="I65" s="16">
        <v>904</v>
      </c>
      <c r="J65" s="1"/>
      <c r="K65" s="11">
        <v>622814</v>
      </c>
    </row>
    <row r="66" spans="1:11" x14ac:dyDescent="0.35">
      <c r="A66" s="11"/>
      <c r="B66" s="15" t="s">
        <v>143</v>
      </c>
      <c r="C66" s="68" t="s">
        <v>147</v>
      </c>
      <c r="D66" s="67" t="s">
        <v>148</v>
      </c>
      <c r="E66" s="14" t="s">
        <v>149</v>
      </c>
      <c r="F66" s="15">
        <f>VLOOKUP(E66,[1]Ajopäivät_km!$B$3:$C$35,2,FALSE)</f>
        <v>11</v>
      </c>
      <c r="G66" s="14">
        <v>93</v>
      </c>
      <c r="H66" s="15">
        <f t="shared" si="4"/>
        <v>1023</v>
      </c>
      <c r="I66" s="16">
        <v>1673.1</v>
      </c>
      <c r="J66" s="1"/>
      <c r="K66" s="11"/>
    </row>
    <row r="67" spans="1:11" x14ac:dyDescent="0.35">
      <c r="A67" s="11"/>
      <c r="B67" s="15" t="s">
        <v>150</v>
      </c>
      <c r="C67" s="68" t="s">
        <v>78</v>
      </c>
      <c r="D67" s="67" t="s">
        <v>44</v>
      </c>
      <c r="E67" s="14" t="s">
        <v>140</v>
      </c>
      <c r="F67" s="15">
        <f>VLOOKUP(E67,[1]Ajopäivät_km!$B$3:$C$35,2,FALSE)</f>
        <v>49</v>
      </c>
      <c r="G67" s="14">
        <v>93</v>
      </c>
      <c r="H67" s="15">
        <f t="shared" si="4"/>
        <v>4557</v>
      </c>
      <c r="I67" s="16">
        <v>5056.8</v>
      </c>
      <c r="J67" s="1"/>
      <c r="K67" s="11"/>
    </row>
    <row r="68" spans="1:11" x14ac:dyDescent="0.35">
      <c r="A68" s="11"/>
      <c r="B68" s="15" t="s">
        <v>150</v>
      </c>
      <c r="C68" s="68" t="s">
        <v>151</v>
      </c>
      <c r="D68" s="67" t="s">
        <v>152</v>
      </c>
      <c r="E68" s="14" t="s">
        <v>149</v>
      </c>
      <c r="F68" s="15">
        <f>VLOOKUP(E68,[1]Ajopäivät_km!$B$3:$C$35,2,FALSE)</f>
        <v>11</v>
      </c>
      <c r="G68" s="14">
        <v>92</v>
      </c>
      <c r="H68" s="15">
        <f t="shared" si="4"/>
        <v>1012</v>
      </c>
      <c r="I68" s="16">
        <v>785.4</v>
      </c>
      <c r="J68" s="35"/>
      <c r="K68" s="11"/>
    </row>
    <row r="69" spans="1:11" ht="15" thickBot="1" x14ac:dyDescent="0.4">
      <c r="A69" s="26"/>
      <c r="B69" s="33" t="s">
        <v>150</v>
      </c>
      <c r="C69" s="65" t="s">
        <v>51</v>
      </c>
      <c r="D69" s="64" t="s">
        <v>44</v>
      </c>
      <c r="E69" s="32" t="s">
        <v>146</v>
      </c>
      <c r="F69" s="33">
        <f>VLOOKUP(E69,[1]Ajopäivät_km!$B$3:$C$35,2,FALSE)</f>
        <v>10</v>
      </c>
      <c r="G69" s="32">
        <v>92</v>
      </c>
      <c r="H69" s="33">
        <f t="shared" si="4"/>
        <v>920</v>
      </c>
      <c r="I69" s="36">
        <v>823</v>
      </c>
      <c r="J69" s="31"/>
      <c r="K69" s="26"/>
    </row>
    <row r="70" spans="1:11" x14ac:dyDescent="0.35">
      <c r="A70" s="11">
        <v>14</v>
      </c>
      <c r="B70" s="34" t="s">
        <v>153</v>
      </c>
      <c r="C70" s="66" t="s">
        <v>119</v>
      </c>
      <c r="D70" s="63" t="s">
        <v>39</v>
      </c>
      <c r="E70" s="12" t="s">
        <v>140</v>
      </c>
      <c r="F70" s="34">
        <f>VLOOKUP(E70,[1]Ajopäivät_km!$B$3:$C$35,2,FALSE)</f>
        <v>49</v>
      </c>
      <c r="G70" s="12">
        <v>29</v>
      </c>
      <c r="H70" s="34">
        <f>F70*G70</f>
        <v>1421</v>
      </c>
      <c r="I70" s="13">
        <v>632.1</v>
      </c>
      <c r="J70" s="1">
        <v>18400</v>
      </c>
      <c r="K70" s="11" t="s">
        <v>35</v>
      </c>
    </row>
    <row r="71" spans="1:11" x14ac:dyDescent="0.35">
      <c r="A71" s="11"/>
      <c r="B71" s="15" t="s">
        <v>154</v>
      </c>
      <c r="C71" s="68" t="s">
        <v>105</v>
      </c>
      <c r="D71" s="67" t="s">
        <v>69</v>
      </c>
      <c r="E71" s="14" t="s">
        <v>140</v>
      </c>
      <c r="F71" s="15">
        <f>VLOOKUP(E71,[1]Ajopäivät_km!$B$3:$C$35,2,FALSE)</f>
        <v>49</v>
      </c>
      <c r="G71" s="14">
        <v>68</v>
      </c>
      <c r="H71" s="15">
        <f>F71*G71</f>
        <v>3332</v>
      </c>
      <c r="I71" s="16">
        <v>2690.1</v>
      </c>
      <c r="J71" s="1"/>
      <c r="K71" s="11">
        <v>622829</v>
      </c>
    </row>
    <row r="72" spans="1:11" x14ac:dyDescent="0.35">
      <c r="A72" s="11"/>
      <c r="B72" s="15" t="s">
        <v>102</v>
      </c>
      <c r="C72" s="68" t="s">
        <v>103</v>
      </c>
      <c r="D72" s="67" t="s">
        <v>76</v>
      </c>
      <c r="E72" s="14" t="s">
        <v>155</v>
      </c>
      <c r="F72" s="15">
        <f>VLOOKUP(E72,[1]Ajopäivät_km!$B$3:$C$35,2,FALSE)</f>
        <v>60</v>
      </c>
      <c r="G72" s="14">
        <v>63</v>
      </c>
      <c r="H72" s="15">
        <f>F72*G72</f>
        <v>3780</v>
      </c>
      <c r="I72" s="16">
        <v>4434</v>
      </c>
      <c r="J72" s="1"/>
      <c r="K72" s="11"/>
    </row>
    <row r="73" spans="1:11" x14ac:dyDescent="0.35">
      <c r="A73" s="11"/>
      <c r="B73" s="15" t="s">
        <v>106</v>
      </c>
      <c r="C73" s="68" t="s">
        <v>156</v>
      </c>
      <c r="D73" s="67" t="s">
        <v>119</v>
      </c>
      <c r="E73" s="14" t="s">
        <v>140</v>
      </c>
      <c r="F73" s="15">
        <f>VLOOKUP(E73,[1]Ajopäivät_km!$B$3:$C$35,2,FALSE)</f>
        <v>49</v>
      </c>
      <c r="G73" s="14">
        <v>64</v>
      </c>
      <c r="H73" s="15">
        <f>F73*G73</f>
        <v>3136</v>
      </c>
      <c r="I73" s="16">
        <v>3856.3</v>
      </c>
      <c r="J73" s="35"/>
      <c r="K73" s="11"/>
    </row>
    <row r="74" spans="1:11" x14ac:dyDescent="0.35">
      <c r="A74" s="11"/>
      <c r="B74" s="15" t="s">
        <v>115</v>
      </c>
      <c r="C74" s="68" t="s">
        <v>116</v>
      </c>
      <c r="D74" s="67" t="s">
        <v>117</v>
      </c>
      <c r="E74" s="14" t="s">
        <v>155</v>
      </c>
      <c r="F74" s="15">
        <f>VLOOKUP(E74,[1]Ajopäivät_km!$B$3:$C$35,2,FALSE)</f>
        <v>60</v>
      </c>
      <c r="G74" s="14">
        <v>64</v>
      </c>
      <c r="H74" s="15">
        <f>F74*G74</f>
        <v>3840</v>
      </c>
      <c r="I74" s="16">
        <v>3420</v>
      </c>
      <c r="J74" s="35"/>
      <c r="K74" s="11"/>
    </row>
    <row r="75" spans="1:11" ht="15" thickBot="1" x14ac:dyDescent="0.4">
      <c r="A75" s="26"/>
      <c r="B75" s="38" t="s">
        <v>157</v>
      </c>
      <c r="C75" s="65">
        <v>1400</v>
      </c>
      <c r="D75" s="64">
        <v>1430</v>
      </c>
      <c r="E75" s="37" t="s">
        <v>140</v>
      </c>
      <c r="F75" s="33"/>
      <c r="G75" s="32"/>
      <c r="H75" s="33"/>
      <c r="I75" s="36"/>
      <c r="J75" s="31"/>
      <c r="K75" s="26"/>
    </row>
    <row r="76" spans="1:11" x14ac:dyDescent="0.35">
      <c r="A76" s="11">
        <v>15</v>
      </c>
      <c r="B76" s="34" t="s">
        <v>49</v>
      </c>
      <c r="C76" s="66" t="s">
        <v>158</v>
      </c>
      <c r="D76" s="63" t="s">
        <v>159</v>
      </c>
      <c r="E76" s="12" t="s">
        <v>17</v>
      </c>
      <c r="F76" s="34">
        <f>VLOOKUP(E76,[1]Ajopäivät_km!$B$3:$C$35,2,FALSE)</f>
        <v>188</v>
      </c>
      <c r="G76" s="12">
        <v>68</v>
      </c>
      <c r="H76" s="34">
        <f>F76*G76</f>
        <v>12784</v>
      </c>
      <c r="I76" s="13">
        <v>1741.6000000000001</v>
      </c>
      <c r="J76" s="35">
        <v>55000</v>
      </c>
      <c r="K76" s="11" t="s">
        <v>18</v>
      </c>
    </row>
    <row r="77" spans="1:11" x14ac:dyDescent="0.35">
      <c r="A77" s="11"/>
      <c r="B77" s="15" t="s">
        <v>160</v>
      </c>
      <c r="C77" s="68" t="s">
        <v>161</v>
      </c>
      <c r="D77" s="67" t="s">
        <v>159</v>
      </c>
      <c r="E77" s="14" t="s">
        <v>140</v>
      </c>
      <c r="F77" s="15">
        <f>VLOOKUP(E77,[1]Ajopäivät_km!$B$3:$C$35,2,FALSE)</f>
        <v>49</v>
      </c>
      <c r="G77" s="14">
        <v>83</v>
      </c>
      <c r="H77" s="15">
        <f>F77*G77</f>
        <v>4067</v>
      </c>
      <c r="I77" s="16">
        <v>588</v>
      </c>
      <c r="J77" s="35"/>
      <c r="K77" s="11">
        <v>622646</v>
      </c>
    </row>
    <row r="78" spans="1:11" x14ac:dyDescent="0.35">
      <c r="A78" s="11"/>
      <c r="B78" s="15" t="s">
        <v>52</v>
      </c>
      <c r="C78" s="68" t="s">
        <v>119</v>
      </c>
      <c r="D78" s="67" t="s">
        <v>103</v>
      </c>
      <c r="E78" s="14" t="s">
        <v>17</v>
      </c>
      <c r="F78" s="15">
        <f>VLOOKUP(E78,[1]Ajopäivät_km!$B$3:$C$35,2,FALSE)</f>
        <v>188</v>
      </c>
      <c r="G78" s="14">
        <v>68</v>
      </c>
      <c r="H78" s="15">
        <f>F78*G78</f>
        <v>12784</v>
      </c>
      <c r="I78" s="16">
        <v>5217</v>
      </c>
      <c r="J78" s="35"/>
      <c r="K78" s="11"/>
    </row>
    <row r="79" spans="1:11" ht="15" thickBot="1" x14ac:dyDescent="0.4">
      <c r="A79" s="26"/>
      <c r="B79" s="33" t="s">
        <v>52</v>
      </c>
      <c r="C79" s="65" t="s">
        <v>119</v>
      </c>
      <c r="D79" s="64" t="s">
        <v>103</v>
      </c>
      <c r="E79" s="32" t="s">
        <v>140</v>
      </c>
      <c r="F79" s="33">
        <f>VLOOKUP(E79,[1]Ajopäivät_km!$B$3:$C$35,2,FALSE)</f>
        <v>49</v>
      </c>
      <c r="G79" s="32">
        <v>68</v>
      </c>
      <c r="H79" s="33">
        <f>F79*G79</f>
        <v>3332</v>
      </c>
      <c r="I79" s="36">
        <v>926.09999999999991</v>
      </c>
      <c r="J79" s="31"/>
      <c r="K79" s="26"/>
    </row>
    <row r="80" spans="1:11" x14ac:dyDescent="0.35">
      <c r="A80" s="11">
        <v>16</v>
      </c>
      <c r="B80" s="34" t="s">
        <v>162</v>
      </c>
      <c r="C80" s="66" t="s">
        <v>163</v>
      </c>
      <c r="D80" s="63" t="s">
        <v>44</v>
      </c>
      <c r="E80" s="12" t="s">
        <v>45</v>
      </c>
      <c r="F80" s="34">
        <f>VLOOKUP(E80,[1]Ajopäivät_km!$B$3:$C$35,2,FALSE)</f>
        <v>201</v>
      </c>
      <c r="G80" s="12">
        <v>105</v>
      </c>
      <c r="H80" s="34">
        <f t="shared" ref="H80:H85" si="5">F80*G80</f>
        <v>21105</v>
      </c>
      <c r="I80" s="13">
        <v>23434.100000000002</v>
      </c>
      <c r="J80" s="1">
        <v>60000</v>
      </c>
      <c r="K80" s="11" t="s">
        <v>18</v>
      </c>
    </row>
    <row r="81" spans="1:11" x14ac:dyDescent="0.35">
      <c r="A81" s="11"/>
      <c r="B81" s="15" t="s">
        <v>164</v>
      </c>
      <c r="C81" s="68" t="s">
        <v>165</v>
      </c>
      <c r="D81" s="67" t="s">
        <v>39</v>
      </c>
      <c r="E81" s="14" t="s">
        <v>45</v>
      </c>
      <c r="F81" s="15">
        <f>VLOOKUP(E81,[1]Ajopäivät_km!$B$3:$C$35,2,FALSE)</f>
        <v>201</v>
      </c>
      <c r="G81" s="14">
        <v>44</v>
      </c>
      <c r="H81" s="15">
        <f t="shared" si="5"/>
        <v>8844</v>
      </c>
      <c r="I81" s="16">
        <v>1461</v>
      </c>
      <c r="J81" s="1"/>
      <c r="K81" s="11">
        <v>622650</v>
      </c>
    </row>
    <row r="82" spans="1:11" x14ac:dyDescent="0.35">
      <c r="A82" s="11"/>
      <c r="B82" s="15" t="s">
        <v>166</v>
      </c>
      <c r="C82" s="68" t="s">
        <v>156</v>
      </c>
      <c r="D82" s="67" t="s">
        <v>165</v>
      </c>
      <c r="E82" s="14" t="s">
        <v>45</v>
      </c>
      <c r="F82" s="15">
        <f>VLOOKUP(E82,[1]Ajopäivät_km!$B$3:$C$35,2,FALSE)</f>
        <v>201</v>
      </c>
      <c r="G82" s="14">
        <v>44</v>
      </c>
      <c r="H82" s="15">
        <f t="shared" si="5"/>
        <v>8844</v>
      </c>
      <c r="I82" s="16">
        <v>7138.6</v>
      </c>
      <c r="J82" s="1"/>
      <c r="K82" s="11"/>
    </row>
    <row r="83" spans="1:11" x14ac:dyDescent="0.35">
      <c r="A83" s="11"/>
      <c r="B83" s="15" t="s">
        <v>167</v>
      </c>
      <c r="C83" s="68" t="s">
        <v>41</v>
      </c>
      <c r="D83" s="67" t="s">
        <v>42</v>
      </c>
      <c r="E83" s="14" t="s">
        <v>17</v>
      </c>
      <c r="F83" s="15">
        <f>VLOOKUP(E83,[1]Ajopäivät_km!$B$3:$C$35,2,FALSE)</f>
        <v>188</v>
      </c>
      <c r="G83" s="14">
        <v>53</v>
      </c>
      <c r="H83" s="15">
        <f t="shared" si="5"/>
        <v>9964</v>
      </c>
      <c r="I83" s="16">
        <v>2191.1999999999998</v>
      </c>
      <c r="J83" s="1"/>
      <c r="K83" s="11"/>
    </row>
    <row r="84" spans="1:11" x14ac:dyDescent="0.35">
      <c r="A84" s="11"/>
      <c r="B84" s="15" t="s">
        <v>168</v>
      </c>
      <c r="C84" s="68" t="s">
        <v>97</v>
      </c>
      <c r="D84" s="67" t="s">
        <v>169</v>
      </c>
      <c r="E84" s="14" t="s">
        <v>45</v>
      </c>
      <c r="F84" s="15">
        <f>VLOOKUP(E84,[1]Ajopäivät_km!$B$3:$C$35,2,FALSE)</f>
        <v>201</v>
      </c>
      <c r="G84" s="14">
        <v>120</v>
      </c>
      <c r="H84" s="15">
        <f t="shared" si="5"/>
        <v>24120</v>
      </c>
      <c r="I84" s="16">
        <v>22502</v>
      </c>
      <c r="J84" s="1"/>
      <c r="K84" s="11"/>
    </row>
    <row r="85" spans="1:11" ht="15" thickBot="1" x14ac:dyDescent="0.4">
      <c r="A85" s="26"/>
      <c r="B85" s="33" t="s">
        <v>170</v>
      </c>
      <c r="C85" s="65" t="s">
        <v>39</v>
      </c>
      <c r="D85" s="64" t="s">
        <v>41</v>
      </c>
      <c r="E85" s="32" t="s">
        <v>17</v>
      </c>
      <c r="F85" s="33">
        <f>VLOOKUP(E85,[1]Ajopäivät_km!$B$3:$C$35,2,FALSE)</f>
        <v>188</v>
      </c>
      <c r="G85" s="32">
        <v>53</v>
      </c>
      <c r="H85" s="33">
        <f t="shared" si="5"/>
        <v>9964</v>
      </c>
      <c r="I85" s="36">
        <v>17506.199999999997</v>
      </c>
      <c r="J85" s="31"/>
      <c r="K85" s="26"/>
    </row>
    <row r="86" spans="1:11" x14ac:dyDescent="0.35">
      <c r="A86" s="11">
        <v>17</v>
      </c>
      <c r="B86" s="34" t="s">
        <v>171</v>
      </c>
      <c r="C86" s="66" t="s">
        <v>172</v>
      </c>
      <c r="D86" s="63" t="s">
        <v>36</v>
      </c>
      <c r="E86" s="12" t="s">
        <v>17</v>
      </c>
      <c r="F86" s="34">
        <f>VLOOKUP(E86,[1]Ajopäivät_km!$B$3:$C$35,2,FALSE)</f>
        <v>188</v>
      </c>
      <c r="G86" s="12">
        <v>92</v>
      </c>
      <c r="H86" s="34">
        <f t="shared" ref="H86:H93" si="6">F86*G86</f>
        <v>17296</v>
      </c>
      <c r="I86" s="13">
        <v>43814.5</v>
      </c>
      <c r="J86" s="35">
        <v>29978</v>
      </c>
      <c r="K86" s="11" t="s">
        <v>173</v>
      </c>
    </row>
    <row r="87" spans="1:11" ht="15" thickBot="1" x14ac:dyDescent="0.4">
      <c r="A87" s="26"/>
      <c r="B87" s="33" t="s">
        <v>174</v>
      </c>
      <c r="C87" s="65" t="s">
        <v>131</v>
      </c>
      <c r="D87" s="64" t="s">
        <v>175</v>
      </c>
      <c r="E87" s="32" t="s">
        <v>17</v>
      </c>
      <c r="F87" s="33">
        <f>VLOOKUP(E87,[1]Ajopäivät_km!$B$3:$C$35,2,FALSE)</f>
        <v>188</v>
      </c>
      <c r="G87" s="32">
        <v>92</v>
      </c>
      <c r="H87" s="33">
        <f t="shared" si="6"/>
        <v>17296</v>
      </c>
      <c r="I87" s="36">
        <v>25446.800000000003</v>
      </c>
      <c r="J87" s="31"/>
      <c r="K87" s="26">
        <v>622845</v>
      </c>
    </row>
    <row r="88" spans="1:11" x14ac:dyDescent="0.35">
      <c r="A88" s="11">
        <v>18</v>
      </c>
      <c r="B88" s="34" t="s">
        <v>176</v>
      </c>
      <c r="C88" s="66" t="s">
        <v>62</v>
      </c>
      <c r="D88" s="63" t="s">
        <v>139</v>
      </c>
      <c r="E88" s="12" t="s">
        <v>17</v>
      </c>
      <c r="F88" s="34">
        <f>VLOOKUP(E88,[1]Ajopäivät_km!$B$3:$C$35,2,FALSE)</f>
        <v>188</v>
      </c>
      <c r="G88" s="12">
        <v>27</v>
      </c>
      <c r="H88" s="34">
        <f t="shared" si="6"/>
        <v>5076</v>
      </c>
      <c r="I88" s="13">
        <v>9768.7999999999993</v>
      </c>
      <c r="J88" s="1">
        <v>105000</v>
      </c>
      <c r="K88" s="11" t="s">
        <v>18</v>
      </c>
    </row>
    <row r="89" spans="1:11" x14ac:dyDescent="0.35">
      <c r="A89" s="11"/>
      <c r="B89" s="15" t="s">
        <v>176</v>
      </c>
      <c r="C89" s="68" t="s">
        <v>92</v>
      </c>
      <c r="D89" s="67" t="s">
        <v>103</v>
      </c>
      <c r="E89" s="14" t="s">
        <v>17</v>
      </c>
      <c r="F89" s="15">
        <f>VLOOKUP(E89,[1]Ajopäivät_km!$B$3:$C$35,2,FALSE)</f>
        <v>188</v>
      </c>
      <c r="G89" s="14">
        <v>27</v>
      </c>
      <c r="H89" s="15">
        <f t="shared" si="6"/>
        <v>5076</v>
      </c>
      <c r="I89" s="16">
        <v>2401.6999999999998</v>
      </c>
      <c r="J89" s="1"/>
      <c r="K89" s="11">
        <v>622651</v>
      </c>
    </row>
    <row r="90" spans="1:11" x14ac:dyDescent="0.35">
      <c r="A90" s="11"/>
      <c r="B90" s="15" t="s">
        <v>176</v>
      </c>
      <c r="C90" s="68" t="s">
        <v>21</v>
      </c>
      <c r="D90" s="67" t="s">
        <v>23</v>
      </c>
      <c r="E90" s="14" t="s">
        <v>17</v>
      </c>
      <c r="F90" s="15">
        <f>VLOOKUP(E90,[1]Ajopäivät_km!$B$3:$C$35,2,FALSE)</f>
        <v>188</v>
      </c>
      <c r="G90" s="14">
        <v>27</v>
      </c>
      <c r="H90" s="15">
        <f t="shared" si="6"/>
        <v>5076</v>
      </c>
      <c r="I90" s="16">
        <v>941</v>
      </c>
      <c r="J90" s="1"/>
      <c r="K90" s="11"/>
    </row>
    <row r="91" spans="1:11" ht="15" thickBot="1" x14ac:dyDescent="0.4">
      <c r="A91" s="26"/>
      <c r="B91" s="33" t="s">
        <v>177</v>
      </c>
      <c r="C91" s="65" t="s">
        <v>178</v>
      </c>
      <c r="D91" s="64" t="s">
        <v>163</v>
      </c>
      <c r="E91" s="32" t="s">
        <v>17</v>
      </c>
      <c r="F91" s="33">
        <f>VLOOKUP(E91,[1]Ajopäivät_km!$B$3:$C$35,2,FALSE)</f>
        <v>188</v>
      </c>
      <c r="G91" s="32">
        <v>52</v>
      </c>
      <c r="H91" s="33">
        <f t="shared" si="6"/>
        <v>9776</v>
      </c>
      <c r="I91" s="36">
        <v>7898.5</v>
      </c>
      <c r="J91" s="31"/>
      <c r="K91" s="26"/>
    </row>
    <row r="92" spans="1:11" x14ac:dyDescent="0.35">
      <c r="A92" s="11">
        <v>19</v>
      </c>
      <c r="B92" s="34" t="s">
        <v>179</v>
      </c>
      <c r="C92" s="66" t="s">
        <v>180</v>
      </c>
      <c r="D92" s="63" t="s">
        <v>60</v>
      </c>
      <c r="E92" s="12" t="s">
        <v>17</v>
      </c>
      <c r="F92" s="34">
        <f>VLOOKUP(E92,[1]Ajopäivät_km!$B$3:$C$35,2,FALSE)</f>
        <v>188</v>
      </c>
      <c r="G92" s="12">
        <v>113</v>
      </c>
      <c r="H92" s="34">
        <f t="shared" si="6"/>
        <v>21244</v>
      </c>
      <c r="I92" s="13">
        <v>12289.5</v>
      </c>
      <c r="J92" s="35">
        <v>54800</v>
      </c>
      <c r="K92" s="11" t="s">
        <v>35</v>
      </c>
    </row>
    <row r="93" spans="1:11" ht="15" thickBot="1" x14ac:dyDescent="0.4">
      <c r="A93" s="26"/>
      <c r="B93" s="33" t="s">
        <v>181</v>
      </c>
      <c r="C93" s="65" t="s">
        <v>51</v>
      </c>
      <c r="D93" s="64" t="s">
        <v>44</v>
      </c>
      <c r="E93" s="32" t="s">
        <v>17</v>
      </c>
      <c r="F93" s="33">
        <f>VLOOKUP(E93,[1]Ajopäivät_km!$B$3:$C$35,2,FALSE)</f>
        <v>188</v>
      </c>
      <c r="G93" s="32">
        <v>103</v>
      </c>
      <c r="H93" s="33">
        <f t="shared" si="6"/>
        <v>19364</v>
      </c>
      <c r="I93" s="36">
        <v>8113.4000000000005</v>
      </c>
      <c r="J93" s="31"/>
      <c r="K93" s="26">
        <v>622830</v>
      </c>
    </row>
    <row r="94" spans="1:11" x14ac:dyDescent="0.35">
      <c r="A94" s="11">
        <v>20</v>
      </c>
      <c r="B94" s="34" t="s">
        <v>182</v>
      </c>
      <c r="C94" s="66" t="s">
        <v>97</v>
      </c>
      <c r="D94" s="63" t="s">
        <v>183</v>
      </c>
      <c r="E94" s="12" t="s">
        <v>140</v>
      </c>
      <c r="F94" s="34">
        <f>VLOOKUP(E94,[1]Ajopäivät_km!$B$3:$C$35,2,FALSE)</f>
        <v>49</v>
      </c>
      <c r="G94" s="12">
        <v>45</v>
      </c>
      <c r="H94" s="34">
        <f t="shared" ref="H94:H104" si="7">F94*G94</f>
        <v>2205</v>
      </c>
      <c r="I94" s="13">
        <v>975.09999999999991</v>
      </c>
      <c r="J94" s="1">
        <v>65000</v>
      </c>
      <c r="K94" s="11" t="s">
        <v>18</v>
      </c>
    </row>
    <row r="95" spans="1:11" x14ac:dyDescent="0.35">
      <c r="A95" s="11"/>
      <c r="B95" s="15" t="s">
        <v>184</v>
      </c>
      <c r="C95" s="68" t="s">
        <v>34</v>
      </c>
      <c r="D95" s="67" t="s">
        <v>185</v>
      </c>
      <c r="E95" s="14" t="s">
        <v>140</v>
      </c>
      <c r="F95" s="15">
        <f>VLOOKUP(E95,[1]Ajopäivät_km!$B$3:$C$35,2,FALSE)</f>
        <v>49</v>
      </c>
      <c r="G95" s="14">
        <v>41</v>
      </c>
      <c r="H95" s="15">
        <f t="shared" si="7"/>
        <v>2009</v>
      </c>
      <c r="I95" s="16">
        <v>0</v>
      </c>
      <c r="J95" s="1"/>
      <c r="K95" s="11">
        <v>622652</v>
      </c>
    </row>
    <row r="96" spans="1:11" x14ac:dyDescent="0.35">
      <c r="A96" s="11"/>
      <c r="B96" s="15" t="s">
        <v>186</v>
      </c>
      <c r="C96" s="68" t="s">
        <v>187</v>
      </c>
      <c r="D96" s="67" t="s">
        <v>15</v>
      </c>
      <c r="E96" s="14" t="s">
        <v>140</v>
      </c>
      <c r="F96" s="15">
        <f>VLOOKUP(E96,[1]Ajopäivät_km!$B$3:$C$35,2,FALSE)</f>
        <v>49</v>
      </c>
      <c r="G96" s="14">
        <v>85</v>
      </c>
      <c r="H96" s="15">
        <f t="shared" si="7"/>
        <v>4165</v>
      </c>
      <c r="I96" s="16">
        <v>1180.9000000000001</v>
      </c>
      <c r="J96" s="1"/>
      <c r="K96" s="11"/>
    </row>
    <row r="97" spans="1:11" x14ac:dyDescent="0.35">
      <c r="A97" s="11"/>
      <c r="B97" s="15" t="s">
        <v>186</v>
      </c>
      <c r="C97" s="68" t="s">
        <v>105</v>
      </c>
      <c r="D97" s="67" t="s">
        <v>36</v>
      </c>
      <c r="E97" s="14" t="s">
        <v>140</v>
      </c>
      <c r="F97" s="15">
        <f>VLOOKUP(E97,[1]Ajopäivät_km!$B$3:$C$35,2,FALSE)</f>
        <v>49</v>
      </c>
      <c r="G97" s="14">
        <v>86</v>
      </c>
      <c r="H97" s="15">
        <f t="shared" si="7"/>
        <v>4214</v>
      </c>
      <c r="I97" s="16">
        <v>3390.8</v>
      </c>
      <c r="J97" s="1"/>
      <c r="K97" s="11"/>
    </row>
    <row r="98" spans="1:11" x14ac:dyDescent="0.35">
      <c r="A98" s="11"/>
      <c r="B98" s="15" t="s">
        <v>188</v>
      </c>
      <c r="C98" s="68" t="s">
        <v>189</v>
      </c>
      <c r="D98" s="67" t="s">
        <v>190</v>
      </c>
      <c r="E98" s="14" t="s">
        <v>140</v>
      </c>
      <c r="F98" s="15">
        <f>VLOOKUP(E98,[1]Ajopäivät_km!$B$3:$C$35,2,FALSE)</f>
        <v>49</v>
      </c>
      <c r="G98" s="14">
        <v>24</v>
      </c>
      <c r="H98" s="15">
        <f t="shared" si="7"/>
        <v>1176</v>
      </c>
      <c r="I98" s="16">
        <v>235.2</v>
      </c>
      <c r="J98" s="1"/>
      <c r="K98" s="11"/>
    </row>
    <row r="99" spans="1:11" x14ac:dyDescent="0.35">
      <c r="A99" s="11"/>
      <c r="B99" s="15" t="s">
        <v>191</v>
      </c>
      <c r="C99" s="68" t="s">
        <v>192</v>
      </c>
      <c r="D99" s="67" t="s">
        <v>193</v>
      </c>
      <c r="E99" s="14" t="s">
        <v>140</v>
      </c>
      <c r="F99" s="15">
        <f>VLOOKUP(E99,[1]Ajopäivät_km!$B$3:$C$35,2,FALSE)</f>
        <v>49</v>
      </c>
      <c r="G99" s="14">
        <v>38</v>
      </c>
      <c r="H99" s="15">
        <f t="shared" si="7"/>
        <v>1862</v>
      </c>
      <c r="I99" s="16">
        <v>323.39999999999998</v>
      </c>
      <c r="J99" s="1"/>
      <c r="K99" s="11"/>
    </row>
    <row r="100" spans="1:11" x14ac:dyDescent="0.35">
      <c r="A100" s="11"/>
      <c r="B100" s="15" t="s">
        <v>194</v>
      </c>
      <c r="C100" s="68" t="s">
        <v>39</v>
      </c>
      <c r="D100" s="67" t="s">
        <v>76</v>
      </c>
      <c r="E100" s="14" t="s">
        <v>140</v>
      </c>
      <c r="F100" s="15">
        <f>VLOOKUP(E100,[1]Ajopäivät_km!$B$3:$C$35,2,FALSE)</f>
        <v>49</v>
      </c>
      <c r="G100" s="14">
        <v>88</v>
      </c>
      <c r="H100" s="15">
        <f t="shared" si="7"/>
        <v>4312</v>
      </c>
      <c r="I100" s="16">
        <v>1783.6</v>
      </c>
      <c r="J100" s="1"/>
      <c r="K100" s="11"/>
    </row>
    <row r="101" spans="1:11" x14ac:dyDescent="0.35">
      <c r="A101" s="11"/>
      <c r="B101" s="15" t="s">
        <v>195</v>
      </c>
      <c r="C101" s="68" t="s">
        <v>42</v>
      </c>
      <c r="D101" s="67" t="s">
        <v>185</v>
      </c>
      <c r="E101" s="14" t="s">
        <v>140</v>
      </c>
      <c r="F101" s="15">
        <f>VLOOKUP(E101,[1]Ajopäivät_km!$B$3:$C$35,2,FALSE)</f>
        <v>49</v>
      </c>
      <c r="G101" s="14">
        <v>86</v>
      </c>
      <c r="H101" s="15">
        <f t="shared" si="7"/>
        <v>4214</v>
      </c>
      <c r="I101" s="16">
        <v>2312.8000000000002</v>
      </c>
      <c r="J101" s="1"/>
      <c r="K101" s="11"/>
    </row>
    <row r="102" spans="1:11" x14ac:dyDescent="0.35">
      <c r="A102" s="11"/>
      <c r="B102" s="15" t="s">
        <v>196</v>
      </c>
      <c r="C102" s="68" t="s">
        <v>113</v>
      </c>
      <c r="D102" s="67" t="s">
        <v>197</v>
      </c>
      <c r="E102" s="14" t="s">
        <v>140</v>
      </c>
      <c r="F102" s="15">
        <f>VLOOKUP(E102,[1]Ajopäivät_km!$B$3:$C$35,2,FALSE)</f>
        <v>49</v>
      </c>
      <c r="G102" s="14">
        <v>59</v>
      </c>
      <c r="H102" s="15">
        <f t="shared" si="7"/>
        <v>2891</v>
      </c>
      <c r="I102" s="16">
        <v>1577.8</v>
      </c>
      <c r="J102" s="1"/>
      <c r="K102" s="11"/>
    </row>
    <row r="103" spans="1:11" x14ac:dyDescent="0.35">
      <c r="A103" s="11"/>
      <c r="B103" s="15" t="s">
        <v>198</v>
      </c>
      <c r="C103" s="68" t="s">
        <v>178</v>
      </c>
      <c r="D103" s="67" t="s">
        <v>16</v>
      </c>
      <c r="E103" s="14" t="s">
        <v>140</v>
      </c>
      <c r="F103" s="15">
        <f>VLOOKUP(E103,[1]Ajopäivät_km!$B$3:$C$35,2,FALSE)</f>
        <v>49</v>
      </c>
      <c r="G103" s="14">
        <v>97</v>
      </c>
      <c r="H103" s="15">
        <f t="shared" si="7"/>
        <v>4753</v>
      </c>
      <c r="I103" s="16">
        <v>617.4</v>
      </c>
      <c r="J103" s="35"/>
      <c r="K103" s="11"/>
    </row>
    <row r="104" spans="1:11" ht="15" thickBot="1" x14ac:dyDescent="0.4">
      <c r="A104" s="26"/>
      <c r="B104" s="33" t="s">
        <v>199</v>
      </c>
      <c r="C104" s="65" t="s">
        <v>197</v>
      </c>
      <c r="D104" s="64" t="s">
        <v>95</v>
      </c>
      <c r="E104" s="32" t="s">
        <v>140</v>
      </c>
      <c r="F104" s="33">
        <f>VLOOKUP(E104,[1]Ajopäivät_km!$B$3:$C$35,2,FALSE)</f>
        <v>49</v>
      </c>
      <c r="G104" s="32">
        <v>26</v>
      </c>
      <c r="H104" s="33">
        <f t="shared" si="7"/>
        <v>1274</v>
      </c>
      <c r="I104" s="36">
        <v>0</v>
      </c>
      <c r="J104" s="31"/>
      <c r="K104" s="26"/>
    </row>
    <row r="105" spans="1:11" x14ac:dyDescent="0.35">
      <c r="A105" s="11">
        <v>21</v>
      </c>
      <c r="B105" s="34" t="s">
        <v>200</v>
      </c>
      <c r="C105" s="66" t="s">
        <v>89</v>
      </c>
      <c r="D105" s="63" t="s">
        <v>34</v>
      </c>
      <c r="E105" s="12" t="s">
        <v>17</v>
      </c>
      <c r="F105" s="34">
        <f>VLOOKUP(E105,[1]Ajopäivät_km!$B$3:$C$35,2,FALSE)</f>
        <v>188</v>
      </c>
      <c r="G105" s="12">
        <v>47</v>
      </c>
      <c r="H105" s="34">
        <f>F105*G105</f>
        <v>8836</v>
      </c>
      <c r="I105" s="13">
        <v>4235.8999999999996</v>
      </c>
      <c r="J105" s="1">
        <v>50000</v>
      </c>
      <c r="K105" s="11" t="s">
        <v>18</v>
      </c>
    </row>
    <row r="106" spans="1:11" x14ac:dyDescent="0.35">
      <c r="A106" s="11"/>
      <c r="B106" s="15" t="s">
        <v>153</v>
      </c>
      <c r="C106" s="68" t="s">
        <v>90</v>
      </c>
      <c r="D106" s="67" t="s">
        <v>116</v>
      </c>
      <c r="E106" s="14" t="s">
        <v>17</v>
      </c>
      <c r="F106" s="15">
        <f>VLOOKUP(E106,[1]Ajopäivät_km!$B$3:$C$35,2,FALSE)</f>
        <v>188</v>
      </c>
      <c r="G106" s="14">
        <v>29</v>
      </c>
      <c r="H106" s="15">
        <f>F106*G106</f>
        <v>5452</v>
      </c>
      <c r="I106" s="16">
        <v>1043.3</v>
      </c>
      <c r="J106" s="35"/>
      <c r="K106" s="11">
        <v>622653</v>
      </c>
    </row>
    <row r="107" spans="1:11" ht="15" thickBot="1" x14ac:dyDescent="0.4">
      <c r="A107" s="26"/>
      <c r="B107" s="33" t="s">
        <v>157</v>
      </c>
      <c r="C107" s="65" t="s">
        <v>39</v>
      </c>
      <c r="D107" s="64" t="s">
        <v>80</v>
      </c>
      <c r="E107" s="32" t="s">
        <v>81</v>
      </c>
      <c r="F107" s="33">
        <f>VLOOKUP(E107,[1]Ajopäivät_km!$B$3:$C$35,2,FALSE)</f>
        <v>250</v>
      </c>
      <c r="G107" s="32">
        <v>35</v>
      </c>
      <c r="H107" s="33">
        <f>F107*G107</f>
        <v>8750</v>
      </c>
      <c r="I107" s="36">
        <v>3746.7</v>
      </c>
      <c r="J107" s="31"/>
      <c r="K107" s="26"/>
    </row>
    <row r="108" spans="1:11" x14ac:dyDescent="0.35">
      <c r="A108" s="11">
        <v>22</v>
      </c>
      <c r="B108" s="34" t="s">
        <v>201</v>
      </c>
      <c r="C108" s="66" t="s">
        <v>27</v>
      </c>
      <c r="D108" s="63" t="s">
        <v>202</v>
      </c>
      <c r="E108" s="12" t="s">
        <v>203</v>
      </c>
      <c r="F108" s="34">
        <f>VLOOKUP(E108,[1]Ajopäivät_km!$B$3:$C$35,2,FALSE)</f>
        <v>311</v>
      </c>
      <c r="G108" s="12">
        <v>92</v>
      </c>
      <c r="H108" s="34">
        <f>F108*G108</f>
        <v>28612</v>
      </c>
      <c r="I108" s="13">
        <v>9712.5</v>
      </c>
      <c r="J108" s="35">
        <v>60000</v>
      </c>
      <c r="K108" s="11" t="s">
        <v>18</v>
      </c>
    </row>
    <row r="109" spans="1:11" ht="15" thickBot="1" x14ac:dyDescent="0.4">
      <c r="A109" s="26"/>
      <c r="B109" s="48"/>
      <c r="C109" s="59"/>
      <c r="D109" s="58"/>
      <c r="E109" s="47"/>
      <c r="F109" s="48"/>
      <c r="G109" s="47"/>
      <c r="H109" s="48"/>
      <c r="I109" s="47"/>
      <c r="J109" s="49"/>
      <c r="K109" s="26">
        <v>622654</v>
      </c>
    </row>
    <row r="110" spans="1:11" x14ac:dyDescent="0.35">
      <c r="A110" s="41">
        <v>23</v>
      </c>
      <c r="B110" s="43" t="s">
        <v>162</v>
      </c>
      <c r="C110" s="70" t="s">
        <v>105</v>
      </c>
      <c r="D110" s="69" t="s">
        <v>127</v>
      </c>
      <c r="E110" s="42" t="s">
        <v>45</v>
      </c>
      <c r="F110" s="43">
        <f>VLOOKUP(E110,[1]Ajopäivät_km!$B$3:$C$35,2,FALSE)</f>
        <v>201</v>
      </c>
      <c r="G110" s="42">
        <v>117</v>
      </c>
      <c r="H110" s="43">
        <f>F110*G110</f>
        <v>23517</v>
      </c>
      <c r="I110" s="44">
        <v>23426.3</v>
      </c>
      <c r="J110" s="45">
        <v>65000</v>
      </c>
      <c r="K110" s="41" t="s">
        <v>18</v>
      </c>
    </row>
    <row r="111" spans="1:11" ht="15" thickBot="1" x14ac:dyDescent="0.4">
      <c r="A111" s="26"/>
      <c r="B111" s="33"/>
      <c r="C111" s="65"/>
      <c r="D111" s="64"/>
      <c r="E111" s="32"/>
      <c r="F111" s="33"/>
      <c r="G111" s="32"/>
      <c r="H111" s="33"/>
      <c r="I111" s="36"/>
      <c r="J111" s="31"/>
      <c r="K111" s="26">
        <v>622655</v>
      </c>
    </row>
    <row r="112" spans="1:11" x14ac:dyDescent="0.35">
      <c r="A112" s="11">
        <v>24</v>
      </c>
      <c r="B112" s="34" t="s">
        <v>204</v>
      </c>
      <c r="C112" s="66" t="s">
        <v>205</v>
      </c>
      <c r="D112" s="63" t="s">
        <v>21</v>
      </c>
      <c r="E112" s="12" t="s">
        <v>17</v>
      </c>
      <c r="F112" s="34">
        <f>VLOOKUP(E112,[1]Ajopäivät_km!$B$3:$C$35,2,FALSE)</f>
        <v>188</v>
      </c>
      <c r="G112" s="12">
        <v>30</v>
      </c>
      <c r="H112" s="34">
        <f>F112*G112</f>
        <v>5640</v>
      </c>
      <c r="I112" s="13">
        <v>1272.8000000000002</v>
      </c>
      <c r="J112" s="35">
        <v>39000</v>
      </c>
      <c r="K112" s="11" t="s">
        <v>206</v>
      </c>
    </row>
    <row r="113" spans="1:11" ht="15" thickBot="1" x14ac:dyDescent="0.4">
      <c r="A113" s="26"/>
      <c r="B113" s="33" t="s">
        <v>207</v>
      </c>
      <c r="C113" s="65" t="s">
        <v>21</v>
      </c>
      <c r="D113" s="64" t="s">
        <v>67</v>
      </c>
      <c r="E113" s="32" t="s">
        <v>17</v>
      </c>
      <c r="F113" s="33">
        <f>VLOOKUP(E113,[1]Ajopäivät_km!$B$3:$C$35,2,FALSE)</f>
        <v>188</v>
      </c>
      <c r="G113" s="32">
        <v>30</v>
      </c>
      <c r="H113" s="33">
        <f>F113*G113</f>
        <v>5640</v>
      </c>
      <c r="I113" s="36">
        <v>3938.7</v>
      </c>
      <c r="J113" s="31"/>
      <c r="K113" s="26">
        <v>622846</v>
      </c>
    </row>
    <row r="114" spans="1:11" x14ac:dyDescent="0.35">
      <c r="A114" s="11">
        <v>25</v>
      </c>
      <c r="B114" s="34" t="s">
        <v>208</v>
      </c>
      <c r="C114" s="66" t="s">
        <v>165</v>
      </c>
      <c r="D114" s="63" t="s">
        <v>39</v>
      </c>
      <c r="E114" s="12" t="s">
        <v>17</v>
      </c>
      <c r="F114" s="34">
        <f>VLOOKUP(E114,[1]Ajopäivät_km!$B$3:$C$35,2,FALSE)</f>
        <v>188</v>
      </c>
      <c r="G114" s="12">
        <v>39</v>
      </c>
      <c r="H114" s="34">
        <f t="shared" ref="H114:H119" si="8">F114*G114</f>
        <v>7332</v>
      </c>
      <c r="I114" s="13">
        <v>11748.2</v>
      </c>
      <c r="J114" s="1">
        <v>108700</v>
      </c>
      <c r="K114" s="11" t="s">
        <v>209</v>
      </c>
    </row>
    <row r="115" spans="1:11" x14ac:dyDescent="0.35">
      <c r="A115" s="11"/>
      <c r="B115" s="15" t="s">
        <v>210</v>
      </c>
      <c r="C115" s="68" t="s">
        <v>41</v>
      </c>
      <c r="D115" s="67" t="s">
        <v>21</v>
      </c>
      <c r="E115" s="14" t="s">
        <v>17</v>
      </c>
      <c r="F115" s="15">
        <f>VLOOKUP(E115,[1]Ajopäivät_km!$B$3:$C$35,2,FALSE)</f>
        <v>188</v>
      </c>
      <c r="G115" s="14">
        <v>38</v>
      </c>
      <c r="H115" s="15">
        <f t="shared" si="8"/>
        <v>7144</v>
      </c>
      <c r="I115" s="16">
        <v>2681.9</v>
      </c>
      <c r="J115" s="1"/>
      <c r="K115" s="11">
        <v>622895</v>
      </c>
    </row>
    <row r="116" spans="1:11" x14ac:dyDescent="0.35">
      <c r="A116" s="11"/>
      <c r="B116" s="15" t="s">
        <v>211</v>
      </c>
      <c r="C116" s="68" t="s">
        <v>78</v>
      </c>
      <c r="D116" s="67" t="s">
        <v>101</v>
      </c>
      <c r="E116" s="14" t="s">
        <v>17</v>
      </c>
      <c r="F116" s="15">
        <f>VLOOKUP(E116,[1]Ajopäivät_km!$B$3:$C$35,2,FALSE)</f>
        <v>188</v>
      </c>
      <c r="G116" s="14">
        <v>46</v>
      </c>
      <c r="H116" s="15">
        <f t="shared" si="8"/>
        <v>8648</v>
      </c>
      <c r="I116" s="16">
        <v>13650.8</v>
      </c>
      <c r="J116" s="1"/>
      <c r="K116" s="11"/>
    </row>
    <row r="117" spans="1:11" x14ac:dyDescent="0.35">
      <c r="A117" s="11"/>
      <c r="B117" s="15" t="s">
        <v>212</v>
      </c>
      <c r="C117" s="68" t="s">
        <v>50</v>
      </c>
      <c r="D117" s="67" t="s">
        <v>213</v>
      </c>
      <c r="E117" s="14" t="s">
        <v>17</v>
      </c>
      <c r="F117" s="15">
        <f>VLOOKUP(E117,[1]Ajopäivät_km!$B$3:$C$35,2,FALSE)</f>
        <v>188</v>
      </c>
      <c r="G117" s="14">
        <v>62</v>
      </c>
      <c r="H117" s="15">
        <f t="shared" si="8"/>
        <v>11656</v>
      </c>
      <c r="I117" s="16">
        <v>7237.3</v>
      </c>
      <c r="J117" s="35"/>
      <c r="K117" s="11"/>
    </row>
    <row r="118" spans="1:11" x14ac:dyDescent="0.35">
      <c r="A118" s="11"/>
      <c r="B118" s="15" t="s">
        <v>214</v>
      </c>
      <c r="C118" s="68" t="s">
        <v>37</v>
      </c>
      <c r="D118" s="67" t="s">
        <v>16</v>
      </c>
      <c r="E118" s="14" t="s">
        <v>17</v>
      </c>
      <c r="F118" s="15">
        <f>VLOOKUP(E118,[1]Ajopäivät_km!$B$3:$C$35,2,FALSE)</f>
        <v>188</v>
      </c>
      <c r="G118" s="14">
        <v>21</v>
      </c>
      <c r="H118" s="15">
        <f t="shared" si="8"/>
        <v>3948</v>
      </c>
      <c r="I118" s="16">
        <v>9524.5</v>
      </c>
      <c r="J118" s="35"/>
      <c r="K118" s="11"/>
    </row>
    <row r="119" spans="1:11" ht="15" thickBot="1" x14ac:dyDescent="0.4">
      <c r="A119" s="26"/>
      <c r="B119" s="33" t="s">
        <v>215</v>
      </c>
      <c r="C119" s="65" t="s">
        <v>108</v>
      </c>
      <c r="D119" s="64" t="s">
        <v>41</v>
      </c>
      <c r="E119" s="32" t="s">
        <v>17</v>
      </c>
      <c r="F119" s="33">
        <f>VLOOKUP(E119,[1]Ajopäivät_km!$B$3:$C$35,2,FALSE)</f>
        <v>188</v>
      </c>
      <c r="G119" s="32">
        <v>29</v>
      </c>
      <c r="H119" s="33">
        <f t="shared" si="8"/>
        <v>5452</v>
      </c>
      <c r="I119" s="36">
        <v>246.4</v>
      </c>
      <c r="J119" s="31"/>
      <c r="K119" s="26"/>
    </row>
    <row r="120" spans="1:11" x14ac:dyDescent="0.35">
      <c r="A120" s="11">
        <v>26</v>
      </c>
      <c r="B120" s="34" t="s">
        <v>216</v>
      </c>
      <c r="C120" s="66" t="s">
        <v>122</v>
      </c>
      <c r="D120" s="63" t="s">
        <v>89</v>
      </c>
      <c r="E120" s="12" t="s">
        <v>17</v>
      </c>
      <c r="F120" s="34">
        <f>VLOOKUP(E120,[1]Ajopäivät_km!$B$3:$C$35,2,FALSE)</f>
        <v>188</v>
      </c>
      <c r="G120" s="12">
        <v>34</v>
      </c>
      <c r="H120" s="34">
        <f>F120*G120</f>
        <v>6392</v>
      </c>
      <c r="I120" s="13">
        <v>10044.299999999999</v>
      </c>
      <c r="J120" s="1">
        <v>99000</v>
      </c>
      <c r="K120" s="11" t="s">
        <v>206</v>
      </c>
    </row>
    <row r="121" spans="1:11" x14ac:dyDescent="0.35">
      <c r="A121" s="11"/>
      <c r="B121" s="15" t="s">
        <v>217</v>
      </c>
      <c r="C121" s="68" t="s">
        <v>213</v>
      </c>
      <c r="D121" s="67" t="s">
        <v>44</v>
      </c>
      <c r="E121" s="14" t="s">
        <v>17</v>
      </c>
      <c r="F121" s="15">
        <f>VLOOKUP(E121,[1]Ajopäivät_km!$B$3:$C$35,2,FALSE)</f>
        <v>188</v>
      </c>
      <c r="G121" s="14">
        <v>99</v>
      </c>
      <c r="H121" s="15">
        <f>F121*G121</f>
        <v>18612</v>
      </c>
      <c r="I121" s="16">
        <v>6954.7</v>
      </c>
      <c r="J121" s="1"/>
      <c r="K121" s="11">
        <v>622847</v>
      </c>
    </row>
    <row r="122" spans="1:11" x14ac:dyDescent="0.35">
      <c r="A122" s="11"/>
      <c r="B122" s="15" t="s">
        <v>218</v>
      </c>
      <c r="C122" s="68" t="s">
        <v>219</v>
      </c>
      <c r="D122" s="67" t="s">
        <v>133</v>
      </c>
      <c r="E122" s="14" t="s">
        <v>17</v>
      </c>
      <c r="F122" s="15">
        <f>VLOOKUP(E122,[1]Ajopäivät_km!$B$3:$C$35,2,FALSE)</f>
        <v>188</v>
      </c>
      <c r="G122" s="14">
        <v>34</v>
      </c>
      <c r="H122" s="15">
        <f>F122*G122</f>
        <v>6392</v>
      </c>
      <c r="I122" s="16">
        <v>7973.5999999999995</v>
      </c>
      <c r="J122" s="1"/>
      <c r="K122" s="11"/>
    </row>
    <row r="123" spans="1:11" ht="15" thickBot="1" x14ac:dyDescent="0.4">
      <c r="A123" s="26"/>
      <c r="B123" s="33" t="s">
        <v>220</v>
      </c>
      <c r="C123" s="65" t="s">
        <v>60</v>
      </c>
      <c r="D123" s="64" t="s">
        <v>62</v>
      </c>
      <c r="E123" s="32" t="s">
        <v>17</v>
      </c>
      <c r="F123" s="33">
        <f>VLOOKUP(E123,[1]Ajopäivät_km!$B$3:$C$35,2,FALSE)</f>
        <v>188</v>
      </c>
      <c r="G123" s="32">
        <v>92</v>
      </c>
      <c r="H123" s="33">
        <f>F123*G123</f>
        <v>17296</v>
      </c>
      <c r="I123" s="36">
        <v>3981.5</v>
      </c>
      <c r="J123" s="31"/>
      <c r="K123" s="26"/>
    </row>
    <row r="124" spans="1:11" x14ac:dyDescent="0.35">
      <c r="A124" s="11">
        <v>27</v>
      </c>
      <c r="B124" s="34" t="s">
        <v>221</v>
      </c>
      <c r="C124" s="66" t="s">
        <v>222</v>
      </c>
      <c r="D124" s="63" t="s">
        <v>223</v>
      </c>
      <c r="E124" s="12" t="s">
        <v>45</v>
      </c>
      <c r="F124" s="34">
        <f>VLOOKUP(E124,[1]Ajopäivät_km!$B$3:$C$35,2,FALSE)</f>
        <v>201</v>
      </c>
      <c r="G124" s="12">
        <v>93</v>
      </c>
      <c r="H124" s="34">
        <f t="shared" ref="H124:H130" si="9">F124*G124</f>
        <v>18693</v>
      </c>
      <c r="I124" s="13">
        <v>14737.8</v>
      </c>
      <c r="J124" s="1">
        <v>189200</v>
      </c>
      <c r="K124" s="11" t="s">
        <v>224</v>
      </c>
    </row>
    <row r="125" spans="1:11" x14ac:dyDescent="0.35">
      <c r="A125" s="11"/>
      <c r="B125" s="15" t="s">
        <v>225</v>
      </c>
      <c r="C125" s="68" t="s">
        <v>226</v>
      </c>
      <c r="D125" s="67" t="s">
        <v>21</v>
      </c>
      <c r="E125" s="14" t="s">
        <v>81</v>
      </c>
      <c r="F125" s="15">
        <f>VLOOKUP(E125,[1]Ajopäivät_km!$B$3:$C$35,2,FALSE)</f>
        <v>250</v>
      </c>
      <c r="G125" s="14">
        <v>43</v>
      </c>
      <c r="H125" s="15">
        <f t="shared" si="9"/>
        <v>10750</v>
      </c>
      <c r="I125" s="16">
        <v>4074.6</v>
      </c>
      <c r="J125" s="1"/>
      <c r="K125" s="11">
        <v>622912</v>
      </c>
    </row>
    <row r="126" spans="1:11" x14ac:dyDescent="0.35">
      <c r="A126" s="11"/>
      <c r="B126" s="15" t="s">
        <v>227</v>
      </c>
      <c r="C126" s="68" t="s">
        <v>97</v>
      </c>
      <c r="D126" s="67" t="s">
        <v>228</v>
      </c>
      <c r="E126" s="14" t="s">
        <v>45</v>
      </c>
      <c r="F126" s="15">
        <f>VLOOKUP(E126,[1]Ajopäivät_km!$B$3:$C$35,2,FALSE)</f>
        <v>201</v>
      </c>
      <c r="G126" s="14">
        <v>77</v>
      </c>
      <c r="H126" s="15">
        <f t="shared" si="9"/>
        <v>15477</v>
      </c>
      <c r="I126" s="16">
        <v>10276.6</v>
      </c>
      <c r="J126" s="1"/>
      <c r="K126" s="11"/>
    </row>
    <row r="127" spans="1:11" x14ac:dyDescent="0.35">
      <c r="A127" s="11"/>
      <c r="B127" s="15" t="s">
        <v>229</v>
      </c>
      <c r="C127" s="68" t="s">
        <v>158</v>
      </c>
      <c r="D127" s="67" t="s">
        <v>230</v>
      </c>
      <c r="E127" s="14" t="s">
        <v>45</v>
      </c>
      <c r="F127" s="15">
        <f>VLOOKUP(E127,[1]Ajopäivät_km!$B$3:$C$35,2,FALSE)</f>
        <v>201</v>
      </c>
      <c r="G127" s="14">
        <v>66</v>
      </c>
      <c r="H127" s="15">
        <f t="shared" si="9"/>
        <v>13266</v>
      </c>
      <c r="I127" s="16">
        <v>4410.5</v>
      </c>
      <c r="J127" s="1"/>
      <c r="K127" s="11"/>
    </row>
    <row r="128" spans="1:11" x14ac:dyDescent="0.35">
      <c r="A128" s="11"/>
      <c r="B128" s="15" t="s">
        <v>231</v>
      </c>
      <c r="C128" s="68" t="s">
        <v>126</v>
      </c>
      <c r="D128" s="67" t="s">
        <v>101</v>
      </c>
      <c r="E128" s="14" t="s">
        <v>45</v>
      </c>
      <c r="F128" s="15">
        <f>VLOOKUP(E128,[1]Ajopäivät_km!$B$3:$C$35,2,FALSE)</f>
        <v>201</v>
      </c>
      <c r="G128" s="14">
        <v>65</v>
      </c>
      <c r="H128" s="15">
        <f t="shared" si="9"/>
        <v>13065</v>
      </c>
      <c r="I128" s="16">
        <v>6691.7</v>
      </c>
      <c r="J128" s="1"/>
      <c r="K128" s="11"/>
    </row>
    <row r="129" spans="1:11" x14ac:dyDescent="0.35">
      <c r="A129" s="11"/>
      <c r="B129" s="15" t="s">
        <v>232</v>
      </c>
      <c r="C129" s="68" t="s">
        <v>108</v>
      </c>
      <c r="D129" s="67" t="s">
        <v>226</v>
      </c>
      <c r="E129" s="14" t="s">
        <v>45</v>
      </c>
      <c r="F129" s="15">
        <f>VLOOKUP(E129,[1]Ajopäivät_km!$B$3:$C$35,2,FALSE)</f>
        <v>201</v>
      </c>
      <c r="G129" s="14">
        <v>43</v>
      </c>
      <c r="H129" s="15">
        <f t="shared" si="9"/>
        <v>8643</v>
      </c>
      <c r="I129" s="16">
        <v>5722.9</v>
      </c>
      <c r="J129" s="1"/>
      <c r="K129" s="11"/>
    </row>
    <row r="130" spans="1:11" ht="15" thickBot="1" x14ac:dyDescent="0.4">
      <c r="A130" s="26"/>
      <c r="B130" s="33" t="s">
        <v>233</v>
      </c>
      <c r="C130" s="65" t="s">
        <v>95</v>
      </c>
      <c r="D130" s="64" t="s">
        <v>189</v>
      </c>
      <c r="E130" s="32" t="s">
        <v>45</v>
      </c>
      <c r="F130" s="33">
        <f>VLOOKUP(E130,[1]Ajopäivät_km!$B$3:$C$35,2,FALSE)</f>
        <v>201</v>
      </c>
      <c r="G130" s="32">
        <v>64</v>
      </c>
      <c r="H130" s="33">
        <f t="shared" si="9"/>
        <v>12864</v>
      </c>
      <c r="I130" s="36">
        <v>4222.1000000000004</v>
      </c>
      <c r="J130" s="31"/>
      <c r="K130" s="26"/>
    </row>
    <row r="131" spans="1:11" x14ac:dyDescent="0.35">
      <c r="A131" s="11">
        <v>28</v>
      </c>
      <c r="B131" s="34" t="s">
        <v>234</v>
      </c>
      <c r="C131" s="66" t="s">
        <v>235</v>
      </c>
      <c r="D131" s="63" t="s">
        <v>108</v>
      </c>
      <c r="E131" s="12" t="s">
        <v>17</v>
      </c>
      <c r="F131" s="34">
        <f>VLOOKUP(E131,[1]Ajopäivät_km!$B$3:$C$35,2,FALSE)</f>
        <v>188</v>
      </c>
      <c r="G131" s="12">
        <v>40</v>
      </c>
      <c r="H131" s="34">
        <f>F131*G131</f>
        <v>7520</v>
      </c>
      <c r="I131" s="13">
        <v>13138.5</v>
      </c>
      <c r="J131" s="35">
        <v>54000</v>
      </c>
      <c r="K131" s="11" t="s">
        <v>206</v>
      </c>
    </row>
    <row r="132" spans="1:11" x14ac:dyDescent="0.35">
      <c r="A132" s="11"/>
      <c r="B132" s="19" t="s">
        <v>236</v>
      </c>
      <c r="C132" s="68">
        <v>1500</v>
      </c>
      <c r="D132" s="67">
        <v>1555</v>
      </c>
      <c r="E132" s="78" t="s">
        <v>17</v>
      </c>
      <c r="F132" s="15">
        <v>188</v>
      </c>
      <c r="G132" s="14">
        <v>19</v>
      </c>
      <c r="H132" s="15">
        <f>F132*G132</f>
        <v>3572</v>
      </c>
      <c r="I132" s="16"/>
      <c r="J132" s="35"/>
      <c r="K132" s="11">
        <v>622848</v>
      </c>
    </row>
    <row r="133" spans="1:11" ht="15" thickBot="1" x14ac:dyDescent="0.4">
      <c r="A133" s="26"/>
      <c r="B133" s="38"/>
      <c r="C133" s="65"/>
      <c r="D133" s="64"/>
      <c r="E133" s="79"/>
      <c r="F133" s="33"/>
      <c r="G133" s="32"/>
      <c r="H133" s="33"/>
      <c r="I133" s="36"/>
      <c r="J133" s="31"/>
      <c r="K133" s="26"/>
    </row>
    <row r="134" spans="1:11" x14ac:dyDescent="0.35">
      <c r="A134" s="11">
        <v>29</v>
      </c>
      <c r="B134" s="40" t="s">
        <v>237</v>
      </c>
      <c r="C134" s="66">
        <v>815</v>
      </c>
      <c r="D134" s="63">
        <v>850</v>
      </c>
      <c r="E134" s="20" t="s">
        <v>17</v>
      </c>
      <c r="F134" s="34">
        <v>188</v>
      </c>
      <c r="G134" s="12">
        <v>14</v>
      </c>
      <c r="H134" s="34">
        <f>F134*G134</f>
        <v>2632</v>
      </c>
      <c r="I134" s="13">
        <v>30080</v>
      </c>
      <c r="J134" s="1">
        <v>62900</v>
      </c>
      <c r="K134" s="11" t="s">
        <v>206</v>
      </c>
    </row>
    <row r="135" spans="1:11" ht="15" thickBot="1" x14ac:dyDescent="0.4">
      <c r="A135" s="26"/>
      <c r="B135" s="38"/>
      <c r="C135" s="65"/>
      <c r="D135" s="64"/>
      <c r="E135" s="37"/>
      <c r="F135" s="33"/>
      <c r="G135" s="32"/>
      <c r="H135" s="33"/>
      <c r="I135" s="36"/>
      <c r="J135" s="31"/>
      <c r="K135" s="26">
        <v>622849</v>
      </c>
    </row>
    <row r="136" spans="1:11" x14ac:dyDescent="0.35">
      <c r="A136" s="11">
        <v>30</v>
      </c>
      <c r="B136" s="34" t="s">
        <v>238</v>
      </c>
      <c r="C136" s="66" t="s">
        <v>90</v>
      </c>
      <c r="D136" s="63" t="s">
        <v>239</v>
      </c>
      <c r="E136" s="12" t="s">
        <v>240</v>
      </c>
      <c r="F136" s="34">
        <f>VLOOKUP(E136,[1]Ajopäivät_km!$B$3:$C$35,2,FALSE)</f>
        <v>55</v>
      </c>
      <c r="G136" s="12">
        <v>132</v>
      </c>
      <c r="H136" s="34">
        <f t="shared" ref="H136:H142" si="10">F136*G136</f>
        <v>7260</v>
      </c>
      <c r="I136" s="13">
        <v>5842.2</v>
      </c>
      <c r="J136" s="1">
        <v>105000</v>
      </c>
      <c r="K136" s="11" t="s">
        <v>206</v>
      </c>
    </row>
    <row r="137" spans="1:11" x14ac:dyDescent="0.35">
      <c r="A137" s="21"/>
      <c r="B137" s="15" t="s">
        <v>238</v>
      </c>
      <c r="C137" s="68" t="s">
        <v>180</v>
      </c>
      <c r="D137" s="67" t="s">
        <v>165</v>
      </c>
      <c r="E137" s="14" t="s">
        <v>241</v>
      </c>
      <c r="F137" s="15">
        <f>VLOOKUP(E137,[1]Ajopäivät_km!$B$3:$C$35,2,FALSE)</f>
        <v>51</v>
      </c>
      <c r="G137" s="14">
        <v>132</v>
      </c>
      <c r="H137" s="15">
        <f t="shared" si="10"/>
        <v>6732</v>
      </c>
      <c r="I137" s="16">
        <v>1198.7</v>
      </c>
      <c r="J137" s="1"/>
      <c r="K137" s="11">
        <v>622854</v>
      </c>
    </row>
    <row r="138" spans="1:11" x14ac:dyDescent="0.35">
      <c r="A138" s="21"/>
      <c r="B138" s="15" t="s">
        <v>238</v>
      </c>
      <c r="C138" s="68" t="s">
        <v>145</v>
      </c>
      <c r="D138" s="67" t="s">
        <v>151</v>
      </c>
      <c r="E138" s="14" t="s">
        <v>242</v>
      </c>
      <c r="F138" s="15">
        <f>VLOOKUP(E138,[1]Ajopäivät_km!$B$3:$C$35,2,FALSE)</f>
        <v>49</v>
      </c>
      <c r="G138" s="14">
        <v>132</v>
      </c>
      <c r="H138" s="15">
        <f t="shared" si="10"/>
        <v>6468</v>
      </c>
      <c r="I138" s="16">
        <v>2298.8999999999996</v>
      </c>
      <c r="J138" s="1"/>
      <c r="K138" s="11"/>
    </row>
    <row r="139" spans="1:11" x14ac:dyDescent="0.35">
      <c r="A139" s="21"/>
      <c r="B139" s="15" t="s">
        <v>243</v>
      </c>
      <c r="C139" s="68" t="s">
        <v>116</v>
      </c>
      <c r="D139" s="67" t="s">
        <v>244</v>
      </c>
      <c r="E139" s="14" t="s">
        <v>242</v>
      </c>
      <c r="F139" s="15">
        <f>VLOOKUP(E139,[1]Ajopäivät_km!$B$3:$C$35,2,FALSE)</f>
        <v>49</v>
      </c>
      <c r="G139" s="14">
        <v>96</v>
      </c>
      <c r="H139" s="15">
        <f t="shared" si="10"/>
        <v>4704</v>
      </c>
      <c r="I139" s="16">
        <v>1321</v>
      </c>
      <c r="J139" s="1"/>
      <c r="K139" s="11"/>
    </row>
    <row r="140" spans="1:11" x14ac:dyDescent="0.35">
      <c r="A140" s="21"/>
      <c r="B140" s="15" t="s">
        <v>245</v>
      </c>
      <c r="C140" s="68" t="s">
        <v>235</v>
      </c>
      <c r="D140" s="67" t="s">
        <v>89</v>
      </c>
      <c r="E140" s="14" t="s">
        <v>246</v>
      </c>
      <c r="F140" s="15">
        <f>VLOOKUP(E140,[1]Ajopäivät_km!$B$3:$C$35,2,FALSE)</f>
        <v>106</v>
      </c>
      <c r="G140" s="14">
        <v>134</v>
      </c>
      <c r="H140" s="15">
        <f t="shared" si="10"/>
        <v>14204</v>
      </c>
      <c r="I140" s="16">
        <v>5425.5</v>
      </c>
      <c r="J140" s="1"/>
      <c r="K140" s="11"/>
    </row>
    <row r="141" spans="1:11" x14ac:dyDescent="0.35">
      <c r="A141" s="11"/>
      <c r="B141" s="15" t="s">
        <v>225</v>
      </c>
      <c r="C141" s="68" t="s">
        <v>24</v>
      </c>
      <c r="D141" s="67" t="s">
        <v>152</v>
      </c>
      <c r="E141" s="14" t="s">
        <v>247</v>
      </c>
      <c r="F141" s="15">
        <f>VLOOKUP(E141,[1]Ajopäivät_km!$B$3:$C$35,2,FALSE)</f>
        <v>104</v>
      </c>
      <c r="G141" s="14">
        <v>43</v>
      </c>
      <c r="H141" s="15">
        <f t="shared" si="10"/>
        <v>4472</v>
      </c>
      <c r="I141" s="16">
        <v>459.6</v>
      </c>
      <c r="J141" s="35"/>
      <c r="K141" s="11"/>
    </row>
    <row r="142" spans="1:11" ht="15" thickBot="1" x14ac:dyDescent="0.4">
      <c r="A142" s="46"/>
      <c r="B142" s="33" t="s">
        <v>248</v>
      </c>
      <c r="C142" s="65" t="s">
        <v>117</v>
      </c>
      <c r="D142" s="64" t="s">
        <v>249</v>
      </c>
      <c r="E142" s="32" t="s">
        <v>247</v>
      </c>
      <c r="F142" s="33">
        <f>VLOOKUP(E142,[1]Ajopäivät_km!$B$3:$C$35,2,FALSE)</f>
        <v>104</v>
      </c>
      <c r="G142" s="32">
        <v>45</v>
      </c>
      <c r="H142" s="33">
        <f t="shared" si="10"/>
        <v>4680</v>
      </c>
      <c r="I142" s="36">
        <v>837.6</v>
      </c>
      <c r="J142" s="31"/>
      <c r="K142" s="26"/>
    </row>
    <row r="143" spans="1:11" x14ac:dyDescent="0.35">
      <c r="A143" s="11">
        <v>31</v>
      </c>
      <c r="B143" s="34" t="s">
        <v>250</v>
      </c>
      <c r="C143" s="66" t="s">
        <v>251</v>
      </c>
      <c r="D143" s="63" t="s">
        <v>252</v>
      </c>
      <c r="E143" s="12" t="s">
        <v>17</v>
      </c>
      <c r="F143" s="34">
        <f>VLOOKUP(E143,[1]Ajopäivät_km!$B$3:$C$35,2,FALSE)</f>
        <v>188</v>
      </c>
      <c r="G143" s="12">
        <v>23</v>
      </c>
      <c r="H143" s="34">
        <f>F143*G143</f>
        <v>4324</v>
      </c>
      <c r="I143" s="13">
        <v>3278.2</v>
      </c>
      <c r="J143" s="1">
        <v>97800</v>
      </c>
      <c r="K143" s="11" t="s">
        <v>224</v>
      </c>
    </row>
    <row r="144" spans="1:11" x14ac:dyDescent="0.35">
      <c r="A144" s="11"/>
      <c r="B144" s="15" t="s">
        <v>253</v>
      </c>
      <c r="C144" s="68" t="s">
        <v>20</v>
      </c>
      <c r="D144" s="67" t="s">
        <v>254</v>
      </c>
      <c r="E144" s="14" t="s">
        <v>17</v>
      </c>
      <c r="F144" s="15">
        <f>VLOOKUP(E144,[1]Ajopäivät_km!$B$3:$C$35,2,FALSE)</f>
        <v>188</v>
      </c>
      <c r="G144" s="14">
        <v>32</v>
      </c>
      <c r="H144" s="15">
        <f>F144*G144</f>
        <v>6016</v>
      </c>
      <c r="I144" s="16">
        <v>6819.3</v>
      </c>
      <c r="J144" s="1"/>
      <c r="K144" s="11">
        <v>622913</v>
      </c>
    </row>
    <row r="145" spans="1:11" x14ac:dyDescent="0.35">
      <c r="A145" s="11"/>
      <c r="B145" s="15" t="s">
        <v>255</v>
      </c>
      <c r="C145" s="68" t="s">
        <v>122</v>
      </c>
      <c r="D145" s="67" t="s">
        <v>97</v>
      </c>
      <c r="E145" s="14" t="s">
        <v>17</v>
      </c>
      <c r="F145" s="15">
        <f>VLOOKUP(E145,[1]Ajopäivät_km!$B$3:$C$35,2,FALSE)</f>
        <v>188</v>
      </c>
      <c r="G145" s="14">
        <v>51</v>
      </c>
      <c r="H145" s="15">
        <f>F145*G145</f>
        <v>9588</v>
      </c>
      <c r="I145" s="16">
        <v>5844</v>
      </c>
      <c r="J145" s="1"/>
      <c r="K145" s="11"/>
    </row>
    <row r="146" spans="1:11" x14ac:dyDescent="0.35">
      <c r="A146" s="11"/>
      <c r="B146" s="15" t="s">
        <v>256</v>
      </c>
      <c r="C146" s="68" t="s">
        <v>78</v>
      </c>
      <c r="D146" s="67" t="s">
        <v>101</v>
      </c>
      <c r="E146" s="14" t="s">
        <v>17</v>
      </c>
      <c r="F146" s="15">
        <f>VLOOKUP(E146,[1]Ajopäivät_km!$B$3:$C$35,2,FALSE)</f>
        <v>188</v>
      </c>
      <c r="G146" s="14">
        <v>31</v>
      </c>
      <c r="H146" s="15">
        <f>F146*G146</f>
        <v>5828</v>
      </c>
      <c r="I146" s="16">
        <v>6321.7</v>
      </c>
      <c r="J146" s="1"/>
      <c r="K146" s="11"/>
    </row>
    <row r="147" spans="1:11" ht="15" thickBot="1" x14ac:dyDescent="0.4">
      <c r="A147" s="26"/>
      <c r="B147" s="33" t="s">
        <v>257</v>
      </c>
      <c r="C147" s="65" t="s">
        <v>84</v>
      </c>
      <c r="D147" s="64" t="s">
        <v>78</v>
      </c>
      <c r="E147" s="32" t="s">
        <v>17</v>
      </c>
      <c r="F147" s="33">
        <f>VLOOKUP(E147,[1]Ajopäivät_km!$B$3:$C$35,2,FALSE)</f>
        <v>188</v>
      </c>
      <c r="G147" s="32">
        <v>51</v>
      </c>
      <c r="H147" s="33">
        <f>F147*G147</f>
        <v>9588</v>
      </c>
      <c r="I147" s="36">
        <v>12008.2</v>
      </c>
      <c r="J147" s="31"/>
      <c r="K147" s="26"/>
    </row>
    <row r="148" spans="1:11" x14ac:dyDescent="0.35">
      <c r="A148" s="11">
        <v>32</v>
      </c>
      <c r="B148" s="34" t="s">
        <v>258</v>
      </c>
      <c r="C148" s="66" t="s">
        <v>122</v>
      </c>
      <c r="D148" s="63" t="s">
        <v>42</v>
      </c>
      <c r="E148" s="12" t="s">
        <v>17</v>
      </c>
      <c r="F148" s="34">
        <f>VLOOKUP(E148,[1]Ajopäivät_km!$B$3:$C$35,2,FALSE)</f>
        <v>188</v>
      </c>
      <c r="G148" s="12">
        <v>53</v>
      </c>
      <c r="H148" s="34">
        <f t="shared" ref="H148:H154" si="11">F148*G148</f>
        <v>9964</v>
      </c>
      <c r="I148" s="13">
        <v>6599.7</v>
      </c>
      <c r="J148" s="1">
        <v>97000</v>
      </c>
      <c r="K148" s="11" t="s">
        <v>259</v>
      </c>
    </row>
    <row r="149" spans="1:11" x14ac:dyDescent="0.35">
      <c r="A149" s="11"/>
      <c r="B149" s="15" t="s">
        <v>260</v>
      </c>
      <c r="C149" s="68" t="s">
        <v>60</v>
      </c>
      <c r="D149" s="67" t="s">
        <v>39</v>
      </c>
      <c r="E149" s="14" t="s">
        <v>17</v>
      </c>
      <c r="F149" s="15">
        <f>VLOOKUP(E149,[1]Ajopäivät_km!$B$3:$C$35,2,FALSE)</f>
        <v>188</v>
      </c>
      <c r="G149" s="14">
        <v>31</v>
      </c>
      <c r="H149" s="15">
        <f t="shared" si="11"/>
        <v>5828</v>
      </c>
      <c r="I149" s="16">
        <v>7832.4</v>
      </c>
      <c r="J149" s="1"/>
      <c r="K149" s="11">
        <v>622866</v>
      </c>
    </row>
    <row r="150" spans="1:11" x14ac:dyDescent="0.35">
      <c r="A150" s="11"/>
      <c r="B150" s="15" t="s">
        <v>261</v>
      </c>
      <c r="C150" s="68" t="s">
        <v>133</v>
      </c>
      <c r="D150" s="67" t="s">
        <v>37</v>
      </c>
      <c r="E150" s="14" t="s">
        <v>17</v>
      </c>
      <c r="F150" s="15">
        <f>VLOOKUP(E150,[1]Ajopäivät_km!$B$3:$C$35,2,FALSE)</f>
        <v>188</v>
      </c>
      <c r="G150" s="14">
        <v>30</v>
      </c>
      <c r="H150" s="15">
        <f t="shared" si="11"/>
        <v>5640</v>
      </c>
      <c r="I150" s="16">
        <v>0</v>
      </c>
      <c r="J150" s="1"/>
      <c r="K150" s="11"/>
    </row>
    <row r="151" spans="1:11" x14ac:dyDescent="0.35">
      <c r="A151" s="11"/>
      <c r="B151" s="15" t="s">
        <v>262</v>
      </c>
      <c r="C151" s="68" t="s">
        <v>37</v>
      </c>
      <c r="D151" s="67" t="s">
        <v>38</v>
      </c>
      <c r="E151" s="14" t="s">
        <v>17</v>
      </c>
      <c r="F151" s="15">
        <f>VLOOKUP(E151,[1]Ajopäivät_km!$B$3:$C$35,2,FALSE)</f>
        <v>188</v>
      </c>
      <c r="G151" s="14">
        <v>34</v>
      </c>
      <c r="H151" s="15">
        <f t="shared" si="11"/>
        <v>6392</v>
      </c>
      <c r="I151" s="16">
        <v>4718.1000000000004</v>
      </c>
      <c r="J151" s="1"/>
      <c r="K151" s="11"/>
    </row>
    <row r="152" spans="1:11" x14ac:dyDescent="0.35">
      <c r="A152" s="11"/>
      <c r="B152" s="15" t="s">
        <v>263</v>
      </c>
      <c r="C152" s="68" t="s">
        <v>219</v>
      </c>
      <c r="D152" s="67" t="s">
        <v>133</v>
      </c>
      <c r="E152" s="14" t="s">
        <v>17</v>
      </c>
      <c r="F152" s="15">
        <f>VLOOKUP(E152,[1]Ajopäivät_km!$B$3:$C$35,2,FALSE)</f>
        <v>188</v>
      </c>
      <c r="G152" s="14">
        <v>39</v>
      </c>
      <c r="H152" s="15">
        <f t="shared" si="11"/>
        <v>7332</v>
      </c>
      <c r="I152" s="16">
        <v>14251.2</v>
      </c>
      <c r="J152" s="1"/>
      <c r="K152" s="11"/>
    </row>
    <row r="153" spans="1:11" x14ac:dyDescent="0.35">
      <c r="A153" s="11"/>
      <c r="B153" s="15" t="s">
        <v>264</v>
      </c>
      <c r="C153" s="68" t="s">
        <v>265</v>
      </c>
      <c r="D153" s="67" t="s">
        <v>108</v>
      </c>
      <c r="E153" s="14" t="s">
        <v>17</v>
      </c>
      <c r="F153" s="15">
        <f>VLOOKUP(E153,[1]Ajopäivät_km!$B$3:$C$35,2,FALSE)</f>
        <v>188</v>
      </c>
      <c r="G153" s="14">
        <v>27</v>
      </c>
      <c r="H153" s="15">
        <f t="shared" si="11"/>
        <v>5076</v>
      </c>
      <c r="I153" s="16">
        <v>6182.2</v>
      </c>
      <c r="J153" s="1"/>
      <c r="K153" s="11"/>
    </row>
    <row r="154" spans="1:11" ht="15" thickBot="1" x14ac:dyDescent="0.4">
      <c r="A154" s="26"/>
      <c r="B154" s="33" t="s">
        <v>266</v>
      </c>
      <c r="C154" s="65" t="s">
        <v>108</v>
      </c>
      <c r="D154" s="64" t="s">
        <v>41</v>
      </c>
      <c r="E154" s="32" t="s">
        <v>17</v>
      </c>
      <c r="F154" s="33">
        <f>VLOOKUP(E154,[1]Ajopäivät_km!$B$3:$C$35,2,FALSE)</f>
        <v>188</v>
      </c>
      <c r="G154" s="32">
        <v>22</v>
      </c>
      <c r="H154" s="33">
        <f t="shared" si="11"/>
        <v>4136</v>
      </c>
      <c r="I154" s="36">
        <v>0</v>
      </c>
      <c r="J154" s="31"/>
      <c r="K154" s="26"/>
    </row>
    <row r="155" spans="1:11" x14ac:dyDescent="0.35">
      <c r="A155" s="11">
        <v>33</v>
      </c>
      <c r="B155" s="34" t="s">
        <v>267</v>
      </c>
      <c r="C155" s="66" t="s">
        <v>189</v>
      </c>
      <c r="D155" s="63" t="s">
        <v>76</v>
      </c>
      <c r="E155" s="12" t="s">
        <v>45</v>
      </c>
      <c r="F155" s="34">
        <f>VLOOKUP(E155,[1]Ajopäivät_km!$B$3:$C$35,2,FALSE)</f>
        <v>201</v>
      </c>
      <c r="G155" s="12">
        <v>108</v>
      </c>
      <c r="H155" s="34">
        <f t="shared" ref="H155:H192" si="12">F155*G155</f>
        <v>21708</v>
      </c>
      <c r="I155" s="13">
        <v>9389.1999999999989</v>
      </c>
      <c r="J155" s="35">
        <v>113636.36</v>
      </c>
      <c r="K155" s="11" t="s">
        <v>268</v>
      </c>
    </row>
    <row r="156" spans="1:11" ht="15" thickBot="1" x14ac:dyDescent="0.4">
      <c r="A156" s="26"/>
      <c r="B156" s="33" t="s">
        <v>267</v>
      </c>
      <c r="C156" s="65" t="s">
        <v>36</v>
      </c>
      <c r="D156" s="64" t="s">
        <v>230</v>
      </c>
      <c r="E156" s="32" t="s">
        <v>45</v>
      </c>
      <c r="F156" s="33">
        <f>VLOOKUP(E156,[1]Ajopäivät_km!$B$3:$C$35,2,FALSE)</f>
        <v>201</v>
      </c>
      <c r="G156" s="32">
        <v>109</v>
      </c>
      <c r="H156" s="33">
        <f t="shared" si="12"/>
        <v>21909</v>
      </c>
      <c r="I156" s="36">
        <v>10011.899999999998</v>
      </c>
      <c r="J156" s="31"/>
      <c r="K156" s="26">
        <v>623020</v>
      </c>
    </row>
    <row r="157" spans="1:11" x14ac:dyDescent="0.35">
      <c r="A157" s="41">
        <v>34</v>
      </c>
      <c r="B157" s="43" t="s">
        <v>227</v>
      </c>
      <c r="C157" s="70" t="s">
        <v>24</v>
      </c>
      <c r="D157" s="69" t="s">
        <v>269</v>
      </c>
      <c r="E157" s="42" t="s">
        <v>81</v>
      </c>
      <c r="F157" s="43">
        <f>VLOOKUP(E157,[1]Ajopäivät_km!$B$3:$C$35,2,FALSE)</f>
        <v>250</v>
      </c>
      <c r="G157" s="42">
        <v>75</v>
      </c>
      <c r="H157" s="43">
        <f t="shared" si="12"/>
        <v>18750</v>
      </c>
      <c r="I157" s="44">
        <v>7744.2999999999993</v>
      </c>
      <c r="J157" s="45">
        <v>71000</v>
      </c>
      <c r="K157" s="41" t="s">
        <v>206</v>
      </c>
    </row>
    <row r="158" spans="1:11" ht="15" thickBot="1" x14ac:dyDescent="0.4">
      <c r="A158" s="26"/>
      <c r="B158" s="33" t="s">
        <v>270</v>
      </c>
      <c r="C158" s="65" t="s">
        <v>20</v>
      </c>
      <c r="D158" s="64" t="s">
        <v>42</v>
      </c>
      <c r="E158" s="32" t="s">
        <v>45</v>
      </c>
      <c r="F158" s="33">
        <f>VLOOKUP(E158,[1]Ajopäivät_km!$B$3:$C$35,2,FALSE)</f>
        <v>201</v>
      </c>
      <c r="G158" s="32">
        <v>78</v>
      </c>
      <c r="H158" s="33">
        <f t="shared" si="12"/>
        <v>15678</v>
      </c>
      <c r="I158" s="36">
        <v>24574.3</v>
      </c>
      <c r="J158" s="31"/>
      <c r="K158" s="26">
        <v>622867</v>
      </c>
    </row>
    <row r="159" spans="1:11" x14ac:dyDescent="0.35">
      <c r="A159" s="11">
        <v>35</v>
      </c>
      <c r="B159" s="34" t="s">
        <v>271</v>
      </c>
      <c r="C159" s="66" t="s">
        <v>126</v>
      </c>
      <c r="D159" s="63" t="s">
        <v>71</v>
      </c>
      <c r="E159" s="12" t="s">
        <v>17</v>
      </c>
      <c r="F159" s="34">
        <f>VLOOKUP(E159,[1]Ajopäivät_km!$B$3:$C$35,2,FALSE)</f>
        <v>188</v>
      </c>
      <c r="G159" s="12">
        <v>40</v>
      </c>
      <c r="H159" s="34">
        <f t="shared" si="12"/>
        <v>7520</v>
      </c>
      <c r="I159" s="13">
        <v>11484.7</v>
      </c>
      <c r="J159" s="1">
        <v>57904</v>
      </c>
      <c r="K159" s="11" t="s">
        <v>272</v>
      </c>
    </row>
    <row r="160" spans="1:11" ht="15" thickBot="1" x14ac:dyDescent="0.4">
      <c r="A160" s="26"/>
      <c r="B160" s="33" t="s">
        <v>271</v>
      </c>
      <c r="C160" s="65" t="s">
        <v>86</v>
      </c>
      <c r="D160" s="64" t="s">
        <v>87</v>
      </c>
      <c r="E160" s="32" t="s">
        <v>17</v>
      </c>
      <c r="F160" s="33">
        <f>VLOOKUP(E160,[1]Ajopäivät_km!$B$3:$C$35,2,FALSE)</f>
        <v>188</v>
      </c>
      <c r="G160" s="32">
        <v>52</v>
      </c>
      <c r="H160" s="33">
        <f t="shared" si="12"/>
        <v>9776</v>
      </c>
      <c r="I160" s="36">
        <v>11318.7</v>
      </c>
      <c r="J160" s="31"/>
      <c r="K160" s="26">
        <v>623092</v>
      </c>
    </row>
    <row r="161" spans="1:11" x14ac:dyDescent="0.35">
      <c r="A161" s="11">
        <v>36</v>
      </c>
      <c r="B161" s="34" t="s">
        <v>273</v>
      </c>
      <c r="C161" s="66" t="s">
        <v>107</v>
      </c>
      <c r="D161" s="63" t="s">
        <v>133</v>
      </c>
      <c r="E161" s="12" t="s">
        <v>17</v>
      </c>
      <c r="F161" s="34">
        <f>VLOOKUP(E161,[1]Ajopäivät_km!$B$3:$C$35,2,FALSE)</f>
        <v>188</v>
      </c>
      <c r="G161" s="12">
        <v>37</v>
      </c>
      <c r="H161" s="34">
        <f t="shared" si="12"/>
        <v>6956</v>
      </c>
      <c r="I161" s="13">
        <v>8873.7000000000007</v>
      </c>
      <c r="J161" s="1">
        <v>75576</v>
      </c>
      <c r="K161" s="11" t="s">
        <v>272</v>
      </c>
    </row>
    <row r="162" spans="1:11" x14ac:dyDescent="0.35">
      <c r="A162" s="11"/>
      <c r="B162" s="15" t="s">
        <v>274</v>
      </c>
      <c r="C162" s="68" t="s">
        <v>62</v>
      </c>
      <c r="D162" s="67" t="s">
        <v>76</v>
      </c>
      <c r="E162" s="14" t="s">
        <v>17</v>
      </c>
      <c r="F162" s="15">
        <f>VLOOKUP(E162,[1]Ajopäivät_km!$B$3:$C$35,2,FALSE)</f>
        <v>188</v>
      </c>
      <c r="G162" s="14">
        <v>51</v>
      </c>
      <c r="H162" s="15">
        <f t="shared" si="12"/>
        <v>9588</v>
      </c>
      <c r="I162" s="16">
        <v>707.4</v>
      </c>
      <c r="J162" s="1"/>
      <c r="K162" s="11">
        <v>623093</v>
      </c>
    </row>
    <row r="163" spans="1:11" x14ac:dyDescent="0.35">
      <c r="A163" s="11"/>
      <c r="B163" s="15" t="s">
        <v>274</v>
      </c>
      <c r="C163" s="68" t="s">
        <v>213</v>
      </c>
      <c r="D163" s="67" t="s">
        <v>158</v>
      </c>
      <c r="E163" s="14" t="s">
        <v>17</v>
      </c>
      <c r="F163" s="15">
        <f>VLOOKUP(E163,[1]Ajopäivät_km!$B$3:$C$35,2,FALSE)</f>
        <v>188</v>
      </c>
      <c r="G163" s="14">
        <v>51</v>
      </c>
      <c r="H163" s="15">
        <f t="shared" si="12"/>
        <v>9588</v>
      </c>
      <c r="I163" s="16">
        <v>3263.9</v>
      </c>
      <c r="J163" s="1"/>
      <c r="K163" s="11"/>
    </row>
    <row r="164" spans="1:11" ht="15" thickBot="1" x14ac:dyDescent="0.4">
      <c r="A164" s="26"/>
      <c r="B164" s="33" t="s">
        <v>271</v>
      </c>
      <c r="C164" s="65" t="s">
        <v>131</v>
      </c>
      <c r="D164" s="64" t="s">
        <v>74</v>
      </c>
      <c r="E164" s="32" t="s">
        <v>17</v>
      </c>
      <c r="F164" s="33">
        <f>VLOOKUP(E164,[1]Ajopäivät_km!$B$3:$C$35,2,FALSE)</f>
        <v>188</v>
      </c>
      <c r="G164" s="32">
        <v>52</v>
      </c>
      <c r="H164" s="33">
        <f t="shared" si="12"/>
        <v>9776</v>
      </c>
      <c r="I164" s="36">
        <v>4972.8999999999996</v>
      </c>
      <c r="J164" s="31"/>
      <c r="K164" s="26"/>
    </row>
    <row r="165" spans="1:11" x14ac:dyDescent="0.35">
      <c r="A165" s="11">
        <v>37</v>
      </c>
      <c r="B165" s="34" t="s">
        <v>275</v>
      </c>
      <c r="C165" s="66" t="s">
        <v>16</v>
      </c>
      <c r="D165" s="63" t="s">
        <v>276</v>
      </c>
      <c r="E165" s="12" t="s">
        <v>17</v>
      </c>
      <c r="F165" s="34">
        <f>VLOOKUP(E165,[1]Ajopäivät_km!$B$3:$C$35,2,FALSE)</f>
        <v>188</v>
      </c>
      <c r="G165" s="12">
        <v>44</v>
      </c>
      <c r="H165" s="34">
        <f t="shared" si="12"/>
        <v>8272</v>
      </c>
      <c r="I165" s="13">
        <v>1127.9000000000001</v>
      </c>
      <c r="J165" s="1">
        <v>77500</v>
      </c>
      <c r="K165" s="11" t="s">
        <v>277</v>
      </c>
    </row>
    <row r="166" spans="1:11" x14ac:dyDescent="0.35">
      <c r="A166" s="11"/>
      <c r="B166" s="15" t="s">
        <v>278</v>
      </c>
      <c r="C166" s="68" t="s">
        <v>62</v>
      </c>
      <c r="D166" s="67" t="s">
        <v>76</v>
      </c>
      <c r="E166" s="14" t="s">
        <v>17</v>
      </c>
      <c r="F166" s="15">
        <f>VLOOKUP(E166,[1]Ajopäivät_km!$B$3:$C$35,2,FALSE)</f>
        <v>188</v>
      </c>
      <c r="G166" s="14">
        <v>62</v>
      </c>
      <c r="H166" s="15">
        <f t="shared" si="12"/>
        <v>11656</v>
      </c>
      <c r="I166" s="16">
        <v>2330.3000000000002</v>
      </c>
      <c r="J166" s="1"/>
      <c r="K166" s="11">
        <v>623775</v>
      </c>
    </row>
    <row r="167" spans="1:11" x14ac:dyDescent="0.35">
      <c r="A167" s="11"/>
      <c r="B167" s="15" t="s">
        <v>279</v>
      </c>
      <c r="C167" s="68" t="s">
        <v>133</v>
      </c>
      <c r="D167" s="67" t="s">
        <v>71</v>
      </c>
      <c r="E167" s="14" t="s">
        <v>17</v>
      </c>
      <c r="F167" s="15">
        <f>VLOOKUP(E167,[1]Ajopäivät_km!$B$3:$C$35,2,FALSE)</f>
        <v>188</v>
      </c>
      <c r="G167" s="14">
        <v>50</v>
      </c>
      <c r="H167" s="15">
        <f t="shared" si="12"/>
        <v>9400</v>
      </c>
      <c r="I167" s="16">
        <v>11361.8</v>
      </c>
      <c r="J167" s="35"/>
      <c r="K167" s="11"/>
    </row>
    <row r="168" spans="1:11" ht="15" thickBot="1" x14ac:dyDescent="0.4">
      <c r="A168" s="26"/>
      <c r="B168" s="33" t="s">
        <v>280</v>
      </c>
      <c r="C168" s="65" t="s">
        <v>281</v>
      </c>
      <c r="D168" s="64" t="s">
        <v>36</v>
      </c>
      <c r="E168" s="32" t="s">
        <v>17</v>
      </c>
      <c r="F168" s="33">
        <f>VLOOKUP(E168,[1]Ajopäivät_km!$B$3:$C$35,2,FALSE)</f>
        <v>188</v>
      </c>
      <c r="G168" s="32">
        <v>50</v>
      </c>
      <c r="H168" s="33">
        <f t="shared" si="12"/>
        <v>9400</v>
      </c>
      <c r="I168" s="36">
        <v>16850.8</v>
      </c>
      <c r="J168" s="31"/>
      <c r="K168" s="26"/>
    </row>
    <row r="169" spans="1:11" x14ac:dyDescent="0.35">
      <c r="A169" s="11">
        <v>38</v>
      </c>
      <c r="B169" s="34" t="s">
        <v>282</v>
      </c>
      <c r="C169" s="66" t="s">
        <v>254</v>
      </c>
      <c r="D169" s="63" t="s">
        <v>76</v>
      </c>
      <c r="E169" s="12" t="s">
        <v>17</v>
      </c>
      <c r="F169" s="34">
        <f>VLOOKUP(E169,[1]Ajopäivät_km!$B$3:$C$35,2,FALSE)</f>
        <v>188</v>
      </c>
      <c r="G169" s="12">
        <v>50</v>
      </c>
      <c r="H169" s="34">
        <f t="shared" si="12"/>
        <v>9400</v>
      </c>
      <c r="I169" s="13">
        <v>4081.4</v>
      </c>
      <c r="J169" s="1">
        <v>77080</v>
      </c>
      <c r="K169" s="11" t="s">
        <v>272</v>
      </c>
    </row>
    <row r="170" spans="1:11" x14ac:dyDescent="0.35">
      <c r="A170" s="21"/>
      <c r="B170" s="15" t="s">
        <v>280</v>
      </c>
      <c r="C170" s="68" t="s">
        <v>39</v>
      </c>
      <c r="D170" s="67" t="s">
        <v>254</v>
      </c>
      <c r="E170" s="14" t="s">
        <v>17</v>
      </c>
      <c r="F170" s="15">
        <f>VLOOKUP(E170,[1]Ajopäivät_km!$B$3:$C$35,2,FALSE)</f>
        <v>188</v>
      </c>
      <c r="G170" s="14">
        <v>50</v>
      </c>
      <c r="H170" s="15">
        <f t="shared" si="12"/>
        <v>9400</v>
      </c>
      <c r="I170" s="16">
        <v>6694.2</v>
      </c>
      <c r="J170" s="35"/>
      <c r="K170" s="11">
        <v>623096</v>
      </c>
    </row>
    <row r="171" spans="1:11" ht="15" thickBot="1" x14ac:dyDescent="0.4">
      <c r="A171" s="46"/>
      <c r="B171" s="33" t="s">
        <v>280</v>
      </c>
      <c r="C171" s="65" t="s">
        <v>131</v>
      </c>
      <c r="D171" s="64" t="s">
        <v>23</v>
      </c>
      <c r="E171" s="32" t="s">
        <v>17</v>
      </c>
      <c r="F171" s="33">
        <f>VLOOKUP(E171,[1]Ajopäivät_km!$B$3:$C$35,2,FALSE)</f>
        <v>188</v>
      </c>
      <c r="G171" s="32">
        <v>50</v>
      </c>
      <c r="H171" s="33">
        <f t="shared" si="12"/>
        <v>9400</v>
      </c>
      <c r="I171" s="36">
        <v>3519.9</v>
      </c>
      <c r="J171" s="31"/>
      <c r="K171" s="26"/>
    </row>
    <row r="172" spans="1:11" x14ac:dyDescent="0.35">
      <c r="A172" s="11">
        <v>39</v>
      </c>
      <c r="B172" s="34" t="s">
        <v>283</v>
      </c>
      <c r="C172" s="66" t="s">
        <v>281</v>
      </c>
      <c r="D172" s="63" t="s">
        <v>36</v>
      </c>
      <c r="E172" s="12" t="s">
        <v>17</v>
      </c>
      <c r="F172" s="34">
        <f>VLOOKUP(E172,[1]Ajopäivät_km!$B$3:$C$35,2,FALSE)</f>
        <v>188</v>
      </c>
      <c r="G172" s="12">
        <v>46</v>
      </c>
      <c r="H172" s="34">
        <f t="shared" si="12"/>
        <v>8648</v>
      </c>
      <c r="I172" s="13">
        <v>5323.2</v>
      </c>
      <c r="J172" s="35">
        <v>93000</v>
      </c>
      <c r="K172" s="11" t="s">
        <v>206</v>
      </c>
    </row>
    <row r="173" spans="1:11" x14ac:dyDescent="0.35">
      <c r="A173" s="11"/>
      <c r="B173" s="19" t="s">
        <v>284</v>
      </c>
      <c r="C173" s="68" t="s">
        <v>254</v>
      </c>
      <c r="D173" s="67" t="s">
        <v>21</v>
      </c>
      <c r="E173" s="14" t="s">
        <v>17</v>
      </c>
      <c r="F173" s="15">
        <f>VLOOKUP(E173,[1]Ajopäivät_km!$B$3:$C$35,2,FALSE)</f>
        <v>188</v>
      </c>
      <c r="G173" s="14">
        <v>64</v>
      </c>
      <c r="H173" s="15">
        <f t="shared" si="12"/>
        <v>12032</v>
      </c>
      <c r="I173" s="16">
        <v>11926.099999999999</v>
      </c>
      <c r="J173" s="35"/>
      <c r="K173" s="11">
        <v>622868</v>
      </c>
    </row>
    <row r="174" spans="1:11" x14ac:dyDescent="0.35">
      <c r="A174" s="11"/>
      <c r="B174" s="19" t="s">
        <v>285</v>
      </c>
      <c r="C174" s="68">
        <v>1300</v>
      </c>
      <c r="D174" s="67">
        <v>1330</v>
      </c>
      <c r="E174" s="18" t="s">
        <v>17</v>
      </c>
      <c r="F174" s="15">
        <v>188</v>
      </c>
      <c r="G174" s="14">
        <v>24</v>
      </c>
      <c r="H174" s="15">
        <f t="shared" si="12"/>
        <v>4512</v>
      </c>
      <c r="I174" s="16"/>
      <c r="J174" s="35"/>
      <c r="K174" s="11"/>
    </row>
    <row r="175" spans="1:11" ht="15" thickBot="1" x14ac:dyDescent="0.4">
      <c r="A175" s="26"/>
      <c r="B175" s="33" t="s">
        <v>282</v>
      </c>
      <c r="C175" s="65" t="s">
        <v>36</v>
      </c>
      <c r="D175" s="64" t="s">
        <v>134</v>
      </c>
      <c r="E175" s="32" t="s">
        <v>17</v>
      </c>
      <c r="F175" s="33">
        <f>VLOOKUP(E175,[1]Ajopäivät_km!$B$3:$C$35,2,FALSE)</f>
        <v>188</v>
      </c>
      <c r="G175" s="32">
        <v>78</v>
      </c>
      <c r="H175" s="33">
        <f t="shared" si="12"/>
        <v>14664</v>
      </c>
      <c r="I175" s="36">
        <v>11675.8</v>
      </c>
      <c r="J175" s="31"/>
      <c r="K175" s="26"/>
    </row>
    <row r="176" spans="1:11" x14ac:dyDescent="0.35">
      <c r="A176" s="11">
        <v>40</v>
      </c>
      <c r="B176" s="34" t="s">
        <v>286</v>
      </c>
      <c r="C176" s="66" t="s">
        <v>287</v>
      </c>
      <c r="D176" s="63" t="s">
        <v>126</v>
      </c>
      <c r="E176" s="12" t="s">
        <v>288</v>
      </c>
      <c r="F176" s="34">
        <f>VLOOKUP(E176,[1]Ajopäivät_km!$B$3:$C$35,2,FALSE)</f>
        <v>188</v>
      </c>
      <c r="G176" s="12">
        <v>21</v>
      </c>
      <c r="H176" s="34">
        <f t="shared" si="12"/>
        <v>3948</v>
      </c>
      <c r="I176" s="13">
        <v>1736.6</v>
      </c>
      <c r="J176" s="1">
        <v>94600</v>
      </c>
      <c r="K176" s="11" t="s">
        <v>206</v>
      </c>
    </row>
    <row r="177" spans="1:11" x14ac:dyDescent="0.35">
      <c r="A177" s="11"/>
      <c r="B177" s="15" t="s">
        <v>289</v>
      </c>
      <c r="C177" s="68" t="s">
        <v>254</v>
      </c>
      <c r="D177" s="67" t="s">
        <v>131</v>
      </c>
      <c r="E177" s="14" t="s">
        <v>17</v>
      </c>
      <c r="F177" s="15">
        <f>VLOOKUP(E177,[1]Ajopäivät_km!$B$3:$C$35,2,FALSE)</f>
        <v>188</v>
      </c>
      <c r="G177" s="14">
        <v>45</v>
      </c>
      <c r="H177" s="15">
        <f t="shared" si="12"/>
        <v>8460</v>
      </c>
      <c r="I177" s="16">
        <v>8345</v>
      </c>
      <c r="J177" s="35"/>
      <c r="K177" s="11">
        <v>622869</v>
      </c>
    </row>
    <row r="178" spans="1:11" x14ac:dyDescent="0.35">
      <c r="A178" s="11"/>
      <c r="B178" s="15" t="s">
        <v>290</v>
      </c>
      <c r="C178" s="68" t="s">
        <v>86</v>
      </c>
      <c r="D178" s="67" t="s">
        <v>144</v>
      </c>
      <c r="E178" s="14" t="s">
        <v>17</v>
      </c>
      <c r="F178" s="15">
        <f>VLOOKUP(E178,[1]Ajopäivät_km!$B$3:$C$35,2,FALSE)</f>
        <v>188</v>
      </c>
      <c r="G178" s="14">
        <v>21</v>
      </c>
      <c r="H178" s="15">
        <f t="shared" si="12"/>
        <v>3948</v>
      </c>
      <c r="I178" s="16">
        <v>3143.3</v>
      </c>
      <c r="J178" s="35"/>
      <c r="K178" s="11"/>
    </row>
    <row r="179" spans="1:11" ht="15" thickBot="1" x14ac:dyDescent="0.4">
      <c r="A179" s="26"/>
      <c r="B179" s="33" t="s">
        <v>291</v>
      </c>
      <c r="C179" s="65" t="s">
        <v>36</v>
      </c>
      <c r="D179" s="64" t="s">
        <v>101</v>
      </c>
      <c r="E179" s="32" t="s">
        <v>17</v>
      </c>
      <c r="F179" s="33">
        <f>VLOOKUP(E179,[1]Ajopäivät_km!$B$3:$C$35,2,FALSE)</f>
        <v>188</v>
      </c>
      <c r="G179" s="32">
        <v>56</v>
      </c>
      <c r="H179" s="33">
        <f t="shared" si="12"/>
        <v>10528</v>
      </c>
      <c r="I179" s="36">
        <v>8342.7999999999993</v>
      </c>
      <c r="J179" s="31"/>
      <c r="K179" s="26"/>
    </row>
    <row r="180" spans="1:11" x14ac:dyDescent="0.35">
      <c r="A180" s="11">
        <v>41</v>
      </c>
      <c r="B180" s="34" t="s">
        <v>292</v>
      </c>
      <c r="C180" s="66" t="s">
        <v>78</v>
      </c>
      <c r="D180" s="63" t="s">
        <v>71</v>
      </c>
      <c r="E180" s="12" t="s">
        <v>17</v>
      </c>
      <c r="F180" s="34">
        <f>VLOOKUP(E180,[1]Ajopäivät_km!$B$3:$C$35,2,FALSE)</f>
        <v>188</v>
      </c>
      <c r="G180" s="12">
        <v>21</v>
      </c>
      <c r="H180" s="34">
        <f t="shared" si="12"/>
        <v>3948</v>
      </c>
      <c r="I180" s="13">
        <v>8680.4</v>
      </c>
      <c r="J180" s="35">
        <v>75900</v>
      </c>
      <c r="K180" s="11" t="s">
        <v>277</v>
      </c>
    </row>
    <row r="181" spans="1:11" ht="15" thickBot="1" x14ac:dyDescent="0.4">
      <c r="A181" s="26"/>
      <c r="B181" s="33" t="s">
        <v>290</v>
      </c>
      <c r="C181" s="65" t="s">
        <v>254</v>
      </c>
      <c r="D181" s="64" t="s">
        <v>205</v>
      </c>
      <c r="E181" s="32" t="s">
        <v>17</v>
      </c>
      <c r="F181" s="33">
        <f>VLOOKUP(E181,[1]Ajopäivät_km!$B$3:$C$35,2,FALSE)</f>
        <v>188</v>
      </c>
      <c r="G181" s="32">
        <v>21</v>
      </c>
      <c r="H181" s="33">
        <f t="shared" si="12"/>
        <v>3948</v>
      </c>
      <c r="I181" s="36">
        <v>4898.6000000000004</v>
      </c>
      <c r="J181" s="31"/>
      <c r="K181" s="26">
        <v>623779</v>
      </c>
    </row>
    <row r="182" spans="1:11" x14ac:dyDescent="0.35">
      <c r="A182" s="11">
        <v>42</v>
      </c>
      <c r="B182" s="34" t="s">
        <v>293</v>
      </c>
      <c r="C182" s="66" t="s">
        <v>21</v>
      </c>
      <c r="D182" s="63" t="s">
        <v>23</v>
      </c>
      <c r="E182" s="12" t="s">
        <v>17</v>
      </c>
      <c r="F182" s="34">
        <f>VLOOKUP(E182,[1]Ajopäivät_km!$B$3:$C$35,2,FALSE)</f>
        <v>188</v>
      </c>
      <c r="G182" s="12">
        <v>37</v>
      </c>
      <c r="H182" s="34">
        <f t="shared" si="12"/>
        <v>6956</v>
      </c>
      <c r="I182" s="13">
        <v>1515.3000000000002</v>
      </c>
      <c r="J182" s="35">
        <v>86600</v>
      </c>
      <c r="K182" s="11" t="s">
        <v>206</v>
      </c>
    </row>
    <row r="183" spans="1:11" x14ac:dyDescent="0.35">
      <c r="A183" s="11"/>
      <c r="B183" s="15" t="s">
        <v>294</v>
      </c>
      <c r="C183" s="68" t="s">
        <v>36</v>
      </c>
      <c r="D183" s="67" t="s">
        <v>161</v>
      </c>
      <c r="E183" s="14" t="s">
        <v>17</v>
      </c>
      <c r="F183" s="15">
        <f>VLOOKUP(E183,[1]Ajopäivät_km!$B$3:$C$35,2,FALSE)</f>
        <v>188</v>
      </c>
      <c r="G183" s="14">
        <v>43</v>
      </c>
      <c r="H183" s="15">
        <f t="shared" si="12"/>
        <v>8084</v>
      </c>
      <c r="I183" s="16">
        <v>14476</v>
      </c>
      <c r="J183" s="35"/>
      <c r="K183" s="11">
        <v>622872</v>
      </c>
    </row>
    <row r="184" spans="1:11" x14ac:dyDescent="0.35">
      <c r="A184" s="11"/>
      <c r="B184" s="15" t="s">
        <v>294</v>
      </c>
      <c r="C184" s="68" t="s">
        <v>86</v>
      </c>
      <c r="D184" s="67" t="s">
        <v>112</v>
      </c>
      <c r="E184" s="14" t="s">
        <v>17</v>
      </c>
      <c r="F184" s="15">
        <f>VLOOKUP(E184,[1]Ajopäivät_km!$B$3:$C$35,2,FALSE)</f>
        <v>188</v>
      </c>
      <c r="G184" s="14">
        <v>44</v>
      </c>
      <c r="H184" s="15">
        <f t="shared" si="12"/>
        <v>8272</v>
      </c>
      <c r="I184" s="16">
        <v>2437</v>
      </c>
      <c r="J184" s="35"/>
      <c r="K184" s="11"/>
    </row>
    <row r="185" spans="1:11" ht="15" thickBot="1" x14ac:dyDescent="0.4">
      <c r="A185" s="26"/>
      <c r="B185" s="33" t="s">
        <v>294</v>
      </c>
      <c r="C185" s="65" t="s">
        <v>254</v>
      </c>
      <c r="D185" s="64" t="s">
        <v>139</v>
      </c>
      <c r="E185" s="32" t="s">
        <v>17</v>
      </c>
      <c r="F185" s="33">
        <f>VLOOKUP(E185,[1]Ajopäivät_km!$B$3:$C$35,2,FALSE)</f>
        <v>188</v>
      </c>
      <c r="G185" s="32">
        <v>44</v>
      </c>
      <c r="H185" s="33">
        <f t="shared" si="12"/>
        <v>8272</v>
      </c>
      <c r="I185" s="36">
        <v>3102.5</v>
      </c>
      <c r="J185" s="31"/>
      <c r="K185" s="26"/>
    </row>
    <row r="186" spans="1:11" x14ac:dyDescent="0.35">
      <c r="A186" s="11">
        <v>43</v>
      </c>
      <c r="B186" s="34" t="s">
        <v>295</v>
      </c>
      <c r="C186" s="66" t="s">
        <v>119</v>
      </c>
      <c r="D186" s="63" t="s">
        <v>42</v>
      </c>
      <c r="E186" s="12" t="s">
        <v>45</v>
      </c>
      <c r="F186" s="34">
        <f>VLOOKUP(E186,[1]Ajopäivät_km!$B$3:$C$35,2,FALSE)</f>
        <v>201</v>
      </c>
      <c r="G186" s="12">
        <v>138</v>
      </c>
      <c r="H186" s="34">
        <f t="shared" si="12"/>
        <v>27738</v>
      </c>
      <c r="I186" s="13">
        <v>36276.399999999994</v>
      </c>
      <c r="J186" s="1">
        <v>46000</v>
      </c>
      <c r="K186" s="11" t="s">
        <v>224</v>
      </c>
    </row>
    <row r="187" spans="1:11" ht="15" thickBot="1" x14ac:dyDescent="0.4">
      <c r="A187" s="26"/>
      <c r="B187" s="33" t="s">
        <v>295</v>
      </c>
      <c r="C187" s="65" t="s">
        <v>136</v>
      </c>
      <c r="D187" s="64" t="s">
        <v>296</v>
      </c>
      <c r="E187" s="32" t="s">
        <v>45</v>
      </c>
      <c r="F187" s="33">
        <f>VLOOKUP(E187,[1]Ajopäivät_km!$B$3:$C$35,2,FALSE)</f>
        <v>201</v>
      </c>
      <c r="G187" s="32">
        <v>159</v>
      </c>
      <c r="H187" s="33">
        <f t="shared" si="12"/>
        <v>31959</v>
      </c>
      <c r="I187" s="36">
        <v>37580.100000000006</v>
      </c>
      <c r="J187" s="31"/>
      <c r="K187" s="26">
        <v>622914</v>
      </c>
    </row>
    <row r="188" spans="1:11" x14ac:dyDescent="0.35">
      <c r="A188" s="41">
        <v>44</v>
      </c>
      <c r="B188" s="43" t="s">
        <v>297</v>
      </c>
      <c r="C188" s="70" t="s">
        <v>219</v>
      </c>
      <c r="D188" s="69" t="s">
        <v>276</v>
      </c>
      <c r="E188" s="42" t="s">
        <v>17</v>
      </c>
      <c r="F188" s="43">
        <f>VLOOKUP(E188,[1]Ajopäivät_km!$B$3:$C$35,2,FALSE)</f>
        <v>188</v>
      </c>
      <c r="G188" s="42">
        <v>138</v>
      </c>
      <c r="H188" s="43">
        <f t="shared" si="12"/>
        <v>25944</v>
      </c>
      <c r="I188" s="44">
        <v>20875.3</v>
      </c>
      <c r="J188" s="45">
        <v>93600</v>
      </c>
      <c r="K188" s="41" t="s">
        <v>298</v>
      </c>
    </row>
    <row r="189" spans="1:11" ht="15" thickBot="1" x14ac:dyDescent="0.4">
      <c r="A189" s="26"/>
      <c r="B189" s="33" t="s">
        <v>299</v>
      </c>
      <c r="C189" s="65" t="s">
        <v>165</v>
      </c>
      <c r="D189" s="64" t="s">
        <v>112</v>
      </c>
      <c r="E189" s="32" t="s">
        <v>17</v>
      </c>
      <c r="F189" s="33">
        <f>VLOOKUP(E189,[1]Ajopäivät_km!$B$3:$C$35,2,FALSE)</f>
        <v>188</v>
      </c>
      <c r="G189" s="32">
        <v>33</v>
      </c>
      <c r="H189" s="33">
        <f t="shared" si="12"/>
        <v>6204</v>
      </c>
      <c r="I189" s="36">
        <v>15237.9</v>
      </c>
      <c r="J189" s="31"/>
      <c r="K189" s="26">
        <v>623121</v>
      </c>
    </row>
    <row r="190" spans="1:11" x14ac:dyDescent="0.35">
      <c r="A190" s="11">
        <v>45</v>
      </c>
      <c r="B190" s="34" t="s">
        <v>300</v>
      </c>
      <c r="C190" s="66" t="s">
        <v>58</v>
      </c>
      <c r="D190" s="63" t="s">
        <v>16</v>
      </c>
      <c r="E190" s="12" t="s">
        <v>17</v>
      </c>
      <c r="F190" s="34">
        <f>VLOOKUP(E190,[1]Ajopäivät_km!$B$3:$C$35,2,FALSE)</f>
        <v>188</v>
      </c>
      <c r="G190" s="12">
        <v>46</v>
      </c>
      <c r="H190" s="34">
        <f t="shared" si="12"/>
        <v>8648</v>
      </c>
      <c r="I190" s="13">
        <v>35451.5</v>
      </c>
      <c r="J190" s="1">
        <v>19545.45</v>
      </c>
      <c r="K190" s="11" t="s">
        <v>268</v>
      </c>
    </row>
    <row r="191" spans="1:11" x14ac:dyDescent="0.35">
      <c r="A191" s="11"/>
      <c r="B191" s="15" t="s">
        <v>301</v>
      </c>
      <c r="C191" s="68" t="s">
        <v>80</v>
      </c>
      <c r="D191" s="67" t="s">
        <v>226</v>
      </c>
      <c r="E191" s="14" t="s">
        <v>17</v>
      </c>
      <c r="F191" s="15">
        <f>VLOOKUP(E191,[1]Ajopäivät_km!$B$3:$C$35,2,FALSE)</f>
        <v>188</v>
      </c>
      <c r="G191" s="14">
        <v>30</v>
      </c>
      <c r="H191" s="15">
        <f t="shared" si="12"/>
        <v>5640</v>
      </c>
      <c r="I191" s="16">
        <v>14806.400000000001</v>
      </c>
      <c r="J191" s="1"/>
      <c r="K191" s="11">
        <v>623070</v>
      </c>
    </row>
    <row r="192" spans="1:11" ht="15" thickBot="1" x14ac:dyDescent="0.4">
      <c r="A192" s="26"/>
      <c r="B192" s="33" t="s">
        <v>302</v>
      </c>
      <c r="C192" s="65" t="s">
        <v>86</v>
      </c>
      <c r="D192" s="64" t="s">
        <v>303</v>
      </c>
      <c r="E192" s="32" t="s">
        <v>17</v>
      </c>
      <c r="F192" s="33">
        <f>VLOOKUP(E192,[1]Ajopäivät_km!$B$3:$C$35,2,FALSE)</f>
        <v>188</v>
      </c>
      <c r="G192" s="32">
        <v>19</v>
      </c>
      <c r="H192" s="33">
        <f t="shared" si="12"/>
        <v>3572</v>
      </c>
      <c r="I192" s="36">
        <v>8022.3</v>
      </c>
      <c r="J192" s="31"/>
      <c r="K192" s="26"/>
    </row>
    <row r="193" spans="1:11" x14ac:dyDescent="0.35">
      <c r="A193" s="11">
        <v>46</v>
      </c>
      <c r="B193" s="34" t="s">
        <v>304</v>
      </c>
      <c r="C193" s="66" t="s">
        <v>134</v>
      </c>
      <c r="D193" s="63" t="s">
        <v>44</v>
      </c>
      <c r="E193" s="12" t="s">
        <v>81</v>
      </c>
      <c r="F193" s="34">
        <f>VLOOKUP(E193,[1]Ajopäivät_km!$B$3:$C$35,2,FALSE)</f>
        <v>250</v>
      </c>
      <c r="G193" s="12">
        <v>58</v>
      </c>
      <c r="H193" s="34">
        <f t="shared" ref="H193:H198" si="13">F193*G193</f>
        <v>14500</v>
      </c>
      <c r="I193" s="13">
        <v>16522.099999999999</v>
      </c>
      <c r="J193" s="1">
        <v>110000</v>
      </c>
      <c r="K193" s="11" t="s">
        <v>305</v>
      </c>
    </row>
    <row r="194" spans="1:11" x14ac:dyDescent="0.35">
      <c r="A194" s="11"/>
      <c r="B194" s="15" t="s">
        <v>304</v>
      </c>
      <c r="C194" s="68" t="s">
        <v>39</v>
      </c>
      <c r="D194" s="67" t="s">
        <v>41</v>
      </c>
      <c r="E194" s="14" t="s">
        <v>140</v>
      </c>
      <c r="F194" s="15">
        <f>VLOOKUP(E194,[1]Ajopäivät_km!$B$3:$C$35,2,FALSE)</f>
        <v>49</v>
      </c>
      <c r="G194" s="14">
        <v>58</v>
      </c>
      <c r="H194" s="15">
        <f t="shared" si="13"/>
        <v>2842</v>
      </c>
      <c r="I194" s="16">
        <v>1577.8000000000002</v>
      </c>
      <c r="J194" s="1"/>
      <c r="K194" s="11">
        <v>623145</v>
      </c>
    </row>
    <row r="195" spans="1:11" x14ac:dyDescent="0.35">
      <c r="A195" s="11"/>
      <c r="B195" s="15" t="s">
        <v>304</v>
      </c>
      <c r="C195" s="68" t="s">
        <v>306</v>
      </c>
      <c r="D195" s="67" t="s">
        <v>165</v>
      </c>
      <c r="E195" s="14" t="s">
        <v>81</v>
      </c>
      <c r="F195" s="15">
        <f>VLOOKUP(E195,[1]Ajopäivät_km!$B$3:$C$35,2,FALSE)</f>
        <v>250</v>
      </c>
      <c r="G195" s="14">
        <v>58</v>
      </c>
      <c r="H195" s="15">
        <f t="shared" si="13"/>
        <v>14500</v>
      </c>
      <c r="I195" s="16">
        <v>12225.2</v>
      </c>
      <c r="J195" s="1"/>
      <c r="K195" s="11"/>
    </row>
    <row r="196" spans="1:11" x14ac:dyDescent="0.35">
      <c r="A196" s="11"/>
      <c r="B196" s="15" t="s">
        <v>304</v>
      </c>
      <c r="C196" s="68" t="s">
        <v>21</v>
      </c>
      <c r="D196" s="67" t="s">
        <v>183</v>
      </c>
      <c r="E196" s="14" t="s">
        <v>81</v>
      </c>
      <c r="F196" s="15">
        <f>VLOOKUP(E196,[1]Ajopäivät_km!$B$3:$C$35,2,FALSE)</f>
        <v>250</v>
      </c>
      <c r="G196" s="14">
        <v>58</v>
      </c>
      <c r="H196" s="15">
        <f t="shared" si="13"/>
        <v>14500</v>
      </c>
      <c r="I196" s="16">
        <v>6835.2</v>
      </c>
      <c r="J196" s="1"/>
      <c r="K196" s="11"/>
    </row>
    <row r="197" spans="1:11" x14ac:dyDescent="0.35">
      <c r="A197" s="11"/>
      <c r="B197" s="15" t="s">
        <v>307</v>
      </c>
      <c r="C197" s="68" t="s">
        <v>109</v>
      </c>
      <c r="D197" s="67" t="s">
        <v>151</v>
      </c>
      <c r="E197" s="14" t="s">
        <v>81</v>
      </c>
      <c r="F197" s="15">
        <f>VLOOKUP(E197,[1]Ajopäivät_km!$B$3:$C$35,2,FALSE)</f>
        <v>250</v>
      </c>
      <c r="G197" s="14">
        <v>13</v>
      </c>
      <c r="H197" s="15">
        <f t="shared" si="13"/>
        <v>3250</v>
      </c>
      <c r="I197" s="16">
        <v>437.79999999999995</v>
      </c>
      <c r="J197" s="1"/>
      <c r="K197" s="11"/>
    </row>
    <row r="198" spans="1:11" ht="15" thickBot="1" x14ac:dyDescent="0.4">
      <c r="A198" s="26"/>
      <c r="B198" s="33" t="s">
        <v>308</v>
      </c>
      <c r="C198" s="65" t="s">
        <v>51</v>
      </c>
      <c r="D198" s="64" t="s">
        <v>134</v>
      </c>
      <c r="E198" s="32" t="s">
        <v>140</v>
      </c>
      <c r="F198" s="33">
        <f>VLOOKUP(E198,[1]Ajopäivät_km!$B$3:$C$35,2,FALSE)</f>
        <v>49</v>
      </c>
      <c r="G198" s="32">
        <v>13</v>
      </c>
      <c r="H198" s="33">
        <f t="shared" si="13"/>
        <v>637</v>
      </c>
      <c r="I198" s="36">
        <v>147</v>
      </c>
      <c r="J198" s="31"/>
      <c r="K198" s="26"/>
    </row>
    <row r="199" spans="1:11" x14ac:dyDescent="0.35">
      <c r="A199" s="11">
        <v>47</v>
      </c>
      <c r="B199" s="34" t="s">
        <v>309</v>
      </c>
      <c r="C199" s="66" t="s">
        <v>78</v>
      </c>
      <c r="D199" s="63" t="s">
        <v>134</v>
      </c>
      <c r="E199" s="12" t="s">
        <v>17</v>
      </c>
      <c r="F199" s="34">
        <f>VLOOKUP(E199,[1]Ajopäivät_km!$B$3:$C$35,2,FALSE)</f>
        <v>188</v>
      </c>
      <c r="G199" s="12">
        <v>33</v>
      </c>
      <c r="H199" s="34">
        <f t="shared" ref="H199:H204" si="14">F199*G199</f>
        <v>6204</v>
      </c>
      <c r="I199" s="13">
        <v>19251.699999999997</v>
      </c>
      <c r="J199" s="1">
        <v>70000</v>
      </c>
      <c r="K199" s="11" t="s">
        <v>305</v>
      </c>
    </row>
    <row r="200" spans="1:11" x14ac:dyDescent="0.35">
      <c r="A200" s="11"/>
      <c r="B200" s="15" t="s">
        <v>309</v>
      </c>
      <c r="C200" s="68" t="s">
        <v>87</v>
      </c>
      <c r="D200" s="67" t="s">
        <v>254</v>
      </c>
      <c r="E200" s="14" t="s">
        <v>310</v>
      </c>
      <c r="F200" s="15">
        <f>VLOOKUP(E200,[1]Ajopäivät_km!$B$3:$C$35,2,FALSE)</f>
        <v>150</v>
      </c>
      <c r="G200" s="14">
        <v>33</v>
      </c>
      <c r="H200" s="15">
        <f t="shared" si="14"/>
        <v>4950</v>
      </c>
      <c r="I200" s="16">
        <v>7650</v>
      </c>
      <c r="J200" s="1"/>
      <c r="K200" s="11">
        <v>623146</v>
      </c>
    </row>
    <row r="201" spans="1:11" x14ac:dyDescent="0.35">
      <c r="A201" s="11"/>
      <c r="B201" s="15" t="s">
        <v>311</v>
      </c>
      <c r="C201" s="68" t="s">
        <v>139</v>
      </c>
      <c r="D201" s="67" t="s">
        <v>33</v>
      </c>
      <c r="E201" s="14" t="s">
        <v>17</v>
      </c>
      <c r="F201" s="15">
        <f>VLOOKUP(E201,[1]Ajopäivät_km!$B$3:$C$35,2,FALSE)</f>
        <v>188</v>
      </c>
      <c r="G201" s="14">
        <v>35</v>
      </c>
      <c r="H201" s="15">
        <f t="shared" si="14"/>
        <v>6580</v>
      </c>
      <c r="I201" s="16">
        <v>0</v>
      </c>
      <c r="J201" s="1"/>
      <c r="K201" s="11"/>
    </row>
    <row r="202" spans="1:11" x14ac:dyDescent="0.35">
      <c r="A202" s="11"/>
      <c r="B202" s="15" t="s">
        <v>312</v>
      </c>
      <c r="C202" s="68" t="s">
        <v>60</v>
      </c>
      <c r="D202" s="67" t="s">
        <v>252</v>
      </c>
      <c r="E202" s="14" t="s">
        <v>17</v>
      </c>
      <c r="F202" s="15">
        <f>VLOOKUP(E202,[1]Ajopäivät_km!$B$3:$C$35,2,FALSE)</f>
        <v>188</v>
      </c>
      <c r="G202" s="14">
        <v>33</v>
      </c>
      <c r="H202" s="15">
        <f t="shared" si="14"/>
        <v>6204</v>
      </c>
      <c r="I202" s="16">
        <v>8966.8000000000011</v>
      </c>
      <c r="J202" s="1"/>
      <c r="K202" s="11"/>
    </row>
    <row r="203" spans="1:11" x14ac:dyDescent="0.35">
      <c r="A203" s="11"/>
      <c r="B203" s="15" t="s">
        <v>312</v>
      </c>
      <c r="C203" s="68" t="s">
        <v>254</v>
      </c>
      <c r="D203" s="67" t="s">
        <v>139</v>
      </c>
      <c r="E203" s="14" t="s">
        <v>17</v>
      </c>
      <c r="F203" s="15">
        <f>VLOOKUP(E203,[1]Ajopäivät_km!$B$3:$C$35,2,FALSE)</f>
        <v>188</v>
      </c>
      <c r="G203" s="14">
        <v>33</v>
      </c>
      <c r="H203" s="15">
        <f t="shared" si="14"/>
        <v>6204</v>
      </c>
      <c r="I203" s="16">
        <v>10544</v>
      </c>
      <c r="J203" s="1"/>
      <c r="K203" s="11"/>
    </row>
    <row r="204" spans="1:11" ht="15" thickBot="1" x14ac:dyDescent="0.4">
      <c r="A204" s="26"/>
      <c r="B204" s="33" t="s">
        <v>313</v>
      </c>
      <c r="C204" s="65" t="s">
        <v>287</v>
      </c>
      <c r="D204" s="64" t="s">
        <v>213</v>
      </c>
      <c r="E204" s="32" t="s">
        <v>17</v>
      </c>
      <c r="F204" s="33">
        <f>VLOOKUP(E204,[1]Ajopäivät_km!$B$3:$C$35,2,FALSE)</f>
        <v>188</v>
      </c>
      <c r="G204" s="32">
        <v>35</v>
      </c>
      <c r="H204" s="33">
        <f t="shared" si="14"/>
        <v>6580</v>
      </c>
      <c r="I204" s="36">
        <v>16255.2</v>
      </c>
      <c r="J204" s="31"/>
      <c r="K204" s="26"/>
    </row>
    <row r="205" spans="1:11" x14ac:dyDescent="0.35">
      <c r="A205" s="11">
        <v>48</v>
      </c>
      <c r="B205" s="34" t="s">
        <v>308</v>
      </c>
      <c r="C205" s="66" t="s">
        <v>78</v>
      </c>
      <c r="D205" s="63" t="s">
        <v>71</v>
      </c>
      <c r="E205" s="12" t="s">
        <v>17</v>
      </c>
      <c r="F205" s="34">
        <f>VLOOKUP(E205,[1]Ajopäivät_km!$B$3:$C$35,2,FALSE)</f>
        <v>188</v>
      </c>
      <c r="G205" s="12">
        <v>32</v>
      </c>
      <c r="H205" s="34">
        <f>F205*G205</f>
        <v>6016</v>
      </c>
      <c r="I205" s="13">
        <v>12969.7</v>
      </c>
      <c r="J205" s="1">
        <v>71350</v>
      </c>
      <c r="K205" s="11" t="s">
        <v>314</v>
      </c>
    </row>
    <row r="206" spans="1:11" x14ac:dyDescent="0.35">
      <c r="A206" s="11"/>
      <c r="B206" s="15" t="s">
        <v>315</v>
      </c>
      <c r="C206" s="68" t="s">
        <v>60</v>
      </c>
      <c r="D206" s="67" t="s">
        <v>39</v>
      </c>
      <c r="E206" s="14" t="s">
        <v>17</v>
      </c>
      <c r="F206" s="15">
        <f>VLOOKUP(E206,[1]Ajopäivät_km!$B$3:$C$35,2,FALSE)</f>
        <v>188</v>
      </c>
      <c r="G206" s="14">
        <v>45</v>
      </c>
      <c r="H206" s="15">
        <f>F206*G206</f>
        <v>8460</v>
      </c>
      <c r="I206" s="16">
        <v>4205.6000000000004</v>
      </c>
      <c r="J206" s="35"/>
      <c r="K206" s="11">
        <v>623148</v>
      </c>
    </row>
    <row r="207" spans="1:11" x14ac:dyDescent="0.35">
      <c r="A207" s="11"/>
      <c r="B207" s="15" t="s">
        <v>316</v>
      </c>
      <c r="C207" s="68" t="s">
        <v>131</v>
      </c>
      <c r="D207" s="67" t="s">
        <v>317</v>
      </c>
      <c r="E207" s="14" t="s">
        <v>17</v>
      </c>
      <c r="F207" s="15">
        <f>VLOOKUP(E207,[1]Ajopäivät_km!$B$3:$C$35,2,FALSE)</f>
        <v>188</v>
      </c>
      <c r="G207" s="14">
        <v>32</v>
      </c>
      <c r="H207" s="15">
        <f>F207*G207</f>
        <v>6016</v>
      </c>
      <c r="I207" s="16">
        <v>59.4</v>
      </c>
      <c r="J207" s="35"/>
      <c r="K207" s="11"/>
    </row>
    <row r="208" spans="1:11" ht="15" thickBot="1" x14ac:dyDescent="0.4">
      <c r="A208" s="26"/>
      <c r="B208" s="33" t="s">
        <v>318</v>
      </c>
      <c r="C208" s="65" t="s">
        <v>254</v>
      </c>
      <c r="D208" s="64" t="s">
        <v>131</v>
      </c>
      <c r="E208" s="32" t="s">
        <v>17</v>
      </c>
      <c r="F208" s="33">
        <f>VLOOKUP(E208,[1]Ajopäivät_km!$B$3:$C$35,2,FALSE)</f>
        <v>188</v>
      </c>
      <c r="G208" s="32">
        <v>45</v>
      </c>
      <c r="H208" s="33">
        <f>F208*G208</f>
        <v>8460</v>
      </c>
      <c r="I208" s="36">
        <v>8716.7000000000007</v>
      </c>
      <c r="J208" s="31"/>
      <c r="K208" s="26"/>
    </row>
    <row r="209" spans="1:11" x14ac:dyDescent="0.35">
      <c r="A209" s="11">
        <v>49</v>
      </c>
      <c r="B209" s="34" t="s">
        <v>319</v>
      </c>
      <c r="C209" s="66" t="s">
        <v>320</v>
      </c>
      <c r="D209" s="63" t="s">
        <v>281</v>
      </c>
      <c r="E209" s="12" t="s">
        <v>17</v>
      </c>
      <c r="F209" s="34">
        <f>VLOOKUP(E209,[1]Ajopäivät_km!$B$3:$C$35,2,FALSE)</f>
        <v>188</v>
      </c>
      <c r="G209" s="12">
        <v>21</v>
      </c>
      <c r="H209" s="34">
        <f t="shared" ref="H209:H222" si="15">F209*G209</f>
        <v>3948</v>
      </c>
      <c r="I209" s="13">
        <v>9833.1</v>
      </c>
      <c r="J209" s="1">
        <v>175900</v>
      </c>
      <c r="K209" s="11" t="s">
        <v>321</v>
      </c>
    </row>
    <row r="210" spans="1:11" x14ac:dyDescent="0.35">
      <c r="A210" s="11"/>
      <c r="B210" s="15" t="s">
        <v>322</v>
      </c>
      <c r="C210" s="68" t="s">
        <v>42</v>
      </c>
      <c r="D210" s="67" t="s">
        <v>63</v>
      </c>
      <c r="E210" s="14" t="s">
        <v>81</v>
      </c>
      <c r="F210" s="15">
        <f>VLOOKUP(E210,[1]Ajopäivät_km!$B$3:$C$35,2,FALSE)</f>
        <v>250</v>
      </c>
      <c r="G210" s="14">
        <v>41</v>
      </c>
      <c r="H210" s="15">
        <f t="shared" si="15"/>
        <v>10250</v>
      </c>
      <c r="I210" s="16">
        <v>10109.5</v>
      </c>
      <c r="J210" s="1"/>
      <c r="K210" s="11">
        <v>623151</v>
      </c>
    </row>
    <row r="211" spans="1:11" x14ac:dyDescent="0.35">
      <c r="A211" s="11"/>
      <c r="B211" s="15" t="s">
        <v>323</v>
      </c>
      <c r="C211" s="68" t="s">
        <v>100</v>
      </c>
      <c r="D211" s="67" t="s">
        <v>134</v>
      </c>
      <c r="E211" s="14" t="s">
        <v>140</v>
      </c>
      <c r="F211" s="15">
        <f>VLOOKUP(E211,[1]Ajopäivät_km!$B$3:$C$35,2,FALSE)</f>
        <v>49</v>
      </c>
      <c r="G211" s="14">
        <v>63</v>
      </c>
      <c r="H211" s="15">
        <f t="shared" si="15"/>
        <v>3087</v>
      </c>
      <c r="I211" s="16">
        <v>1587.6</v>
      </c>
      <c r="J211" s="1"/>
      <c r="K211" s="11"/>
    </row>
    <row r="212" spans="1:11" x14ac:dyDescent="0.35">
      <c r="A212" s="11"/>
      <c r="B212" s="15" t="s">
        <v>324</v>
      </c>
      <c r="C212" s="68" t="s">
        <v>122</v>
      </c>
      <c r="D212" s="67" t="s">
        <v>205</v>
      </c>
      <c r="E212" s="14" t="s">
        <v>17</v>
      </c>
      <c r="F212" s="15">
        <f>VLOOKUP(E212,[1]Ajopäivät_km!$B$3:$C$35,2,FALSE)</f>
        <v>188</v>
      </c>
      <c r="G212" s="14">
        <v>14</v>
      </c>
      <c r="H212" s="15">
        <f t="shared" si="15"/>
        <v>2632</v>
      </c>
      <c r="I212" s="16">
        <v>6805.1</v>
      </c>
      <c r="J212" s="1"/>
      <c r="K212" s="11"/>
    </row>
    <row r="213" spans="1:11" x14ac:dyDescent="0.35">
      <c r="A213" s="11"/>
      <c r="B213" s="15" t="s">
        <v>325</v>
      </c>
      <c r="C213" s="68" t="s">
        <v>78</v>
      </c>
      <c r="D213" s="67" t="s">
        <v>134</v>
      </c>
      <c r="E213" s="14" t="s">
        <v>140</v>
      </c>
      <c r="F213" s="15">
        <f>VLOOKUP(E213,[1]Ajopäivät_km!$B$3:$C$35,2,FALSE)</f>
        <v>49</v>
      </c>
      <c r="G213" s="14">
        <v>35</v>
      </c>
      <c r="H213" s="15">
        <f t="shared" si="15"/>
        <v>1715</v>
      </c>
      <c r="I213" s="16">
        <v>779.1</v>
      </c>
      <c r="J213" s="1"/>
      <c r="K213" s="11"/>
    </row>
    <row r="214" spans="1:11" x14ac:dyDescent="0.35">
      <c r="A214" s="11"/>
      <c r="B214" s="15" t="s">
        <v>326</v>
      </c>
      <c r="C214" s="68" t="s">
        <v>97</v>
      </c>
      <c r="D214" s="67" t="s">
        <v>327</v>
      </c>
      <c r="E214" s="14" t="s">
        <v>17</v>
      </c>
      <c r="F214" s="15">
        <f>VLOOKUP(E214,[1]Ajopäivät_km!$B$3:$C$35,2,FALSE)</f>
        <v>188</v>
      </c>
      <c r="G214" s="14">
        <v>66</v>
      </c>
      <c r="H214" s="15">
        <f t="shared" si="15"/>
        <v>12408</v>
      </c>
      <c r="I214" s="16">
        <v>15634.8</v>
      </c>
      <c r="J214" s="1"/>
      <c r="K214" s="11"/>
    </row>
    <row r="215" spans="1:11" x14ac:dyDescent="0.35">
      <c r="A215" s="11"/>
      <c r="B215" s="15" t="s">
        <v>328</v>
      </c>
      <c r="C215" s="68" t="s">
        <v>109</v>
      </c>
      <c r="D215" s="67" t="s">
        <v>329</v>
      </c>
      <c r="E215" s="14" t="s">
        <v>81</v>
      </c>
      <c r="F215" s="15">
        <f>VLOOKUP(E215,[1]Ajopäivät_km!$B$3:$C$35,2,FALSE)</f>
        <v>250</v>
      </c>
      <c r="G215" s="14">
        <v>38</v>
      </c>
      <c r="H215" s="15">
        <f t="shared" si="15"/>
        <v>9500</v>
      </c>
      <c r="I215" s="16">
        <v>10547</v>
      </c>
      <c r="J215" s="1"/>
      <c r="K215" s="11"/>
    </row>
    <row r="216" spans="1:11" x14ac:dyDescent="0.35">
      <c r="A216" s="11"/>
      <c r="B216" s="15" t="s">
        <v>330</v>
      </c>
      <c r="C216" s="68" t="s">
        <v>331</v>
      </c>
      <c r="D216" s="67" t="s">
        <v>332</v>
      </c>
      <c r="E216" s="14" t="s">
        <v>81</v>
      </c>
      <c r="F216" s="15">
        <f>VLOOKUP(E216,[1]Ajopäivät_km!$B$3:$C$35,2,FALSE)</f>
        <v>250</v>
      </c>
      <c r="G216" s="14">
        <v>58</v>
      </c>
      <c r="H216" s="15">
        <f t="shared" si="15"/>
        <v>14500</v>
      </c>
      <c r="I216" s="16">
        <v>13504</v>
      </c>
      <c r="J216" s="1"/>
      <c r="K216" s="11"/>
    </row>
    <row r="217" spans="1:11" x14ac:dyDescent="0.35">
      <c r="A217" s="11"/>
      <c r="B217" s="15" t="s">
        <v>333</v>
      </c>
      <c r="C217" s="68" t="s">
        <v>156</v>
      </c>
      <c r="D217" s="67" t="s">
        <v>251</v>
      </c>
      <c r="E217" s="14" t="s">
        <v>45</v>
      </c>
      <c r="F217" s="15">
        <f>VLOOKUP(E217,[1]Ajopäivät_km!$B$3:$C$35,2,FALSE)</f>
        <v>201</v>
      </c>
      <c r="G217" s="14">
        <v>66</v>
      </c>
      <c r="H217" s="15">
        <f t="shared" si="15"/>
        <v>13266</v>
      </c>
      <c r="I217" s="16">
        <v>9607.7999999999993</v>
      </c>
      <c r="J217" s="1"/>
      <c r="K217" s="11"/>
    </row>
    <row r="218" spans="1:11" x14ac:dyDescent="0.35">
      <c r="A218" s="11"/>
      <c r="B218" s="15" t="s">
        <v>333</v>
      </c>
      <c r="C218" s="68" t="s">
        <v>197</v>
      </c>
      <c r="D218" s="67" t="s">
        <v>192</v>
      </c>
      <c r="E218" s="14" t="s">
        <v>45</v>
      </c>
      <c r="F218" s="15">
        <f>VLOOKUP(E218,[1]Ajopäivät_km!$B$3:$C$35,2,FALSE)</f>
        <v>201</v>
      </c>
      <c r="G218" s="14">
        <v>46</v>
      </c>
      <c r="H218" s="15">
        <f t="shared" si="15"/>
        <v>9246</v>
      </c>
      <c r="I218" s="16">
        <v>5812.8</v>
      </c>
      <c r="J218" s="1"/>
      <c r="K218" s="11"/>
    </row>
    <row r="219" spans="1:11" x14ac:dyDescent="0.35">
      <c r="A219" s="11"/>
      <c r="B219" s="15" t="s">
        <v>334</v>
      </c>
      <c r="C219" s="68" t="s">
        <v>226</v>
      </c>
      <c r="D219" s="67" t="s">
        <v>63</v>
      </c>
      <c r="E219" s="14" t="s">
        <v>81</v>
      </c>
      <c r="F219" s="15">
        <f>VLOOKUP(E219,[1]Ajopäivät_km!$B$3:$C$35,2,FALSE)</f>
        <v>250</v>
      </c>
      <c r="G219" s="14">
        <v>80</v>
      </c>
      <c r="H219" s="15">
        <f t="shared" si="15"/>
        <v>20000</v>
      </c>
      <c r="I219" s="16">
        <v>31626.7</v>
      </c>
      <c r="J219" s="1"/>
      <c r="K219" s="11"/>
    </row>
    <row r="220" spans="1:11" x14ac:dyDescent="0.35">
      <c r="A220" s="11"/>
      <c r="B220" s="15" t="s">
        <v>335</v>
      </c>
      <c r="C220" s="68" t="s">
        <v>51</v>
      </c>
      <c r="D220" s="67" t="s">
        <v>71</v>
      </c>
      <c r="E220" s="14" t="s">
        <v>17</v>
      </c>
      <c r="F220" s="15">
        <f>VLOOKUP(E220,[1]Ajopäivät_km!$B$3:$C$35,2,FALSE)</f>
        <v>188</v>
      </c>
      <c r="G220" s="14">
        <v>14</v>
      </c>
      <c r="H220" s="15">
        <f t="shared" si="15"/>
        <v>2632</v>
      </c>
      <c r="I220" s="16">
        <v>11429.7</v>
      </c>
      <c r="J220" s="1"/>
      <c r="K220" s="11"/>
    </row>
    <row r="221" spans="1:11" x14ac:dyDescent="0.35">
      <c r="A221" s="11"/>
      <c r="B221" s="15" t="s">
        <v>336</v>
      </c>
      <c r="C221" s="68" t="s">
        <v>53</v>
      </c>
      <c r="D221" s="67" t="s">
        <v>183</v>
      </c>
      <c r="E221" s="14" t="s">
        <v>17</v>
      </c>
      <c r="F221" s="15">
        <f>VLOOKUP(E221,[1]Ajopäivät_km!$B$3:$C$35,2,FALSE)</f>
        <v>188</v>
      </c>
      <c r="G221" s="14">
        <v>29</v>
      </c>
      <c r="H221" s="15">
        <f t="shared" si="15"/>
        <v>5452</v>
      </c>
      <c r="I221" s="16">
        <v>3760</v>
      </c>
      <c r="J221" s="35"/>
      <c r="K221" s="11"/>
    </row>
    <row r="222" spans="1:11" ht="15" thickBot="1" x14ac:dyDescent="0.4">
      <c r="A222" s="26"/>
      <c r="B222" s="33" t="s">
        <v>337</v>
      </c>
      <c r="C222" s="65" t="s">
        <v>329</v>
      </c>
      <c r="D222" s="64" t="s">
        <v>338</v>
      </c>
      <c r="E222" s="32" t="s">
        <v>81</v>
      </c>
      <c r="F222" s="33">
        <f>VLOOKUP(E222,[1]Ajopäivät_km!$B$3:$C$35,2,FALSE)</f>
        <v>250</v>
      </c>
      <c r="G222" s="32">
        <v>25</v>
      </c>
      <c r="H222" s="33">
        <f t="shared" si="15"/>
        <v>6250</v>
      </c>
      <c r="I222" s="36">
        <v>1931.2</v>
      </c>
      <c r="J222" s="31"/>
      <c r="K222" s="26"/>
    </row>
    <row r="223" spans="1:11" x14ac:dyDescent="0.35">
      <c r="A223" s="11">
        <v>50</v>
      </c>
      <c r="B223" s="34" t="s">
        <v>339</v>
      </c>
      <c r="C223" s="66" t="s">
        <v>92</v>
      </c>
      <c r="D223" s="63" t="s">
        <v>131</v>
      </c>
      <c r="E223" s="12" t="s">
        <v>140</v>
      </c>
      <c r="F223" s="34">
        <f>VLOOKUP(E223,[1]Ajopäivät_km!$B$3:$C$35,2,FALSE)</f>
        <v>49</v>
      </c>
      <c r="G223" s="12">
        <v>80</v>
      </c>
      <c r="H223" s="34">
        <f t="shared" ref="H223:H231" si="16">F223*G223</f>
        <v>3920</v>
      </c>
      <c r="I223" s="13">
        <v>2263.8000000000002</v>
      </c>
      <c r="J223" s="35">
        <v>13990</v>
      </c>
      <c r="K223" s="11" t="s">
        <v>321</v>
      </c>
    </row>
    <row r="224" spans="1:11" ht="15" thickBot="1" x14ac:dyDescent="0.4">
      <c r="A224" s="26"/>
      <c r="B224" s="33" t="s">
        <v>339</v>
      </c>
      <c r="C224" s="65" t="s">
        <v>213</v>
      </c>
      <c r="D224" s="64" t="s">
        <v>296</v>
      </c>
      <c r="E224" s="32" t="s">
        <v>140</v>
      </c>
      <c r="F224" s="33">
        <f>VLOOKUP(E224,[1]Ajopäivät_km!$B$3:$C$35,2,FALSE)</f>
        <v>49</v>
      </c>
      <c r="G224" s="32">
        <v>77</v>
      </c>
      <c r="H224" s="33">
        <f t="shared" si="16"/>
        <v>3773</v>
      </c>
      <c r="I224" s="36">
        <v>2670.5</v>
      </c>
      <c r="J224" s="31"/>
      <c r="K224" s="26">
        <v>623152</v>
      </c>
    </row>
    <row r="225" spans="1:11" x14ac:dyDescent="0.35">
      <c r="A225" s="11">
        <v>51</v>
      </c>
      <c r="B225" s="40" t="s">
        <v>340</v>
      </c>
      <c r="C225" s="66" t="s">
        <v>341</v>
      </c>
      <c r="D225" s="63" t="s">
        <v>73</v>
      </c>
      <c r="E225" s="12" t="s">
        <v>45</v>
      </c>
      <c r="F225" s="34">
        <f>VLOOKUP(E225,[1]Ajopäivät_km!$B$3:$C$35,2,FALSE)</f>
        <v>201</v>
      </c>
      <c r="G225" s="12">
        <v>120</v>
      </c>
      <c r="H225" s="34">
        <f t="shared" si="16"/>
        <v>24120</v>
      </c>
      <c r="I225" s="13">
        <v>30150</v>
      </c>
      <c r="J225" s="1">
        <v>231818</v>
      </c>
      <c r="K225" s="11" t="s">
        <v>342</v>
      </c>
    </row>
    <row r="226" spans="1:11" x14ac:dyDescent="0.35">
      <c r="A226" s="11"/>
      <c r="B226" s="15" t="s">
        <v>343</v>
      </c>
      <c r="C226" s="68" t="s">
        <v>254</v>
      </c>
      <c r="D226" s="67" t="s">
        <v>34</v>
      </c>
      <c r="E226" s="14" t="s">
        <v>45</v>
      </c>
      <c r="F226" s="15">
        <f>VLOOKUP(E226,[1]Ajopäivät_km!$B$3:$C$35,2,FALSE)</f>
        <v>201</v>
      </c>
      <c r="G226" s="14">
        <v>125</v>
      </c>
      <c r="H226" s="15">
        <f t="shared" si="16"/>
        <v>25125</v>
      </c>
      <c r="I226" s="16">
        <v>35370</v>
      </c>
      <c r="J226" s="35"/>
      <c r="K226" s="11">
        <v>623153</v>
      </c>
    </row>
    <row r="227" spans="1:11" x14ac:dyDescent="0.35">
      <c r="A227" s="11"/>
      <c r="B227" s="15" t="s">
        <v>344</v>
      </c>
      <c r="C227" s="68" t="s">
        <v>42</v>
      </c>
      <c r="D227" s="67" t="s">
        <v>151</v>
      </c>
      <c r="E227" s="14" t="s">
        <v>45</v>
      </c>
      <c r="F227" s="15">
        <f>VLOOKUP(E227,[1]Ajopäivät_km!$B$3:$C$35,2,FALSE)</f>
        <v>201</v>
      </c>
      <c r="G227" s="14">
        <v>90</v>
      </c>
      <c r="H227" s="15">
        <f t="shared" si="16"/>
        <v>18090</v>
      </c>
      <c r="I227" s="16">
        <v>2853.1</v>
      </c>
      <c r="J227" s="35"/>
      <c r="K227" s="11"/>
    </row>
    <row r="228" spans="1:11" ht="15" thickBot="1" x14ac:dyDescent="0.4">
      <c r="A228" s="26"/>
      <c r="B228" s="33" t="s">
        <v>345</v>
      </c>
      <c r="C228" s="65" t="s">
        <v>346</v>
      </c>
      <c r="D228" s="64" t="s">
        <v>347</v>
      </c>
      <c r="E228" s="32" t="s">
        <v>45</v>
      </c>
      <c r="F228" s="33">
        <f>VLOOKUP(E228,[1]Ajopäivät_km!$B$3:$C$35,2,FALSE)</f>
        <v>201</v>
      </c>
      <c r="G228" s="32">
        <v>90</v>
      </c>
      <c r="H228" s="33">
        <f t="shared" si="16"/>
        <v>18090</v>
      </c>
      <c r="I228" s="36">
        <v>1977.6</v>
      </c>
      <c r="J228" s="31"/>
      <c r="K228" s="26"/>
    </row>
    <row r="229" spans="1:11" x14ac:dyDescent="0.35">
      <c r="A229" s="11">
        <v>52</v>
      </c>
      <c r="B229" s="34" t="s">
        <v>348</v>
      </c>
      <c r="C229" s="66" t="s">
        <v>219</v>
      </c>
      <c r="D229" s="63" t="s">
        <v>126</v>
      </c>
      <c r="E229" s="12" t="s">
        <v>17</v>
      </c>
      <c r="F229" s="34">
        <f>VLOOKUP(E229,[1]Ajopäivät_km!$B$3:$C$35,2,FALSE)</f>
        <v>188</v>
      </c>
      <c r="G229" s="12">
        <v>32</v>
      </c>
      <c r="H229" s="34">
        <f t="shared" si="16"/>
        <v>6016</v>
      </c>
      <c r="I229" s="13">
        <v>990</v>
      </c>
      <c r="J229" s="35">
        <v>48000</v>
      </c>
      <c r="K229" s="11" t="s">
        <v>18</v>
      </c>
    </row>
    <row r="230" spans="1:11" x14ac:dyDescent="0.35">
      <c r="A230" s="11"/>
      <c r="B230" s="15" t="s">
        <v>349</v>
      </c>
      <c r="C230" s="68" t="s">
        <v>130</v>
      </c>
      <c r="D230" s="67" t="s">
        <v>223</v>
      </c>
      <c r="E230" s="14" t="s">
        <v>17</v>
      </c>
      <c r="F230" s="15">
        <f>VLOOKUP(E230,[1]Ajopäivät_km!$B$3:$C$35,2,FALSE)</f>
        <v>188</v>
      </c>
      <c r="G230" s="14">
        <v>31</v>
      </c>
      <c r="H230" s="15">
        <f t="shared" si="16"/>
        <v>5828</v>
      </c>
      <c r="I230" s="16">
        <v>495</v>
      </c>
      <c r="J230" s="35"/>
      <c r="K230" s="11">
        <v>622894</v>
      </c>
    </row>
    <row r="231" spans="1:11" ht="15" thickBot="1" x14ac:dyDescent="0.4">
      <c r="A231" s="26"/>
      <c r="B231" s="33" t="s">
        <v>349</v>
      </c>
      <c r="C231" s="65" t="s">
        <v>62</v>
      </c>
      <c r="D231" s="64" t="s">
        <v>139</v>
      </c>
      <c r="E231" s="32" t="s">
        <v>17</v>
      </c>
      <c r="F231" s="33">
        <f>VLOOKUP(E231,[1]Ajopäivät_km!$B$3:$C$35,2,FALSE)</f>
        <v>188</v>
      </c>
      <c r="G231" s="32">
        <v>31</v>
      </c>
      <c r="H231" s="33">
        <f t="shared" si="16"/>
        <v>5828</v>
      </c>
      <c r="I231" s="36">
        <v>990</v>
      </c>
      <c r="J231" s="31"/>
      <c r="K231" s="26"/>
    </row>
    <row r="232" spans="1:11" x14ac:dyDescent="0.35">
      <c r="A232" s="11">
        <v>53</v>
      </c>
      <c r="B232" s="34" t="s">
        <v>350</v>
      </c>
      <c r="C232" s="66" t="s">
        <v>78</v>
      </c>
      <c r="D232" s="63" t="s">
        <v>296</v>
      </c>
      <c r="E232" s="12" t="s">
        <v>241</v>
      </c>
      <c r="F232" s="34">
        <f>VLOOKUP(E232,[1]Ajopäivät_km!$B$3:$C$35,2,FALSE)</f>
        <v>51</v>
      </c>
      <c r="G232" s="12">
        <v>103</v>
      </c>
      <c r="H232" s="34">
        <f t="shared" ref="H232:H237" si="17">F232*G232</f>
        <v>5253</v>
      </c>
      <c r="I232" s="13">
        <v>602.70000000000005</v>
      </c>
      <c r="J232" s="1">
        <v>83790</v>
      </c>
      <c r="K232" s="11" t="s">
        <v>342</v>
      </c>
    </row>
    <row r="233" spans="1:11" x14ac:dyDescent="0.35">
      <c r="A233" s="11"/>
      <c r="B233" s="15" t="s">
        <v>350</v>
      </c>
      <c r="C233" s="68" t="s">
        <v>351</v>
      </c>
      <c r="D233" s="67" t="s">
        <v>352</v>
      </c>
      <c r="E233" s="14" t="s">
        <v>240</v>
      </c>
      <c r="F233" s="15">
        <f>VLOOKUP(E233,[1]Ajopäivät_km!$B$3:$C$35,2,FALSE)</f>
        <v>55</v>
      </c>
      <c r="G233" s="14">
        <v>103</v>
      </c>
      <c r="H233" s="15">
        <f t="shared" si="17"/>
        <v>5665</v>
      </c>
      <c r="I233" s="16">
        <v>345</v>
      </c>
      <c r="J233" s="1"/>
      <c r="K233" s="11">
        <v>623154</v>
      </c>
    </row>
    <row r="234" spans="1:11" x14ac:dyDescent="0.35">
      <c r="A234" s="11"/>
      <c r="B234" s="15" t="s">
        <v>353</v>
      </c>
      <c r="C234" s="68" t="s">
        <v>165</v>
      </c>
      <c r="D234" s="67" t="s">
        <v>103</v>
      </c>
      <c r="E234" s="14" t="s">
        <v>241</v>
      </c>
      <c r="F234" s="15">
        <f>VLOOKUP(E234,[1]Ajopäivät_km!$B$3:$C$35,2,FALSE)</f>
        <v>51</v>
      </c>
      <c r="G234" s="14">
        <v>103</v>
      </c>
      <c r="H234" s="15">
        <f t="shared" si="17"/>
        <v>5253</v>
      </c>
      <c r="I234" s="16">
        <v>630</v>
      </c>
      <c r="J234" s="1"/>
      <c r="K234" s="11"/>
    </row>
    <row r="235" spans="1:11" x14ac:dyDescent="0.35">
      <c r="A235" s="11"/>
      <c r="B235" s="15" t="s">
        <v>353</v>
      </c>
      <c r="C235" s="68" t="s">
        <v>29</v>
      </c>
      <c r="D235" s="67" t="s">
        <v>354</v>
      </c>
      <c r="E235" s="14" t="s">
        <v>240</v>
      </c>
      <c r="F235" s="15">
        <f>VLOOKUP(E235,[1]Ajopäivät_km!$B$3:$C$35,2,FALSE)</f>
        <v>55</v>
      </c>
      <c r="G235" s="14">
        <v>103</v>
      </c>
      <c r="H235" s="15">
        <f t="shared" si="17"/>
        <v>5665</v>
      </c>
      <c r="I235" s="16">
        <v>345</v>
      </c>
      <c r="J235" s="1"/>
      <c r="K235" s="11"/>
    </row>
    <row r="236" spans="1:11" x14ac:dyDescent="0.35">
      <c r="A236" s="11"/>
      <c r="B236" s="19" t="s">
        <v>355</v>
      </c>
      <c r="C236" s="57">
        <v>1310</v>
      </c>
      <c r="D236" s="56">
        <v>1440</v>
      </c>
      <c r="E236" s="18" t="s">
        <v>140</v>
      </c>
      <c r="F236" s="15">
        <v>49</v>
      </c>
      <c r="G236" s="14">
        <v>93</v>
      </c>
      <c r="H236" s="15">
        <f t="shared" si="17"/>
        <v>4557</v>
      </c>
      <c r="I236" s="16">
        <v>2753.8</v>
      </c>
      <c r="J236" s="1"/>
      <c r="K236" s="11"/>
    </row>
    <row r="237" spans="1:11" ht="15" thickBot="1" x14ac:dyDescent="0.4">
      <c r="A237" s="26"/>
      <c r="B237" s="38" t="s">
        <v>356</v>
      </c>
      <c r="C237" s="59">
        <v>710</v>
      </c>
      <c r="D237" s="58">
        <v>845</v>
      </c>
      <c r="E237" s="37" t="s">
        <v>140</v>
      </c>
      <c r="F237" s="33">
        <v>49</v>
      </c>
      <c r="G237" s="32">
        <v>93</v>
      </c>
      <c r="H237" s="33">
        <f t="shared" si="17"/>
        <v>4557</v>
      </c>
      <c r="I237" s="36">
        <v>2773.4</v>
      </c>
      <c r="J237" s="31"/>
      <c r="K237" s="26"/>
    </row>
    <row r="238" spans="1:11" x14ac:dyDescent="0.35">
      <c r="A238" s="11">
        <v>54</v>
      </c>
      <c r="B238" s="34" t="s">
        <v>357</v>
      </c>
      <c r="C238" s="61" t="s">
        <v>358</v>
      </c>
      <c r="D238" s="63" t="s">
        <v>359</v>
      </c>
      <c r="E238" s="12" t="s">
        <v>81</v>
      </c>
      <c r="F238" s="34">
        <f>VLOOKUP(E238,[1]Ajopäivät_km!$B$3:$C$35,2,FALSE)</f>
        <v>250</v>
      </c>
      <c r="G238" s="12">
        <v>11</v>
      </c>
      <c r="H238" s="34">
        <f t="shared" ref="H238:H256" si="18">F238*G238</f>
        <v>2750</v>
      </c>
      <c r="I238" s="13">
        <v>2340.4</v>
      </c>
      <c r="J238" s="1">
        <v>269500</v>
      </c>
      <c r="K238" s="11" t="s">
        <v>360</v>
      </c>
    </row>
    <row r="239" spans="1:11" x14ac:dyDescent="0.35">
      <c r="A239" s="11"/>
      <c r="B239" s="15" t="s">
        <v>357</v>
      </c>
      <c r="C239" s="57" t="s">
        <v>223</v>
      </c>
      <c r="D239" s="67" t="s">
        <v>361</v>
      </c>
      <c r="E239" s="14" t="s">
        <v>203</v>
      </c>
      <c r="F239" s="15">
        <f>VLOOKUP(E239,[1]Ajopäivät_km!$B$3:$C$35,2,FALSE)</f>
        <v>311</v>
      </c>
      <c r="G239" s="14">
        <v>11</v>
      </c>
      <c r="H239" s="15">
        <f t="shared" si="18"/>
        <v>3421</v>
      </c>
      <c r="I239" s="16">
        <v>2800</v>
      </c>
      <c r="J239" s="1"/>
      <c r="K239" s="11">
        <v>623196</v>
      </c>
    </row>
    <row r="240" spans="1:11" x14ac:dyDescent="0.35">
      <c r="A240" s="11"/>
      <c r="B240" s="15" t="s">
        <v>357</v>
      </c>
      <c r="C240" s="57" t="s">
        <v>362</v>
      </c>
      <c r="D240" s="67" t="s">
        <v>363</v>
      </c>
      <c r="E240" s="14" t="s">
        <v>203</v>
      </c>
      <c r="F240" s="15">
        <f>VLOOKUP(E240,[1]Ajopäivät_km!$B$3:$C$35,2,FALSE)</f>
        <v>311</v>
      </c>
      <c r="G240" s="14">
        <v>11</v>
      </c>
      <c r="H240" s="15">
        <f t="shared" si="18"/>
        <v>3421</v>
      </c>
      <c r="I240" s="16">
        <v>796.9</v>
      </c>
      <c r="J240" s="1"/>
      <c r="K240" s="11"/>
    </row>
    <row r="241" spans="1:11" x14ac:dyDescent="0.35">
      <c r="A241" s="11"/>
      <c r="B241" s="15" t="s">
        <v>357</v>
      </c>
      <c r="C241" s="57" t="s">
        <v>110</v>
      </c>
      <c r="D241" s="67" t="s">
        <v>364</v>
      </c>
      <c r="E241" s="14" t="s">
        <v>365</v>
      </c>
      <c r="F241" s="15">
        <f>VLOOKUP(E241,[1]Ajopäivät_km!$B$3:$C$35,2,FALSE)</f>
        <v>110</v>
      </c>
      <c r="G241" s="14">
        <v>11</v>
      </c>
      <c r="H241" s="15">
        <f t="shared" si="18"/>
        <v>1210</v>
      </c>
      <c r="I241" s="16">
        <v>1732.8</v>
      </c>
      <c r="J241" s="1"/>
      <c r="K241" s="11"/>
    </row>
    <row r="242" spans="1:11" x14ac:dyDescent="0.35">
      <c r="A242" s="11"/>
      <c r="B242" s="15" t="s">
        <v>357</v>
      </c>
      <c r="C242" s="57" t="s">
        <v>366</v>
      </c>
      <c r="D242" s="67" t="s">
        <v>367</v>
      </c>
      <c r="E242" s="14" t="s">
        <v>203</v>
      </c>
      <c r="F242" s="15">
        <f>VLOOKUP(E242,[1]Ajopäivät_km!$B$3:$C$35,2,FALSE)</f>
        <v>311</v>
      </c>
      <c r="G242" s="14">
        <v>11</v>
      </c>
      <c r="H242" s="15">
        <f t="shared" si="18"/>
        <v>3421</v>
      </c>
      <c r="I242" s="16">
        <v>2840.9</v>
      </c>
      <c r="J242" s="1"/>
      <c r="K242" s="11"/>
    </row>
    <row r="243" spans="1:11" x14ac:dyDescent="0.35">
      <c r="A243" s="11"/>
      <c r="B243" s="15" t="s">
        <v>357</v>
      </c>
      <c r="C243" s="57" t="s">
        <v>368</v>
      </c>
      <c r="D243" s="67" t="s">
        <v>369</v>
      </c>
      <c r="E243" s="14" t="s">
        <v>81</v>
      </c>
      <c r="F243" s="15">
        <f>VLOOKUP(E243,[1]Ajopäivät_km!$B$3:$C$35,2,FALSE)</f>
        <v>250</v>
      </c>
      <c r="G243" s="14">
        <v>11</v>
      </c>
      <c r="H243" s="15">
        <f t="shared" si="18"/>
        <v>2750</v>
      </c>
      <c r="I243" s="16">
        <v>2090.4</v>
      </c>
      <c r="J243" s="1"/>
      <c r="K243" s="11"/>
    </row>
    <row r="244" spans="1:11" x14ac:dyDescent="0.35">
      <c r="A244" s="11"/>
      <c r="B244" s="15" t="s">
        <v>357</v>
      </c>
      <c r="C244" s="57" t="s">
        <v>370</v>
      </c>
      <c r="D244" s="67" t="s">
        <v>371</v>
      </c>
      <c r="E244" s="14" t="s">
        <v>203</v>
      </c>
      <c r="F244" s="15">
        <f>VLOOKUP(E244,[1]Ajopäivät_km!$B$3:$C$35,2,FALSE)</f>
        <v>311</v>
      </c>
      <c r="G244" s="14">
        <v>11</v>
      </c>
      <c r="H244" s="15">
        <f t="shared" si="18"/>
        <v>3421</v>
      </c>
      <c r="I244" s="16">
        <v>5832.5</v>
      </c>
      <c r="J244" s="1"/>
      <c r="K244" s="11"/>
    </row>
    <row r="245" spans="1:11" x14ac:dyDescent="0.35">
      <c r="A245" s="11"/>
      <c r="B245" s="15" t="s">
        <v>357</v>
      </c>
      <c r="C245" s="57" t="s">
        <v>372</v>
      </c>
      <c r="D245" s="67" t="s">
        <v>373</v>
      </c>
      <c r="E245" s="14" t="s">
        <v>203</v>
      </c>
      <c r="F245" s="15">
        <f>VLOOKUP(E245,[1]Ajopäivät_km!$B$3:$C$35,2,FALSE)</f>
        <v>311</v>
      </c>
      <c r="G245" s="14">
        <v>11</v>
      </c>
      <c r="H245" s="15">
        <f t="shared" si="18"/>
        <v>3421</v>
      </c>
      <c r="I245" s="16">
        <v>1001</v>
      </c>
      <c r="J245" s="1"/>
      <c r="K245" s="11"/>
    </row>
    <row r="246" spans="1:11" x14ac:dyDescent="0.35">
      <c r="A246" s="11"/>
      <c r="B246" s="15" t="s">
        <v>357</v>
      </c>
      <c r="C246" s="57" t="s">
        <v>374</v>
      </c>
      <c r="D246" s="67" t="s">
        <v>375</v>
      </c>
      <c r="E246" s="14" t="s">
        <v>376</v>
      </c>
      <c r="F246" s="15">
        <f>VLOOKUP(E246,[1]Ajopäivät_km!$B$3:$C$35,2,FALSE)</f>
        <v>201</v>
      </c>
      <c r="G246" s="14">
        <v>11</v>
      </c>
      <c r="H246" s="15">
        <f t="shared" si="18"/>
        <v>2211</v>
      </c>
      <c r="I246" s="16">
        <v>571.20000000000005</v>
      </c>
      <c r="J246" s="1"/>
      <c r="K246" s="11"/>
    </row>
    <row r="247" spans="1:11" x14ac:dyDescent="0.35">
      <c r="A247" s="11"/>
      <c r="B247" s="15" t="s">
        <v>377</v>
      </c>
      <c r="C247" s="57" t="s">
        <v>378</v>
      </c>
      <c r="D247" s="67" t="s">
        <v>379</v>
      </c>
      <c r="E247" s="14" t="s">
        <v>81</v>
      </c>
      <c r="F247" s="15">
        <f>VLOOKUP(E247,[1]Ajopäivät_km!$B$3:$C$35,2,FALSE)</f>
        <v>250</v>
      </c>
      <c r="G247" s="14">
        <v>11</v>
      </c>
      <c r="H247" s="15">
        <f t="shared" si="18"/>
        <v>2750</v>
      </c>
      <c r="I247" s="16">
        <v>3203.6</v>
      </c>
      <c r="J247" s="1"/>
      <c r="K247" s="11"/>
    </row>
    <row r="248" spans="1:11" x14ac:dyDescent="0.35">
      <c r="A248" s="11"/>
      <c r="B248" s="15" t="s">
        <v>377</v>
      </c>
      <c r="C248" s="57" t="s">
        <v>380</v>
      </c>
      <c r="D248" s="67" t="s">
        <v>381</v>
      </c>
      <c r="E248" s="14" t="s">
        <v>203</v>
      </c>
      <c r="F248" s="15">
        <f>VLOOKUP(E248,[1]Ajopäivät_km!$B$3:$C$35,2,FALSE)</f>
        <v>311</v>
      </c>
      <c r="G248" s="14">
        <v>11</v>
      </c>
      <c r="H248" s="15">
        <f t="shared" si="18"/>
        <v>3421</v>
      </c>
      <c r="I248" s="16">
        <v>3211.8</v>
      </c>
      <c r="J248" s="1"/>
      <c r="K248" s="11"/>
    </row>
    <row r="249" spans="1:11" x14ac:dyDescent="0.35">
      <c r="A249" s="11"/>
      <c r="B249" s="15" t="s">
        <v>377</v>
      </c>
      <c r="C249" s="57" t="s">
        <v>382</v>
      </c>
      <c r="D249" s="67" t="s">
        <v>383</v>
      </c>
      <c r="E249" s="14" t="s">
        <v>203</v>
      </c>
      <c r="F249" s="15">
        <f>VLOOKUP(E249,[1]Ajopäivät_km!$B$3:$C$35,2,FALSE)</f>
        <v>311</v>
      </c>
      <c r="G249" s="14">
        <v>11</v>
      </c>
      <c r="H249" s="15">
        <f t="shared" si="18"/>
        <v>3421</v>
      </c>
      <c r="I249" s="16">
        <v>4266</v>
      </c>
      <c r="J249" s="1"/>
      <c r="K249" s="11"/>
    </row>
    <row r="250" spans="1:11" x14ac:dyDescent="0.35">
      <c r="A250" s="11"/>
      <c r="B250" s="15" t="s">
        <v>377</v>
      </c>
      <c r="C250" s="57" t="s">
        <v>384</v>
      </c>
      <c r="D250" s="67" t="s">
        <v>98</v>
      </c>
      <c r="E250" s="14" t="s">
        <v>203</v>
      </c>
      <c r="F250" s="15">
        <f>VLOOKUP(E250,[1]Ajopäivät_km!$B$3:$C$35,2,FALSE)</f>
        <v>311</v>
      </c>
      <c r="G250" s="14">
        <v>11</v>
      </c>
      <c r="H250" s="15">
        <f t="shared" si="18"/>
        <v>3421</v>
      </c>
      <c r="I250" s="16">
        <v>504</v>
      </c>
      <c r="J250" s="1"/>
      <c r="K250" s="11"/>
    </row>
    <row r="251" spans="1:11" x14ac:dyDescent="0.35">
      <c r="A251" s="11"/>
      <c r="B251" s="15" t="s">
        <v>377</v>
      </c>
      <c r="C251" s="57" t="s">
        <v>385</v>
      </c>
      <c r="D251" s="67" t="s">
        <v>386</v>
      </c>
      <c r="E251" s="14" t="s">
        <v>203</v>
      </c>
      <c r="F251" s="15">
        <f>VLOOKUP(E251,[1]Ajopäivät_km!$B$3:$C$35,2,FALSE)</f>
        <v>311</v>
      </c>
      <c r="G251" s="14">
        <v>11</v>
      </c>
      <c r="H251" s="15">
        <f t="shared" si="18"/>
        <v>3421</v>
      </c>
      <c r="I251" s="16">
        <v>4419</v>
      </c>
      <c r="J251" s="1"/>
      <c r="K251" s="11"/>
    </row>
    <row r="252" spans="1:11" x14ac:dyDescent="0.35">
      <c r="A252" s="11"/>
      <c r="B252" s="15" t="s">
        <v>377</v>
      </c>
      <c r="C252" s="57" t="s">
        <v>387</v>
      </c>
      <c r="D252" s="67" t="s">
        <v>388</v>
      </c>
      <c r="E252" s="14" t="s">
        <v>365</v>
      </c>
      <c r="F252" s="15">
        <f>VLOOKUP(E252,[1]Ajopäivät_km!$B$3:$C$35,2,FALSE)</f>
        <v>110</v>
      </c>
      <c r="G252" s="14">
        <v>11</v>
      </c>
      <c r="H252" s="15">
        <f t="shared" si="18"/>
        <v>1210</v>
      </c>
      <c r="I252" s="16">
        <v>436.8</v>
      </c>
      <c r="J252" s="1"/>
      <c r="K252" s="11"/>
    </row>
    <row r="253" spans="1:11" x14ac:dyDescent="0.35">
      <c r="A253" s="11"/>
      <c r="B253" s="15" t="s">
        <v>377</v>
      </c>
      <c r="C253" s="57" t="s">
        <v>389</v>
      </c>
      <c r="D253" s="67" t="s">
        <v>390</v>
      </c>
      <c r="E253" s="14" t="s">
        <v>203</v>
      </c>
      <c r="F253" s="15">
        <f>VLOOKUP(E253,[1]Ajopäivät_km!$B$3:$C$35,2,FALSE)</f>
        <v>311</v>
      </c>
      <c r="G253" s="14">
        <v>11</v>
      </c>
      <c r="H253" s="15">
        <f t="shared" si="18"/>
        <v>3421</v>
      </c>
      <c r="I253" s="16">
        <v>170.4</v>
      </c>
      <c r="J253" s="1"/>
      <c r="K253" s="11"/>
    </row>
    <row r="254" spans="1:11" x14ac:dyDescent="0.35">
      <c r="A254" s="11"/>
      <c r="B254" s="15" t="s">
        <v>377</v>
      </c>
      <c r="C254" s="57" t="s">
        <v>391</v>
      </c>
      <c r="D254" s="67" t="s">
        <v>392</v>
      </c>
      <c r="E254" s="14" t="s">
        <v>203</v>
      </c>
      <c r="F254" s="15">
        <f>VLOOKUP(E254,[1]Ajopäivät_km!$B$3:$C$35,2,FALSE)</f>
        <v>311</v>
      </c>
      <c r="G254" s="14">
        <v>11</v>
      </c>
      <c r="H254" s="15">
        <f t="shared" si="18"/>
        <v>3421</v>
      </c>
      <c r="I254" s="16">
        <v>354.2</v>
      </c>
      <c r="J254" s="1"/>
      <c r="K254" s="11"/>
    </row>
    <row r="255" spans="1:11" x14ac:dyDescent="0.35">
      <c r="A255" s="11"/>
      <c r="B255" s="15" t="s">
        <v>377</v>
      </c>
      <c r="C255" s="57" t="s">
        <v>393</v>
      </c>
      <c r="D255" s="67" t="s">
        <v>394</v>
      </c>
      <c r="E255" s="14" t="s">
        <v>376</v>
      </c>
      <c r="F255" s="15">
        <f>VLOOKUP(E255,[1]Ajopäivät_km!$B$3:$C$35,2,FALSE)</f>
        <v>201</v>
      </c>
      <c r="G255" s="14">
        <v>11</v>
      </c>
      <c r="H255" s="15">
        <f t="shared" si="18"/>
        <v>2211</v>
      </c>
      <c r="I255" s="16">
        <v>3104.2</v>
      </c>
      <c r="J255" s="1"/>
      <c r="K255" s="11"/>
    </row>
    <row r="256" spans="1:11" ht="15" thickBot="1" x14ac:dyDescent="0.4">
      <c r="A256" s="26"/>
      <c r="B256" s="33" t="s">
        <v>377</v>
      </c>
      <c r="C256" s="59" t="s">
        <v>395</v>
      </c>
      <c r="D256" s="64" t="s">
        <v>396</v>
      </c>
      <c r="E256" s="32" t="s">
        <v>81</v>
      </c>
      <c r="F256" s="33">
        <f>VLOOKUP(E256,[1]Ajopäivät_km!$B$3:$C$35,2,FALSE)</f>
        <v>250</v>
      </c>
      <c r="G256" s="32">
        <v>11</v>
      </c>
      <c r="H256" s="33">
        <f t="shared" si="18"/>
        <v>2750</v>
      </c>
      <c r="I256" s="36">
        <v>461.20000000000005</v>
      </c>
      <c r="J256" s="31"/>
      <c r="K256" s="26"/>
    </row>
    <row r="257" spans="1:11" x14ac:dyDescent="0.35">
      <c r="A257" s="11">
        <v>55</v>
      </c>
      <c r="B257" s="34" t="s">
        <v>397</v>
      </c>
      <c r="C257" s="66" t="s">
        <v>20</v>
      </c>
      <c r="D257" s="63" t="s">
        <v>97</v>
      </c>
      <c r="E257" s="12" t="s">
        <v>17</v>
      </c>
      <c r="F257" s="34">
        <f>VLOOKUP(E257,[1]Ajopäivät_km!$B$3:$C$35,2,FALSE)</f>
        <v>188</v>
      </c>
      <c r="G257" s="12">
        <v>86</v>
      </c>
      <c r="H257" s="34">
        <f t="shared" ref="H257:H262" si="19">F257*G257</f>
        <v>16168</v>
      </c>
      <c r="I257" s="13">
        <v>6052</v>
      </c>
      <c r="J257" s="1">
        <v>148337</v>
      </c>
      <c r="K257" s="11" t="s">
        <v>398</v>
      </c>
    </row>
    <row r="258" spans="1:11" x14ac:dyDescent="0.35">
      <c r="A258" s="11"/>
      <c r="B258" s="15" t="s">
        <v>399</v>
      </c>
      <c r="C258" s="68" t="s">
        <v>254</v>
      </c>
      <c r="D258" s="67" t="s">
        <v>53</v>
      </c>
      <c r="E258" s="14" t="s">
        <v>81</v>
      </c>
      <c r="F258" s="15">
        <f>VLOOKUP(E258,[1]Ajopäivät_km!$B$3:$C$35,2,FALSE)</f>
        <v>250</v>
      </c>
      <c r="G258" s="14">
        <v>85</v>
      </c>
      <c r="H258" s="15">
        <f t="shared" si="19"/>
        <v>21250</v>
      </c>
      <c r="I258" s="16">
        <v>9555</v>
      </c>
      <c r="J258" s="1"/>
      <c r="K258" s="11">
        <v>623198</v>
      </c>
    </row>
    <row r="259" spans="1:11" x14ac:dyDescent="0.35">
      <c r="A259" s="11"/>
      <c r="B259" s="15" t="s">
        <v>400</v>
      </c>
      <c r="C259" s="68" t="s">
        <v>16</v>
      </c>
      <c r="D259" s="67" t="s">
        <v>401</v>
      </c>
      <c r="E259" s="14" t="s">
        <v>140</v>
      </c>
      <c r="F259" s="15">
        <f>VLOOKUP(E259,[1]Ajopäivät_km!$B$3:$C$35,2,FALSE)</f>
        <v>49</v>
      </c>
      <c r="G259" s="14">
        <v>80</v>
      </c>
      <c r="H259" s="15">
        <f t="shared" si="19"/>
        <v>3920</v>
      </c>
      <c r="I259" s="16">
        <v>1470</v>
      </c>
      <c r="J259" s="1"/>
      <c r="K259" s="11"/>
    </row>
    <row r="260" spans="1:11" x14ac:dyDescent="0.35">
      <c r="A260" s="11"/>
      <c r="B260" s="15" t="s">
        <v>402</v>
      </c>
      <c r="C260" s="68" t="s">
        <v>403</v>
      </c>
      <c r="D260" s="67" t="s">
        <v>178</v>
      </c>
      <c r="E260" s="14" t="s">
        <v>81</v>
      </c>
      <c r="F260" s="15">
        <f>VLOOKUP(E260,[1]Ajopäivät_km!$B$3:$C$35,2,FALSE)</f>
        <v>250</v>
      </c>
      <c r="G260" s="14">
        <v>85</v>
      </c>
      <c r="H260" s="15">
        <f t="shared" si="19"/>
        <v>21250</v>
      </c>
      <c r="I260" s="16">
        <v>13034</v>
      </c>
      <c r="J260" s="1"/>
      <c r="K260" s="11"/>
    </row>
    <row r="261" spans="1:11" x14ac:dyDescent="0.35">
      <c r="A261" s="11"/>
      <c r="B261" s="15" t="s">
        <v>402</v>
      </c>
      <c r="C261" s="68" t="s">
        <v>114</v>
      </c>
      <c r="D261" s="67" t="s">
        <v>86</v>
      </c>
      <c r="E261" s="14" t="s">
        <v>81</v>
      </c>
      <c r="F261" s="15">
        <f>VLOOKUP(E261,[1]Ajopäivät_km!$B$3:$C$35,2,FALSE)</f>
        <v>250</v>
      </c>
      <c r="G261" s="14">
        <v>91</v>
      </c>
      <c r="H261" s="15">
        <f t="shared" si="19"/>
        <v>22750</v>
      </c>
      <c r="I261" s="16">
        <v>2205</v>
      </c>
      <c r="J261" s="1"/>
      <c r="K261" s="11"/>
    </row>
    <row r="262" spans="1:11" ht="15" thickBot="1" x14ac:dyDescent="0.4">
      <c r="A262" s="26"/>
      <c r="B262" s="33" t="s">
        <v>404</v>
      </c>
      <c r="C262" s="65" t="s">
        <v>405</v>
      </c>
      <c r="D262" s="64" t="s">
        <v>134</v>
      </c>
      <c r="E262" s="32" t="s">
        <v>17</v>
      </c>
      <c r="F262" s="33">
        <f>VLOOKUP(E262,[1]Ajopäivät_km!$B$3:$C$35,2,FALSE)</f>
        <v>188</v>
      </c>
      <c r="G262" s="32">
        <v>21</v>
      </c>
      <c r="H262" s="33">
        <f t="shared" si="19"/>
        <v>3948</v>
      </c>
      <c r="I262" s="36">
        <v>4720</v>
      </c>
      <c r="J262" s="31"/>
      <c r="K262" s="26"/>
    </row>
    <row r="263" spans="1:11" x14ac:dyDescent="0.35">
      <c r="A263" s="11">
        <v>56</v>
      </c>
      <c r="B263" s="40" t="s">
        <v>406</v>
      </c>
      <c r="C263" s="66" t="s">
        <v>131</v>
      </c>
      <c r="D263" s="63" t="s">
        <v>387</v>
      </c>
      <c r="E263" s="12" t="s">
        <v>45</v>
      </c>
      <c r="F263" s="34">
        <f>VLOOKUP(E263,[1]Ajopäivät_km!$B$3:$C$35,2,FALSE)</f>
        <v>201</v>
      </c>
      <c r="G263" s="12">
        <v>126</v>
      </c>
      <c r="H263" s="34">
        <f>F263*G263</f>
        <v>25326</v>
      </c>
      <c r="I263" s="13">
        <v>13960.7</v>
      </c>
      <c r="J263" s="35">
        <v>172000</v>
      </c>
      <c r="K263" s="11" t="s">
        <v>342</v>
      </c>
    </row>
    <row r="264" spans="1:11" x14ac:dyDescent="0.35">
      <c r="A264" s="11"/>
      <c r="B264" s="15" t="s">
        <v>407</v>
      </c>
      <c r="C264" s="68" t="s">
        <v>15</v>
      </c>
      <c r="D264" s="67" t="s">
        <v>73</v>
      </c>
      <c r="E264" s="14" t="s">
        <v>45</v>
      </c>
      <c r="F264" s="15">
        <f>VLOOKUP(E264,[1]Ajopäivät_km!$B$3:$C$35,2,FALSE)</f>
        <v>201</v>
      </c>
      <c r="G264" s="14">
        <v>35</v>
      </c>
      <c r="H264" s="15">
        <f>F264*G264</f>
        <v>7035</v>
      </c>
      <c r="I264" s="16">
        <v>5410.7</v>
      </c>
      <c r="J264" s="35"/>
      <c r="K264" s="11">
        <v>623158</v>
      </c>
    </row>
    <row r="265" spans="1:11" ht="15" thickBot="1" x14ac:dyDescent="0.4">
      <c r="A265" s="26"/>
      <c r="B265" s="33" t="s">
        <v>408</v>
      </c>
      <c r="C265" s="65" t="s">
        <v>73</v>
      </c>
      <c r="D265" s="64" t="s">
        <v>16</v>
      </c>
      <c r="E265" s="32" t="s">
        <v>45</v>
      </c>
      <c r="F265" s="33">
        <f>VLOOKUP(E265,[1]Ajopäivät_km!$B$3:$C$35,2,FALSE)</f>
        <v>201</v>
      </c>
      <c r="G265" s="32">
        <v>88</v>
      </c>
      <c r="H265" s="33">
        <f>F265*G265</f>
        <v>17688</v>
      </c>
      <c r="I265" s="36">
        <v>10342.799999999999</v>
      </c>
      <c r="J265" s="31"/>
      <c r="K265" s="26"/>
    </row>
    <row r="266" spans="1:11" x14ac:dyDescent="0.35">
      <c r="A266" s="11">
        <v>57</v>
      </c>
      <c r="B266" s="34" t="s">
        <v>409</v>
      </c>
      <c r="C266" s="66" t="s">
        <v>100</v>
      </c>
      <c r="D266" s="63" t="s">
        <v>213</v>
      </c>
      <c r="E266" s="12" t="s">
        <v>81</v>
      </c>
      <c r="F266" s="34">
        <f>VLOOKUP(E266,[1]Ajopäivät_km!$B$3:$C$35,2,FALSE)</f>
        <v>250</v>
      </c>
      <c r="G266" s="12">
        <v>30</v>
      </c>
      <c r="H266" s="34">
        <f t="shared" ref="H266:H275" si="20">F266*G266</f>
        <v>7500</v>
      </c>
      <c r="I266" s="13">
        <v>6561.5</v>
      </c>
      <c r="J266" s="1">
        <v>88530</v>
      </c>
      <c r="K266" s="11" t="s">
        <v>141</v>
      </c>
    </row>
    <row r="267" spans="1:11" x14ac:dyDescent="0.35">
      <c r="A267" s="11"/>
      <c r="B267" s="15" t="s">
        <v>409</v>
      </c>
      <c r="C267" s="68" t="s">
        <v>127</v>
      </c>
      <c r="D267" s="67" t="s">
        <v>410</v>
      </c>
      <c r="E267" s="14" t="s">
        <v>81</v>
      </c>
      <c r="F267" s="15">
        <f>VLOOKUP(E267,[1]Ajopäivät_km!$B$3:$C$35,2,FALSE)</f>
        <v>250</v>
      </c>
      <c r="G267" s="14">
        <v>30</v>
      </c>
      <c r="H267" s="15">
        <f t="shared" si="20"/>
        <v>7500</v>
      </c>
      <c r="I267" s="16">
        <v>4433.7</v>
      </c>
      <c r="J267" s="1"/>
      <c r="K267" s="11">
        <v>622837</v>
      </c>
    </row>
    <row r="268" spans="1:11" x14ac:dyDescent="0.35">
      <c r="A268" s="11"/>
      <c r="B268" s="15" t="s">
        <v>409</v>
      </c>
      <c r="C268" s="68" t="s">
        <v>42</v>
      </c>
      <c r="D268" s="67" t="s">
        <v>53</v>
      </c>
      <c r="E268" s="14" t="s">
        <v>81</v>
      </c>
      <c r="F268" s="15">
        <f>VLOOKUP(E268,[1]Ajopäivät_km!$B$3:$C$35,2,FALSE)</f>
        <v>250</v>
      </c>
      <c r="G268" s="14">
        <v>30</v>
      </c>
      <c r="H268" s="15">
        <f t="shared" si="20"/>
        <v>7500</v>
      </c>
      <c r="I268" s="16">
        <v>6799</v>
      </c>
      <c r="J268" s="1"/>
      <c r="K268" s="11"/>
    </row>
    <row r="269" spans="1:11" x14ac:dyDescent="0.35">
      <c r="A269" s="11"/>
      <c r="B269" s="15" t="s">
        <v>409</v>
      </c>
      <c r="C269" s="68" t="s">
        <v>109</v>
      </c>
      <c r="D269" s="67" t="s">
        <v>411</v>
      </c>
      <c r="E269" s="14" t="s">
        <v>81</v>
      </c>
      <c r="F269" s="15">
        <f>VLOOKUP(E269,[1]Ajopäivät_km!$B$3:$C$35,2,FALSE)</f>
        <v>250</v>
      </c>
      <c r="G269" s="14">
        <v>30</v>
      </c>
      <c r="H269" s="15">
        <f t="shared" si="20"/>
        <v>7500</v>
      </c>
      <c r="I269" s="16">
        <v>5488.3</v>
      </c>
      <c r="J269" s="1"/>
      <c r="K269" s="11"/>
    </row>
    <row r="270" spans="1:11" x14ac:dyDescent="0.35">
      <c r="A270" s="11"/>
      <c r="B270" s="15" t="s">
        <v>409</v>
      </c>
      <c r="C270" s="68" t="s">
        <v>412</v>
      </c>
      <c r="D270" s="67" t="s">
        <v>169</v>
      </c>
      <c r="E270" s="14" t="s">
        <v>81</v>
      </c>
      <c r="F270" s="15">
        <f>VLOOKUP(E270,[1]Ajopäivät_km!$B$3:$C$35,2,FALSE)</f>
        <v>250</v>
      </c>
      <c r="G270" s="14">
        <v>30</v>
      </c>
      <c r="H270" s="15">
        <f t="shared" si="20"/>
        <v>7500</v>
      </c>
      <c r="I270" s="16">
        <v>2098.3000000000002</v>
      </c>
      <c r="J270" s="1"/>
      <c r="K270" s="11"/>
    </row>
    <row r="271" spans="1:11" x14ac:dyDescent="0.35">
      <c r="A271" s="11"/>
      <c r="B271" s="15" t="s">
        <v>409</v>
      </c>
      <c r="C271" s="68" t="s">
        <v>84</v>
      </c>
      <c r="D271" s="67" t="s">
        <v>413</v>
      </c>
      <c r="E271" s="14" t="s">
        <v>81</v>
      </c>
      <c r="F271" s="15">
        <f>VLOOKUP(E271,[1]Ajopäivät_km!$B$3:$C$35,2,FALSE)</f>
        <v>250</v>
      </c>
      <c r="G271" s="14">
        <v>30</v>
      </c>
      <c r="H271" s="15">
        <f t="shared" si="20"/>
        <v>7500</v>
      </c>
      <c r="I271" s="16">
        <v>5965.2000000000007</v>
      </c>
      <c r="J271" s="1"/>
      <c r="K271" s="11"/>
    </row>
    <row r="272" spans="1:11" x14ac:dyDescent="0.35">
      <c r="A272" s="11"/>
      <c r="B272" s="15" t="s">
        <v>409</v>
      </c>
      <c r="C272" s="68" t="s">
        <v>78</v>
      </c>
      <c r="D272" s="67" t="s">
        <v>127</v>
      </c>
      <c r="E272" s="14" t="s">
        <v>81</v>
      </c>
      <c r="F272" s="15">
        <f>VLOOKUP(E272,[1]Ajopäivät_km!$B$3:$C$35,2,FALSE)</f>
        <v>250</v>
      </c>
      <c r="G272" s="14">
        <v>30</v>
      </c>
      <c r="H272" s="15">
        <f t="shared" si="20"/>
        <v>7500</v>
      </c>
      <c r="I272" s="16">
        <v>1146.5999999999999</v>
      </c>
      <c r="J272" s="1"/>
      <c r="K272" s="11"/>
    </row>
    <row r="273" spans="1:11" x14ac:dyDescent="0.35">
      <c r="A273" s="11"/>
      <c r="B273" s="15" t="s">
        <v>409</v>
      </c>
      <c r="C273" s="68" t="s">
        <v>226</v>
      </c>
      <c r="D273" s="67" t="s">
        <v>42</v>
      </c>
      <c r="E273" s="14" t="s">
        <v>81</v>
      </c>
      <c r="F273" s="15">
        <f>VLOOKUP(E273,[1]Ajopäivät_km!$B$3:$C$35,2,FALSE)</f>
        <v>250</v>
      </c>
      <c r="G273" s="14">
        <v>30</v>
      </c>
      <c r="H273" s="15">
        <f t="shared" si="20"/>
        <v>7500</v>
      </c>
      <c r="I273" s="16">
        <v>1373.1</v>
      </c>
      <c r="J273" s="1"/>
      <c r="K273" s="11"/>
    </row>
    <row r="274" spans="1:11" x14ac:dyDescent="0.35">
      <c r="A274" s="11"/>
      <c r="B274" s="15" t="s">
        <v>409</v>
      </c>
      <c r="C274" s="68" t="s">
        <v>53</v>
      </c>
      <c r="D274" s="67" t="s">
        <v>109</v>
      </c>
      <c r="E274" s="14" t="s">
        <v>81</v>
      </c>
      <c r="F274" s="15">
        <f>VLOOKUP(E274,[1]Ajopäivät_km!$B$3:$C$35,2,FALSE)</f>
        <v>250</v>
      </c>
      <c r="G274" s="14">
        <v>30</v>
      </c>
      <c r="H274" s="15">
        <f t="shared" si="20"/>
        <v>7500</v>
      </c>
      <c r="I274" s="16">
        <v>3196.6</v>
      </c>
      <c r="J274" s="35"/>
      <c r="K274" s="11"/>
    </row>
    <row r="275" spans="1:11" ht="15" thickBot="1" x14ac:dyDescent="0.4">
      <c r="A275" s="26"/>
      <c r="B275" s="33" t="s">
        <v>409</v>
      </c>
      <c r="C275" s="65" t="s">
        <v>411</v>
      </c>
      <c r="D275" s="64" t="s">
        <v>412</v>
      </c>
      <c r="E275" s="32" t="s">
        <v>81</v>
      </c>
      <c r="F275" s="33">
        <f>VLOOKUP(E275,[1]Ajopäivät_km!$B$3:$C$35,2,FALSE)</f>
        <v>250</v>
      </c>
      <c r="G275" s="32">
        <v>30</v>
      </c>
      <c r="H275" s="33">
        <f t="shared" si="20"/>
        <v>7500</v>
      </c>
      <c r="I275" s="36">
        <v>8077</v>
      </c>
      <c r="J275" s="31"/>
      <c r="K275" s="26"/>
    </row>
    <row r="276" spans="1:11" x14ac:dyDescent="0.35">
      <c r="A276" s="11">
        <v>58</v>
      </c>
      <c r="B276" s="34" t="s">
        <v>414</v>
      </c>
      <c r="C276" s="66" t="s">
        <v>228</v>
      </c>
      <c r="D276" s="63" t="s">
        <v>24</v>
      </c>
      <c r="E276" s="12" t="s">
        <v>247</v>
      </c>
      <c r="F276" s="34">
        <f>VLOOKUP(E276,[1]Ajopäivät_km!$B$3:$C$35,2,FALSE)</f>
        <v>104</v>
      </c>
      <c r="G276" s="12">
        <v>64</v>
      </c>
      <c r="H276" s="34">
        <f>F276*G276</f>
        <v>6656</v>
      </c>
      <c r="I276" s="13">
        <v>2054.8000000000002</v>
      </c>
      <c r="J276" s="35">
        <v>52200</v>
      </c>
      <c r="K276" s="11" t="s">
        <v>415</v>
      </c>
    </row>
    <row r="277" spans="1:11" x14ac:dyDescent="0.35">
      <c r="A277" s="11"/>
      <c r="B277" s="15" t="s">
        <v>414</v>
      </c>
      <c r="C277" s="68" t="s">
        <v>44</v>
      </c>
      <c r="D277" s="67" t="s">
        <v>95</v>
      </c>
      <c r="E277" s="14" t="s">
        <v>240</v>
      </c>
      <c r="F277" s="15">
        <f>VLOOKUP(E277,[1]Ajopäivät_km!$B$3:$C$35,2,FALSE)</f>
        <v>55</v>
      </c>
      <c r="G277" s="14">
        <v>64</v>
      </c>
      <c r="H277" s="15">
        <f>F277*G277</f>
        <v>3520</v>
      </c>
      <c r="I277" s="16">
        <v>1285</v>
      </c>
      <c r="J277" s="35"/>
      <c r="K277" s="11">
        <v>623209</v>
      </c>
    </row>
    <row r="278" spans="1:11" x14ac:dyDescent="0.35">
      <c r="A278" s="11"/>
      <c r="B278" s="15" t="s">
        <v>414</v>
      </c>
      <c r="C278" s="68" t="s">
        <v>346</v>
      </c>
      <c r="D278" s="67" t="s">
        <v>416</v>
      </c>
      <c r="E278" s="14" t="s">
        <v>247</v>
      </c>
      <c r="F278" s="15">
        <f>VLOOKUP(E278,[1]Ajopäivät_km!$B$3:$C$35,2,FALSE)</f>
        <v>104</v>
      </c>
      <c r="G278" s="14">
        <v>64</v>
      </c>
      <c r="H278" s="15">
        <f>F278*G278</f>
        <v>6656</v>
      </c>
      <c r="I278" s="16">
        <v>2780.4</v>
      </c>
      <c r="J278" s="35"/>
      <c r="K278" s="11"/>
    </row>
    <row r="279" spans="1:11" ht="15" thickBot="1" x14ac:dyDescent="0.4">
      <c r="A279" s="26"/>
      <c r="B279" s="33" t="s">
        <v>414</v>
      </c>
      <c r="C279" s="65" t="s">
        <v>139</v>
      </c>
      <c r="D279" s="64" t="s">
        <v>53</v>
      </c>
      <c r="E279" s="32" t="s">
        <v>240</v>
      </c>
      <c r="F279" s="33">
        <f>VLOOKUP(E279,[1]Ajopäivät_km!$B$3:$C$35,2,FALSE)</f>
        <v>55</v>
      </c>
      <c r="G279" s="32">
        <v>64</v>
      </c>
      <c r="H279" s="33">
        <f>F279*G279</f>
        <v>3520</v>
      </c>
      <c r="I279" s="36">
        <v>340.5</v>
      </c>
      <c r="J279" s="31"/>
      <c r="K279" s="26"/>
    </row>
    <row r="280" spans="1:11" x14ac:dyDescent="0.35">
      <c r="A280" s="11">
        <v>59</v>
      </c>
      <c r="B280" s="34" t="s">
        <v>417</v>
      </c>
      <c r="C280" s="66" t="s">
        <v>98</v>
      </c>
      <c r="D280" s="63" t="s">
        <v>90</v>
      </c>
      <c r="E280" s="12" t="s">
        <v>81</v>
      </c>
      <c r="F280" s="34">
        <f>VLOOKUP(E280,[1]Ajopäivät_km!$B$3:$C$35,2,FALSE)</f>
        <v>250</v>
      </c>
      <c r="G280" s="12">
        <v>25</v>
      </c>
      <c r="H280" s="34">
        <f t="shared" ref="H280:H287" si="21">F280*G280</f>
        <v>6250</v>
      </c>
      <c r="I280" s="13">
        <v>58.8</v>
      </c>
      <c r="J280" s="1">
        <v>97779</v>
      </c>
      <c r="K280" s="11" t="s">
        <v>418</v>
      </c>
    </row>
    <row r="281" spans="1:11" x14ac:dyDescent="0.35">
      <c r="A281" s="11"/>
      <c r="B281" s="15" t="s">
        <v>419</v>
      </c>
      <c r="C281" s="68" t="s">
        <v>178</v>
      </c>
      <c r="D281" s="67" t="s">
        <v>36</v>
      </c>
      <c r="E281" s="14" t="s">
        <v>45</v>
      </c>
      <c r="F281" s="15">
        <f>VLOOKUP(E281,[1]Ajopäivät_km!$B$3:$C$35,2,FALSE)</f>
        <v>201</v>
      </c>
      <c r="G281" s="14">
        <v>40</v>
      </c>
      <c r="H281" s="15">
        <f t="shared" si="21"/>
        <v>8040</v>
      </c>
      <c r="I281" s="16">
        <v>5947.7999999999993</v>
      </c>
      <c r="J281" s="1"/>
      <c r="K281" s="11">
        <v>623216</v>
      </c>
    </row>
    <row r="282" spans="1:11" x14ac:dyDescent="0.35">
      <c r="A282" s="11"/>
      <c r="B282" s="15" t="s">
        <v>420</v>
      </c>
      <c r="C282" s="68" t="s">
        <v>134</v>
      </c>
      <c r="D282" s="67" t="s">
        <v>38</v>
      </c>
      <c r="E282" s="14" t="s">
        <v>17</v>
      </c>
      <c r="F282" s="15">
        <f>VLOOKUP(E282,[1]Ajopäivät_km!$B$3:$C$35,2,FALSE)</f>
        <v>188</v>
      </c>
      <c r="G282" s="14">
        <v>21</v>
      </c>
      <c r="H282" s="15">
        <f t="shared" si="21"/>
        <v>3948</v>
      </c>
      <c r="I282" s="16">
        <v>3071</v>
      </c>
      <c r="J282" s="1"/>
      <c r="K282" s="11"/>
    </row>
    <row r="283" spans="1:11" x14ac:dyDescent="0.35">
      <c r="A283" s="11"/>
      <c r="B283" s="15" t="s">
        <v>421</v>
      </c>
      <c r="C283" s="68" t="s">
        <v>92</v>
      </c>
      <c r="D283" s="67" t="s">
        <v>422</v>
      </c>
      <c r="E283" s="14" t="s">
        <v>81</v>
      </c>
      <c r="F283" s="15">
        <f>VLOOKUP(E283,[1]Ajopäivät_km!$B$3:$C$35,2,FALSE)</f>
        <v>250</v>
      </c>
      <c r="G283" s="14">
        <v>66</v>
      </c>
      <c r="H283" s="15">
        <f t="shared" si="21"/>
        <v>16500</v>
      </c>
      <c r="I283" s="16">
        <v>17429.3</v>
      </c>
      <c r="J283" s="1"/>
      <c r="K283" s="11"/>
    </row>
    <row r="284" spans="1:11" x14ac:dyDescent="0.35">
      <c r="A284" s="11"/>
      <c r="B284" s="15" t="s">
        <v>423</v>
      </c>
      <c r="C284" s="68" t="s">
        <v>36</v>
      </c>
      <c r="D284" s="67" t="s">
        <v>71</v>
      </c>
      <c r="E284" s="14" t="s">
        <v>45</v>
      </c>
      <c r="F284" s="15">
        <f>VLOOKUP(E284,[1]Ajopäivät_km!$B$3:$C$35,2,FALSE)</f>
        <v>201</v>
      </c>
      <c r="G284" s="14">
        <v>49</v>
      </c>
      <c r="H284" s="15">
        <f t="shared" si="21"/>
        <v>9849</v>
      </c>
      <c r="I284" s="16">
        <v>3205</v>
      </c>
      <c r="J284" s="1"/>
      <c r="K284" s="11"/>
    </row>
    <row r="285" spans="1:11" x14ac:dyDescent="0.35">
      <c r="A285" s="11"/>
      <c r="B285" s="15" t="s">
        <v>424</v>
      </c>
      <c r="C285" s="68" t="s">
        <v>425</v>
      </c>
      <c r="D285" s="67" t="s">
        <v>276</v>
      </c>
      <c r="E285" s="14" t="s">
        <v>81</v>
      </c>
      <c r="F285" s="15">
        <f>VLOOKUP(E285,[1]Ajopäivät_km!$B$3:$C$35,2,FALSE)</f>
        <v>250</v>
      </c>
      <c r="G285" s="14">
        <v>39</v>
      </c>
      <c r="H285" s="15">
        <f t="shared" si="21"/>
        <v>9750</v>
      </c>
      <c r="I285" s="16">
        <v>1592.7</v>
      </c>
      <c r="J285" s="1"/>
      <c r="K285" s="11"/>
    </row>
    <row r="286" spans="1:11" x14ac:dyDescent="0.35">
      <c r="A286" s="11"/>
      <c r="B286" s="15" t="s">
        <v>426</v>
      </c>
      <c r="C286" s="68" t="s">
        <v>178</v>
      </c>
      <c r="D286" s="67" t="s">
        <v>213</v>
      </c>
      <c r="E286" s="14" t="s">
        <v>17</v>
      </c>
      <c r="F286" s="15">
        <f>VLOOKUP(E286,[1]Ajopäivät_km!$B$3:$C$35,2,FALSE)</f>
        <v>188</v>
      </c>
      <c r="G286" s="14">
        <v>26</v>
      </c>
      <c r="H286" s="15">
        <f t="shared" si="21"/>
        <v>4888</v>
      </c>
      <c r="I286" s="16">
        <v>6226.1</v>
      </c>
      <c r="J286" s="1"/>
      <c r="K286" s="11"/>
    </row>
    <row r="287" spans="1:11" ht="15" thickBot="1" x14ac:dyDescent="0.4">
      <c r="A287" s="26"/>
      <c r="B287" s="33" t="s">
        <v>427</v>
      </c>
      <c r="C287" s="65" t="s">
        <v>76</v>
      </c>
      <c r="D287" s="64" t="s">
        <v>151</v>
      </c>
      <c r="E287" s="32" t="s">
        <v>81</v>
      </c>
      <c r="F287" s="33">
        <f>VLOOKUP(E287,[1]Ajopäivät_km!$B$3:$C$35,2,FALSE)</f>
        <v>250</v>
      </c>
      <c r="G287" s="32">
        <v>74</v>
      </c>
      <c r="H287" s="33">
        <f t="shared" si="21"/>
        <v>18500</v>
      </c>
      <c r="I287" s="36">
        <v>10480.5</v>
      </c>
      <c r="J287" s="31"/>
      <c r="K287" s="26"/>
    </row>
    <row r="288" spans="1:11" x14ac:dyDescent="0.35">
      <c r="A288" s="11">
        <v>60</v>
      </c>
      <c r="B288" s="34" t="s">
        <v>406</v>
      </c>
      <c r="C288" s="66" t="s">
        <v>341</v>
      </c>
      <c r="D288" s="63" t="s">
        <v>73</v>
      </c>
      <c r="E288" s="12" t="s">
        <v>140</v>
      </c>
      <c r="F288" s="34">
        <v>49</v>
      </c>
      <c r="G288" s="12">
        <v>115</v>
      </c>
      <c r="H288" s="34">
        <f>F288*G288</f>
        <v>5635</v>
      </c>
      <c r="I288" s="12">
        <v>2028.6</v>
      </c>
      <c r="J288" s="35">
        <v>47000</v>
      </c>
      <c r="K288" s="11" t="s">
        <v>342</v>
      </c>
    </row>
    <row r="289" spans="1:11" ht="15" thickBot="1" x14ac:dyDescent="0.4">
      <c r="A289" s="26"/>
      <c r="B289" s="33" t="s">
        <v>340</v>
      </c>
      <c r="C289" s="65" t="s">
        <v>21</v>
      </c>
      <c r="D289" s="64" t="s">
        <v>90</v>
      </c>
      <c r="E289" s="32" t="s">
        <v>140</v>
      </c>
      <c r="F289" s="33">
        <v>49</v>
      </c>
      <c r="G289" s="32">
        <v>121</v>
      </c>
      <c r="H289" s="33">
        <f>F289*G289</f>
        <v>5929</v>
      </c>
      <c r="I289" s="32">
        <v>2352</v>
      </c>
      <c r="J289" s="31"/>
      <c r="K289" s="26">
        <v>623162</v>
      </c>
    </row>
    <row r="290" spans="1:11" x14ac:dyDescent="0.35">
      <c r="A290" s="11">
        <v>61</v>
      </c>
      <c r="B290" s="40" t="s">
        <v>428</v>
      </c>
      <c r="C290" s="61">
        <v>1710</v>
      </c>
      <c r="D290" s="60">
        <v>1830</v>
      </c>
      <c r="E290" s="20" t="s">
        <v>429</v>
      </c>
      <c r="F290" s="40">
        <v>44</v>
      </c>
      <c r="G290" s="20">
        <v>79</v>
      </c>
      <c r="H290" s="34">
        <f>F290*G290</f>
        <v>3476</v>
      </c>
      <c r="I290" s="12">
        <v>1580</v>
      </c>
      <c r="J290" s="35">
        <v>29000</v>
      </c>
      <c r="K290" s="11" t="s">
        <v>342</v>
      </c>
    </row>
    <row r="291" spans="1:11" ht="15" thickBot="1" x14ac:dyDescent="0.4">
      <c r="A291" s="26"/>
      <c r="B291" s="38" t="s">
        <v>408</v>
      </c>
      <c r="C291" s="59">
        <v>1520</v>
      </c>
      <c r="D291" s="58">
        <v>1635</v>
      </c>
      <c r="E291" s="37" t="s">
        <v>140</v>
      </c>
      <c r="F291" s="38">
        <v>49</v>
      </c>
      <c r="G291" s="37">
        <v>79</v>
      </c>
      <c r="H291" s="33">
        <f>F291*G291</f>
        <v>3871</v>
      </c>
      <c r="I291" s="32">
        <v>1445.5</v>
      </c>
      <c r="J291" s="31"/>
      <c r="K291" s="26">
        <v>623169</v>
      </c>
    </row>
    <row r="292" spans="1:11" x14ac:dyDescent="0.35">
      <c r="A292" s="11">
        <v>62</v>
      </c>
      <c r="B292" s="40" t="s">
        <v>430</v>
      </c>
      <c r="C292" s="61">
        <v>810</v>
      </c>
      <c r="D292" s="60">
        <v>920</v>
      </c>
      <c r="E292" s="20" t="s">
        <v>140</v>
      </c>
      <c r="F292" s="34">
        <v>49</v>
      </c>
      <c r="G292" s="12">
        <v>40</v>
      </c>
      <c r="H292" s="34">
        <f t="shared" ref="H292:H297" si="22">F292*G292</f>
        <v>1960</v>
      </c>
      <c r="I292" s="22">
        <f>[2]Kohdetiedot!N1689</f>
        <v>2028.6</v>
      </c>
      <c r="J292" s="1">
        <v>29960</v>
      </c>
      <c r="K292" s="11" t="s">
        <v>342</v>
      </c>
    </row>
    <row r="293" spans="1:11" x14ac:dyDescent="0.35">
      <c r="A293" s="11"/>
      <c r="B293" s="19" t="s">
        <v>430</v>
      </c>
      <c r="C293" s="57">
        <v>1300</v>
      </c>
      <c r="D293" s="56">
        <v>1405</v>
      </c>
      <c r="E293" s="18" t="s">
        <v>140</v>
      </c>
      <c r="F293" s="15">
        <v>49</v>
      </c>
      <c r="G293" s="14">
        <v>40</v>
      </c>
      <c r="H293" s="15">
        <f t="shared" si="22"/>
        <v>1960</v>
      </c>
      <c r="I293" s="23">
        <f>[2]Kohdetiedot!N1690</f>
        <v>2352</v>
      </c>
      <c r="J293" s="1"/>
      <c r="K293" s="11">
        <v>623189</v>
      </c>
    </row>
    <row r="294" spans="1:11" x14ac:dyDescent="0.35">
      <c r="A294" s="11"/>
      <c r="B294" s="19" t="s">
        <v>430</v>
      </c>
      <c r="C294" s="57">
        <v>1610</v>
      </c>
      <c r="D294" s="56">
        <v>1715</v>
      </c>
      <c r="E294" s="18" t="s">
        <v>140</v>
      </c>
      <c r="F294" s="15">
        <v>49</v>
      </c>
      <c r="G294" s="14">
        <v>40</v>
      </c>
      <c r="H294" s="15">
        <f t="shared" si="22"/>
        <v>1960</v>
      </c>
      <c r="I294" s="23">
        <f>[2]Kohdetiedot!N1691</f>
        <v>3412</v>
      </c>
      <c r="J294" s="1"/>
      <c r="K294" s="11"/>
    </row>
    <row r="295" spans="1:11" x14ac:dyDescent="0.35">
      <c r="A295" s="11"/>
      <c r="B295" s="19" t="s">
        <v>431</v>
      </c>
      <c r="C295" s="57">
        <v>640</v>
      </c>
      <c r="D295" s="56">
        <v>745</v>
      </c>
      <c r="E295" s="18" t="s">
        <v>140</v>
      </c>
      <c r="F295" s="15">
        <v>49</v>
      </c>
      <c r="G295" s="14">
        <v>38</v>
      </c>
      <c r="H295" s="15">
        <f t="shared" si="22"/>
        <v>1862</v>
      </c>
      <c r="I295" s="23">
        <f>[2]Kohdetiedot!N1692</f>
        <v>718.2</v>
      </c>
      <c r="J295" s="1"/>
      <c r="K295" s="11"/>
    </row>
    <row r="296" spans="1:11" x14ac:dyDescent="0.35">
      <c r="A296" s="11"/>
      <c r="B296" s="19" t="s">
        <v>431</v>
      </c>
      <c r="C296" s="57">
        <v>925</v>
      </c>
      <c r="D296" s="56">
        <v>1030</v>
      </c>
      <c r="E296" s="18" t="s">
        <v>140</v>
      </c>
      <c r="F296" s="15">
        <v>49</v>
      </c>
      <c r="G296" s="14">
        <v>38</v>
      </c>
      <c r="H296" s="15">
        <f t="shared" si="22"/>
        <v>1862</v>
      </c>
      <c r="I296" s="23">
        <f>[2]Kohdetiedot!N1693</f>
        <v>1425.9</v>
      </c>
      <c r="J296" s="1"/>
      <c r="K296" s="11"/>
    </row>
    <row r="297" spans="1:11" ht="15" thickBot="1" x14ac:dyDescent="0.4">
      <c r="A297" s="26"/>
      <c r="B297" s="38" t="s">
        <v>431</v>
      </c>
      <c r="C297" s="59">
        <v>1450</v>
      </c>
      <c r="D297" s="58">
        <v>1555</v>
      </c>
      <c r="E297" s="37" t="s">
        <v>140</v>
      </c>
      <c r="F297" s="33">
        <v>49</v>
      </c>
      <c r="G297" s="32">
        <v>34</v>
      </c>
      <c r="H297" s="33">
        <f t="shared" si="22"/>
        <v>1666</v>
      </c>
      <c r="I297" s="39">
        <f>[2]Kohdetiedot!N1694</f>
        <v>0</v>
      </c>
      <c r="J297" s="31"/>
      <c r="K297" s="26"/>
    </row>
    <row r="298" spans="1:11" x14ac:dyDescent="0.35">
      <c r="A298" s="11">
        <v>63</v>
      </c>
      <c r="B298" s="34" t="s">
        <v>432</v>
      </c>
      <c r="C298" s="66" t="s">
        <v>73</v>
      </c>
      <c r="D298" s="63" t="s">
        <v>159</v>
      </c>
      <c r="E298" s="12" t="s">
        <v>45</v>
      </c>
      <c r="F298" s="34">
        <f>VLOOKUP(E298,[1]Ajopäivät_km!$B$3:$C$35,2,FALSE)</f>
        <v>201</v>
      </c>
      <c r="G298" s="12">
        <v>126</v>
      </c>
      <c r="H298" s="34">
        <f t="shared" ref="H298:H304" si="23">F298*G298</f>
        <v>25326</v>
      </c>
      <c r="I298" s="13">
        <v>0</v>
      </c>
      <c r="J298" s="35">
        <v>216790</v>
      </c>
      <c r="K298" s="11" t="s">
        <v>342</v>
      </c>
    </row>
    <row r="299" spans="1:11" x14ac:dyDescent="0.35">
      <c r="A299" s="11"/>
      <c r="B299" s="15" t="s">
        <v>432</v>
      </c>
      <c r="C299" s="68" t="s">
        <v>78</v>
      </c>
      <c r="D299" s="67" t="s">
        <v>159</v>
      </c>
      <c r="E299" s="14" t="s">
        <v>140</v>
      </c>
      <c r="F299" s="15">
        <f>VLOOKUP(E299,[1]Ajopäivät_km!$B$3:$C$35,2,FALSE)</f>
        <v>49</v>
      </c>
      <c r="G299" s="14">
        <v>126</v>
      </c>
      <c r="H299" s="15">
        <f t="shared" si="23"/>
        <v>6174</v>
      </c>
      <c r="I299" s="16">
        <v>0</v>
      </c>
      <c r="J299" s="35"/>
      <c r="K299" s="11">
        <v>623195</v>
      </c>
    </row>
    <row r="300" spans="1:11" x14ac:dyDescent="0.35">
      <c r="A300" s="11"/>
      <c r="B300" s="15" t="s">
        <v>433</v>
      </c>
      <c r="C300" s="68" t="s">
        <v>130</v>
      </c>
      <c r="D300" s="67" t="s">
        <v>87</v>
      </c>
      <c r="E300" s="14" t="s">
        <v>45</v>
      </c>
      <c r="F300" s="15">
        <f>VLOOKUP(E300,[1]Ajopäivät_km!$B$3:$C$35,2,FALSE)</f>
        <v>201</v>
      </c>
      <c r="G300" s="14">
        <v>30</v>
      </c>
      <c r="H300" s="15">
        <f t="shared" si="23"/>
        <v>6030</v>
      </c>
      <c r="I300" s="16">
        <v>0</v>
      </c>
      <c r="J300" s="35"/>
      <c r="K300" s="11"/>
    </row>
    <row r="301" spans="1:11" x14ac:dyDescent="0.35">
      <c r="A301" s="11"/>
      <c r="B301" s="15" t="s">
        <v>434</v>
      </c>
      <c r="C301" s="68" t="s">
        <v>51</v>
      </c>
      <c r="D301" s="67" t="s">
        <v>159</v>
      </c>
      <c r="E301" s="14" t="s">
        <v>45</v>
      </c>
      <c r="F301" s="15">
        <v>201</v>
      </c>
      <c r="G301" s="14">
        <v>108</v>
      </c>
      <c r="H301" s="15">
        <f t="shared" si="23"/>
        <v>21708</v>
      </c>
      <c r="I301" s="14">
        <v>3371.2</v>
      </c>
      <c r="J301" s="35"/>
      <c r="K301" s="11"/>
    </row>
    <row r="302" spans="1:11" x14ac:dyDescent="0.35">
      <c r="A302" s="11"/>
      <c r="B302" s="15" t="s">
        <v>435</v>
      </c>
      <c r="C302" s="68" t="s">
        <v>254</v>
      </c>
      <c r="D302" s="67" t="s">
        <v>63</v>
      </c>
      <c r="E302" s="14" t="s">
        <v>140</v>
      </c>
      <c r="F302" s="15">
        <v>49</v>
      </c>
      <c r="G302" s="14">
        <v>125</v>
      </c>
      <c r="H302" s="15">
        <f t="shared" si="23"/>
        <v>6125</v>
      </c>
      <c r="I302" s="14">
        <v>5620.3</v>
      </c>
      <c r="J302" s="35"/>
      <c r="K302" s="11"/>
    </row>
    <row r="303" spans="1:11" x14ac:dyDescent="0.35">
      <c r="A303" s="11"/>
      <c r="B303" s="15" t="s">
        <v>355</v>
      </c>
      <c r="C303" s="68" t="s">
        <v>165</v>
      </c>
      <c r="D303" s="67" t="s">
        <v>80</v>
      </c>
      <c r="E303" s="14" t="s">
        <v>45</v>
      </c>
      <c r="F303" s="15">
        <v>201</v>
      </c>
      <c r="G303" s="14">
        <v>98</v>
      </c>
      <c r="H303" s="15">
        <f t="shared" si="23"/>
        <v>19698</v>
      </c>
      <c r="I303" s="14">
        <v>4096.3999999999996</v>
      </c>
      <c r="J303" s="35"/>
      <c r="K303" s="11"/>
    </row>
    <row r="304" spans="1:11" ht="15" thickBot="1" x14ac:dyDescent="0.4">
      <c r="A304" s="26"/>
      <c r="B304" s="33" t="s">
        <v>436</v>
      </c>
      <c r="C304" s="65" t="s">
        <v>165</v>
      </c>
      <c r="D304" s="64" t="s">
        <v>252</v>
      </c>
      <c r="E304" s="32" t="s">
        <v>45</v>
      </c>
      <c r="F304" s="33">
        <v>201</v>
      </c>
      <c r="G304" s="32">
        <v>31</v>
      </c>
      <c r="H304" s="33">
        <f t="shared" si="23"/>
        <v>6231</v>
      </c>
      <c r="I304" s="32">
        <v>2714.6</v>
      </c>
      <c r="J304" s="31"/>
      <c r="K304" s="26"/>
    </row>
    <row r="305" spans="1:11" x14ac:dyDescent="0.35">
      <c r="A305" s="11">
        <v>64</v>
      </c>
      <c r="B305" s="34" t="s">
        <v>437</v>
      </c>
      <c r="C305" s="66" t="s">
        <v>42</v>
      </c>
      <c r="D305" s="63" t="s">
        <v>110</v>
      </c>
      <c r="E305" s="12" t="s">
        <v>438</v>
      </c>
      <c r="F305" s="34">
        <f>VLOOKUP(E305,[1]Ajopäivät_km!$B$3:$C$35,2,FALSE)</f>
        <v>20</v>
      </c>
      <c r="G305" s="12">
        <v>163</v>
      </c>
      <c r="H305" s="34">
        <f t="shared" ref="H305:H311" si="24">F305*G305</f>
        <v>3260</v>
      </c>
      <c r="I305" s="13">
        <v>748</v>
      </c>
      <c r="J305" s="35">
        <v>14890</v>
      </c>
      <c r="K305" s="11" t="s">
        <v>439</v>
      </c>
    </row>
    <row r="306" spans="1:11" ht="15" thickBot="1" x14ac:dyDescent="0.4">
      <c r="A306" s="26"/>
      <c r="B306" s="33" t="s">
        <v>437</v>
      </c>
      <c r="C306" s="65" t="s">
        <v>26</v>
      </c>
      <c r="D306" s="64" t="s">
        <v>440</v>
      </c>
      <c r="E306" s="32" t="s">
        <v>438</v>
      </c>
      <c r="F306" s="33">
        <f>VLOOKUP(E306,[1]Ajopäivät_km!$B$3:$C$35,2,FALSE)</f>
        <v>20</v>
      </c>
      <c r="G306" s="32">
        <v>151</v>
      </c>
      <c r="H306" s="33">
        <f t="shared" si="24"/>
        <v>3020</v>
      </c>
      <c r="I306" s="36">
        <v>1588</v>
      </c>
      <c r="J306" s="31"/>
      <c r="K306" s="26">
        <v>622896</v>
      </c>
    </row>
    <row r="307" spans="1:11" x14ac:dyDescent="0.35">
      <c r="A307" s="11">
        <v>65</v>
      </c>
      <c r="B307" s="34" t="s">
        <v>441</v>
      </c>
      <c r="C307" s="66" t="s">
        <v>112</v>
      </c>
      <c r="D307" s="63" t="s">
        <v>40</v>
      </c>
      <c r="E307" s="12" t="s">
        <v>442</v>
      </c>
      <c r="F307" s="34">
        <f>VLOOKUP(E307,[1]Ajopäivät_km!$B$3:$C$35,2,FALSE)</f>
        <v>63</v>
      </c>
      <c r="G307" s="12">
        <v>69</v>
      </c>
      <c r="H307" s="34">
        <f t="shared" si="24"/>
        <v>4347</v>
      </c>
      <c r="I307" s="13">
        <v>1449</v>
      </c>
      <c r="J307" s="35">
        <v>34900</v>
      </c>
      <c r="K307" s="11" t="s">
        <v>209</v>
      </c>
    </row>
    <row r="308" spans="1:11" ht="15" thickBot="1" x14ac:dyDescent="0.4">
      <c r="A308" s="26"/>
      <c r="B308" s="33" t="s">
        <v>443</v>
      </c>
      <c r="C308" s="65" t="s">
        <v>444</v>
      </c>
      <c r="D308" s="64" t="s">
        <v>94</v>
      </c>
      <c r="E308" s="32" t="s">
        <v>442</v>
      </c>
      <c r="F308" s="33">
        <f>VLOOKUP(E308,[1]Ajopäivät_km!$B$3:$C$35,2,FALSE)</f>
        <v>63</v>
      </c>
      <c r="G308" s="32">
        <v>69</v>
      </c>
      <c r="H308" s="33">
        <f t="shared" si="24"/>
        <v>4347</v>
      </c>
      <c r="I308" s="36">
        <v>1215.9000000000001</v>
      </c>
      <c r="J308" s="31"/>
      <c r="K308" s="26">
        <v>622897</v>
      </c>
    </row>
    <row r="309" spans="1:11" x14ac:dyDescent="0.35">
      <c r="A309" s="11">
        <v>66</v>
      </c>
      <c r="B309" s="34" t="s">
        <v>445</v>
      </c>
      <c r="C309" s="66" t="s">
        <v>73</v>
      </c>
      <c r="D309" s="63" t="s">
        <v>71</v>
      </c>
      <c r="E309" s="12" t="s">
        <v>17</v>
      </c>
      <c r="F309" s="34">
        <f>VLOOKUP(E309,[1]Ajopäivät_km!$B$3:$C$35,2,FALSE)</f>
        <v>188</v>
      </c>
      <c r="G309" s="12">
        <v>70</v>
      </c>
      <c r="H309" s="34">
        <f t="shared" si="24"/>
        <v>13160</v>
      </c>
      <c r="I309" s="13">
        <v>24311.300000000003</v>
      </c>
      <c r="J309" s="35">
        <v>128400</v>
      </c>
      <c r="K309" s="11" t="s">
        <v>209</v>
      </c>
    </row>
    <row r="310" spans="1:11" x14ac:dyDescent="0.35">
      <c r="A310" s="11"/>
      <c r="B310" s="15" t="s">
        <v>446</v>
      </c>
      <c r="C310" s="68" t="s">
        <v>108</v>
      </c>
      <c r="D310" s="67" t="s">
        <v>139</v>
      </c>
      <c r="E310" s="14" t="s">
        <v>17</v>
      </c>
      <c r="F310" s="15">
        <f>VLOOKUP(E310,[1]Ajopäivät_km!$B$3:$C$35,2,FALSE)</f>
        <v>188</v>
      </c>
      <c r="G310" s="14">
        <v>55</v>
      </c>
      <c r="H310" s="15">
        <f t="shared" si="24"/>
        <v>10340</v>
      </c>
      <c r="I310" s="16">
        <v>9040.9</v>
      </c>
      <c r="J310" s="35"/>
      <c r="K310" s="11">
        <v>622898</v>
      </c>
    </row>
    <row r="311" spans="1:11" ht="15" thickBot="1" x14ac:dyDescent="0.4">
      <c r="A311" s="26"/>
      <c r="B311" s="33" t="s">
        <v>447</v>
      </c>
      <c r="C311" s="65" t="s">
        <v>108</v>
      </c>
      <c r="D311" s="64" t="s">
        <v>205</v>
      </c>
      <c r="E311" s="32" t="s">
        <v>17</v>
      </c>
      <c r="F311" s="33">
        <f>VLOOKUP(E311,[1]Ajopäivät_km!$B$3:$C$35,2,FALSE)</f>
        <v>188</v>
      </c>
      <c r="G311" s="32">
        <v>38</v>
      </c>
      <c r="H311" s="33">
        <f t="shared" si="24"/>
        <v>7144</v>
      </c>
      <c r="I311" s="36">
        <v>19665.599999999999</v>
      </c>
      <c r="J311" s="31"/>
      <c r="K311" s="26"/>
    </row>
    <row r="312" spans="1:11" x14ac:dyDescent="0.35">
      <c r="A312" s="11">
        <v>67</v>
      </c>
      <c r="B312" s="34" t="s">
        <v>448</v>
      </c>
      <c r="C312" s="66" t="s">
        <v>252</v>
      </c>
      <c r="D312" s="63" t="s">
        <v>20</v>
      </c>
      <c r="E312" s="12" t="s">
        <v>17</v>
      </c>
      <c r="F312" s="34">
        <f>VLOOKUP(E312,[1]Ajopäivät_km!$B$3:$C$35,2,FALSE)</f>
        <v>188</v>
      </c>
      <c r="G312" s="12">
        <v>27</v>
      </c>
      <c r="H312" s="34">
        <f t="shared" ref="H312:H317" si="25">F312*G312</f>
        <v>5076</v>
      </c>
      <c r="I312" s="13">
        <v>0</v>
      </c>
      <c r="J312" s="1">
        <v>88587.27</v>
      </c>
      <c r="K312" s="11" t="s">
        <v>449</v>
      </c>
    </row>
    <row r="313" spans="1:11" x14ac:dyDescent="0.35">
      <c r="A313" s="11"/>
      <c r="B313" s="15" t="s">
        <v>450</v>
      </c>
      <c r="C313" s="68" t="s">
        <v>213</v>
      </c>
      <c r="D313" s="67" t="s">
        <v>58</v>
      </c>
      <c r="E313" s="14" t="s">
        <v>17</v>
      </c>
      <c r="F313" s="15">
        <f>VLOOKUP(E313,[1]Ajopäivät_km!$B$3:$C$35,2,FALSE)</f>
        <v>188</v>
      </c>
      <c r="G313" s="14">
        <v>9</v>
      </c>
      <c r="H313" s="15">
        <f t="shared" si="25"/>
        <v>1692</v>
      </c>
      <c r="I313" s="16">
        <v>0</v>
      </c>
      <c r="J313" s="1"/>
      <c r="K313" s="11">
        <v>623222</v>
      </c>
    </row>
    <row r="314" spans="1:11" x14ac:dyDescent="0.35">
      <c r="A314" s="11"/>
      <c r="B314" s="15" t="s">
        <v>451</v>
      </c>
      <c r="C314" s="68" t="s">
        <v>452</v>
      </c>
      <c r="D314" s="67" t="s">
        <v>112</v>
      </c>
      <c r="E314" s="14" t="s">
        <v>17</v>
      </c>
      <c r="F314" s="15">
        <f>VLOOKUP(E314,[1]Ajopäivät_km!$B$3:$C$35,2,FALSE)</f>
        <v>188</v>
      </c>
      <c r="G314" s="14">
        <v>56</v>
      </c>
      <c r="H314" s="15">
        <f t="shared" si="25"/>
        <v>10528</v>
      </c>
      <c r="I314" s="16">
        <v>5390</v>
      </c>
      <c r="J314" s="1"/>
      <c r="K314" s="11"/>
    </row>
    <row r="315" spans="1:11" x14ac:dyDescent="0.35">
      <c r="A315" s="11"/>
      <c r="B315" s="15" t="s">
        <v>453</v>
      </c>
      <c r="C315" s="68" t="s">
        <v>205</v>
      </c>
      <c r="D315" s="67" t="s">
        <v>66</v>
      </c>
      <c r="E315" s="14" t="s">
        <v>17</v>
      </c>
      <c r="F315" s="15">
        <f>VLOOKUP(E315,[1]Ajopäivät_km!$B$3:$C$35,2,FALSE)</f>
        <v>188</v>
      </c>
      <c r="G315" s="14">
        <v>9</v>
      </c>
      <c r="H315" s="15">
        <f t="shared" si="25"/>
        <v>1692</v>
      </c>
      <c r="I315" s="16">
        <v>0</v>
      </c>
      <c r="J315" s="1"/>
      <c r="K315" s="11"/>
    </row>
    <row r="316" spans="1:11" x14ac:dyDescent="0.35">
      <c r="A316" s="11"/>
      <c r="B316" s="15" t="s">
        <v>454</v>
      </c>
      <c r="C316" s="68" t="s">
        <v>58</v>
      </c>
      <c r="D316" s="67" t="s">
        <v>101</v>
      </c>
      <c r="E316" s="14" t="s">
        <v>17</v>
      </c>
      <c r="F316" s="15">
        <f>VLOOKUP(E316,[1]Ajopäivät_km!$B$3:$C$35,2,FALSE)</f>
        <v>188</v>
      </c>
      <c r="G316" s="14">
        <v>32</v>
      </c>
      <c r="H316" s="15">
        <f t="shared" si="25"/>
        <v>6016</v>
      </c>
      <c r="I316" s="16">
        <v>15364.2</v>
      </c>
      <c r="J316" s="1"/>
      <c r="K316" s="11"/>
    </row>
    <row r="317" spans="1:11" ht="15" thickBot="1" x14ac:dyDescent="0.4">
      <c r="A317" s="26"/>
      <c r="B317" s="33" t="s">
        <v>455</v>
      </c>
      <c r="C317" s="65" t="s">
        <v>62</v>
      </c>
      <c r="D317" s="64" t="s">
        <v>205</v>
      </c>
      <c r="E317" s="32" t="s">
        <v>17</v>
      </c>
      <c r="F317" s="33">
        <f>VLOOKUP(E317,[1]Ajopäivät_km!$B$3:$C$35,2,FALSE)</f>
        <v>188</v>
      </c>
      <c r="G317" s="32">
        <v>24</v>
      </c>
      <c r="H317" s="33">
        <f t="shared" si="25"/>
        <v>4512</v>
      </c>
      <c r="I317" s="36">
        <v>7966</v>
      </c>
      <c r="J317" s="31"/>
      <c r="K317" s="26"/>
    </row>
    <row r="318" spans="1:11" x14ac:dyDescent="0.35">
      <c r="A318" s="11">
        <v>68</v>
      </c>
      <c r="B318" s="34" t="s">
        <v>456</v>
      </c>
      <c r="C318" s="66" t="s">
        <v>235</v>
      </c>
      <c r="D318" s="63" t="s">
        <v>103</v>
      </c>
      <c r="E318" s="12" t="s">
        <v>17</v>
      </c>
      <c r="F318" s="34">
        <f>VLOOKUP(E318,[1]Ajopäivät_km!$B$3:$C$35,2,FALSE)</f>
        <v>188</v>
      </c>
      <c r="G318" s="12">
        <v>33</v>
      </c>
      <c r="H318" s="34">
        <f t="shared" ref="H318:H324" si="26">F318*G318</f>
        <v>6204</v>
      </c>
      <c r="I318" s="13">
        <v>12156.6</v>
      </c>
      <c r="J318" s="1">
        <v>49500</v>
      </c>
      <c r="K318" s="11" t="s">
        <v>457</v>
      </c>
    </row>
    <row r="319" spans="1:11" x14ac:dyDescent="0.35">
      <c r="A319" s="11"/>
      <c r="B319" s="15" t="s">
        <v>456</v>
      </c>
      <c r="C319" s="68" t="s">
        <v>124</v>
      </c>
      <c r="D319" s="67" t="s">
        <v>136</v>
      </c>
      <c r="E319" s="14" t="s">
        <v>17</v>
      </c>
      <c r="F319" s="15">
        <f>VLOOKUP(E319,[1]Ajopäivät_km!$B$3:$C$35,2,FALSE)</f>
        <v>188</v>
      </c>
      <c r="G319" s="14">
        <v>32</v>
      </c>
      <c r="H319" s="15">
        <f t="shared" si="26"/>
        <v>6016</v>
      </c>
      <c r="I319" s="16">
        <v>3448.6</v>
      </c>
      <c r="J319" s="1"/>
      <c r="K319" s="11">
        <v>623227</v>
      </c>
    </row>
    <row r="320" spans="1:11" x14ac:dyDescent="0.35">
      <c r="A320" s="11"/>
      <c r="B320" s="15" t="s">
        <v>456</v>
      </c>
      <c r="C320" s="68" t="s">
        <v>458</v>
      </c>
      <c r="D320" s="67" t="s">
        <v>183</v>
      </c>
      <c r="E320" s="14" t="s">
        <v>17</v>
      </c>
      <c r="F320" s="15">
        <f>VLOOKUP(E320,[1]Ajopäivät_km!$B$3:$C$35,2,FALSE)</f>
        <v>188</v>
      </c>
      <c r="G320" s="14">
        <v>33</v>
      </c>
      <c r="H320" s="15">
        <f t="shared" si="26"/>
        <v>6204</v>
      </c>
      <c r="I320" s="16">
        <v>903.40000000000009</v>
      </c>
      <c r="J320" s="1"/>
      <c r="K320" s="11"/>
    </row>
    <row r="321" spans="1:11" x14ac:dyDescent="0.35">
      <c r="A321" s="11"/>
      <c r="B321" s="15" t="s">
        <v>459</v>
      </c>
      <c r="C321" s="68" t="s">
        <v>86</v>
      </c>
      <c r="D321" s="67" t="s">
        <v>39</v>
      </c>
      <c r="E321" s="14" t="s">
        <v>17</v>
      </c>
      <c r="F321" s="15">
        <f>VLOOKUP(E321,[1]Ajopäivät_km!$B$3:$C$35,2,FALSE)</f>
        <v>188</v>
      </c>
      <c r="G321" s="14">
        <v>47</v>
      </c>
      <c r="H321" s="15">
        <f t="shared" si="26"/>
        <v>8836</v>
      </c>
      <c r="I321" s="16">
        <v>6829.6</v>
      </c>
      <c r="J321" s="1"/>
      <c r="K321" s="11"/>
    </row>
    <row r="322" spans="1:11" x14ac:dyDescent="0.35">
      <c r="A322" s="11"/>
      <c r="B322" s="15" t="s">
        <v>460</v>
      </c>
      <c r="C322" s="68" t="s">
        <v>226</v>
      </c>
      <c r="D322" s="67" t="s">
        <v>97</v>
      </c>
      <c r="E322" s="14" t="s">
        <v>17</v>
      </c>
      <c r="F322" s="15">
        <f>VLOOKUP(E322,[1]Ajopäivät_km!$B$3:$C$35,2,FALSE)</f>
        <v>188</v>
      </c>
      <c r="G322" s="14">
        <v>40</v>
      </c>
      <c r="H322" s="15">
        <f t="shared" si="26"/>
        <v>7520</v>
      </c>
      <c r="I322" s="16">
        <v>19878.400000000001</v>
      </c>
      <c r="J322" s="1"/>
      <c r="K322" s="11"/>
    </row>
    <row r="323" spans="1:11" x14ac:dyDescent="0.35">
      <c r="A323" s="11"/>
      <c r="B323" s="15" t="s">
        <v>461</v>
      </c>
      <c r="C323" s="68" t="s">
        <v>219</v>
      </c>
      <c r="D323" s="67" t="s">
        <v>213</v>
      </c>
      <c r="E323" s="14" t="s">
        <v>17</v>
      </c>
      <c r="F323" s="15">
        <f>VLOOKUP(E323,[1]Ajopäivät_km!$B$3:$C$35,2,FALSE)</f>
        <v>188</v>
      </c>
      <c r="G323" s="14">
        <v>46</v>
      </c>
      <c r="H323" s="15">
        <f t="shared" si="26"/>
        <v>8648</v>
      </c>
      <c r="I323" s="16">
        <v>14410.7</v>
      </c>
      <c r="J323" s="1"/>
      <c r="K323" s="11"/>
    </row>
    <row r="324" spans="1:11" ht="15" thickBot="1" x14ac:dyDescent="0.4">
      <c r="A324" s="26"/>
      <c r="B324" s="33" t="s">
        <v>462</v>
      </c>
      <c r="C324" s="65" t="s">
        <v>172</v>
      </c>
      <c r="D324" s="64" t="s">
        <v>126</v>
      </c>
      <c r="E324" s="32" t="s">
        <v>17</v>
      </c>
      <c r="F324" s="33">
        <f>VLOOKUP(E324,[1]Ajopäivät_km!$B$3:$C$35,2,FALSE)</f>
        <v>188</v>
      </c>
      <c r="G324" s="32">
        <v>65</v>
      </c>
      <c r="H324" s="33">
        <f t="shared" si="26"/>
        <v>12220</v>
      </c>
      <c r="I324" s="36">
        <v>37640.199999999997</v>
      </c>
      <c r="J324" s="31"/>
      <c r="K324" s="26"/>
    </row>
    <row r="325" spans="1:11" x14ac:dyDescent="0.35">
      <c r="A325" s="11">
        <v>69</v>
      </c>
      <c r="B325" s="34" t="s">
        <v>461</v>
      </c>
      <c r="C325" s="66" t="s">
        <v>133</v>
      </c>
      <c r="D325" s="63" t="s">
        <v>161</v>
      </c>
      <c r="E325" s="12" t="s">
        <v>17</v>
      </c>
      <c r="F325" s="34">
        <f>VLOOKUP(E325,[1]Ajopäivät_km!$B$3:$C$35,2,FALSE)</f>
        <v>188</v>
      </c>
      <c r="G325" s="12">
        <v>36</v>
      </c>
      <c r="H325" s="34">
        <f>F325*G325</f>
        <v>6768</v>
      </c>
      <c r="I325" s="13">
        <v>3912.9</v>
      </c>
      <c r="J325" s="1">
        <v>89850</v>
      </c>
      <c r="K325" s="11" t="s">
        <v>463</v>
      </c>
    </row>
    <row r="326" spans="1:11" x14ac:dyDescent="0.35">
      <c r="A326" s="11"/>
      <c r="B326" s="15" t="s">
        <v>464</v>
      </c>
      <c r="C326" s="68" t="s">
        <v>15</v>
      </c>
      <c r="D326" s="67" t="s">
        <v>69</v>
      </c>
      <c r="E326" s="14" t="s">
        <v>17</v>
      </c>
      <c r="F326" s="15">
        <f>VLOOKUP(E326,[1]Ajopäivät_km!$B$3:$C$35,2,FALSE)</f>
        <v>188</v>
      </c>
      <c r="G326" s="14">
        <v>38</v>
      </c>
      <c r="H326" s="15">
        <f>F326*G326</f>
        <v>7144</v>
      </c>
      <c r="I326" s="16">
        <v>9306.2000000000007</v>
      </c>
      <c r="J326" s="1"/>
      <c r="K326" s="11">
        <v>623302</v>
      </c>
    </row>
    <row r="327" spans="1:11" x14ac:dyDescent="0.35">
      <c r="A327" s="11"/>
      <c r="B327" s="15" t="s">
        <v>465</v>
      </c>
      <c r="C327" s="68" t="s">
        <v>21</v>
      </c>
      <c r="D327" s="67" t="s">
        <v>63</v>
      </c>
      <c r="E327" s="14" t="s">
        <v>17</v>
      </c>
      <c r="F327" s="15">
        <f>VLOOKUP(E327,[1]Ajopäivät_km!$B$3:$C$35,2,FALSE)</f>
        <v>188</v>
      </c>
      <c r="G327" s="14">
        <v>44</v>
      </c>
      <c r="H327" s="15">
        <f>F327*G327</f>
        <v>8272</v>
      </c>
      <c r="I327" s="16">
        <v>8814.4</v>
      </c>
      <c r="J327" s="1"/>
      <c r="K327" s="11"/>
    </row>
    <row r="328" spans="1:11" ht="15" thickBot="1" x14ac:dyDescent="0.4">
      <c r="A328" s="26"/>
      <c r="B328" s="33" t="s">
        <v>466</v>
      </c>
      <c r="C328" s="65" t="s">
        <v>190</v>
      </c>
      <c r="D328" s="64" t="s">
        <v>112</v>
      </c>
      <c r="E328" s="32" t="s">
        <v>17</v>
      </c>
      <c r="F328" s="33">
        <f>VLOOKUP(E328,[1]Ajopäivät_km!$B$3:$C$35,2,FALSE)</f>
        <v>188</v>
      </c>
      <c r="G328" s="32">
        <v>45</v>
      </c>
      <c r="H328" s="33">
        <f>F328*G328</f>
        <v>8460</v>
      </c>
      <c r="I328" s="36">
        <v>3671.4</v>
      </c>
      <c r="J328" s="31"/>
      <c r="K328" s="26"/>
    </row>
    <row r="329" spans="1:11" x14ac:dyDescent="0.35">
      <c r="A329" s="11">
        <v>70</v>
      </c>
      <c r="B329" s="34" t="s">
        <v>467</v>
      </c>
      <c r="C329" s="66" t="s">
        <v>468</v>
      </c>
      <c r="D329" s="63" t="s">
        <v>136</v>
      </c>
      <c r="E329" s="12" t="s">
        <v>45</v>
      </c>
      <c r="F329" s="34">
        <f>VLOOKUP(E329,[1]Ajopäivät_km!$B$3:$C$35,2,FALSE)</f>
        <v>201</v>
      </c>
      <c r="G329" s="12">
        <v>53</v>
      </c>
      <c r="H329" s="34">
        <f t="shared" ref="H329:H334" si="27">F329*G329</f>
        <v>10653</v>
      </c>
      <c r="I329" s="13">
        <v>3483.6</v>
      </c>
      <c r="J329" s="1">
        <v>144850</v>
      </c>
      <c r="K329" s="11" t="s">
        <v>457</v>
      </c>
    </row>
    <row r="330" spans="1:11" x14ac:dyDescent="0.35">
      <c r="A330" s="11"/>
      <c r="B330" s="15" t="s">
        <v>469</v>
      </c>
      <c r="C330" s="68" t="s">
        <v>265</v>
      </c>
      <c r="D330" s="67" t="s">
        <v>139</v>
      </c>
      <c r="E330" s="14" t="s">
        <v>81</v>
      </c>
      <c r="F330" s="15">
        <f>VLOOKUP(E330,[1]Ajopäivät_km!$B$3:$C$35,2,FALSE)</f>
        <v>250</v>
      </c>
      <c r="G330" s="14">
        <v>67</v>
      </c>
      <c r="H330" s="15">
        <f t="shared" si="27"/>
        <v>16750</v>
      </c>
      <c r="I330" s="16">
        <v>15645.2</v>
      </c>
      <c r="J330" s="1"/>
      <c r="K330" s="11">
        <v>623228</v>
      </c>
    </row>
    <row r="331" spans="1:11" x14ac:dyDescent="0.35">
      <c r="A331" s="11"/>
      <c r="B331" s="15" t="s">
        <v>469</v>
      </c>
      <c r="C331" s="68" t="s">
        <v>113</v>
      </c>
      <c r="D331" s="67" t="s">
        <v>470</v>
      </c>
      <c r="E331" s="14" t="s">
        <v>81</v>
      </c>
      <c r="F331" s="15">
        <f>VLOOKUP(E331,[1]Ajopäivät_km!$B$3:$C$35,2,FALSE)</f>
        <v>250</v>
      </c>
      <c r="G331" s="14">
        <v>67</v>
      </c>
      <c r="H331" s="15">
        <f t="shared" si="27"/>
        <v>16750</v>
      </c>
      <c r="I331" s="16">
        <v>10430.9</v>
      </c>
      <c r="J331" s="1"/>
      <c r="K331" s="11"/>
    </row>
    <row r="332" spans="1:11" x14ac:dyDescent="0.35">
      <c r="A332" s="11"/>
      <c r="B332" s="15" t="s">
        <v>471</v>
      </c>
      <c r="C332" s="68" t="s">
        <v>472</v>
      </c>
      <c r="D332" s="67" t="s">
        <v>175</v>
      </c>
      <c r="E332" s="14" t="s">
        <v>81</v>
      </c>
      <c r="F332" s="15">
        <f>VLOOKUP(E332,[1]Ajopäivät_km!$B$3:$C$35,2,FALSE)</f>
        <v>250</v>
      </c>
      <c r="G332" s="14">
        <v>68</v>
      </c>
      <c r="H332" s="15">
        <f t="shared" si="27"/>
        <v>17000</v>
      </c>
      <c r="I332" s="16">
        <v>0</v>
      </c>
      <c r="J332" s="1"/>
      <c r="K332" s="11"/>
    </row>
    <row r="333" spans="1:11" x14ac:dyDescent="0.35">
      <c r="A333" s="11"/>
      <c r="B333" s="15" t="s">
        <v>473</v>
      </c>
      <c r="C333" s="68" t="s">
        <v>156</v>
      </c>
      <c r="D333" s="67" t="s">
        <v>119</v>
      </c>
      <c r="E333" s="14" t="s">
        <v>81</v>
      </c>
      <c r="F333" s="15">
        <f>VLOOKUP(E333,[1]Ajopäivät_km!$B$3:$C$35,2,FALSE)</f>
        <v>250</v>
      </c>
      <c r="G333" s="14">
        <v>67</v>
      </c>
      <c r="H333" s="15">
        <f t="shared" si="27"/>
        <v>16750</v>
      </c>
      <c r="I333" s="16">
        <v>18195</v>
      </c>
      <c r="J333" s="35"/>
      <c r="K333" s="11"/>
    </row>
    <row r="334" spans="1:11" ht="15" thickBot="1" x14ac:dyDescent="0.4">
      <c r="A334" s="26"/>
      <c r="B334" s="33" t="s">
        <v>473</v>
      </c>
      <c r="C334" s="65" t="s">
        <v>163</v>
      </c>
      <c r="D334" s="64" t="s">
        <v>474</v>
      </c>
      <c r="E334" s="32" t="s">
        <v>81</v>
      </c>
      <c r="F334" s="33">
        <f>VLOOKUP(E334,[1]Ajopäivät_km!$B$3:$C$35,2,FALSE)</f>
        <v>250</v>
      </c>
      <c r="G334" s="32">
        <v>67</v>
      </c>
      <c r="H334" s="33">
        <f t="shared" si="27"/>
        <v>16750</v>
      </c>
      <c r="I334" s="36">
        <v>12039.5</v>
      </c>
      <c r="J334" s="31"/>
      <c r="K334" s="26"/>
    </row>
    <row r="335" spans="1:11" x14ac:dyDescent="0.35">
      <c r="A335" s="11">
        <v>71</v>
      </c>
      <c r="B335" s="34" t="s">
        <v>475</v>
      </c>
      <c r="C335" s="66" t="s">
        <v>193</v>
      </c>
      <c r="D335" s="63" t="s">
        <v>476</v>
      </c>
      <c r="E335" s="12" t="s">
        <v>241</v>
      </c>
      <c r="F335" s="34">
        <f>VLOOKUP(E335,[1]Ajopäivät_km!$B$3:$C$35,2,FALSE)</f>
        <v>51</v>
      </c>
      <c r="G335" s="12">
        <v>39</v>
      </c>
      <c r="H335" s="34">
        <f t="shared" ref="H335:H340" si="28">F335*G335</f>
        <v>1989</v>
      </c>
      <c r="I335" s="13">
        <v>294.2</v>
      </c>
      <c r="J335" s="1">
        <v>47900</v>
      </c>
      <c r="K335" s="11" t="s">
        <v>477</v>
      </c>
    </row>
    <row r="336" spans="1:11" x14ac:dyDescent="0.35">
      <c r="A336" s="11"/>
      <c r="B336" s="15" t="s">
        <v>478</v>
      </c>
      <c r="C336" s="68" t="s">
        <v>16</v>
      </c>
      <c r="D336" s="67" t="s">
        <v>276</v>
      </c>
      <c r="E336" s="14" t="s">
        <v>241</v>
      </c>
      <c r="F336" s="15">
        <f>VLOOKUP(E336,[1]Ajopäivät_km!$B$3:$C$35,2,FALSE)</f>
        <v>51</v>
      </c>
      <c r="G336" s="14">
        <v>49</v>
      </c>
      <c r="H336" s="15">
        <f t="shared" si="28"/>
        <v>2499</v>
      </c>
      <c r="I336" s="16">
        <v>1171.8</v>
      </c>
      <c r="J336" s="1"/>
      <c r="K336" s="11">
        <v>623306</v>
      </c>
    </row>
    <row r="337" spans="1:11" x14ac:dyDescent="0.35">
      <c r="A337" s="11"/>
      <c r="B337" s="15" t="s">
        <v>478</v>
      </c>
      <c r="C337" s="68" t="s">
        <v>346</v>
      </c>
      <c r="D337" s="67" t="s">
        <v>479</v>
      </c>
      <c r="E337" s="14" t="s">
        <v>31</v>
      </c>
      <c r="F337" s="15">
        <f>VLOOKUP(E337,[1]Ajopäivät_km!$B$3:$C$35,2,FALSE)</f>
        <v>44</v>
      </c>
      <c r="G337" s="14">
        <v>49</v>
      </c>
      <c r="H337" s="15">
        <f t="shared" si="28"/>
        <v>2156</v>
      </c>
      <c r="I337" s="16">
        <v>443.7</v>
      </c>
      <c r="J337" s="1"/>
      <c r="K337" s="11"/>
    </row>
    <row r="338" spans="1:11" x14ac:dyDescent="0.35">
      <c r="A338" s="11"/>
      <c r="B338" s="15" t="s">
        <v>480</v>
      </c>
      <c r="C338" s="68" t="s">
        <v>192</v>
      </c>
      <c r="D338" s="67" t="s">
        <v>481</v>
      </c>
      <c r="E338" s="14" t="s">
        <v>241</v>
      </c>
      <c r="F338" s="15">
        <f>VLOOKUP(E338,[1]Ajopäivät_km!$B$3:$C$35,2,FALSE)</f>
        <v>51</v>
      </c>
      <c r="G338" s="14">
        <v>39</v>
      </c>
      <c r="H338" s="15">
        <f t="shared" si="28"/>
        <v>1989</v>
      </c>
      <c r="I338" s="16">
        <v>620.4</v>
      </c>
      <c r="J338" s="1"/>
      <c r="K338" s="11"/>
    </row>
    <row r="339" spans="1:11" x14ac:dyDescent="0.35">
      <c r="A339" s="11"/>
      <c r="B339" s="15" t="s">
        <v>482</v>
      </c>
      <c r="C339" s="68" t="s">
        <v>416</v>
      </c>
      <c r="D339" s="67" t="s">
        <v>483</v>
      </c>
      <c r="E339" s="14" t="s">
        <v>31</v>
      </c>
      <c r="F339" s="15">
        <f>VLOOKUP(E339,[1]Ajopäivät_km!$B$3:$C$35,2,FALSE)</f>
        <v>44</v>
      </c>
      <c r="G339" s="14">
        <v>49</v>
      </c>
      <c r="H339" s="15">
        <f t="shared" si="28"/>
        <v>2156</v>
      </c>
      <c r="I339" s="16">
        <v>679.2</v>
      </c>
      <c r="J339" s="1"/>
      <c r="K339" s="11"/>
    </row>
    <row r="340" spans="1:11" ht="15" thickBot="1" x14ac:dyDescent="0.4">
      <c r="A340" s="26"/>
      <c r="B340" s="33" t="s">
        <v>482</v>
      </c>
      <c r="C340" s="65" t="s">
        <v>484</v>
      </c>
      <c r="D340" s="64" t="s">
        <v>235</v>
      </c>
      <c r="E340" s="32" t="s">
        <v>241</v>
      </c>
      <c r="F340" s="33">
        <f>VLOOKUP(E340,[1]Ajopäivät_km!$B$3:$C$35,2,FALSE)</f>
        <v>51</v>
      </c>
      <c r="G340" s="32">
        <v>49</v>
      </c>
      <c r="H340" s="33">
        <f t="shared" si="28"/>
        <v>2499</v>
      </c>
      <c r="I340" s="36">
        <v>806.8</v>
      </c>
      <c r="J340" s="31"/>
      <c r="K340" s="26"/>
    </row>
    <row r="341" spans="1:11" x14ac:dyDescent="0.35">
      <c r="A341" s="11">
        <v>72</v>
      </c>
      <c r="B341" s="34" t="s">
        <v>485</v>
      </c>
      <c r="C341" s="66" t="s">
        <v>15</v>
      </c>
      <c r="D341" s="63" t="s">
        <v>133</v>
      </c>
      <c r="E341" s="12" t="s">
        <v>486</v>
      </c>
      <c r="F341" s="34">
        <f>VLOOKUP(E341,[1]Ajopäivät_km!$B$3:$C$35,2,FALSE)</f>
        <v>250</v>
      </c>
      <c r="G341" s="12">
        <v>54</v>
      </c>
      <c r="H341" s="34">
        <f t="shared" ref="H341:H346" si="29">F341*G341</f>
        <v>13500</v>
      </c>
      <c r="I341" s="13">
        <v>1587.6</v>
      </c>
      <c r="J341" s="1">
        <v>109340</v>
      </c>
      <c r="K341" s="11" t="s">
        <v>477</v>
      </c>
    </row>
    <row r="342" spans="1:11" x14ac:dyDescent="0.35">
      <c r="A342" s="11"/>
      <c r="B342" s="15" t="s">
        <v>487</v>
      </c>
      <c r="C342" s="68" t="s">
        <v>16</v>
      </c>
      <c r="D342" s="67" t="s">
        <v>94</v>
      </c>
      <c r="E342" s="14" t="s">
        <v>486</v>
      </c>
      <c r="F342" s="15">
        <f>VLOOKUP(E342,[1]Ajopäivät_km!$B$3:$C$35,2,FALSE)</f>
        <v>250</v>
      </c>
      <c r="G342" s="14">
        <v>39</v>
      </c>
      <c r="H342" s="15">
        <f t="shared" si="29"/>
        <v>9750</v>
      </c>
      <c r="I342" s="16">
        <v>279.3</v>
      </c>
      <c r="J342" s="1"/>
      <c r="K342" s="11">
        <v>623307</v>
      </c>
    </row>
    <row r="343" spans="1:11" x14ac:dyDescent="0.35">
      <c r="A343" s="11"/>
      <c r="B343" s="15" t="s">
        <v>488</v>
      </c>
      <c r="C343" s="68" t="s">
        <v>109</v>
      </c>
      <c r="D343" s="67" t="s">
        <v>412</v>
      </c>
      <c r="E343" s="14" t="s">
        <v>81</v>
      </c>
      <c r="F343" s="15">
        <f>VLOOKUP(E343,[1]Ajopäivät_km!$B$3:$C$35,2,FALSE)</f>
        <v>250</v>
      </c>
      <c r="G343" s="14">
        <v>49</v>
      </c>
      <c r="H343" s="15">
        <f t="shared" si="29"/>
        <v>12250</v>
      </c>
      <c r="I343" s="16">
        <v>7654.9</v>
      </c>
      <c r="J343" s="1"/>
      <c r="K343" s="11"/>
    </row>
    <row r="344" spans="1:11" x14ac:dyDescent="0.35">
      <c r="A344" s="11"/>
      <c r="B344" s="15" t="s">
        <v>489</v>
      </c>
      <c r="C344" s="68" t="s">
        <v>21</v>
      </c>
      <c r="D344" s="67" t="s">
        <v>490</v>
      </c>
      <c r="E344" s="14" t="s">
        <v>486</v>
      </c>
      <c r="F344" s="15">
        <f>VLOOKUP(E344,[1]Ajopäivät_km!$B$3:$C$35,2,FALSE)</f>
        <v>250</v>
      </c>
      <c r="G344" s="14">
        <v>24</v>
      </c>
      <c r="H344" s="15">
        <f t="shared" si="29"/>
        <v>6000</v>
      </c>
      <c r="I344" s="16">
        <v>1161.3</v>
      </c>
      <c r="J344" s="1"/>
      <c r="K344" s="11"/>
    </row>
    <row r="345" spans="1:11" x14ac:dyDescent="0.35">
      <c r="A345" s="11"/>
      <c r="B345" s="15" t="s">
        <v>491</v>
      </c>
      <c r="C345" s="68" t="s">
        <v>58</v>
      </c>
      <c r="D345" s="67" t="s">
        <v>134</v>
      </c>
      <c r="E345" s="14" t="s">
        <v>486</v>
      </c>
      <c r="F345" s="15">
        <f>VLOOKUP(E345,[1]Ajopäivät_km!$B$3:$C$35,2,FALSE)</f>
        <v>250</v>
      </c>
      <c r="G345" s="14">
        <v>33</v>
      </c>
      <c r="H345" s="15">
        <f t="shared" si="29"/>
        <v>8250</v>
      </c>
      <c r="I345" s="16">
        <v>764.4</v>
      </c>
      <c r="J345" s="1"/>
      <c r="K345" s="11"/>
    </row>
    <row r="346" spans="1:11" ht="15" thickBot="1" x14ac:dyDescent="0.4">
      <c r="A346" s="26"/>
      <c r="B346" s="33" t="s">
        <v>492</v>
      </c>
      <c r="C346" s="65" t="s">
        <v>50</v>
      </c>
      <c r="D346" s="64" t="s">
        <v>126</v>
      </c>
      <c r="E346" s="32" t="s">
        <v>486</v>
      </c>
      <c r="F346" s="33">
        <f>VLOOKUP(E346,[1]Ajopäivät_km!$B$3:$C$35,2,FALSE)</f>
        <v>250</v>
      </c>
      <c r="G346" s="32">
        <v>49</v>
      </c>
      <c r="H346" s="33">
        <f t="shared" si="29"/>
        <v>12250</v>
      </c>
      <c r="I346" s="36">
        <v>1190.7</v>
      </c>
      <c r="J346" s="31"/>
      <c r="K346" s="26"/>
    </row>
    <row r="347" spans="1:11" x14ac:dyDescent="0.35">
      <c r="A347" s="11">
        <v>73</v>
      </c>
      <c r="B347" s="34" t="s">
        <v>493</v>
      </c>
      <c r="C347" s="66" t="s">
        <v>444</v>
      </c>
      <c r="D347" s="63" t="s">
        <v>113</v>
      </c>
      <c r="E347" s="12" t="s">
        <v>81</v>
      </c>
      <c r="F347" s="34">
        <f>VLOOKUP(E347,[1]Ajopäivät_km!$B$3:$C$35,2,FALSE)</f>
        <v>250</v>
      </c>
      <c r="G347" s="12">
        <v>64</v>
      </c>
      <c r="H347" s="34">
        <f>F347*G347</f>
        <v>16000</v>
      </c>
      <c r="I347" s="13">
        <v>7263.4</v>
      </c>
      <c r="J347" s="1">
        <v>84897</v>
      </c>
      <c r="K347" s="11" t="s">
        <v>418</v>
      </c>
    </row>
    <row r="348" spans="1:11" x14ac:dyDescent="0.35">
      <c r="A348" s="11"/>
      <c r="B348" s="15" t="s">
        <v>494</v>
      </c>
      <c r="C348" s="68" t="s">
        <v>495</v>
      </c>
      <c r="D348" s="67" t="s">
        <v>496</v>
      </c>
      <c r="E348" s="14" t="s">
        <v>81</v>
      </c>
      <c r="F348" s="15">
        <f>VLOOKUP(E348,[1]Ajopäivät_km!$B$3:$C$35,2,FALSE)</f>
        <v>250</v>
      </c>
      <c r="G348" s="14">
        <v>67</v>
      </c>
      <c r="H348" s="15">
        <f>F348*G348</f>
        <v>16750</v>
      </c>
      <c r="I348" s="16">
        <v>26950.400000000001</v>
      </c>
      <c r="J348" s="1"/>
      <c r="K348" s="11">
        <v>623219</v>
      </c>
    </row>
    <row r="349" spans="1:11" x14ac:dyDescent="0.35">
      <c r="A349" s="11"/>
      <c r="B349" s="15" t="s">
        <v>497</v>
      </c>
      <c r="C349" s="68" t="s">
        <v>498</v>
      </c>
      <c r="D349" s="67" t="s">
        <v>183</v>
      </c>
      <c r="E349" s="14" t="s">
        <v>17</v>
      </c>
      <c r="F349" s="15">
        <f>VLOOKUP(E349,[1]Ajopäivät_km!$B$3:$C$35,2,FALSE)</f>
        <v>188</v>
      </c>
      <c r="G349" s="14">
        <v>98</v>
      </c>
      <c r="H349" s="15">
        <f>F349*G349</f>
        <v>18424</v>
      </c>
      <c r="I349" s="16">
        <v>11428.6</v>
      </c>
      <c r="J349" s="1"/>
      <c r="K349" s="11"/>
    </row>
    <row r="350" spans="1:11" x14ac:dyDescent="0.35">
      <c r="A350" s="11"/>
      <c r="B350" s="15" t="s">
        <v>499</v>
      </c>
      <c r="C350" s="68" t="s">
        <v>119</v>
      </c>
      <c r="D350" s="67" t="s">
        <v>103</v>
      </c>
      <c r="E350" s="14" t="s">
        <v>81</v>
      </c>
      <c r="F350" s="15">
        <f>VLOOKUP(E350,[1]Ajopäivät_km!$B$3:$C$35,2,FALSE)</f>
        <v>250</v>
      </c>
      <c r="G350" s="14">
        <v>66</v>
      </c>
      <c r="H350" s="15">
        <f>F350*G350</f>
        <v>16500</v>
      </c>
      <c r="I350" s="16">
        <v>41356</v>
      </c>
      <c r="J350" s="35"/>
      <c r="K350" s="11"/>
    </row>
    <row r="351" spans="1:11" ht="15" thickBot="1" x14ac:dyDescent="0.4">
      <c r="A351" s="26"/>
      <c r="B351" s="33" t="s">
        <v>497</v>
      </c>
      <c r="C351" s="65" t="s">
        <v>254</v>
      </c>
      <c r="D351" s="64" t="s">
        <v>458</v>
      </c>
      <c r="E351" s="32" t="s">
        <v>140</v>
      </c>
      <c r="F351" s="33">
        <v>49</v>
      </c>
      <c r="G351" s="32">
        <v>98</v>
      </c>
      <c r="H351" s="33"/>
      <c r="I351" s="32">
        <v>6370</v>
      </c>
      <c r="J351" s="31"/>
      <c r="K351" s="26"/>
    </row>
    <row r="352" spans="1:11" x14ac:dyDescent="0.35">
      <c r="A352" s="11">
        <v>74</v>
      </c>
      <c r="B352" s="34" t="s">
        <v>500</v>
      </c>
      <c r="C352" s="66" t="s">
        <v>219</v>
      </c>
      <c r="D352" s="63" t="s">
        <v>127</v>
      </c>
      <c r="E352" s="12" t="s">
        <v>17</v>
      </c>
      <c r="F352" s="34">
        <f>VLOOKUP(E352,[1]Ajopäivät_km!$B$3:$C$35,2,FALSE)</f>
        <v>188</v>
      </c>
      <c r="G352" s="12">
        <v>75</v>
      </c>
      <c r="H352" s="34">
        <f t="shared" ref="H352:H360" si="30">F352*G352</f>
        <v>14100</v>
      </c>
      <c r="I352" s="13">
        <v>206800</v>
      </c>
      <c r="J352" s="1">
        <v>108909.1</v>
      </c>
      <c r="K352" s="11" t="s">
        <v>501</v>
      </c>
    </row>
    <row r="353" spans="1:11" ht="15" thickBot="1" x14ac:dyDescent="0.4">
      <c r="A353" s="26"/>
      <c r="B353" s="33" t="s">
        <v>502</v>
      </c>
      <c r="C353" s="65" t="s">
        <v>503</v>
      </c>
      <c r="D353" s="64" t="s">
        <v>76</v>
      </c>
      <c r="E353" s="32" t="s">
        <v>17</v>
      </c>
      <c r="F353" s="33">
        <f>VLOOKUP(E353,[1]Ajopäivät_km!$B$3:$C$35,2,FALSE)</f>
        <v>188</v>
      </c>
      <c r="G353" s="32">
        <v>76</v>
      </c>
      <c r="H353" s="33">
        <f t="shared" si="30"/>
        <v>14288</v>
      </c>
      <c r="I353" s="36">
        <v>109792</v>
      </c>
      <c r="J353" s="31"/>
      <c r="K353" s="26">
        <v>623316</v>
      </c>
    </row>
    <row r="354" spans="1:11" x14ac:dyDescent="0.35">
      <c r="A354" s="11">
        <v>75</v>
      </c>
      <c r="B354" s="34" t="s">
        <v>504</v>
      </c>
      <c r="C354" s="66" t="s">
        <v>122</v>
      </c>
      <c r="D354" s="63" t="s">
        <v>76</v>
      </c>
      <c r="E354" s="12" t="s">
        <v>45</v>
      </c>
      <c r="F354" s="34">
        <f>VLOOKUP(E354,[1]Ajopäivät_km!$B$3:$C$35,2,FALSE)</f>
        <v>201</v>
      </c>
      <c r="G354" s="12">
        <v>33</v>
      </c>
      <c r="H354" s="34">
        <f t="shared" si="30"/>
        <v>6633</v>
      </c>
      <c r="I354" s="13">
        <v>3495.8999999999996</v>
      </c>
      <c r="J354" s="35">
        <v>27400</v>
      </c>
      <c r="K354" s="11" t="s">
        <v>224</v>
      </c>
    </row>
    <row r="355" spans="1:11" ht="15" thickBot="1" x14ac:dyDescent="0.4">
      <c r="A355" s="26"/>
      <c r="B355" s="33" t="s">
        <v>505</v>
      </c>
      <c r="C355" s="65" t="s">
        <v>97</v>
      </c>
      <c r="D355" s="64" t="s">
        <v>74</v>
      </c>
      <c r="E355" s="32" t="s">
        <v>17</v>
      </c>
      <c r="F355" s="33">
        <f>VLOOKUP(E355,[1]Ajopäivät_km!$B$3:$C$35,2,FALSE)</f>
        <v>188</v>
      </c>
      <c r="G355" s="32">
        <v>33</v>
      </c>
      <c r="H355" s="33">
        <f t="shared" si="30"/>
        <v>6204</v>
      </c>
      <c r="I355" s="36">
        <v>1994</v>
      </c>
      <c r="J355" s="31"/>
      <c r="K355" s="26">
        <v>622915</v>
      </c>
    </row>
    <row r="356" spans="1:11" x14ac:dyDescent="0.35">
      <c r="A356" s="11">
        <v>76</v>
      </c>
      <c r="B356" s="34" t="s">
        <v>506</v>
      </c>
      <c r="C356" s="66" t="s">
        <v>235</v>
      </c>
      <c r="D356" s="63" t="s">
        <v>21</v>
      </c>
      <c r="E356" s="12" t="s">
        <v>241</v>
      </c>
      <c r="F356" s="34">
        <f>VLOOKUP(E356,[1]Ajopäivät_km!$B$3:$C$35,2,FALSE)</f>
        <v>51</v>
      </c>
      <c r="G356" s="12">
        <v>123</v>
      </c>
      <c r="H356" s="34">
        <f t="shared" si="30"/>
        <v>6273</v>
      </c>
      <c r="I356" s="13">
        <v>1051.3</v>
      </c>
      <c r="J356" s="1">
        <v>51000</v>
      </c>
      <c r="K356" s="11" t="s">
        <v>206</v>
      </c>
    </row>
    <row r="357" spans="1:11" x14ac:dyDescent="0.35">
      <c r="A357" s="11"/>
      <c r="B357" s="15" t="s">
        <v>507</v>
      </c>
      <c r="C357" s="68" t="s">
        <v>53</v>
      </c>
      <c r="D357" s="67" t="s">
        <v>508</v>
      </c>
      <c r="E357" s="14" t="s">
        <v>240</v>
      </c>
      <c r="F357" s="15">
        <f>VLOOKUP(E357,[1]Ajopäivät_km!$B$3:$C$35,2,FALSE)</f>
        <v>55</v>
      </c>
      <c r="G357" s="14">
        <v>97</v>
      </c>
      <c r="H357" s="15">
        <f t="shared" si="30"/>
        <v>5335</v>
      </c>
      <c r="I357" s="16">
        <v>2117.3999999999996</v>
      </c>
      <c r="J357" s="1"/>
      <c r="K357" s="11">
        <v>622877</v>
      </c>
    </row>
    <row r="358" spans="1:11" x14ac:dyDescent="0.35">
      <c r="A358" s="11"/>
      <c r="B358" s="15" t="s">
        <v>509</v>
      </c>
      <c r="C358" s="68" t="s">
        <v>503</v>
      </c>
      <c r="D358" s="67" t="s">
        <v>131</v>
      </c>
      <c r="E358" s="14" t="s">
        <v>240</v>
      </c>
      <c r="F358" s="15">
        <f>VLOOKUP(E358,[1]Ajopäivät_km!$B$3:$C$35,2,FALSE)</f>
        <v>55</v>
      </c>
      <c r="G358" s="14">
        <v>94</v>
      </c>
      <c r="H358" s="15">
        <f t="shared" si="30"/>
        <v>5170</v>
      </c>
      <c r="I358" s="16">
        <v>3014</v>
      </c>
      <c r="J358" s="1"/>
      <c r="K358" s="11"/>
    </row>
    <row r="359" spans="1:11" x14ac:dyDescent="0.35">
      <c r="A359" s="11"/>
      <c r="B359" s="15" t="s">
        <v>509</v>
      </c>
      <c r="C359" s="68" t="s">
        <v>510</v>
      </c>
      <c r="D359" s="67" t="s">
        <v>165</v>
      </c>
      <c r="E359" s="14" t="s">
        <v>241</v>
      </c>
      <c r="F359" s="15">
        <f>VLOOKUP(E359,[1]Ajopäivät_km!$B$3:$C$35,2,FALSE)</f>
        <v>51</v>
      </c>
      <c r="G359" s="14">
        <v>94</v>
      </c>
      <c r="H359" s="15">
        <f t="shared" si="30"/>
        <v>4794</v>
      </c>
      <c r="I359" s="16">
        <v>1435.9</v>
      </c>
      <c r="J359" s="35"/>
      <c r="K359" s="11"/>
    </row>
    <row r="360" spans="1:11" x14ac:dyDescent="0.35">
      <c r="A360" s="11">
        <v>77</v>
      </c>
      <c r="B360" s="34" t="s">
        <v>511</v>
      </c>
      <c r="C360" s="66" t="s">
        <v>413</v>
      </c>
      <c r="D360" s="63" t="s">
        <v>213</v>
      </c>
      <c r="E360" s="12" t="s">
        <v>17</v>
      </c>
      <c r="F360" s="34">
        <f>VLOOKUP(E360,[1]Ajopäivät_km!$B$3:$C$35,2,FALSE)</f>
        <v>188</v>
      </c>
      <c r="G360" s="12">
        <v>35</v>
      </c>
      <c r="H360" s="34">
        <f t="shared" si="30"/>
        <v>6580</v>
      </c>
      <c r="I360" s="13">
        <v>6836.4</v>
      </c>
      <c r="J360" s="35">
        <v>75600</v>
      </c>
      <c r="K360" s="11" t="s">
        <v>512</v>
      </c>
    </row>
    <row r="361" spans="1:11" ht="15" thickBot="1" x14ac:dyDescent="0.4">
      <c r="A361" s="27"/>
      <c r="B361" s="28"/>
      <c r="C361" s="74"/>
      <c r="D361" s="71"/>
      <c r="E361" s="27"/>
      <c r="F361" s="28"/>
      <c r="G361" s="27"/>
      <c r="H361" s="28"/>
      <c r="I361" s="27"/>
      <c r="J361" s="28"/>
      <c r="K361" s="81">
        <v>623325</v>
      </c>
    </row>
    <row r="362" spans="1:11" x14ac:dyDescent="0.35">
      <c r="A362" s="11">
        <v>78</v>
      </c>
      <c r="B362" s="34" t="s">
        <v>513</v>
      </c>
      <c r="C362" s="66" t="s">
        <v>180</v>
      </c>
      <c r="D362" s="63" t="s">
        <v>514</v>
      </c>
      <c r="E362" s="12" t="s">
        <v>486</v>
      </c>
      <c r="F362" s="34">
        <f>VLOOKUP(E362,[1]Ajopäivät_km!$B$3:$C$35,2,FALSE)</f>
        <v>250</v>
      </c>
      <c r="G362" s="12">
        <v>67</v>
      </c>
      <c r="H362" s="34">
        <f t="shared" ref="H362:H373" si="31">F362*G362</f>
        <v>16750</v>
      </c>
      <c r="I362" s="13">
        <v>1068.2</v>
      </c>
      <c r="J362" s="1">
        <v>36363.64</v>
      </c>
      <c r="K362" s="11" t="s">
        <v>515</v>
      </c>
    </row>
    <row r="363" spans="1:11" x14ac:dyDescent="0.35">
      <c r="A363" s="11"/>
      <c r="B363" s="15" t="s">
        <v>513</v>
      </c>
      <c r="C363" s="68" t="s">
        <v>205</v>
      </c>
      <c r="D363" s="67" t="s">
        <v>74</v>
      </c>
      <c r="E363" s="14" t="s">
        <v>486</v>
      </c>
      <c r="F363" s="15">
        <f>VLOOKUP(E363,[1]Ajopäivät_km!$B$3:$C$35,2,FALSE)</f>
        <v>250</v>
      </c>
      <c r="G363" s="14">
        <v>67</v>
      </c>
      <c r="H363" s="15">
        <f t="shared" si="31"/>
        <v>16750</v>
      </c>
      <c r="I363" s="16">
        <v>1440.6</v>
      </c>
      <c r="J363" s="1"/>
      <c r="K363" s="11">
        <v>623332</v>
      </c>
    </row>
    <row r="364" spans="1:11" x14ac:dyDescent="0.35">
      <c r="A364" s="11"/>
      <c r="B364" s="15" t="s">
        <v>516</v>
      </c>
      <c r="C364" s="68" t="s">
        <v>413</v>
      </c>
      <c r="D364" s="67" t="s">
        <v>101</v>
      </c>
      <c r="E364" s="14" t="s">
        <v>486</v>
      </c>
      <c r="F364" s="15">
        <f>VLOOKUP(E364,[1]Ajopäivät_km!$B$3:$C$35,2,FALSE)</f>
        <v>250</v>
      </c>
      <c r="G364" s="14">
        <v>67</v>
      </c>
      <c r="H364" s="15">
        <f t="shared" si="31"/>
        <v>16750</v>
      </c>
      <c r="I364" s="16">
        <v>1337.7</v>
      </c>
      <c r="J364" s="35"/>
      <c r="K364" s="11"/>
    </row>
    <row r="365" spans="1:11" ht="15" thickBot="1" x14ac:dyDescent="0.4">
      <c r="A365" s="26"/>
      <c r="B365" s="33" t="s">
        <v>516</v>
      </c>
      <c r="C365" s="65" t="s">
        <v>86</v>
      </c>
      <c r="D365" s="64" t="s">
        <v>92</v>
      </c>
      <c r="E365" s="32" t="s">
        <v>486</v>
      </c>
      <c r="F365" s="33">
        <f>VLOOKUP(E365,[1]Ajopäivät_km!$B$3:$C$35,2,FALSE)</f>
        <v>250</v>
      </c>
      <c r="G365" s="32">
        <v>67</v>
      </c>
      <c r="H365" s="33">
        <f t="shared" si="31"/>
        <v>16750</v>
      </c>
      <c r="I365" s="36">
        <v>1479.8</v>
      </c>
      <c r="J365" s="31"/>
      <c r="K365" s="26"/>
    </row>
    <row r="366" spans="1:11" x14ac:dyDescent="0.35">
      <c r="A366" s="11">
        <v>79</v>
      </c>
      <c r="B366" s="34" t="s">
        <v>513</v>
      </c>
      <c r="C366" s="66" t="s">
        <v>145</v>
      </c>
      <c r="D366" s="63" t="s">
        <v>67</v>
      </c>
      <c r="E366" s="12" t="s">
        <v>17</v>
      </c>
      <c r="F366" s="34">
        <f>VLOOKUP(E366,[1]Ajopäivät_km!$B$3:$C$35,2,FALSE)</f>
        <v>188</v>
      </c>
      <c r="G366" s="12">
        <v>95</v>
      </c>
      <c r="H366" s="34">
        <f t="shared" si="31"/>
        <v>17860</v>
      </c>
      <c r="I366" s="13">
        <v>28831.8</v>
      </c>
      <c r="J366" s="35">
        <v>51944</v>
      </c>
      <c r="K366" s="11" t="s">
        <v>512</v>
      </c>
    </row>
    <row r="367" spans="1:11" ht="15" thickBot="1" x14ac:dyDescent="0.4">
      <c r="A367" s="26"/>
      <c r="B367" s="33" t="s">
        <v>517</v>
      </c>
      <c r="C367" s="65" t="s">
        <v>126</v>
      </c>
      <c r="D367" s="64" t="s">
        <v>38</v>
      </c>
      <c r="E367" s="32" t="s">
        <v>17</v>
      </c>
      <c r="F367" s="33">
        <f>VLOOKUP(E367,[1]Ajopäivät_km!$B$3:$C$35,2,FALSE)</f>
        <v>188</v>
      </c>
      <c r="G367" s="32">
        <v>78</v>
      </c>
      <c r="H367" s="33">
        <f t="shared" si="31"/>
        <v>14664</v>
      </c>
      <c r="I367" s="36">
        <v>35115.899999999994</v>
      </c>
      <c r="J367" s="31"/>
      <c r="K367" s="26">
        <v>623328</v>
      </c>
    </row>
    <row r="368" spans="1:11" x14ac:dyDescent="0.35">
      <c r="A368" s="11">
        <v>80</v>
      </c>
      <c r="B368" s="34" t="s">
        <v>518</v>
      </c>
      <c r="C368" s="66" t="s">
        <v>67</v>
      </c>
      <c r="D368" s="63" t="s">
        <v>329</v>
      </c>
      <c r="E368" s="12" t="s">
        <v>45</v>
      </c>
      <c r="F368" s="34">
        <f>VLOOKUP(E368,[1]Ajopäivät_km!$B$3:$C$35,2,FALSE)</f>
        <v>201</v>
      </c>
      <c r="G368" s="12">
        <v>66</v>
      </c>
      <c r="H368" s="34">
        <f t="shared" si="31"/>
        <v>13266</v>
      </c>
      <c r="I368" s="13">
        <v>4758.8</v>
      </c>
      <c r="J368" s="1">
        <v>92534</v>
      </c>
      <c r="K368" s="11" t="s">
        <v>512</v>
      </c>
    </row>
    <row r="369" spans="1:11" ht="15" thickBot="1" x14ac:dyDescent="0.4">
      <c r="A369" s="26"/>
      <c r="B369" s="33" t="s">
        <v>519</v>
      </c>
      <c r="C369" s="65" t="s">
        <v>108</v>
      </c>
      <c r="D369" s="64" t="s">
        <v>23</v>
      </c>
      <c r="E369" s="32" t="s">
        <v>45</v>
      </c>
      <c r="F369" s="33">
        <f>VLOOKUP(E369,[1]Ajopäivät_km!$B$3:$C$35,2,FALSE)</f>
        <v>201</v>
      </c>
      <c r="G369" s="32">
        <v>103</v>
      </c>
      <c r="H369" s="33">
        <f t="shared" si="31"/>
        <v>20703</v>
      </c>
      <c r="I369" s="36">
        <v>3771.8</v>
      </c>
      <c r="J369" s="31"/>
      <c r="K369" s="26">
        <v>623329</v>
      </c>
    </row>
    <row r="370" spans="1:11" x14ac:dyDescent="0.35">
      <c r="A370" s="11">
        <v>81</v>
      </c>
      <c r="B370" s="34" t="s">
        <v>520</v>
      </c>
      <c r="C370" s="66" t="s">
        <v>219</v>
      </c>
      <c r="D370" s="63" t="s">
        <v>78</v>
      </c>
      <c r="E370" s="12" t="s">
        <v>17</v>
      </c>
      <c r="F370" s="34">
        <f>VLOOKUP(E370,[1]Ajopäivät_km!$B$3:$C$35,2,FALSE)</f>
        <v>188</v>
      </c>
      <c r="G370" s="12">
        <v>52</v>
      </c>
      <c r="H370" s="34">
        <f t="shared" si="31"/>
        <v>9776</v>
      </c>
      <c r="I370" s="13">
        <v>14956</v>
      </c>
      <c r="J370" s="35">
        <v>108090</v>
      </c>
      <c r="K370" s="11" t="s">
        <v>521</v>
      </c>
    </row>
    <row r="371" spans="1:11" ht="15" thickBot="1" x14ac:dyDescent="0.4">
      <c r="A371" s="26"/>
      <c r="B371" s="33" t="s">
        <v>522</v>
      </c>
      <c r="C371" s="65" t="s">
        <v>265</v>
      </c>
      <c r="D371" s="64" t="s">
        <v>122</v>
      </c>
      <c r="E371" s="32" t="s">
        <v>17</v>
      </c>
      <c r="F371" s="33">
        <f>VLOOKUP(E371,[1]Ajopäivät_km!$B$3:$C$35,2,FALSE)</f>
        <v>188</v>
      </c>
      <c r="G371" s="32">
        <v>51</v>
      </c>
      <c r="H371" s="33">
        <f t="shared" si="31"/>
        <v>9588</v>
      </c>
      <c r="I371" s="36">
        <v>6688.6</v>
      </c>
      <c r="J371" s="31"/>
      <c r="K371" s="26">
        <v>623335</v>
      </c>
    </row>
    <row r="372" spans="1:11" x14ac:dyDescent="0.35">
      <c r="A372" s="11">
        <v>82</v>
      </c>
      <c r="B372" s="34" t="s">
        <v>523</v>
      </c>
      <c r="C372" s="66">
        <v>1440</v>
      </c>
      <c r="D372" s="63">
        <v>1545</v>
      </c>
      <c r="E372" s="12" t="s">
        <v>17</v>
      </c>
      <c r="F372" s="34">
        <v>188</v>
      </c>
      <c r="G372" s="12">
        <v>44</v>
      </c>
      <c r="H372" s="34">
        <f t="shared" si="31"/>
        <v>8272</v>
      </c>
      <c r="I372" s="13">
        <v>18299.099999999999</v>
      </c>
      <c r="J372" s="35">
        <v>68400</v>
      </c>
      <c r="K372" s="11" t="s">
        <v>209</v>
      </c>
    </row>
    <row r="373" spans="1:11" ht="15" thickBot="1" x14ac:dyDescent="0.4">
      <c r="A373" s="26"/>
      <c r="B373" s="33" t="s">
        <v>524</v>
      </c>
      <c r="C373" s="65">
        <v>750</v>
      </c>
      <c r="D373" s="64">
        <v>850</v>
      </c>
      <c r="E373" s="32" t="s">
        <v>17</v>
      </c>
      <c r="F373" s="33">
        <v>188</v>
      </c>
      <c r="G373" s="32">
        <v>45</v>
      </c>
      <c r="H373" s="33">
        <f t="shared" si="31"/>
        <v>8460</v>
      </c>
      <c r="I373" s="36">
        <v>35053.800000000003</v>
      </c>
      <c r="J373" s="31"/>
      <c r="K373" s="26">
        <v>622899</v>
      </c>
    </row>
    <row r="374" spans="1:11" x14ac:dyDescent="0.35">
      <c r="A374" s="11">
        <v>83</v>
      </c>
      <c r="B374" s="34" t="s">
        <v>525</v>
      </c>
      <c r="C374" s="66" t="s">
        <v>16</v>
      </c>
      <c r="D374" s="63" t="s">
        <v>526</v>
      </c>
      <c r="E374" s="12" t="s">
        <v>140</v>
      </c>
      <c r="F374" s="34">
        <v>49</v>
      </c>
      <c r="G374" s="12">
        <v>157</v>
      </c>
      <c r="H374" s="34">
        <f t="shared" ref="H374:H375" si="32">F374*G374</f>
        <v>7693</v>
      </c>
      <c r="I374" s="12">
        <v>3194.8</v>
      </c>
      <c r="J374" s="35">
        <v>44982</v>
      </c>
      <c r="K374" s="11" t="s">
        <v>527</v>
      </c>
    </row>
    <row r="375" spans="1:11" ht="15" thickBot="1" x14ac:dyDescent="0.4">
      <c r="A375" s="26"/>
      <c r="B375" s="33" t="s">
        <v>525</v>
      </c>
      <c r="C375" s="65" t="s">
        <v>122</v>
      </c>
      <c r="D375" s="64" t="s">
        <v>387</v>
      </c>
      <c r="E375" s="32" t="s">
        <v>140</v>
      </c>
      <c r="F375" s="33">
        <v>49</v>
      </c>
      <c r="G375" s="32">
        <v>157</v>
      </c>
      <c r="H375" s="33">
        <f t="shared" si="32"/>
        <v>7693</v>
      </c>
      <c r="I375" s="32">
        <v>3194.8</v>
      </c>
      <c r="J375" s="31"/>
      <c r="K375" s="26">
        <v>623336</v>
      </c>
    </row>
    <row r="376" spans="1:11" x14ac:dyDescent="0.35">
      <c r="A376" s="11">
        <v>84</v>
      </c>
      <c r="B376" s="34" t="s">
        <v>528</v>
      </c>
      <c r="C376" s="66">
        <v>415</v>
      </c>
      <c r="D376" s="63">
        <v>630</v>
      </c>
      <c r="E376" s="12" t="s">
        <v>45</v>
      </c>
      <c r="F376" s="34">
        <v>201</v>
      </c>
      <c r="G376" s="12">
        <v>137</v>
      </c>
      <c r="H376" s="34">
        <f t="shared" ref="H376:H381" si="33">F376*G376</f>
        <v>27537</v>
      </c>
      <c r="I376" s="13">
        <v>1792.2</v>
      </c>
      <c r="J376" s="35">
        <v>90000</v>
      </c>
      <c r="K376" s="11" t="s">
        <v>18</v>
      </c>
    </row>
    <row r="377" spans="1:11" ht="15" thickBot="1" x14ac:dyDescent="0.4">
      <c r="A377" s="26"/>
      <c r="B377" s="33" t="s">
        <v>529</v>
      </c>
      <c r="C377" s="65">
        <v>1930</v>
      </c>
      <c r="D377" s="64">
        <v>2145</v>
      </c>
      <c r="E377" s="32" t="s">
        <v>45</v>
      </c>
      <c r="F377" s="33">
        <v>201</v>
      </c>
      <c r="G377" s="32">
        <v>137</v>
      </c>
      <c r="H377" s="33">
        <f t="shared" si="33"/>
        <v>27537</v>
      </c>
      <c r="I377" s="36">
        <v>5345.7</v>
      </c>
      <c r="J377" s="31"/>
      <c r="K377" s="26">
        <v>622656</v>
      </c>
    </row>
    <row r="378" spans="1:11" x14ac:dyDescent="0.35">
      <c r="A378" s="11">
        <v>85</v>
      </c>
      <c r="B378" s="34" t="s">
        <v>96</v>
      </c>
      <c r="C378" s="66">
        <v>715</v>
      </c>
      <c r="D378" s="63">
        <v>815</v>
      </c>
      <c r="E378" s="12" t="s">
        <v>45</v>
      </c>
      <c r="F378" s="34">
        <v>223</v>
      </c>
      <c r="G378" s="12">
        <v>62</v>
      </c>
      <c r="H378" s="34">
        <f t="shared" si="33"/>
        <v>13826</v>
      </c>
      <c r="I378" s="12"/>
      <c r="J378" s="35">
        <v>60000</v>
      </c>
      <c r="K378" s="11" t="s">
        <v>18</v>
      </c>
    </row>
    <row r="379" spans="1:11" ht="15" thickBot="1" x14ac:dyDescent="0.4">
      <c r="A379" s="26"/>
      <c r="B379" s="33" t="s">
        <v>106</v>
      </c>
      <c r="C379" s="65">
        <v>1630</v>
      </c>
      <c r="D379" s="64">
        <v>1735</v>
      </c>
      <c r="E379" s="32" t="s">
        <v>45</v>
      </c>
      <c r="F379" s="33">
        <v>223</v>
      </c>
      <c r="G379" s="32">
        <v>62</v>
      </c>
      <c r="H379" s="33">
        <f t="shared" si="33"/>
        <v>13826</v>
      </c>
      <c r="I379" s="32"/>
      <c r="J379" s="31"/>
      <c r="K379" s="26">
        <v>622657</v>
      </c>
    </row>
    <row r="380" spans="1:11" x14ac:dyDescent="0.35">
      <c r="A380" s="11">
        <v>86</v>
      </c>
      <c r="B380" s="34" t="s">
        <v>421</v>
      </c>
      <c r="C380" s="61">
        <v>630</v>
      </c>
      <c r="D380" s="60">
        <v>720</v>
      </c>
      <c r="E380" s="12" t="s">
        <v>45</v>
      </c>
      <c r="F380" s="34">
        <v>223</v>
      </c>
      <c r="G380" s="12">
        <v>45</v>
      </c>
      <c r="H380" s="34">
        <f t="shared" si="33"/>
        <v>10035</v>
      </c>
      <c r="I380" s="12"/>
      <c r="J380" s="35">
        <v>67894</v>
      </c>
      <c r="K380" s="11" t="s">
        <v>418</v>
      </c>
    </row>
    <row r="381" spans="1:11" ht="15" thickBot="1" x14ac:dyDescent="0.4">
      <c r="A381" s="26"/>
      <c r="B381" s="33" t="s">
        <v>530</v>
      </c>
      <c r="C381" s="65">
        <v>1635</v>
      </c>
      <c r="D381" s="64">
        <v>1720</v>
      </c>
      <c r="E381" s="32" t="s">
        <v>45</v>
      </c>
      <c r="F381" s="33">
        <v>223</v>
      </c>
      <c r="G381" s="32">
        <v>45</v>
      </c>
      <c r="H381" s="33">
        <f t="shared" si="33"/>
        <v>10035</v>
      </c>
      <c r="I381" s="32"/>
      <c r="J381" s="31"/>
      <c r="K381" s="26">
        <v>623221</v>
      </c>
    </row>
    <row r="382" spans="1:11" x14ac:dyDescent="0.35">
      <c r="A382" s="11">
        <v>87</v>
      </c>
      <c r="B382" s="34" t="s">
        <v>531</v>
      </c>
      <c r="C382" s="66">
        <v>1315</v>
      </c>
      <c r="D382" s="63">
        <v>1350</v>
      </c>
      <c r="E382" s="12" t="s">
        <v>17</v>
      </c>
      <c r="F382" s="34">
        <v>188</v>
      </c>
      <c r="G382" s="12">
        <v>18</v>
      </c>
      <c r="H382" s="34">
        <f t="shared" ref="H382:H388" si="34">F382*G382</f>
        <v>3384</v>
      </c>
      <c r="I382" s="12">
        <v>5170</v>
      </c>
      <c r="J382" s="1">
        <v>215000</v>
      </c>
      <c r="K382" s="11" t="s">
        <v>206</v>
      </c>
    </row>
    <row r="383" spans="1:11" x14ac:dyDescent="0.35">
      <c r="A383" s="11"/>
      <c r="B383" s="15" t="s">
        <v>532</v>
      </c>
      <c r="C383" s="68">
        <v>755</v>
      </c>
      <c r="D383" s="67">
        <v>850</v>
      </c>
      <c r="E383" s="14" t="s">
        <v>17</v>
      </c>
      <c r="F383" s="15">
        <v>188</v>
      </c>
      <c r="G383" s="14">
        <v>32</v>
      </c>
      <c r="H383" s="15">
        <f t="shared" si="34"/>
        <v>6016</v>
      </c>
      <c r="I383" s="14">
        <v>5170</v>
      </c>
      <c r="J383" s="1"/>
      <c r="K383" s="11">
        <v>623221</v>
      </c>
    </row>
    <row r="384" spans="1:11" x14ac:dyDescent="0.35">
      <c r="A384" s="11"/>
      <c r="B384" s="25" t="s">
        <v>533</v>
      </c>
      <c r="C384" s="73">
        <v>710</v>
      </c>
      <c r="D384" s="72">
        <v>750</v>
      </c>
      <c r="E384" s="24" t="s">
        <v>17</v>
      </c>
      <c r="F384" s="15">
        <v>188</v>
      </c>
      <c r="G384" s="24">
        <v>40</v>
      </c>
      <c r="H384" s="15">
        <f t="shared" si="34"/>
        <v>7520</v>
      </c>
      <c r="I384" s="24">
        <v>27260</v>
      </c>
      <c r="J384" s="1"/>
      <c r="K384" s="11"/>
    </row>
    <row r="385" spans="1:11" x14ac:dyDescent="0.35">
      <c r="A385" s="11"/>
      <c r="B385" s="34" t="s">
        <v>534</v>
      </c>
      <c r="C385" s="66">
        <v>1415</v>
      </c>
      <c r="D385" s="63">
        <v>1450</v>
      </c>
      <c r="E385" s="12" t="s">
        <v>17</v>
      </c>
      <c r="F385" s="34">
        <v>188</v>
      </c>
      <c r="G385" s="12">
        <v>40</v>
      </c>
      <c r="H385" s="15">
        <f t="shared" si="34"/>
        <v>7520</v>
      </c>
      <c r="I385" s="24">
        <v>27260</v>
      </c>
      <c r="J385" s="1"/>
      <c r="K385" s="11"/>
    </row>
    <row r="386" spans="1:11" x14ac:dyDescent="0.35">
      <c r="A386" s="11"/>
      <c r="B386" s="34" t="s">
        <v>535</v>
      </c>
      <c r="C386" s="66">
        <v>705</v>
      </c>
      <c r="D386" s="63">
        <v>755</v>
      </c>
      <c r="E386" s="12" t="s">
        <v>17</v>
      </c>
      <c r="F386" s="34">
        <v>188</v>
      </c>
      <c r="G386" s="12">
        <v>37</v>
      </c>
      <c r="H386" s="34">
        <f t="shared" si="34"/>
        <v>6956</v>
      </c>
      <c r="I386" s="12">
        <v>12533</v>
      </c>
      <c r="J386" s="1"/>
      <c r="K386" s="11"/>
    </row>
    <row r="387" spans="1:11" x14ac:dyDescent="0.35">
      <c r="A387" s="11"/>
      <c r="B387" s="34" t="s">
        <v>535</v>
      </c>
      <c r="C387" s="66">
        <v>1500</v>
      </c>
      <c r="D387" s="63">
        <v>1540</v>
      </c>
      <c r="E387" s="12" t="s">
        <v>17</v>
      </c>
      <c r="F387" s="34">
        <v>188</v>
      </c>
      <c r="G387" s="12">
        <v>37</v>
      </c>
      <c r="H387" s="34">
        <f t="shared" si="34"/>
        <v>6956</v>
      </c>
      <c r="I387" s="12">
        <v>12533</v>
      </c>
      <c r="J387" s="1"/>
      <c r="K387" s="11"/>
    </row>
    <row r="388" spans="1:11" ht="15" thickBot="1" x14ac:dyDescent="0.4">
      <c r="A388" s="26"/>
      <c r="B388" s="28" t="s">
        <v>536</v>
      </c>
      <c r="C388" s="74">
        <v>1415</v>
      </c>
      <c r="D388" s="71">
        <v>1450</v>
      </c>
      <c r="E388" s="27" t="s">
        <v>17</v>
      </c>
      <c r="F388" s="28">
        <v>188</v>
      </c>
      <c r="G388" s="27">
        <v>34</v>
      </c>
      <c r="H388" s="28">
        <f t="shared" si="34"/>
        <v>6392</v>
      </c>
      <c r="I388" s="27">
        <v>12533</v>
      </c>
      <c r="J388" s="31"/>
      <c r="K388" s="26"/>
    </row>
    <row r="389" spans="1:11" x14ac:dyDescent="0.35">
      <c r="A389" s="11">
        <v>88</v>
      </c>
      <c r="B389" s="34" t="s">
        <v>537</v>
      </c>
      <c r="C389" s="66">
        <v>1510</v>
      </c>
      <c r="D389" s="63">
        <v>1600</v>
      </c>
      <c r="E389" s="12" t="s">
        <v>17</v>
      </c>
      <c r="F389" s="34">
        <v>188</v>
      </c>
      <c r="G389" s="12">
        <v>40</v>
      </c>
      <c r="H389" s="34">
        <f>F389*G389</f>
        <v>7520</v>
      </c>
      <c r="I389" s="12">
        <v>2069.1</v>
      </c>
      <c r="J389" s="35"/>
      <c r="K389" s="11" t="s">
        <v>206</v>
      </c>
    </row>
    <row r="390" spans="1:11" ht="15" thickBot="1" x14ac:dyDescent="0.4">
      <c r="A390" s="26"/>
      <c r="B390" s="28" t="s">
        <v>538</v>
      </c>
      <c r="C390" s="74">
        <v>1520</v>
      </c>
      <c r="D390" s="71">
        <v>1600</v>
      </c>
      <c r="E390" s="27" t="s">
        <v>17</v>
      </c>
      <c r="F390" s="28">
        <v>188</v>
      </c>
      <c r="G390" s="27">
        <v>41</v>
      </c>
      <c r="H390" s="28">
        <f>F390*G390</f>
        <v>7708</v>
      </c>
      <c r="I390" s="27">
        <v>3108.6</v>
      </c>
      <c r="J390" s="31"/>
      <c r="K390" s="26">
        <v>623781</v>
      </c>
    </row>
    <row r="391" spans="1:11" x14ac:dyDescent="0.35">
      <c r="A391" s="11">
        <v>89</v>
      </c>
      <c r="B391" s="34" t="s">
        <v>539</v>
      </c>
      <c r="C391" s="66">
        <v>1505</v>
      </c>
      <c r="D391" s="63">
        <v>1555</v>
      </c>
      <c r="E391" s="12" t="s">
        <v>17</v>
      </c>
      <c r="F391" s="34">
        <v>188</v>
      </c>
      <c r="G391" s="12">
        <v>27</v>
      </c>
      <c r="H391" s="34">
        <f>F391*G391</f>
        <v>5076</v>
      </c>
      <c r="I391" s="12">
        <v>5236.8</v>
      </c>
      <c r="J391" s="35"/>
      <c r="K391" s="11" t="s">
        <v>206</v>
      </c>
    </row>
    <row r="392" spans="1:11" ht="15" thickBot="1" x14ac:dyDescent="0.4">
      <c r="A392" s="26"/>
      <c r="B392" s="28" t="s">
        <v>540</v>
      </c>
      <c r="C392" s="74">
        <v>800</v>
      </c>
      <c r="D392" s="71">
        <v>850</v>
      </c>
      <c r="E392" s="27" t="s">
        <v>17</v>
      </c>
      <c r="F392" s="28">
        <v>188</v>
      </c>
      <c r="G392" s="27">
        <v>27</v>
      </c>
      <c r="H392" s="28">
        <f>F392*G392</f>
        <v>5076</v>
      </c>
      <c r="I392" s="27">
        <v>13650.8</v>
      </c>
      <c r="J392" s="31"/>
      <c r="K392" s="26">
        <v>623780</v>
      </c>
    </row>
    <row r="393" spans="1:11" x14ac:dyDescent="0.35">
      <c r="A393" s="11">
        <v>90</v>
      </c>
      <c r="B393" s="34" t="s">
        <v>541</v>
      </c>
      <c r="C393" s="66">
        <v>615</v>
      </c>
      <c r="D393" s="63">
        <v>700</v>
      </c>
      <c r="E393" s="12" t="s">
        <v>17</v>
      </c>
      <c r="F393" s="34">
        <v>188</v>
      </c>
      <c r="G393" s="12">
        <v>40</v>
      </c>
      <c r="H393" s="34">
        <f t="shared" ref="H393:H396" si="35">F393*G393</f>
        <v>7520</v>
      </c>
      <c r="I393" s="12">
        <v>12785</v>
      </c>
      <c r="J393" s="35"/>
      <c r="K393" s="11" t="s">
        <v>224</v>
      </c>
    </row>
    <row r="394" spans="1:11" x14ac:dyDescent="0.35">
      <c r="A394" s="11"/>
      <c r="B394" s="34" t="s">
        <v>542</v>
      </c>
      <c r="C394" s="66">
        <v>1500</v>
      </c>
      <c r="D394" s="63">
        <v>1545</v>
      </c>
      <c r="E394" s="12" t="s">
        <v>17</v>
      </c>
      <c r="F394" s="34">
        <v>188</v>
      </c>
      <c r="G394" s="12">
        <v>40</v>
      </c>
      <c r="H394" s="34">
        <f t="shared" si="35"/>
        <v>7520</v>
      </c>
      <c r="I394" s="12">
        <v>12785</v>
      </c>
      <c r="J394" s="35"/>
      <c r="K394" s="11">
        <v>625041</v>
      </c>
    </row>
    <row r="395" spans="1:11" x14ac:dyDescent="0.35">
      <c r="A395" s="11"/>
      <c r="B395" s="34" t="s">
        <v>543</v>
      </c>
      <c r="C395" s="66">
        <v>1400</v>
      </c>
      <c r="D395" s="63">
        <v>1500</v>
      </c>
      <c r="E395" s="12" t="s">
        <v>17</v>
      </c>
      <c r="F395" s="34">
        <v>188</v>
      </c>
      <c r="G395" s="12">
        <v>45</v>
      </c>
      <c r="H395" s="34">
        <f t="shared" si="35"/>
        <v>8460</v>
      </c>
      <c r="I395" s="12">
        <v>12785</v>
      </c>
      <c r="J395" s="35"/>
      <c r="K395" s="11"/>
    </row>
    <row r="396" spans="1:11" ht="15" thickBot="1" x14ac:dyDescent="0.4">
      <c r="A396" s="26"/>
      <c r="B396" s="28" t="s">
        <v>544</v>
      </c>
      <c r="C396" s="74">
        <v>700</v>
      </c>
      <c r="D396" s="71">
        <v>755</v>
      </c>
      <c r="E396" s="27" t="s">
        <v>17</v>
      </c>
      <c r="F396" s="28">
        <v>188</v>
      </c>
      <c r="G396" s="27">
        <v>45</v>
      </c>
      <c r="H396" s="28">
        <f t="shared" si="35"/>
        <v>8460</v>
      </c>
      <c r="I396" s="27">
        <v>12785</v>
      </c>
      <c r="J396" s="31"/>
      <c r="K396" s="26"/>
    </row>
    <row r="397" spans="1:11" x14ac:dyDescent="0.35">
      <c r="B397" s="29"/>
      <c r="H397" s="29"/>
      <c r="J397" s="1"/>
      <c r="K397" s="52"/>
    </row>
    <row r="398" spans="1:11" x14ac:dyDescent="0.35">
      <c r="B398" s="29"/>
      <c r="H398" s="29"/>
      <c r="I398" s="2"/>
      <c r="J398" s="1"/>
      <c r="K398" s="52"/>
    </row>
    <row r="399" spans="1:11" x14ac:dyDescent="0.35">
      <c r="H399" s="29"/>
      <c r="I399" s="2"/>
      <c r="J399" s="1"/>
      <c r="K399" s="52"/>
    </row>
    <row r="400" spans="1:11" x14ac:dyDescent="0.35">
      <c r="H400" s="29"/>
      <c r="I400" s="40"/>
      <c r="J400" s="35"/>
      <c r="K400" s="53"/>
    </row>
    <row r="401" spans="5:11" x14ac:dyDescent="0.35">
      <c r="H401" s="29"/>
      <c r="I401" s="34"/>
      <c r="J401" s="35"/>
      <c r="K401" s="53"/>
    </row>
    <row r="404" spans="5:11" x14ac:dyDescent="0.35">
      <c r="E404" s="29"/>
    </row>
    <row r="405" spans="5:11" x14ac:dyDescent="0.35">
      <c r="E405" s="29"/>
    </row>
    <row r="406" spans="5:11" x14ac:dyDescent="0.35">
      <c r="E406" s="30"/>
    </row>
  </sheetData>
  <pageMargins left="0.7" right="0.7" top="0.75" bottom="0.75" header="0.3" footer="0.3"/>
  <pageSetup paperSize="9" orientation="portrait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Hautala Miika</dc:creator>
  <cp:lastModifiedBy>Hautala Miika</cp:lastModifiedBy>
  <dcterms:created xsi:type="dcterms:W3CDTF">2020-07-22T12:28:33Z</dcterms:created>
  <dcterms:modified xsi:type="dcterms:W3CDTF">2020-07-24T06:13:29Z</dcterms:modified>
</cp:coreProperties>
</file>