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A023241\Desktop\Nettipäivitys_2020\"/>
    </mc:Choice>
  </mc:AlternateContent>
  <xr:revisionPtr revIDLastSave="0" documentId="13_ncr:1_{A420CBDF-C0AD-4EDD-9E42-509492944471}" xr6:coauthVersionLast="45" xr6:coauthVersionMax="45" xr10:uidLastSave="{00000000-0000-0000-0000-000000000000}"/>
  <bookViews>
    <workbookView xWindow="160" yWindow="0" windowWidth="19100" windowHeight="9680" xr2:uid="{00000000-000D-0000-FFFF-FFFF00000000}"/>
  </bookViews>
  <sheets>
    <sheet name="Tau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1" i="1" l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7" i="1"/>
  <c r="H106" i="1"/>
  <c r="H105" i="1"/>
  <c r="H104" i="1"/>
  <c r="H103" i="1"/>
  <c r="H102" i="1"/>
  <c r="H101" i="1"/>
  <c r="F100" i="1"/>
  <c r="H100" i="1" s="1"/>
  <c r="F99" i="1"/>
  <c r="H99" i="1" s="1"/>
  <c r="H98" i="1"/>
  <c r="H97" i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H87" i="1"/>
  <c r="H86" i="1"/>
  <c r="H85" i="1"/>
  <c r="F84" i="1"/>
  <c r="H84" i="1" s="1"/>
  <c r="F83" i="1"/>
  <c r="H83" i="1" s="1"/>
  <c r="F82" i="1"/>
  <c r="H82" i="1" s="1"/>
  <c r="F81" i="1"/>
  <c r="H81" i="1" s="1"/>
  <c r="H80" i="1"/>
  <c r="H79" i="1"/>
  <c r="H78" i="1"/>
  <c r="H77" i="1"/>
  <c r="H76" i="1"/>
  <c r="H75" i="1"/>
  <c r="H74" i="1"/>
  <c r="H73" i="1"/>
  <c r="H72" i="1"/>
  <c r="H71" i="1"/>
  <c r="H70" i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H56" i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H19" i="1"/>
  <c r="H18" i="1"/>
  <c r="H17" i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H9" i="1"/>
  <c r="H8" i="1"/>
  <c r="H7" i="1"/>
</calcChain>
</file>

<file path=xl/sharedStrings.xml><?xml version="1.0" encoding="utf-8"?>
<sst xmlns="http://schemas.openxmlformats.org/spreadsheetml/2006/main" count="483" uniqueCount="222">
  <si>
    <t xml:space="preserve">Tarjouskilpailu 2019/1 (EPOELY/658/2019) </t>
  </si>
  <si>
    <t>Etelä-Pohjanmaan ELY-keskus</t>
  </si>
  <si>
    <t>KOHDELUETTELO</t>
  </si>
  <si>
    <t>Kohde</t>
  </si>
  <si>
    <t>Reitin nimi</t>
  </si>
  <si>
    <t>Lähtö</t>
  </si>
  <si>
    <t>Tulo</t>
  </si>
  <si>
    <t>Kausi ja vuoromerkintä</t>
  </si>
  <si>
    <t>Ajopäivät</t>
  </si>
  <si>
    <t>Vuoro km</t>
  </si>
  <si>
    <t>km yhteensä</t>
  </si>
  <si>
    <t>Tulot yhteensä</t>
  </si>
  <si>
    <t>NÄRPIÖ - TEUVA - JURVA - SEINÄJOKI</t>
  </si>
  <si>
    <t>1645</t>
  </si>
  <si>
    <t>1840</t>
  </si>
  <si>
    <t>TALVI - PSS</t>
  </si>
  <si>
    <t>SEINÄJOKI - JURVA - TEUVA - NÄRPIÖ</t>
  </si>
  <si>
    <t>1945</t>
  </si>
  <si>
    <t>2130</t>
  </si>
  <si>
    <t>TALVI - P</t>
  </si>
  <si>
    <t>2115</t>
  </si>
  <si>
    <t>2300</t>
  </si>
  <si>
    <t>TALVI - SS</t>
  </si>
  <si>
    <t>SEINÄJOKI - ILMAJOKI</t>
  </si>
  <si>
    <t>1625</t>
  </si>
  <si>
    <t>1705</t>
  </si>
  <si>
    <t>KOULPV - KOULP</t>
  </si>
  <si>
    <t>0645</t>
  </si>
  <si>
    <t>0745</t>
  </si>
  <si>
    <t>ILMAJOKI - SEINÄJOKI</t>
  </si>
  <si>
    <t>0820</t>
  </si>
  <si>
    <t>0905</t>
  </si>
  <si>
    <t>1400</t>
  </si>
  <si>
    <t>1455</t>
  </si>
  <si>
    <t>1510</t>
  </si>
  <si>
    <t>1605</t>
  </si>
  <si>
    <t>JURVA - SARVIJOKI - VAASA</t>
  </si>
  <si>
    <t>0900</t>
  </si>
  <si>
    <t>1000</t>
  </si>
  <si>
    <t>AINA - M-P</t>
  </si>
  <si>
    <t>VAASA - SARVIJOKI - JURVA</t>
  </si>
  <si>
    <t>1300</t>
  </si>
  <si>
    <t>JURVA - KURIKKA</t>
  </si>
  <si>
    <t>1430</t>
  </si>
  <si>
    <t>KOULP</t>
  </si>
  <si>
    <t>KURIKKA - SÄNTTI -  PITKÄMÖ - KURIKKA</t>
  </si>
  <si>
    <t>1500</t>
  </si>
  <si>
    <t>1545</t>
  </si>
  <si>
    <t>KURIKKA - JURVA - TEUVA</t>
  </si>
  <si>
    <t>TEUVA - VAASA</t>
  </si>
  <si>
    <t>0605</t>
  </si>
  <si>
    <t>0740</t>
  </si>
  <si>
    <t>VAASA - LAIHIA - JURVA</t>
  </si>
  <si>
    <t>0835</t>
  </si>
  <si>
    <t>JURVA - KANTOKYLÄ - KAUHAJOKI</t>
  </si>
  <si>
    <t>1700</t>
  </si>
  <si>
    <t>JURVA - RATIKYLÄ - KAUHAJOKI</t>
  </si>
  <si>
    <t>0840</t>
  </si>
  <si>
    <t>KAUHAJOKI - JURVA</t>
  </si>
  <si>
    <t>0630</t>
  </si>
  <si>
    <t>0720</t>
  </si>
  <si>
    <t>KAUHAJOKI - RATIKYLÄ - JURVA</t>
  </si>
  <si>
    <t>1505</t>
  </si>
  <si>
    <t>1555</t>
  </si>
  <si>
    <t>1550</t>
  </si>
  <si>
    <t>JURVA - KOKKO - KAUHAJOKI</t>
  </si>
  <si>
    <t>0635</t>
  </si>
  <si>
    <t>0735</t>
  </si>
  <si>
    <t>1610</t>
  </si>
  <si>
    <t>1655</t>
  </si>
  <si>
    <t>KAUHAJOKI-NORINKYLÄ-JURVA</t>
  </si>
  <si>
    <t>0725</t>
  </si>
  <si>
    <t>KAUHAJOKI - TEUVA - JURVA</t>
  </si>
  <si>
    <t>1055</t>
  </si>
  <si>
    <t>1150</t>
  </si>
  <si>
    <t>JURVA - NORINKYLÄ - KAUHAJOKI</t>
  </si>
  <si>
    <t>0845</t>
  </si>
  <si>
    <t>0915</t>
  </si>
  <si>
    <t>JURVA - NÄRVIJOKI - JURVA</t>
  </si>
  <si>
    <t>1305</t>
  </si>
  <si>
    <t>1405</t>
  </si>
  <si>
    <t>KURIKKA - JURVA - VAASA</t>
  </si>
  <si>
    <t>1415</t>
  </si>
  <si>
    <t>1600</t>
  </si>
  <si>
    <t>TEUVA - JURVA -  VAASA</t>
  </si>
  <si>
    <t>0510</t>
  </si>
  <si>
    <t>0650</t>
  </si>
  <si>
    <t>VAASA - KURIKKA</t>
  </si>
  <si>
    <t>0700</t>
  </si>
  <si>
    <t>0850</t>
  </si>
  <si>
    <t>VAASA - JURVA - TEUVA</t>
  </si>
  <si>
    <t>1800</t>
  </si>
  <si>
    <t>1410</t>
  </si>
  <si>
    <t>1440</t>
  </si>
  <si>
    <t>KAUHAJOKI  - SEINÄJOKI</t>
  </si>
  <si>
    <t>0945</t>
  </si>
  <si>
    <t>1105</t>
  </si>
  <si>
    <t>KAUHAJOKI - SEINÄJOKI</t>
  </si>
  <si>
    <t>1615</t>
  </si>
  <si>
    <t>1730</t>
  </si>
  <si>
    <t>KAUHAJOKI KK - SEINÄJOKI</t>
  </si>
  <si>
    <t>TALVI - M-P</t>
  </si>
  <si>
    <t>KAUHAJOKI MH - SEINÄJOKI</t>
  </si>
  <si>
    <t>1445</t>
  </si>
  <si>
    <t>TALVI - M-PS</t>
  </si>
  <si>
    <t>0615</t>
  </si>
  <si>
    <t>0730</t>
  </si>
  <si>
    <t>SEINÄJOKI - KAUHAJOKI</t>
  </si>
  <si>
    <t>0710</t>
  </si>
  <si>
    <t>1450</t>
  </si>
  <si>
    <t>1715</t>
  </si>
  <si>
    <t>1835</t>
  </si>
  <si>
    <t>1230</t>
  </si>
  <si>
    <t>1345</t>
  </si>
  <si>
    <t>0930</t>
  </si>
  <si>
    <t>SEINÄJOKI - KAUHAJOKI KK</t>
  </si>
  <si>
    <t>1830</t>
  </si>
  <si>
    <t>1940</t>
  </si>
  <si>
    <t>SEINÄJOKI - KOSKENKORVA</t>
  </si>
  <si>
    <t>1330</t>
  </si>
  <si>
    <t>KURIKKA - VAASA</t>
  </si>
  <si>
    <t>0555</t>
  </si>
  <si>
    <t>1515</t>
  </si>
  <si>
    <t>1650</t>
  </si>
  <si>
    <t>ILMAJOKI - KURIKKA</t>
  </si>
  <si>
    <t>KURIKKA - POLVENKYLÄ - KURIKKA</t>
  </si>
  <si>
    <t>0750</t>
  </si>
  <si>
    <t>NOPANKYLÄ - KURIKKA</t>
  </si>
  <si>
    <t>ILMAJOKI - PERÄKYLÄ - HAKOLANLOUKKO - ILMAJOKI</t>
  </si>
  <si>
    <t>VAASA - JURVA</t>
  </si>
  <si>
    <t>KESÄ - M-P</t>
  </si>
  <si>
    <t>JURVA - VAASA</t>
  </si>
  <si>
    <t>0640</t>
  </si>
  <si>
    <t>SEINÄJOKI - TEUVA</t>
  </si>
  <si>
    <t>1340</t>
  </si>
  <si>
    <t>1520</t>
  </si>
  <si>
    <t>KESÄ - L</t>
  </si>
  <si>
    <t>1935</t>
  </si>
  <si>
    <t>2110</t>
  </si>
  <si>
    <t>KESÄ - SS</t>
  </si>
  <si>
    <t>TEUVA - SEINÄJOKI</t>
  </si>
  <si>
    <t>0800</t>
  </si>
  <si>
    <t>1725</t>
  </si>
  <si>
    <t>1915</t>
  </si>
  <si>
    <t>0815</t>
  </si>
  <si>
    <t>KAUHAJOKI - TEUVA</t>
  </si>
  <si>
    <t>KAUHAJOKI-SEINÄJOKI</t>
  </si>
  <si>
    <t>KESÄ - M-PS</t>
  </si>
  <si>
    <t>1215</t>
  </si>
  <si>
    <t>TEUVA - KAUHAJOKI</t>
  </si>
  <si>
    <t>MALAX - SUNDOM - VASA</t>
  </si>
  <si>
    <t>TALVI - MP</t>
  </si>
  <si>
    <t>1810</t>
  </si>
  <si>
    <t>VASA - SUNDOM - MALAX</t>
  </si>
  <si>
    <t>1815</t>
  </si>
  <si>
    <t>1900</t>
  </si>
  <si>
    <t>KRISTIINANKAUPUNKI - KAUHAJOKI</t>
  </si>
  <si>
    <t>KAUHAJOKI - KRISTIINANKAUPUNKI</t>
  </si>
  <si>
    <t>KURIKKA - JALASJÄRVI - ALA-VALLI</t>
  </si>
  <si>
    <t>1620</t>
  </si>
  <si>
    <t>JALASJÄRVI - KURIKKA</t>
  </si>
  <si>
    <t xml:space="preserve">ALA-VALLI - JALASJÄRVI - KURIKKA </t>
  </si>
  <si>
    <t>KURIKKA - JALASJÄRVI</t>
  </si>
  <si>
    <t>0805</t>
  </si>
  <si>
    <t>HONKAJOKI KK - ISOJOKI KK</t>
  </si>
  <si>
    <t>HONKAJOKI KK - VANHAKYLÄ</t>
  </si>
  <si>
    <t>ISOJOKI KK - HONKAJOKI KK</t>
  </si>
  <si>
    <t>1350</t>
  </si>
  <si>
    <t>VANHAKYLÄ - HONKAJOKI KK</t>
  </si>
  <si>
    <t>0715</t>
  </si>
  <si>
    <t>0755</t>
  </si>
  <si>
    <t>KASKINEN-TEUVA</t>
  </si>
  <si>
    <t>TEUVA-KASKINEN</t>
  </si>
  <si>
    <t>1355</t>
  </si>
  <si>
    <t>1435</t>
  </si>
  <si>
    <t>KRISTIINANKAUPUNKI - SEINÄJOKI</t>
  </si>
  <si>
    <t>0415</t>
  </si>
  <si>
    <t>SEINÄJOKI - KRISTIINANKAUPUNKI</t>
  </si>
  <si>
    <t>KINNULA - PERHO - LAPPAJÄRVI - VIMPELI - OKSAKOSKI</t>
  </si>
  <si>
    <t>1030</t>
  </si>
  <si>
    <t>MÖTTÖNEN - KYYJÄRVI - VIMPELI - PERHO - KIVIJÄRVI</t>
  </si>
  <si>
    <t>KOKKOKALLIO - PELTOKANGAS - OKSAKOSKI</t>
  </si>
  <si>
    <t>1025</t>
  </si>
  <si>
    <t>1425</t>
  </si>
  <si>
    <t>1640</t>
  </si>
  <si>
    <t>KYYJÄRVI - MÖTTÖNEN - TAIPALE - PERHO</t>
  </si>
  <si>
    <t>1005</t>
  </si>
  <si>
    <t>PERHO - KYYJÄRVI - PERHO</t>
  </si>
  <si>
    <t>1210</t>
  </si>
  <si>
    <t>1310</t>
  </si>
  <si>
    <t>PERHO - MÖTTÖNEN -  KYYJÄRVI</t>
  </si>
  <si>
    <t>KIVIJÄRVI - MÖTTÖNEN</t>
  </si>
  <si>
    <t>0705</t>
  </si>
  <si>
    <t>PERHO - TAIPALE -MÖTTÖNEN - KYYJÄRVI</t>
  </si>
  <si>
    <t>MÖTTÖNEN - KORKIAKANGAS - PERHO</t>
  </si>
  <si>
    <t>MÖTTÖNEN -LIUKKO -  KORKIAKANGAS</t>
  </si>
  <si>
    <t>1220</t>
  </si>
  <si>
    <t>PERHO - LIUKKO - MÖTTÖNEN</t>
  </si>
  <si>
    <t>OHRANMÄKI - OIKARI - KYYJÄRVI</t>
  </si>
  <si>
    <t>KYYJÄRVI - OIKARI - ONNELA</t>
  </si>
  <si>
    <t>1250</t>
  </si>
  <si>
    <t>PERHO - ALAJOKI - MÖTTÖNEN - KYYJÄRVI</t>
  </si>
  <si>
    <t>TAIPALE - MÖTTÖNEN</t>
  </si>
  <si>
    <t>MÖKÄLÄ - SALAMAJÄRVI - PERHO</t>
  </si>
  <si>
    <t>1010</t>
  </si>
  <si>
    <t>PERHO - SALAMAJÄRVI - MÖKÄLÄ</t>
  </si>
  <si>
    <t>PERHO - SALAMAJÄRVI - MÖKÄLÄ - KINNULA</t>
  </si>
  <si>
    <t>1540</t>
  </si>
  <si>
    <t>HALSUA -OKSAKOSKI - PERHO</t>
  </si>
  <si>
    <t>PERHO - OKSAKOSKI - HALSUA</t>
  </si>
  <si>
    <t>Liikenteenharjoittaja</t>
  </si>
  <si>
    <t>Hinta €/vuosi (alv 0 %)</t>
  </si>
  <si>
    <t>Ingves &amp; Svanbäck Ab</t>
  </si>
  <si>
    <t>HP Matkabussi Oy</t>
  </si>
  <si>
    <t>Urpolan Liikenne Ky</t>
  </si>
  <si>
    <t>Liikenne P Koivisto</t>
  </si>
  <si>
    <t>H Ranta Oy</t>
  </si>
  <si>
    <t>Invataksi Niemi Oy</t>
  </si>
  <si>
    <t>Aaro E Mäkelä Oy</t>
  </si>
  <si>
    <t>A &amp; P Taipale Oy</t>
  </si>
  <si>
    <t>Reijo Uusisalo Oy</t>
  </si>
  <si>
    <t>Linja-autoliikenne Salminen 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</si>
</sst>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ABABAB"/>
      </top>
      <bottom style="medium">
        <color indexed="64"/>
      </bottom>
      <diagonal/>
    </border>
    <border>
      <left/>
      <right/>
      <top style="thin">
        <color rgb="FFABABAB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vertical="center" wrapText="1"/>
    </xf>
    <xf numFmtId="0" fontId="1" fillId="0" borderId="4" xfId="0" applyFont="1" applyBorder="1"/>
    <xf numFmtId="0" fontId="0" fillId="0" borderId="0" xfId="0" applyBorder="1"/>
    <xf numFmtId="0" fontId="0" fillId="0" borderId="4" xfId="0" applyBorder="1"/>
    <xf numFmtId="0" fontId="0" fillId="0" borderId="4" xfId="0" applyFill="1" applyBorder="1"/>
    <xf numFmtId="0" fontId="0" fillId="3" borderId="0" xfId="0" applyFill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0" fillId="3" borderId="6" xfId="0" applyFill="1" applyBorder="1"/>
    <xf numFmtId="1" fontId="1" fillId="3" borderId="0" xfId="0" applyNumberFormat="1" applyFont="1" applyFill="1" applyBorder="1"/>
    <xf numFmtId="1" fontId="1" fillId="3" borderId="6" xfId="0" applyNumberFormat="1" applyFont="1" applyFill="1" applyBorder="1"/>
    <xf numFmtId="0" fontId="1" fillId="0" borderId="5" xfId="0" applyFont="1" applyBorder="1"/>
    <xf numFmtId="0" fontId="1" fillId="0" borderId="0" xfId="0" applyFont="1" applyBorder="1"/>
    <xf numFmtId="1" fontId="1" fillId="0" borderId="0" xfId="0" applyNumberFormat="1" applyFont="1" applyFill="1" applyBorder="1"/>
    <xf numFmtId="0" fontId="1" fillId="0" borderId="6" xfId="0" applyFont="1" applyBorder="1"/>
    <xf numFmtId="49" fontId="1" fillId="0" borderId="5" xfId="0" applyNumberFormat="1" applyFont="1" applyBorder="1"/>
    <xf numFmtId="1" fontId="1" fillId="0" borderId="6" xfId="0" applyNumberFormat="1" applyFont="1" applyFill="1" applyBorder="1"/>
    <xf numFmtId="49" fontId="1" fillId="0" borderId="0" xfId="0" applyNumberFormat="1" applyFont="1" applyBorder="1"/>
    <xf numFmtId="49" fontId="1" fillId="0" borderId="4" xfId="0" applyNumberFormat="1" applyFont="1" applyBorder="1"/>
    <xf numFmtId="0" fontId="0" fillId="0" borderId="0" xfId="0" applyFont="1" applyFill="1" applyBorder="1"/>
    <xf numFmtId="0" fontId="0" fillId="0" borderId="0" xfId="0" applyFill="1" applyBorder="1"/>
    <xf numFmtId="49" fontId="1" fillId="0" borderId="0" xfId="0" applyNumberFormat="1" applyFont="1" applyBorder="1" applyAlignment="1">
      <alignment horizontal="left"/>
    </xf>
    <xf numFmtId="49" fontId="1" fillId="0" borderId="6" xfId="0" applyNumberFormat="1" applyFont="1" applyBorder="1"/>
    <xf numFmtId="49" fontId="1" fillId="0" borderId="4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0" fillId="0" borderId="0" xfId="0" applyNumberFormat="1" applyBorder="1"/>
    <xf numFmtId="0" fontId="0" fillId="0" borderId="6" xfId="0" applyBorder="1" applyAlignment="1">
      <alignment horizontal="left"/>
    </xf>
    <xf numFmtId="1" fontId="0" fillId="3" borderId="0" xfId="0" applyNumberFormat="1" applyFill="1" applyBorder="1"/>
    <xf numFmtId="1" fontId="0" fillId="3" borderId="6" xfId="0" applyNumberFormat="1" applyFill="1" applyBorder="1"/>
    <xf numFmtId="1" fontId="0" fillId="0" borderId="0" xfId="0" applyNumberFormat="1" applyFill="1" applyBorder="1"/>
    <xf numFmtId="49" fontId="0" fillId="0" borderId="4" xfId="0" applyNumberFormat="1" applyBorder="1"/>
    <xf numFmtId="49" fontId="0" fillId="0" borderId="0" xfId="0" applyNumberFormat="1" applyBorder="1" applyAlignment="1">
      <alignment horizontal="left"/>
    </xf>
    <xf numFmtId="49" fontId="0" fillId="0" borderId="5" xfId="0" applyNumberFormat="1" applyBorder="1"/>
    <xf numFmtId="49" fontId="0" fillId="0" borderId="6" xfId="0" applyNumberFormat="1" applyBorder="1" applyAlignment="1">
      <alignment horizontal="left"/>
    </xf>
    <xf numFmtId="49" fontId="0" fillId="0" borderId="6" xfId="0" applyNumberFormat="1" applyBorder="1"/>
    <xf numFmtId="49" fontId="1" fillId="0" borderId="3" xfId="0" applyNumberFormat="1" applyFont="1" applyBorder="1"/>
    <xf numFmtId="49" fontId="1" fillId="0" borderId="8" xfId="0" applyNumberFormat="1" applyFont="1" applyBorder="1"/>
    <xf numFmtId="0" fontId="1" fillId="0" borderId="3" xfId="0" applyFont="1" applyFill="1" applyBorder="1"/>
    <xf numFmtId="0" fontId="0" fillId="0" borderId="8" xfId="0" applyBorder="1"/>
    <xf numFmtId="0" fontId="0" fillId="0" borderId="3" xfId="0" applyFill="1" applyBorder="1"/>
    <xf numFmtId="0" fontId="0" fillId="0" borderId="8" xfId="0" applyFill="1" applyBorder="1"/>
    <xf numFmtId="0" fontId="0" fillId="0" borderId="3" xfId="0" applyBorder="1"/>
    <xf numFmtId="0" fontId="1" fillId="0" borderId="4" xfId="0" applyFont="1" applyFill="1" applyBorder="1"/>
    <xf numFmtId="49" fontId="0" fillId="0" borderId="10" xfId="0" applyNumberFormat="1" applyBorder="1"/>
    <xf numFmtId="49" fontId="0" fillId="0" borderId="12" xfId="0" applyNumberFormat="1" applyBorder="1"/>
    <xf numFmtId="0" fontId="0" fillId="0" borderId="10" xfId="0" applyFill="1" applyBorder="1"/>
    <xf numFmtId="0" fontId="0" fillId="0" borderId="12" xfId="0" applyBorder="1"/>
    <xf numFmtId="0" fontId="0" fillId="0" borderId="12" xfId="0" applyFill="1" applyBorder="1"/>
    <xf numFmtId="0" fontId="0" fillId="0" borderId="10" xfId="0" applyBorder="1"/>
    <xf numFmtId="0" fontId="0" fillId="0" borderId="3" xfId="0" applyFont="1" applyFill="1" applyBorder="1"/>
    <xf numFmtId="0" fontId="0" fillId="0" borderId="8" xfId="0" applyFont="1" applyFill="1" applyBorder="1"/>
    <xf numFmtId="0" fontId="0" fillId="0" borderId="4" xfId="0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9" fontId="0" fillId="0" borderId="0" xfId="0" applyNumberFormat="1"/>
    <xf numFmtId="1" fontId="0" fillId="0" borderId="0" xfId="0" applyNumberFormat="1"/>
    <xf numFmtId="0" fontId="1" fillId="0" borderId="0" xfId="0" applyFont="1" applyFill="1" applyBorder="1" applyAlignment="1">
      <alignment horizontal="left"/>
    </xf>
    <xf numFmtId="0" fontId="3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6" fillId="0" borderId="0" xfId="0" applyFont="1" applyFill="1"/>
    <xf numFmtId="0" fontId="1" fillId="0" borderId="0" xfId="0" applyFont="1" applyFill="1"/>
    <xf numFmtId="0" fontId="0" fillId="0" borderId="17" xfId="0" applyBorder="1"/>
    <xf numFmtId="0" fontId="0" fillId="0" borderId="18" xfId="0" applyBorder="1"/>
    <xf numFmtId="0" fontId="0" fillId="0" borderId="17" xfId="0" applyFill="1" applyBorder="1"/>
    <xf numFmtId="0" fontId="1" fillId="0" borderId="17" xfId="0" applyFont="1" applyBorder="1"/>
    <xf numFmtId="49" fontId="1" fillId="0" borderId="18" xfId="0" applyNumberFormat="1" applyFont="1" applyBorder="1"/>
    <xf numFmtId="0" fontId="1" fillId="0" borderId="18" xfId="0" applyFont="1" applyBorder="1"/>
    <xf numFmtId="0" fontId="1" fillId="0" borderId="12" xfId="0" applyFont="1" applyBorder="1"/>
    <xf numFmtId="1" fontId="1" fillId="0" borderId="12" xfId="0" applyNumberFormat="1" applyFont="1" applyFill="1" applyBorder="1"/>
    <xf numFmtId="49" fontId="1" fillId="0" borderId="18" xfId="0" applyNumberFormat="1" applyFont="1" applyBorder="1" applyAlignment="1">
      <alignment horizontal="left"/>
    </xf>
    <xf numFmtId="49" fontId="1" fillId="0" borderId="17" xfId="0" applyNumberFormat="1" applyFont="1" applyBorder="1"/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2" xfId="0" applyFont="1" applyFill="1" applyBorder="1"/>
    <xf numFmtId="49" fontId="0" fillId="0" borderId="17" xfId="0" applyNumberFormat="1" applyBorder="1"/>
    <xf numFmtId="49" fontId="0" fillId="0" borderId="18" xfId="0" applyNumberFormat="1" applyBorder="1"/>
    <xf numFmtId="0" fontId="0" fillId="0" borderId="18" xfId="0" applyFill="1" applyBorder="1"/>
    <xf numFmtId="0" fontId="0" fillId="0" borderId="10" xfId="0" applyFont="1" applyFill="1" applyBorder="1"/>
    <xf numFmtId="49" fontId="1" fillId="0" borderId="12" xfId="0" applyNumberFormat="1" applyFont="1" applyBorder="1"/>
    <xf numFmtId="49" fontId="1" fillId="0" borderId="10" xfId="0" applyNumberFormat="1" applyFont="1" applyBorder="1"/>
    <xf numFmtId="1" fontId="4" fillId="2" borderId="19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 wrapText="1"/>
    </xf>
    <xf numFmtId="0" fontId="0" fillId="0" borderId="7" xfId="0" applyFill="1" applyBorder="1"/>
    <xf numFmtId="0" fontId="0" fillId="0" borderId="9" xfId="0" applyFill="1" applyBorder="1"/>
    <xf numFmtId="1" fontId="0" fillId="3" borderId="18" xfId="0" applyNumberFormat="1" applyFill="1" applyBorder="1"/>
    <xf numFmtId="1" fontId="1" fillId="3" borderId="18" xfId="0" applyNumberFormat="1" applyFont="1" applyFill="1" applyBorder="1"/>
    <xf numFmtId="1" fontId="1" fillId="3" borderId="8" xfId="0" applyNumberFormat="1" applyFont="1" applyFill="1" applyBorder="1"/>
    <xf numFmtId="1" fontId="1" fillId="3" borderId="18" xfId="0" applyNumberFormat="1" applyFont="1" applyFill="1" applyBorder="1" applyAlignment="1"/>
    <xf numFmtId="1" fontId="0" fillId="0" borderId="12" xfId="0" applyNumberFormat="1" applyFill="1" applyBorder="1"/>
    <xf numFmtId="2" fontId="0" fillId="0" borderId="8" xfId="0" applyNumberFormat="1" applyBorder="1"/>
    <xf numFmtId="2" fontId="0" fillId="0" borderId="0" xfId="0" applyNumberFormat="1" applyBorder="1"/>
    <xf numFmtId="2" fontId="0" fillId="0" borderId="12" xfId="0" applyNumberFormat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0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left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38101</xdr:rowOff>
    </xdr:from>
    <xdr:to>
      <xdr:col>1</xdr:col>
      <xdr:colOff>1117753</xdr:colOff>
      <xdr:row>2</xdr:row>
      <xdr:rowOff>19050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38101"/>
          <a:ext cx="1698779" cy="390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kmlifs002.ahk.root\kh7\Documents\Rauno\OMA_OstoliikenteenSeurantatiedot-02.03.2017-9.44.3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imustiedot"/>
      <sheetName val="Pivot"/>
      <sheetName val="Taul2"/>
      <sheetName val="Kokeilu"/>
      <sheetName val="Taul5"/>
      <sheetName val="Kohdetiedot"/>
      <sheetName val="Ajopäivät_km"/>
      <sheetName val="Sheet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AINA - KOULP</v>
          </cell>
          <cell r="C3">
            <v>188</v>
          </cell>
        </row>
        <row r="4">
          <cell r="B4" t="str">
            <v>AINA - L</v>
          </cell>
          <cell r="C4">
            <v>51</v>
          </cell>
        </row>
        <row r="5">
          <cell r="B5" t="str">
            <v>AINA - LSS</v>
          </cell>
          <cell r="C5">
            <v>106</v>
          </cell>
        </row>
        <row r="6">
          <cell r="B6" t="str">
            <v>AINA - M-P</v>
          </cell>
          <cell r="C6">
            <v>250</v>
          </cell>
        </row>
        <row r="7">
          <cell r="B7" t="str">
            <v>AINA - M-PS</v>
          </cell>
          <cell r="C7">
            <v>311</v>
          </cell>
        </row>
        <row r="8">
          <cell r="B8" t="str">
            <v>AINA - M-To</v>
          </cell>
          <cell r="C8">
            <v>201</v>
          </cell>
        </row>
        <row r="9">
          <cell r="B9" t="str">
            <v>AINA - P</v>
          </cell>
          <cell r="C9">
            <v>49</v>
          </cell>
        </row>
        <row r="10">
          <cell r="B10" t="str">
            <v>AINA - PS</v>
          </cell>
          <cell r="C10">
            <v>110</v>
          </cell>
        </row>
        <row r="11">
          <cell r="B11" t="str">
            <v>AINA - PSS</v>
          </cell>
          <cell r="C11">
            <v>104</v>
          </cell>
        </row>
        <row r="12">
          <cell r="B12" t="str">
            <v>AINA - S</v>
          </cell>
          <cell r="C12">
            <v>61</v>
          </cell>
        </row>
        <row r="13">
          <cell r="B13" t="str">
            <v>AINA - SS</v>
          </cell>
          <cell r="C13">
            <v>55</v>
          </cell>
        </row>
        <row r="14">
          <cell r="B14" t="str">
            <v>KE/TA - M-P</v>
          </cell>
          <cell r="C14">
            <v>250</v>
          </cell>
        </row>
        <row r="15">
          <cell r="B15" t="str">
            <v>KE/TA - M-P+++</v>
          </cell>
          <cell r="C15">
            <v>63</v>
          </cell>
        </row>
        <row r="16">
          <cell r="B16" t="str">
            <v>KESÄ - L</v>
          </cell>
          <cell r="C16">
            <v>10</v>
          </cell>
        </row>
        <row r="17">
          <cell r="B17" t="str">
            <v>KESÄ - M-P</v>
          </cell>
          <cell r="C17">
            <v>49</v>
          </cell>
        </row>
        <row r="18">
          <cell r="B18" t="str">
            <v>KESÄ - M-PS</v>
          </cell>
          <cell r="C18">
            <v>60</v>
          </cell>
        </row>
        <row r="19">
          <cell r="B19" t="str">
            <v>KESÄ - M-To</v>
          </cell>
          <cell r="C19">
            <v>40</v>
          </cell>
        </row>
        <row r="20">
          <cell r="B20" t="str">
            <v>KESÄ - PSS</v>
          </cell>
          <cell r="C20">
            <v>20</v>
          </cell>
        </row>
        <row r="21">
          <cell r="B21" t="str">
            <v>KESÄ - SS</v>
          </cell>
          <cell r="C21">
            <v>11</v>
          </cell>
        </row>
        <row r="22">
          <cell r="B22" t="str">
            <v>KOULPV - KOULP</v>
          </cell>
          <cell r="C22">
            <v>188</v>
          </cell>
        </row>
        <row r="23">
          <cell r="B23" t="str">
            <v>KOULPV - KOULPMP</v>
          </cell>
          <cell r="C23">
            <v>74</v>
          </cell>
        </row>
        <row r="24">
          <cell r="B24" t="str">
            <v>KOULPV - KOULPM-P</v>
          </cell>
          <cell r="C24">
            <v>188</v>
          </cell>
        </row>
        <row r="25">
          <cell r="B25" t="str">
            <v>KOULPV - KOULPMTIKP</v>
          </cell>
          <cell r="C25">
            <v>150</v>
          </cell>
        </row>
        <row r="26">
          <cell r="B26" t="str">
            <v>KOULPV - KOULPM-To</v>
          </cell>
          <cell r="C26">
            <v>151</v>
          </cell>
        </row>
        <row r="27">
          <cell r="B27" t="str">
            <v>KOULPV - KOULPP</v>
          </cell>
          <cell r="C27">
            <v>37</v>
          </cell>
        </row>
        <row r="28">
          <cell r="B28" t="str">
            <v>KOULPV - KOULPTiKTo</v>
          </cell>
          <cell r="C28">
            <v>114</v>
          </cell>
        </row>
        <row r="29">
          <cell r="B29" t="str">
            <v>KOULPV - KOULPTo</v>
          </cell>
          <cell r="C29">
            <v>38</v>
          </cell>
        </row>
        <row r="30">
          <cell r="B30" t="str">
            <v>KOULPV - MP</v>
          </cell>
          <cell r="C30">
            <v>74</v>
          </cell>
        </row>
        <row r="31">
          <cell r="B31" t="str">
            <v>TALVI - M-P</v>
          </cell>
          <cell r="C31">
            <v>201</v>
          </cell>
        </row>
        <row r="32">
          <cell r="B32" t="str">
            <v>TALVI - M-PS</v>
          </cell>
          <cell r="C32">
            <v>251</v>
          </cell>
        </row>
        <row r="33">
          <cell r="B33" t="str">
            <v>TALVI - P</v>
          </cell>
          <cell r="C33">
            <v>40</v>
          </cell>
        </row>
        <row r="34">
          <cell r="B34" t="str">
            <v>TALVI - PSS</v>
          </cell>
          <cell r="C34">
            <v>84</v>
          </cell>
        </row>
        <row r="35">
          <cell r="B35" t="str">
            <v>TALVI - SS</v>
          </cell>
          <cell r="C35">
            <v>44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31"/>
  <sheetViews>
    <sheetView tabSelected="1" topLeftCell="A108" workbookViewId="0">
      <selection activeCell="K119" sqref="K119"/>
    </sheetView>
  </sheetViews>
  <sheetFormatPr defaultRowHeight="14.5" x14ac:dyDescent="0.35"/>
  <cols>
    <col min="1" max="1" width="8.7265625" style="75"/>
    <col min="2" max="2" width="50.90625" bestFit="1" customWidth="1"/>
    <col min="3" max="3" width="7.7265625" bestFit="1" customWidth="1"/>
    <col min="4" max="4" width="6.54296875" bestFit="1" customWidth="1"/>
    <col min="5" max="5" width="20.81640625" bestFit="1" customWidth="1"/>
    <col min="6" max="6" width="8.7265625" bestFit="1" customWidth="1"/>
    <col min="7" max="7" width="6" bestFit="1" customWidth="1"/>
    <col min="8" max="9" width="8.6328125" bestFit="1" customWidth="1"/>
    <col min="11" max="11" width="26.36328125" bestFit="1" customWidth="1"/>
  </cols>
  <sheetData>
    <row r="2" spans="1:11" x14ac:dyDescent="0.35">
      <c r="C2" s="1" t="s">
        <v>0</v>
      </c>
    </row>
    <row r="3" spans="1:11" x14ac:dyDescent="0.35">
      <c r="H3" s="2"/>
    </row>
    <row r="4" spans="1:11" x14ac:dyDescent="0.35">
      <c r="A4" s="75" t="s">
        <v>1</v>
      </c>
    </row>
    <row r="5" spans="1:11" ht="16" thickBot="1" x14ac:dyDescent="0.4">
      <c r="A5" s="67" t="s">
        <v>2</v>
      </c>
    </row>
    <row r="6" spans="1:11" ht="49.5" customHeight="1" thickBot="1" x14ac:dyDescent="0.4">
      <c r="A6" s="68" t="s">
        <v>3</v>
      </c>
      <c r="B6" s="3" t="s">
        <v>4</v>
      </c>
      <c r="C6" s="4" t="s">
        <v>5</v>
      </c>
      <c r="D6" s="5" t="s">
        <v>6</v>
      </c>
      <c r="E6" s="4" t="s">
        <v>7</v>
      </c>
      <c r="F6" s="3" t="s">
        <v>8</v>
      </c>
      <c r="G6" s="6" t="s">
        <v>9</v>
      </c>
      <c r="H6" s="7" t="s">
        <v>10</v>
      </c>
      <c r="I6" s="8" t="s">
        <v>11</v>
      </c>
      <c r="J6" s="97" t="s">
        <v>211</v>
      </c>
      <c r="K6" s="96" t="s">
        <v>210</v>
      </c>
    </row>
    <row r="7" spans="1:11" x14ac:dyDescent="0.35">
      <c r="A7" s="69">
        <v>1</v>
      </c>
      <c r="B7" s="9" t="s">
        <v>12</v>
      </c>
      <c r="C7" s="10" t="s">
        <v>13</v>
      </c>
      <c r="D7" s="11" t="s">
        <v>14</v>
      </c>
      <c r="E7" s="10" t="s">
        <v>15</v>
      </c>
      <c r="F7" s="11">
        <v>88</v>
      </c>
      <c r="G7" s="10">
        <v>107</v>
      </c>
      <c r="H7" s="12">
        <f>F7*G7</f>
        <v>9416</v>
      </c>
      <c r="I7" s="13">
        <v>3412</v>
      </c>
      <c r="J7" s="11">
        <v>23300</v>
      </c>
      <c r="K7" s="61" t="s">
        <v>212</v>
      </c>
    </row>
    <row r="8" spans="1:11" x14ac:dyDescent="0.35">
      <c r="A8" s="69"/>
      <c r="B8" s="14" t="s">
        <v>16</v>
      </c>
      <c r="C8" s="15" t="s">
        <v>17</v>
      </c>
      <c r="D8" s="14" t="s">
        <v>18</v>
      </c>
      <c r="E8" s="15" t="s">
        <v>19</v>
      </c>
      <c r="F8" s="14">
        <v>44</v>
      </c>
      <c r="G8" s="15">
        <v>106</v>
      </c>
      <c r="H8" s="16">
        <f>F8*G8</f>
        <v>4664</v>
      </c>
      <c r="I8" s="17">
        <v>921</v>
      </c>
      <c r="J8" s="11"/>
      <c r="K8" s="111">
        <v>667455</v>
      </c>
    </row>
    <row r="9" spans="1:11" ht="15" thickBot="1" x14ac:dyDescent="0.4">
      <c r="A9" s="71"/>
      <c r="B9" s="77" t="s">
        <v>16</v>
      </c>
      <c r="C9" s="78" t="s">
        <v>20</v>
      </c>
      <c r="D9" s="77" t="s">
        <v>21</v>
      </c>
      <c r="E9" s="78" t="s">
        <v>22</v>
      </c>
      <c r="F9" s="77">
        <v>44</v>
      </c>
      <c r="G9" s="78">
        <v>106</v>
      </c>
      <c r="H9" s="79">
        <f>F9*G9</f>
        <v>4664</v>
      </c>
      <c r="I9" s="92">
        <v>1686</v>
      </c>
      <c r="J9" s="57"/>
      <c r="K9" s="62"/>
    </row>
    <row r="10" spans="1:11" x14ac:dyDescent="0.35">
      <c r="A10" s="69">
        <v>2</v>
      </c>
      <c r="B10" s="11" t="s">
        <v>23</v>
      </c>
      <c r="C10" s="10" t="s">
        <v>24</v>
      </c>
      <c r="D10" s="11" t="s">
        <v>25</v>
      </c>
      <c r="E10" s="10" t="s">
        <v>26</v>
      </c>
      <c r="F10" s="11">
        <f>VLOOKUP(E10,[1]Ajopäivät_km!$B$3:$C$35,2,FALSE)</f>
        <v>188</v>
      </c>
      <c r="G10" s="10">
        <v>32</v>
      </c>
      <c r="H10" s="11">
        <f>F10*G10</f>
        <v>6016</v>
      </c>
      <c r="I10" s="36">
        <v>1170</v>
      </c>
      <c r="J10" s="11">
        <v>39000</v>
      </c>
      <c r="K10" s="61" t="s">
        <v>213</v>
      </c>
    </row>
    <row r="11" spans="1:11" x14ac:dyDescent="0.35">
      <c r="A11" s="69"/>
      <c r="B11" s="14" t="s">
        <v>23</v>
      </c>
      <c r="C11" s="15" t="s">
        <v>27</v>
      </c>
      <c r="D11" s="14" t="s">
        <v>28</v>
      </c>
      <c r="E11" s="15" t="s">
        <v>26</v>
      </c>
      <c r="F11" s="14">
        <f>VLOOKUP(E11,[1]Ajopäivät_km!$B$3:$C$35,2,FALSE)</f>
        <v>188</v>
      </c>
      <c r="G11" s="15">
        <v>38</v>
      </c>
      <c r="H11" s="14">
        <f>F11*G11</f>
        <v>7144</v>
      </c>
      <c r="I11" s="37">
        <v>15208</v>
      </c>
      <c r="J11" s="11"/>
      <c r="K11" s="111">
        <v>667456</v>
      </c>
    </row>
    <row r="12" spans="1:11" x14ac:dyDescent="0.35">
      <c r="A12" s="69"/>
      <c r="B12" s="20" t="s">
        <v>29</v>
      </c>
      <c r="C12" s="15" t="s">
        <v>30</v>
      </c>
      <c r="D12" s="14" t="s">
        <v>31</v>
      </c>
      <c r="E12" s="15" t="s">
        <v>26</v>
      </c>
      <c r="F12" s="14">
        <f>VLOOKUP(E12,[1]Ajopäivät_km!$B$3:$C$35,2,FALSE)</f>
        <v>188</v>
      </c>
      <c r="G12" s="15">
        <v>32</v>
      </c>
      <c r="H12" s="14">
        <f>F12*G12</f>
        <v>6016</v>
      </c>
      <c r="I12" s="37">
        <v>4234</v>
      </c>
      <c r="J12" s="11"/>
      <c r="K12" s="61"/>
    </row>
    <row r="13" spans="1:11" x14ac:dyDescent="0.35">
      <c r="A13" s="69"/>
      <c r="B13" s="20" t="s">
        <v>29</v>
      </c>
      <c r="C13" s="15" t="s">
        <v>32</v>
      </c>
      <c r="D13" s="14" t="s">
        <v>33</v>
      </c>
      <c r="E13" s="15" t="s">
        <v>26</v>
      </c>
      <c r="F13" s="14">
        <f>VLOOKUP(E13,[1]Ajopäivät_km!$B$3:$C$35,2,FALSE)</f>
        <v>188</v>
      </c>
      <c r="G13" s="15">
        <v>38</v>
      </c>
      <c r="H13" s="14">
        <f>F13*G13</f>
        <v>7144</v>
      </c>
      <c r="I13" s="37">
        <v>14568</v>
      </c>
      <c r="J13" s="11"/>
      <c r="K13" s="61"/>
    </row>
    <row r="14" spans="1:11" ht="15" thickBot="1" x14ac:dyDescent="0.4">
      <c r="A14" s="71"/>
      <c r="B14" s="80" t="s">
        <v>29</v>
      </c>
      <c r="C14" s="78" t="s">
        <v>34</v>
      </c>
      <c r="D14" s="77" t="s">
        <v>35</v>
      </c>
      <c r="E14" s="78" t="s">
        <v>26</v>
      </c>
      <c r="F14" s="77">
        <f>VLOOKUP(E14,[1]Ajopäivät_km!$B$3:$C$35,2,FALSE)</f>
        <v>188</v>
      </c>
      <c r="G14" s="78">
        <v>38</v>
      </c>
      <c r="H14" s="77">
        <f>F14*G14</f>
        <v>7144</v>
      </c>
      <c r="I14" s="100">
        <v>5789</v>
      </c>
      <c r="J14" s="57"/>
      <c r="K14" s="62"/>
    </row>
    <row r="15" spans="1:11" x14ac:dyDescent="0.35">
      <c r="A15" s="69">
        <v>3</v>
      </c>
      <c r="B15" s="9" t="s">
        <v>36</v>
      </c>
      <c r="C15" s="21" t="s">
        <v>37</v>
      </c>
      <c r="D15" s="9" t="s">
        <v>38</v>
      </c>
      <c r="E15" s="10" t="s">
        <v>39</v>
      </c>
      <c r="F15" s="11">
        <f>VLOOKUP(E15,[1]Ajopäivät_km!$B$3:$C$35,2,FALSE)</f>
        <v>250</v>
      </c>
      <c r="G15" s="10">
        <v>66</v>
      </c>
      <c r="H15" s="11">
        <f>F15*G15</f>
        <v>16500</v>
      </c>
      <c r="I15" s="22">
        <v>6685</v>
      </c>
      <c r="J15" s="11">
        <v>53575</v>
      </c>
      <c r="K15" s="61" t="s">
        <v>214</v>
      </c>
    </row>
    <row r="16" spans="1:11" x14ac:dyDescent="0.35">
      <c r="A16" s="69"/>
      <c r="B16" s="20" t="s">
        <v>40</v>
      </c>
      <c r="C16" s="23" t="s">
        <v>41</v>
      </c>
      <c r="D16" s="24" t="s">
        <v>32</v>
      </c>
      <c r="E16" s="15" t="s">
        <v>39</v>
      </c>
      <c r="F16" s="14">
        <f>VLOOKUP(E16,[1]Ajopäivät_km!$B$3:$C$35,2,FALSE)</f>
        <v>250</v>
      </c>
      <c r="G16" s="15">
        <v>66</v>
      </c>
      <c r="H16" s="14">
        <f>F16*G16</f>
        <v>16500</v>
      </c>
      <c r="I16" s="25">
        <v>12290</v>
      </c>
      <c r="J16" s="11"/>
      <c r="K16" s="111">
        <v>667457</v>
      </c>
    </row>
    <row r="17" spans="1:11" x14ac:dyDescent="0.35">
      <c r="A17" s="69"/>
      <c r="B17" s="9" t="s">
        <v>42</v>
      </c>
      <c r="C17" s="26">
        <v>1400</v>
      </c>
      <c r="D17" s="27" t="s">
        <v>43</v>
      </c>
      <c r="E17" s="28" t="s">
        <v>44</v>
      </c>
      <c r="F17" s="11">
        <v>188</v>
      </c>
      <c r="G17" s="29">
        <v>25</v>
      </c>
      <c r="H17" s="14">
        <f t="shared" ref="H17:H19" si="0">F17*G17</f>
        <v>4700</v>
      </c>
      <c r="I17" s="22"/>
      <c r="J17" s="11"/>
      <c r="K17" s="61"/>
    </row>
    <row r="18" spans="1:11" x14ac:dyDescent="0.35">
      <c r="A18" s="69"/>
      <c r="B18" s="9" t="s">
        <v>45</v>
      </c>
      <c r="C18" s="26" t="s">
        <v>46</v>
      </c>
      <c r="D18" s="27" t="s">
        <v>47</v>
      </c>
      <c r="E18" s="28" t="s">
        <v>44</v>
      </c>
      <c r="F18" s="11">
        <v>188</v>
      </c>
      <c r="G18" s="29">
        <v>27</v>
      </c>
      <c r="H18" s="14">
        <f t="shared" si="0"/>
        <v>5076</v>
      </c>
      <c r="I18" s="22"/>
      <c r="J18" s="11"/>
      <c r="K18" s="61"/>
    </row>
    <row r="19" spans="1:11" x14ac:dyDescent="0.35">
      <c r="A19" s="69"/>
      <c r="B19" s="9" t="s">
        <v>48</v>
      </c>
      <c r="C19" s="26" t="s">
        <v>47</v>
      </c>
      <c r="D19" s="27" t="s">
        <v>13</v>
      </c>
      <c r="E19" s="28" t="s">
        <v>44</v>
      </c>
      <c r="F19" s="11">
        <v>188</v>
      </c>
      <c r="G19" s="29">
        <v>25</v>
      </c>
      <c r="H19" s="14">
        <f t="shared" si="0"/>
        <v>4700</v>
      </c>
      <c r="I19" s="22"/>
      <c r="J19" s="11"/>
      <c r="K19" s="61"/>
    </row>
    <row r="20" spans="1:11" x14ac:dyDescent="0.35">
      <c r="A20" s="69"/>
      <c r="B20" s="9" t="s">
        <v>49</v>
      </c>
      <c r="C20" s="30" t="s">
        <v>50</v>
      </c>
      <c r="D20" s="27" t="s">
        <v>51</v>
      </c>
      <c r="E20" s="21" t="s">
        <v>26</v>
      </c>
      <c r="F20" s="9">
        <f>VLOOKUP(E20,[1]Ajopäivät_km!$B$3:$C$35,2,FALSE)</f>
        <v>188</v>
      </c>
      <c r="G20" s="21">
        <v>92</v>
      </c>
      <c r="H20" s="9">
        <f>F20*G20</f>
        <v>17296</v>
      </c>
      <c r="I20" s="22">
        <v>15592</v>
      </c>
      <c r="J20" s="11"/>
      <c r="K20" s="61"/>
    </row>
    <row r="21" spans="1:11" ht="15" thickBot="1" x14ac:dyDescent="0.4">
      <c r="A21" s="71"/>
      <c r="B21" s="80" t="s">
        <v>52</v>
      </c>
      <c r="C21" s="81" t="s">
        <v>28</v>
      </c>
      <c r="D21" s="80" t="s">
        <v>53</v>
      </c>
      <c r="E21" s="82" t="s">
        <v>26</v>
      </c>
      <c r="F21" s="80">
        <f>VLOOKUP(E21,[1]Ajopäivät_km!$B$3:$C$35,2,FALSE)</f>
        <v>188</v>
      </c>
      <c r="G21" s="82">
        <v>58</v>
      </c>
      <c r="H21" s="80">
        <f>F21*G21</f>
        <v>10904</v>
      </c>
      <c r="I21" s="101">
        <v>19431</v>
      </c>
      <c r="J21" s="57"/>
      <c r="K21" s="62"/>
    </row>
    <row r="22" spans="1:11" x14ac:dyDescent="0.35">
      <c r="A22" s="69">
        <v>4</v>
      </c>
      <c r="B22" s="9" t="s">
        <v>54</v>
      </c>
      <c r="C22" s="26">
        <v>1615</v>
      </c>
      <c r="D22" s="27" t="s">
        <v>55</v>
      </c>
      <c r="E22" s="10" t="s">
        <v>26</v>
      </c>
      <c r="F22" s="11">
        <f>VLOOKUP(E22,[1]Ajopäivät_km!$B$3:$C$35,2,FALSE)</f>
        <v>188</v>
      </c>
      <c r="G22" s="10">
        <v>38</v>
      </c>
      <c r="H22" s="11">
        <f>F22*G22</f>
        <v>7144</v>
      </c>
      <c r="I22" s="18">
        <v>749</v>
      </c>
      <c r="J22" s="11">
        <v>15011</v>
      </c>
      <c r="K22" s="61" t="s">
        <v>214</v>
      </c>
    </row>
    <row r="23" spans="1:11" x14ac:dyDescent="0.35">
      <c r="A23" s="69"/>
      <c r="B23" s="20" t="s">
        <v>56</v>
      </c>
      <c r="C23" s="23" t="s">
        <v>28</v>
      </c>
      <c r="D23" s="20" t="s">
        <v>57</v>
      </c>
      <c r="E23" s="15" t="s">
        <v>26</v>
      </c>
      <c r="F23" s="14">
        <f>VLOOKUP(E23,[1]Ajopäivät_km!$B$3:$C$35,2,FALSE)</f>
        <v>188</v>
      </c>
      <c r="G23" s="15">
        <v>46</v>
      </c>
      <c r="H23" s="14">
        <f>F23*G23</f>
        <v>8648</v>
      </c>
      <c r="I23" s="19">
        <v>14818</v>
      </c>
      <c r="J23" s="11"/>
      <c r="K23" s="111">
        <v>667475</v>
      </c>
    </row>
    <row r="24" spans="1:11" x14ac:dyDescent="0.35">
      <c r="A24" s="69"/>
      <c r="B24" s="20" t="s">
        <v>58</v>
      </c>
      <c r="C24" s="31" t="s">
        <v>59</v>
      </c>
      <c r="D24" s="24" t="s">
        <v>60</v>
      </c>
      <c r="E24" s="15" t="s">
        <v>26</v>
      </c>
      <c r="F24" s="14">
        <f>VLOOKUP(E24,[1]Ajopäivät_km!$B$3:$C$35,2,FALSE)</f>
        <v>188</v>
      </c>
      <c r="G24" s="15">
        <v>39</v>
      </c>
      <c r="H24" s="14">
        <f>F24*G24</f>
        <v>7332</v>
      </c>
      <c r="I24" s="25">
        <v>1395</v>
      </c>
      <c r="J24" s="11"/>
      <c r="K24" s="61"/>
    </row>
    <row r="25" spans="1:11" ht="15" thickBot="1" x14ac:dyDescent="0.4">
      <c r="A25" s="71"/>
      <c r="B25" s="110" t="s">
        <v>61</v>
      </c>
      <c r="C25" s="83" t="s">
        <v>62</v>
      </c>
      <c r="D25" s="110" t="s">
        <v>63</v>
      </c>
      <c r="E25" s="78" t="s">
        <v>26</v>
      </c>
      <c r="F25" s="77">
        <f>VLOOKUP(E25,[1]Ajopäivät_km!$B$3:$C$35,2,FALSE)</f>
        <v>188</v>
      </c>
      <c r="G25" s="55">
        <v>46</v>
      </c>
      <c r="H25" s="57">
        <f>F25*G25</f>
        <v>8648</v>
      </c>
      <c r="I25" s="84">
        <v>9678</v>
      </c>
      <c r="J25" s="57"/>
      <c r="K25" s="62"/>
    </row>
    <row r="26" spans="1:11" x14ac:dyDescent="0.35">
      <c r="A26" s="69">
        <v>5</v>
      </c>
      <c r="B26" s="9" t="s">
        <v>54</v>
      </c>
      <c r="C26" s="26">
        <v>1500</v>
      </c>
      <c r="D26" s="9" t="s">
        <v>64</v>
      </c>
      <c r="E26" s="10" t="s">
        <v>26</v>
      </c>
      <c r="F26" s="11">
        <f>VLOOKUP(E26,[1]Ajopäivät_km!$B$3:$C$35,2,FALSE)</f>
        <v>188</v>
      </c>
      <c r="G26" s="10">
        <v>38</v>
      </c>
      <c r="H26" s="11">
        <f t="shared" ref="H26:H32" si="1">F26*G26</f>
        <v>7144</v>
      </c>
      <c r="I26" s="18">
        <v>6162</v>
      </c>
      <c r="J26" s="11">
        <v>36688</v>
      </c>
      <c r="K26" s="61" t="s">
        <v>215</v>
      </c>
    </row>
    <row r="27" spans="1:11" x14ac:dyDescent="0.35">
      <c r="A27" s="69"/>
      <c r="B27" s="20" t="s">
        <v>65</v>
      </c>
      <c r="C27" s="31" t="s">
        <v>66</v>
      </c>
      <c r="D27" s="20" t="s">
        <v>67</v>
      </c>
      <c r="E27" s="15" t="s">
        <v>26</v>
      </c>
      <c r="F27" s="14">
        <f>VLOOKUP(E27,[1]Ajopäivät_km!$B$3:$C$35,2,FALSE)</f>
        <v>188</v>
      </c>
      <c r="G27" s="15">
        <v>39</v>
      </c>
      <c r="H27" s="14">
        <f t="shared" si="1"/>
        <v>7332</v>
      </c>
      <c r="I27" s="19">
        <v>2531</v>
      </c>
      <c r="J27" s="11"/>
      <c r="K27" s="111">
        <v>668610</v>
      </c>
    </row>
    <row r="28" spans="1:11" x14ac:dyDescent="0.35">
      <c r="A28" s="69"/>
      <c r="B28" s="20" t="s">
        <v>58</v>
      </c>
      <c r="C28" s="23" t="s">
        <v>68</v>
      </c>
      <c r="D28" s="20" t="s">
        <v>69</v>
      </c>
      <c r="E28" s="15" t="s">
        <v>26</v>
      </c>
      <c r="F28" s="14">
        <f>VLOOKUP(E28,[1]Ajopäivät_km!$B$3:$C$35,2,FALSE)</f>
        <v>188</v>
      </c>
      <c r="G28" s="15">
        <v>39</v>
      </c>
      <c r="H28" s="14">
        <f t="shared" si="1"/>
        <v>7332</v>
      </c>
      <c r="I28" s="19">
        <v>3578</v>
      </c>
      <c r="J28" s="11"/>
      <c r="K28" s="61"/>
    </row>
    <row r="29" spans="1:11" x14ac:dyDescent="0.35">
      <c r="A29" s="69"/>
      <c r="B29" s="20" t="s">
        <v>70</v>
      </c>
      <c r="C29" s="31" t="s">
        <v>71</v>
      </c>
      <c r="D29" s="24" t="s">
        <v>57</v>
      </c>
      <c r="E29" s="15" t="s">
        <v>26</v>
      </c>
      <c r="F29" s="14">
        <f>VLOOKUP(E29,[1]Ajopäivät_km!$B$3:$C$35,2,FALSE)</f>
        <v>188</v>
      </c>
      <c r="G29" s="15">
        <v>55</v>
      </c>
      <c r="H29" s="14">
        <f t="shared" si="1"/>
        <v>10340</v>
      </c>
      <c r="I29" s="19">
        <v>5251</v>
      </c>
      <c r="J29" s="11"/>
      <c r="K29" s="61"/>
    </row>
    <row r="30" spans="1:11" x14ac:dyDescent="0.35">
      <c r="A30" s="69"/>
      <c r="B30" s="9" t="s">
        <v>72</v>
      </c>
      <c r="C30" s="30" t="s">
        <v>73</v>
      </c>
      <c r="D30" s="32" t="s">
        <v>74</v>
      </c>
      <c r="E30" s="10" t="s">
        <v>26</v>
      </c>
      <c r="F30" s="11">
        <f>VLOOKUP(E30,[1]Ajopäivät_km!$B$3:$C$35,2,FALSE)</f>
        <v>188</v>
      </c>
      <c r="G30" s="10">
        <v>113</v>
      </c>
      <c r="H30" s="11">
        <f t="shared" si="1"/>
        <v>21244</v>
      </c>
      <c r="I30" s="36">
        <v>5596</v>
      </c>
      <c r="J30" s="11"/>
      <c r="K30" s="61"/>
    </row>
    <row r="31" spans="1:11" x14ac:dyDescent="0.35">
      <c r="A31" s="69"/>
      <c r="B31" s="20" t="s">
        <v>75</v>
      </c>
      <c r="C31" s="33" t="s">
        <v>76</v>
      </c>
      <c r="D31" s="24" t="s">
        <v>77</v>
      </c>
      <c r="E31" s="15" t="s">
        <v>26</v>
      </c>
      <c r="F31" s="14">
        <f>VLOOKUP(E31,[1]Ajopäivät_km!$B$3:$C$35,2,FALSE)</f>
        <v>188</v>
      </c>
      <c r="G31" s="15">
        <v>55</v>
      </c>
      <c r="H31" s="14">
        <f t="shared" si="1"/>
        <v>10340</v>
      </c>
      <c r="I31" s="37">
        <v>4074</v>
      </c>
      <c r="J31" s="11"/>
      <c r="K31" s="61"/>
    </row>
    <row r="32" spans="1:11" ht="15" thickBot="1" x14ac:dyDescent="0.4">
      <c r="A32" s="71"/>
      <c r="B32" s="80" t="s">
        <v>78</v>
      </c>
      <c r="C32" s="85" t="s">
        <v>79</v>
      </c>
      <c r="D32" s="86" t="s">
        <v>80</v>
      </c>
      <c r="E32" s="78" t="s">
        <v>26</v>
      </c>
      <c r="F32" s="77">
        <f>VLOOKUP(E32,[1]Ajopäivät_km!$B$3:$C$35,2,FALSE)</f>
        <v>188</v>
      </c>
      <c r="G32" s="78">
        <v>50</v>
      </c>
      <c r="H32" s="77">
        <f t="shared" si="1"/>
        <v>9400</v>
      </c>
      <c r="I32" s="100">
        <v>5596</v>
      </c>
      <c r="J32" s="57"/>
      <c r="K32" s="62"/>
    </row>
    <row r="33" spans="1:11" x14ac:dyDescent="0.35">
      <c r="A33" s="69">
        <v>6</v>
      </c>
      <c r="B33" s="9" t="s">
        <v>81</v>
      </c>
      <c r="C33" s="26" t="s">
        <v>82</v>
      </c>
      <c r="D33" s="27" t="s">
        <v>83</v>
      </c>
      <c r="E33" s="10" t="s">
        <v>39</v>
      </c>
      <c r="F33" s="11">
        <f>VLOOKUP(E33,[1]Ajopäivät_km!$B$3:$C$35,2,FALSE)</f>
        <v>250</v>
      </c>
      <c r="G33" s="10">
        <v>81</v>
      </c>
      <c r="H33" s="11">
        <f>F33*G33</f>
        <v>20250</v>
      </c>
      <c r="I33" s="18">
        <v>16127</v>
      </c>
      <c r="J33" s="11">
        <v>47528</v>
      </c>
      <c r="K33" s="61" t="s">
        <v>215</v>
      </c>
    </row>
    <row r="34" spans="1:11" x14ac:dyDescent="0.35">
      <c r="A34" s="69"/>
      <c r="B34" s="20" t="s">
        <v>84</v>
      </c>
      <c r="C34" s="23" t="s">
        <v>85</v>
      </c>
      <c r="D34" s="20" t="s">
        <v>86</v>
      </c>
      <c r="E34" s="15" t="s">
        <v>39</v>
      </c>
      <c r="F34" s="14">
        <f>VLOOKUP(E34,[1]Ajopäivät_km!$B$3:$C$35,2,FALSE)</f>
        <v>250</v>
      </c>
      <c r="G34" s="15">
        <v>102</v>
      </c>
      <c r="H34" s="14">
        <f>F34*G34</f>
        <v>25500</v>
      </c>
      <c r="I34" s="19">
        <v>12161</v>
      </c>
      <c r="J34" s="11"/>
      <c r="K34" s="111">
        <v>668617</v>
      </c>
    </row>
    <row r="35" spans="1:11" x14ac:dyDescent="0.35">
      <c r="A35" s="69"/>
      <c r="B35" s="20" t="s">
        <v>87</v>
      </c>
      <c r="C35" s="33" t="s">
        <v>88</v>
      </c>
      <c r="D35" s="24" t="s">
        <v>89</v>
      </c>
      <c r="E35" s="15" t="s">
        <v>39</v>
      </c>
      <c r="F35" s="14">
        <f>VLOOKUP(E35,[1]Ajopäivät_km!$B$3:$C$35,2,FALSE)</f>
        <v>250</v>
      </c>
      <c r="G35" s="15">
        <v>103</v>
      </c>
      <c r="H35" s="14">
        <f>F35*G35</f>
        <v>25750</v>
      </c>
      <c r="I35" s="37">
        <v>4074</v>
      </c>
      <c r="J35" s="11"/>
      <c r="K35" s="61"/>
    </row>
    <row r="36" spans="1:11" ht="15" thickBot="1" x14ac:dyDescent="0.4">
      <c r="A36" s="71"/>
      <c r="B36" s="80" t="s">
        <v>90</v>
      </c>
      <c r="C36" s="81">
        <v>1615</v>
      </c>
      <c r="D36" s="80" t="s">
        <v>91</v>
      </c>
      <c r="E36" s="78" t="s">
        <v>39</v>
      </c>
      <c r="F36" s="77">
        <f>VLOOKUP(E36,[1]Ajopäivät_km!$B$3:$C$35,2,FALSE)</f>
        <v>250</v>
      </c>
      <c r="G36" s="78">
        <v>107</v>
      </c>
      <c r="H36" s="77">
        <f>F36*G36</f>
        <v>26750</v>
      </c>
      <c r="I36" s="101">
        <v>18362</v>
      </c>
      <c r="J36" s="57"/>
      <c r="K36" s="62"/>
    </row>
    <row r="37" spans="1:11" x14ac:dyDescent="0.35">
      <c r="A37" s="69">
        <v>7</v>
      </c>
      <c r="B37" s="11" t="s">
        <v>29</v>
      </c>
      <c r="C37" s="10" t="s">
        <v>92</v>
      </c>
      <c r="D37" s="11" t="s">
        <v>93</v>
      </c>
      <c r="E37" s="10" t="s">
        <v>26</v>
      </c>
      <c r="F37" s="11">
        <f>VLOOKUP(E37,[1]Ajopäivät_km!$B$3:$C$35,2,FALSE)</f>
        <v>188</v>
      </c>
      <c r="G37" s="10">
        <v>19</v>
      </c>
      <c r="H37" s="11">
        <f t="shared" ref="H37:H50" si="2">F37*G37</f>
        <v>3572</v>
      </c>
      <c r="I37" s="18">
        <v>43220</v>
      </c>
      <c r="J37" s="11">
        <v>69000</v>
      </c>
      <c r="K37" s="61" t="s">
        <v>213</v>
      </c>
    </row>
    <row r="38" spans="1:11" x14ac:dyDescent="0.35">
      <c r="A38" s="69"/>
      <c r="B38" s="14" t="s">
        <v>94</v>
      </c>
      <c r="C38" s="15" t="s">
        <v>95</v>
      </c>
      <c r="D38" s="14" t="s">
        <v>96</v>
      </c>
      <c r="E38" s="15" t="s">
        <v>26</v>
      </c>
      <c r="F38" s="14">
        <f>VLOOKUP(E38,[1]Ajopäivät_km!$B$3:$C$35,2,FALSE)</f>
        <v>188</v>
      </c>
      <c r="G38" s="15">
        <v>64</v>
      </c>
      <c r="H38" s="14">
        <f t="shared" si="2"/>
        <v>12032</v>
      </c>
      <c r="I38" s="19">
        <v>8886</v>
      </c>
      <c r="J38" s="11"/>
      <c r="K38" s="111">
        <v>667524</v>
      </c>
    </row>
    <row r="39" spans="1:11" x14ac:dyDescent="0.35">
      <c r="A39" s="69"/>
      <c r="B39" s="14" t="s">
        <v>97</v>
      </c>
      <c r="C39" s="15" t="s">
        <v>98</v>
      </c>
      <c r="D39" s="14" t="s">
        <v>99</v>
      </c>
      <c r="E39" s="15" t="s">
        <v>26</v>
      </c>
      <c r="F39" s="14">
        <f>VLOOKUP(E39,[1]Ajopäivät_km!$B$3:$C$35,2,FALSE)</f>
        <v>188</v>
      </c>
      <c r="G39" s="15">
        <v>62</v>
      </c>
      <c r="H39" s="14">
        <f t="shared" si="2"/>
        <v>11656</v>
      </c>
      <c r="I39" s="19">
        <v>7360</v>
      </c>
      <c r="J39" s="11"/>
      <c r="K39" s="61"/>
    </row>
    <row r="40" spans="1:11" x14ac:dyDescent="0.35">
      <c r="A40" s="69"/>
      <c r="B40" s="14" t="s">
        <v>100</v>
      </c>
      <c r="C40" s="15" t="s">
        <v>71</v>
      </c>
      <c r="D40" s="14" t="s">
        <v>89</v>
      </c>
      <c r="E40" s="15" t="s">
        <v>26</v>
      </c>
      <c r="F40" s="14">
        <f>VLOOKUP(E40,[1]Ajopäivät_km!$B$3:$C$35,2,FALSE)</f>
        <v>188</v>
      </c>
      <c r="G40" s="15">
        <v>65</v>
      </c>
      <c r="H40" s="14">
        <f t="shared" si="2"/>
        <v>12220</v>
      </c>
      <c r="I40" s="19">
        <v>14894</v>
      </c>
      <c r="J40" s="11"/>
      <c r="K40" s="61"/>
    </row>
    <row r="41" spans="1:11" x14ac:dyDescent="0.35">
      <c r="A41" s="69"/>
      <c r="B41" s="14" t="s">
        <v>100</v>
      </c>
      <c r="C41" s="15" t="s">
        <v>34</v>
      </c>
      <c r="D41" s="14" t="s">
        <v>69</v>
      </c>
      <c r="E41" s="15" t="s">
        <v>101</v>
      </c>
      <c r="F41" s="14">
        <f>VLOOKUP(E41,[1]Ajopäivät_km!$B$3:$C$35,2,FALSE)</f>
        <v>201</v>
      </c>
      <c r="G41" s="15">
        <v>65</v>
      </c>
      <c r="H41" s="14">
        <f t="shared" si="2"/>
        <v>13065</v>
      </c>
      <c r="I41" s="19">
        <v>19472</v>
      </c>
      <c r="J41" s="11"/>
      <c r="K41" s="61"/>
    </row>
    <row r="42" spans="1:11" x14ac:dyDescent="0.35">
      <c r="A42" s="69"/>
      <c r="B42" s="14" t="s">
        <v>102</v>
      </c>
      <c r="C42" s="15" t="s">
        <v>103</v>
      </c>
      <c r="D42" s="14" t="s">
        <v>63</v>
      </c>
      <c r="E42" s="15" t="s">
        <v>104</v>
      </c>
      <c r="F42" s="14">
        <f>VLOOKUP(E42,[1]Ajopäivät_km!$B$3:$C$35,2,FALSE)</f>
        <v>251</v>
      </c>
      <c r="G42" s="15">
        <v>63</v>
      </c>
      <c r="H42" s="14">
        <f t="shared" si="2"/>
        <v>15813</v>
      </c>
      <c r="I42" s="19">
        <v>20238</v>
      </c>
      <c r="J42" s="11"/>
      <c r="K42" s="61"/>
    </row>
    <row r="43" spans="1:11" x14ac:dyDescent="0.35">
      <c r="A43" s="69"/>
      <c r="B43" s="14" t="s">
        <v>102</v>
      </c>
      <c r="C43" s="15" t="s">
        <v>105</v>
      </c>
      <c r="D43" s="14" t="s">
        <v>106</v>
      </c>
      <c r="E43" s="15" t="s">
        <v>101</v>
      </c>
      <c r="F43" s="14">
        <f>VLOOKUP(E43,[1]Ajopäivät_km!$B$3:$C$35,2,FALSE)</f>
        <v>201</v>
      </c>
      <c r="G43" s="15">
        <v>63</v>
      </c>
      <c r="H43" s="14">
        <f t="shared" si="2"/>
        <v>12663</v>
      </c>
      <c r="I43" s="19">
        <v>36575</v>
      </c>
      <c r="J43" s="11"/>
      <c r="K43" s="61"/>
    </row>
    <row r="44" spans="1:11" x14ac:dyDescent="0.35">
      <c r="A44" s="69"/>
      <c r="B44" s="14" t="s">
        <v>107</v>
      </c>
      <c r="C44" s="15" t="s">
        <v>108</v>
      </c>
      <c r="D44" s="14" t="s">
        <v>57</v>
      </c>
      <c r="E44" s="15" t="s">
        <v>26</v>
      </c>
      <c r="F44" s="14">
        <f>VLOOKUP(E44,[1]Ajopäivät_km!$B$3:$C$35,2,FALSE)</f>
        <v>188</v>
      </c>
      <c r="G44" s="15">
        <v>62</v>
      </c>
      <c r="H44" s="14">
        <f t="shared" si="2"/>
        <v>11656</v>
      </c>
      <c r="I44" s="19">
        <v>77874</v>
      </c>
      <c r="J44" s="11"/>
      <c r="K44" s="61"/>
    </row>
    <row r="45" spans="1:11" x14ac:dyDescent="0.35">
      <c r="A45" s="69"/>
      <c r="B45" s="14" t="s">
        <v>107</v>
      </c>
      <c r="C45" s="15" t="s">
        <v>109</v>
      </c>
      <c r="D45" s="14" t="s">
        <v>98</v>
      </c>
      <c r="E45" s="15" t="s">
        <v>26</v>
      </c>
      <c r="F45" s="14">
        <f>VLOOKUP(E45,[1]Ajopäivät_km!$B$3:$C$35,2,FALSE)</f>
        <v>188</v>
      </c>
      <c r="G45" s="15">
        <v>63</v>
      </c>
      <c r="H45" s="14">
        <f t="shared" si="2"/>
        <v>11844</v>
      </c>
      <c r="I45" s="19">
        <v>18675</v>
      </c>
      <c r="J45" s="11"/>
      <c r="K45" s="61"/>
    </row>
    <row r="46" spans="1:11" x14ac:dyDescent="0.35">
      <c r="A46" s="69"/>
      <c r="B46" s="14" t="s">
        <v>107</v>
      </c>
      <c r="C46" s="15" t="s">
        <v>110</v>
      </c>
      <c r="D46" s="14" t="s">
        <v>111</v>
      </c>
      <c r="E46" s="15" t="s">
        <v>26</v>
      </c>
      <c r="F46" s="14">
        <f>VLOOKUP(E46,[1]Ajopäivät_km!$B$3:$C$35,2,FALSE)</f>
        <v>188</v>
      </c>
      <c r="G46" s="15">
        <v>64</v>
      </c>
      <c r="H46" s="14">
        <f t="shared" si="2"/>
        <v>12032</v>
      </c>
      <c r="I46" s="19">
        <v>5099</v>
      </c>
      <c r="J46" s="11"/>
      <c r="K46" s="61"/>
    </row>
    <row r="47" spans="1:11" x14ac:dyDescent="0.35">
      <c r="A47" s="69"/>
      <c r="B47" s="14" t="s">
        <v>107</v>
      </c>
      <c r="C47" s="15" t="s">
        <v>112</v>
      </c>
      <c r="D47" s="14" t="s">
        <v>113</v>
      </c>
      <c r="E47" s="15" t="s">
        <v>101</v>
      </c>
      <c r="F47" s="14">
        <f>VLOOKUP(E47,[1]Ajopäivät_km!$B$3:$C$35,2,FALSE)</f>
        <v>201</v>
      </c>
      <c r="G47" s="15">
        <v>64</v>
      </c>
      <c r="H47" s="14">
        <f t="shared" si="2"/>
        <v>12864</v>
      </c>
      <c r="I47" s="19">
        <v>17276</v>
      </c>
      <c r="J47" s="11"/>
      <c r="K47" s="61"/>
    </row>
    <row r="48" spans="1:11" x14ac:dyDescent="0.35">
      <c r="A48" s="69"/>
      <c r="B48" s="14" t="s">
        <v>107</v>
      </c>
      <c r="C48" s="15" t="s">
        <v>114</v>
      </c>
      <c r="D48" s="14" t="s">
        <v>73</v>
      </c>
      <c r="E48" s="15" t="s">
        <v>26</v>
      </c>
      <c r="F48" s="14">
        <f>VLOOKUP(E48,[1]Ajopäivät_km!$B$3:$C$35,2,FALSE)</f>
        <v>188</v>
      </c>
      <c r="G48" s="15">
        <v>64</v>
      </c>
      <c r="H48" s="14">
        <f t="shared" si="2"/>
        <v>12032</v>
      </c>
      <c r="I48" s="19">
        <v>11605</v>
      </c>
      <c r="J48" s="11"/>
      <c r="K48" s="61"/>
    </row>
    <row r="49" spans="1:11" x14ac:dyDescent="0.35">
      <c r="A49" s="69"/>
      <c r="B49" s="14" t="s">
        <v>115</v>
      </c>
      <c r="C49" s="15" t="s">
        <v>116</v>
      </c>
      <c r="D49" s="14" t="s">
        <v>117</v>
      </c>
      <c r="E49" s="15" t="s">
        <v>104</v>
      </c>
      <c r="F49" s="14">
        <f>VLOOKUP(E49,[1]Ajopäivät_km!$B$3:$C$35,2,FALSE)</f>
        <v>251</v>
      </c>
      <c r="G49" s="15">
        <v>64</v>
      </c>
      <c r="H49" s="14">
        <f t="shared" si="2"/>
        <v>16064</v>
      </c>
      <c r="I49" s="19">
        <v>12012</v>
      </c>
      <c r="J49" s="11"/>
      <c r="K49" s="61"/>
    </row>
    <row r="50" spans="1:11" ht="15" thickBot="1" x14ac:dyDescent="0.4">
      <c r="A50" s="71"/>
      <c r="B50" s="77" t="s">
        <v>118</v>
      </c>
      <c r="C50" s="78" t="s">
        <v>119</v>
      </c>
      <c r="D50" s="77" t="s">
        <v>82</v>
      </c>
      <c r="E50" s="78" t="s">
        <v>26</v>
      </c>
      <c r="F50" s="77">
        <f>VLOOKUP(E50,[1]Ajopäivät_km!$B$3:$C$35,2,FALSE)</f>
        <v>188</v>
      </c>
      <c r="G50" s="78">
        <v>27</v>
      </c>
      <c r="H50" s="77">
        <f t="shared" si="2"/>
        <v>5076</v>
      </c>
      <c r="I50" s="101">
        <v>4175</v>
      </c>
      <c r="J50" s="57"/>
      <c r="K50" s="62"/>
    </row>
    <row r="51" spans="1:11" x14ac:dyDescent="0.35">
      <c r="A51" s="70">
        <v>8</v>
      </c>
      <c r="B51" s="50" t="s">
        <v>120</v>
      </c>
      <c r="C51" s="47" t="s">
        <v>121</v>
      </c>
      <c r="D51" s="50" t="s">
        <v>67</v>
      </c>
      <c r="E51" s="47" t="s">
        <v>101</v>
      </c>
      <c r="F51" s="50">
        <f>VLOOKUP(E51,[1]Ajopäivät_km!$B$3:$C$35,2,FALSE)</f>
        <v>201</v>
      </c>
      <c r="G51" s="47">
        <v>78</v>
      </c>
      <c r="H51" s="50">
        <f>F51*G51</f>
        <v>15678</v>
      </c>
      <c r="I51" s="102">
        <v>34458</v>
      </c>
      <c r="J51" s="11">
        <v>19025</v>
      </c>
      <c r="K51" s="61" t="s">
        <v>214</v>
      </c>
    </row>
    <row r="52" spans="1:11" ht="15" thickBot="1" x14ac:dyDescent="0.4">
      <c r="A52" s="71"/>
      <c r="B52" s="77" t="s">
        <v>87</v>
      </c>
      <c r="C52" s="78" t="s">
        <v>122</v>
      </c>
      <c r="D52" s="77" t="s">
        <v>123</v>
      </c>
      <c r="E52" s="78" t="s">
        <v>101</v>
      </c>
      <c r="F52" s="77">
        <f>VLOOKUP(E52,[1]Ajopäivät_km!$B$3:$C$35,2,FALSE)</f>
        <v>201</v>
      </c>
      <c r="G52" s="78">
        <v>78</v>
      </c>
      <c r="H52" s="77">
        <f>F52*G52</f>
        <v>15678</v>
      </c>
      <c r="I52" s="101">
        <v>21873</v>
      </c>
      <c r="J52" s="57"/>
      <c r="K52" s="112">
        <v>667720</v>
      </c>
    </row>
    <row r="53" spans="1:11" x14ac:dyDescent="0.35">
      <c r="A53" s="69">
        <v>9</v>
      </c>
      <c r="B53" s="11" t="s">
        <v>124</v>
      </c>
      <c r="C53" s="34">
        <v>1400</v>
      </c>
      <c r="D53" s="11" t="s">
        <v>83</v>
      </c>
      <c r="E53" s="10" t="s">
        <v>26</v>
      </c>
      <c r="F53" s="11">
        <f>VLOOKUP(E53,[1]Ajopäivät_km!$B$3:$C$35,2,FALSE)</f>
        <v>188</v>
      </c>
      <c r="G53" s="10">
        <v>83</v>
      </c>
      <c r="H53" s="11">
        <f>F53*G53</f>
        <v>15604</v>
      </c>
      <c r="I53" s="18">
        <v>16680</v>
      </c>
      <c r="J53" s="11">
        <v>20000</v>
      </c>
      <c r="K53" s="61" t="s">
        <v>216</v>
      </c>
    </row>
    <row r="54" spans="1:11" x14ac:dyDescent="0.35">
      <c r="A54" s="69"/>
      <c r="B54" s="14" t="s">
        <v>125</v>
      </c>
      <c r="C54" s="15" t="s">
        <v>126</v>
      </c>
      <c r="D54" s="14" t="s">
        <v>76</v>
      </c>
      <c r="E54" s="15" t="s">
        <v>26</v>
      </c>
      <c r="F54" s="14">
        <f>VLOOKUP(E54,[1]Ajopäivät_km!$B$3:$C$35,2,FALSE)</f>
        <v>188</v>
      </c>
      <c r="G54" s="15">
        <v>45</v>
      </c>
      <c r="H54" s="14">
        <f>F54*G54</f>
        <v>8460</v>
      </c>
      <c r="I54" s="19">
        <v>12402</v>
      </c>
      <c r="J54" s="11"/>
      <c r="K54" s="111">
        <v>667872</v>
      </c>
    </row>
    <row r="55" spans="1:11" x14ac:dyDescent="0.35">
      <c r="A55" s="69"/>
      <c r="B55" s="14" t="s">
        <v>127</v>
      </c>
      <c r="C55" s="15" t="s">
        <v>66</v>
      </c>
      <c r="D55" s="14" t="s">
        <v>126</v>
      </c>
      <c r="E55" s="15" t="s">
        <v>26</v>
      </c>
      <c r="F55" s="14">
        <f>VLOOKUP(E55,[1]Ajopäivät_km!$B$3:$C$35,2,FALSE)</f>
        <v>188</v>
      </c>
      <c r="G55" s="15">
        <v>52</v>
      </c>
      <c r="H55" s="14">
        <f>F55*G55</f>
        <v>9776</v>
      </c>
      <c r="I55" s="19">
        <v>10280</v>
      </c>
      <c r="J55" s="11"/>
      <c r="K55" s="61"/>
    </row>
    <row r="56" spans="1:11" ht="15" thickBot="1" x14ac:dyDescent="0.4">
      <c r="A56" s="71"/>
      <c r="B56" s="77" t="s">
        <v>128</v>
      </c>
      <c r="C56" s="87">
        <v>1300</v>
      </c>
      <c r="D56" s="88">
        <v>1350</v>
      </c>
      <c r="E56" s="78" t="s">
        <v>26</v>
      </c>
      <c r="F56" s="77">
        <v>188</v>
      </c>
      <c r="G56" s="78">
        <v>30</v>
      </c>
      <c r="H56" s="77">
        <f>F56*G56</f>
        <v>5640</v>
      </c>
      <c r="I56" s="103">
        <v>3101</v>
      </c>
      <c r="J56" s="57"/>
      <c r="K56" s="62"/>
    </row>
    <row r="57" spans="1:11" x14ac:dyDescent="0.35">
      <c r="A57" s="70">
        <v>10</v>
      </c>
      <c r="B57" s="50" t="s">
        <v>129</v>
      </c>
      <c r="C57" s="47" t="s">
        <v>47</v>
      </c>
      <c r="D57" s="50" t="s">
        <v>69</v>
      </c>
      <c r="E57" s="47" t="s">
        <v>130</v>
      </c>
      <c r="F57" s="50">
        <f>VLOOKUP(E57,[1]Ajopäivät_km!$B$3:$C$35,2,FALSE)</f>
        <v>49</v>
      </c>
      <c r="G57" s="47">
        <v>61</v>
      </c>
      <c r="H57" s="50">
        <f>F57*G57</f>
        <v>2989</v>
      </c>
      <c r="I57" s="102">
        <v>1617</v>
      </c>
      <c r="J57" s="11">
        <v>9859</v>
      </c>
      <c r="K57" s="61" t="s">
        <v>215</v>
      </c>
    </row>
    <row r="58" spans="1:11" ht="15" thickBot="1" x14ac:dyDescent="0.4">
      <c r="A58" s="71"/>
      <c r="B58" s="77" t="s">
        <v>131</v>
      </c>
      <c r="C58" s="78" t="s">
        <v>132</v>
      </c>
      <c r="D58" s="77" t="s">
        <v>126</v>
      </c>
      <c r="E58" s="78" t="s">
        <v>130</v>
      </c>
      <c r="F58" s="77">
        <f>VLOOKUP(E58,[1]Ajopäivät_km!$B$3:$C$35,2,FALSE)</f>
        <v>49</v>
      </c>
      <c r="G58" s="78">
        <v>61</v>
      </c>
      <c r="H58" s="77">
        <f>F58*G58</f>
        <v>2989</v>
      </c>
      <c r="I58" s="101">
        <v>1078</v>
      </c>
      <c r="J58" s="57"/>
      <c r="K58" s="112">
        <v>668618</v>
      </c>
    </row>
    <row r="59" spans="1:11" x14ac:dyDescent="0.35">
      <c r="A59" s="69">
        <v>11</v>
      </c>
      <c r="B59" s="11" t="s">
        <v>133</v>
      </c>
      <c r="C59" s="10" t="s">
        <v>92</v>
      </c>
      <c r="D59" s="11" t="s">
        <v>13</v>
      </c>
      <c r="E59" s="10" t="s">
        <v>130</v>
      </c>
      <c r="F59" s="11">
        <f>VLOOKUP(E59,[1]Ajopäivät_km!$B$3:$C$35,2,FALSE)</f>
        <v>49</v>
      </c>
      <c r="G59" s="10">
        <v>91</v>
      </c>
      <c r="H59" s="11">
        <f t="shared" ref="H59:H64" si="3">F59*G59</f>
        <v>4459</v>
      </c>
      <c r="I59" s="36">
        <v>3611</v>
      </c>
      <c r="J59" s="11">
        <v>12499</v>
      </c>
      <c r="K59" s="61" t="s">
        <v>214</v>
      </c>
    </row>
    <row r="60" spans="1:11" x14ac:dyDescent="0.35">
      <c r="A60" s="69"/>
      <c r="B60" s="14" t="s">
        <v>133</v>
      </c>
      <c r="C60" s="15" t="s">
        <v>134</v>
      </c>
      <c r="D60" s="14" t="s">
        <v>135</v>
      </c>
      <c r="E60" s="15" t="s">
        <v>136</v>
      </c>
      <c r="F60" s="14">
        <f>VLOOKUP(E60,[1]Ajopäivät_km!$B$3:$C$35,2,FALSE)</f>
        <v>10</v>
      </c>
      <c r="G60" s="15">
        <v>93</v>
      </c>
      <c r="H60" s="14">
        <f t="shared" si="3"/>
        <v>930</v>
      </c>
      <c r="I60" s="37">
        <v>1083</v>
      </c>
      <c r="J60" s="11"/>
      <c r="K60" s="111">
        <v>667724</v>
      </c>
    </row>
    <row r="61" spans="1:11" x14ac:dyDescent="0.35">
      <c r="A61" s="69"/>
      <c r="B61" s="14" t="s">
        <v>133</v>
      </c>
      <c r="C61" s="15" t="s">
        <v>137</v>
      </c>
      <c r="D61" s="14" t="s">
        <v>138</v>
      </c>
      <c r="E61" s="15" t="s">
        <v>139</v>
      </c>
      <c r="F61" s="14">
        <f>VLOOKUP(E61,[1]Ajopäivät_km!$B$3:$C$35,2,FALSE)</f>
        <v>11</v>
      </c>
      <c r="G61" s="15">
        <v>93</v>
      </c>
      <c r="H61" s="14">
        <f t="shared" si="3"/>
        <v>1023</v>
      </c>
      <c r="I61" s="37">
        <v>1196</v>
      </c>
      <c r="J61" s="11"/>
      <c r="K61" s="61"/>
    </row>
    <row r="62" spans="1:11" x14ac:dyDescent="0.35">
      <c r="A62" s="69"/>
      <c r="B62" s="14" t="s">
        <v>140</v>
      </c>
      <c r="C62" s="15" t="s">
        <v>141</v>
      </c>
      <c r="D62" s="14" t="s">
        <v>38</v>
      </c>
      <c r="E62" s="15" t="s">
        <v>130</v>
      </c>
      <c r="F62" s="14">
        <f>VLOOKUP(E62,[1]Ajopäivät_km!$B$3:$C$35,2,FALSE)</f>
        <v>49</v>
      </c>
      <c r="G62" s="15">
        <v>93</v>
      </c>
      <c r="H62" s="14">
        <f t="shared" si="3"/>
        <v>4557</v>
      </c>
      <c r="I62" s="37">
        <v>4932</v>
      </c>
      <c r="J62" s="11"/>
      <c r="K62" s="61"/>
    </row>
    <row r="63" spans="1:11" x14ac:dyDescent="0.35">
      <c r="A63" s="69"/>
      <c r="B63" s="14" t="s">
        <v>140</v>
      </c>
      <c r="C63" s="15" t="s">
        <v>142</v>
      </c>
      <c r="D63" s="14" t="s">
        <v>143</v>
      </c>
      <c r="E63" s="15" t="s">
        <v>139</v>
      </c>
      <c r="F63" s="14">
        <f>VLOOKUP(E63,[1]Ajopäivät_km!$B$3:$C$35,2,FALSE)</f>
        <v>11</v>
      </c>
      <c r="G63" s="15">
        <v>92</v>
      </c>
      <c r="H63" s="14">
        <f t="shared" si="3"/>
        <v>1012</v>
      </c>
      <c r="I63" s="37">
        <v>2733</v>
      </c>
      <c r="J63" s="11"/>
      <c r="K63" s="61"/>
    </row>
    <row r="64" spans="1:11" ht="15" thickBot="1" x14ac:dyDescent="0.4">
      <c r="A64" s="71"/>
      <c r="B64" s="77" t="s">
        <v>140</v>
      </c>
      <c r="C64" s="78" t="s">
        <v>144</v>
      </c>
      <c r="D64" s="77" t="s">
        <v>38</v>
      </c>
      <c r="E64" s="78" t="s">
        <v>136</v>
      </c>
      <c r="F64" s="77">
        <f>VLOOKUP(E64,[1]Ajopäivät_km!$B$3:$C$35,2,FALSE)</f>
        <v>10</v>
      </c>
      <c r="G64" s="78">
        <v>92</v>
      </c>
      <c r="H64" s="77">
        <f t="shared" si="3"/>
        <v>920</v>
      </c>
      <c r="I64" s="100">
        <v>1249</v>
      </c>
      <c r="J64" s="57"/>
      <c r="K64" s="62"/>
    </row>
    <row r="65" spans="1:11" x14ac:dyDescent="0.35">
      <c r="A65" s="69">
        <v>12</v>
      </c>
      <c r="B65" s="11" t="s">
        <v>145</v>
      </c>
      <c r="C65" s="10" t="s">
        <v>119</v>
      </c>
      <c r="D65" s="11" t="s">
        <v>32</v>
      </c>
      <c r="E65" s="10" t="s">
        <v>130</v>
      </c>
      <c r="F65" s="11">
        <f>VLOOKUP(E65,[1]Ajopäivät_km!$B$3:$C$35,2,FALSE)</f>
        <v>49</v>
      </c>
      <c r="G65" s="10">
        <v>29</v>
      </c>
      <c r="H65" s="11">
        <f t="shared" ref="H65:H70" si="4">F65*G65</f>
        <v>1421</v>
      </c>
      <c r="I65" s="36">
        <v>764</v>
      </c>
      <c r="J65" s="11">
        <v>11999</v>
      </c>
      <c r="K65" s="61" t="s">
        <v>214</v>
      </c>
    </row>
    <row r="66" spans="1:11" x14ac:dyDescent="0.35">
      <c r="A66" s="69"/>
      <c r="B66" s="14" t="s">
        <v>146</v>
      </c>
      <c r="C66" s="15" t="s">
        <v>105</v>
      </c>
      <c r="D66" s="14" t="s">
        <v>67</v>
      </c>
      <c r="E66" s="15" t="s">
        <v>130</v>
      </c>
      <c r="F66" s="14">
        <f>VLOOKUP(E66,[1]Ajopäivät_km!$B$3:$C$35,2,FALSE)</f>
        <v>49</v>
      </c>
      <c r="G66" s="15">
        <v>68</v>
      </c>
      <c r="H66" s="14">
        <f t="shared" si="4"/>
        <v>3332</v>
      </c>
      <c r="I66" s="37">
        <v>1698</v>
      </c>
      <c r="J66" s="11"/>
      <c r="K66" s="111">
        <v>667728</v>
      </c>
    </row>
    <row r="67" spans="1:11" x14ac:dyDescent="0.35">
      <c r="A67" s="69"/>
      <c r="B67" s="14" t="s">
        <v>102</v>
      </c>
      <c r="C67" s="15" t="s">
        <v>103</v>
      </c>
      <c r="D67" s="14" t="s">
        <v>63</v>
      </c>
      <c r="E67" s="15" t="s">
        <v>147</v>
      </c>
      <c r="F67" s="14">
        <f>VLOOKUP(E67,[1]Ajopäivät_km!$B$3:$C$35,2,FALSE)</f>
        <v>60</v>
      </c>
      <c r="G67" s="15">
        <v>63</v>
      </c>
      <c r="H67" s="14">
        <f t="shared" si="4"/>
        <v>3780</v>
      </c>
      <c r="I67" s="37">
        <v>2875</v>
      </c>
      <c r="J67" s="11"/>
      <c r="K67" s="61"/>
    </row>
    <row r="68" spans="1:11" x14ac:dyDescent="0.35">
      <c r="A68" s="69"/>
      <c r="B68" s="14" t="s">
        <v>107</v>
      </c>
      <c r="C68" s="15" t="s">
        <v>148</v>
      </c>
      <c r="D68" s="14" t="s">
        <v>119</v>
      </c>
      <c r="E68" s="15" t="s">
        <v>130</v>
      </c>
      <c r="F68" s="14">
        <f>VLOOKUP(E68,[1]Ajopäivät_km!$B$3:$C$35,2,FALSE)</f>
        <v>49</v>
      </c>
      <c r="G68" s="15">
        <v>64</v>
      </c>
      <c r="H68" s="14">
        <f t="shared" si="4"/>
        <v>3136</v>
      </c>
      <c r="I68" s="37">
        <v>3081</v>
      </c>
      <c r="J68" s="11"/>
      <c r="K68" s="61"/>
    </row>
    <row r="69" spans="1:11" x14ac:dyDescent="0.35">
      <c r="A69" s="69"/>
      <c r="B69" s="14" t="s">
        <v>115</v>
      </c>
      <c r="C69" s="15" t="s">
        <v>116</v>
      </c>
      <c r="D69" s="14" t="s">
        <v>117</v>
      </c>
      <c r="E69" s="15" t="s">
        <v>147</v>
      </c>
      <c r="F69" s="14">
        <f>VLOOKUP(E69,[1]Ajopäivät_km!$B$3:$C$35,2,FALSE)</f>
        <v>60</v>
      </c>
      <c r="G69" s="15">
        <v>64</v>
      </c>
      <c r="H69" s="14">
        <f t="shared" si="4"/>
        <v>3840</v>
      </c>
      <c r="I69" s="37">
        <v>2037</v>
      </c>
      <c r="J69" s="11"/>
      <c r="K69" s="61"/>
    </row>
    <row r="70" spans="1:11" ht="15" thickBot="1" x14ac:dyDescent="0.4">
      <c r="A70" s="71"/>
      <c r="B70" s="80" t="s">
        <v>149</v>
      </c>
      <c r="C70" s="87">
        <v>1400</v>
      </c>
      <c r="D70" s="88">
        <v>1430</v>
      </c>
      <c r="E70" s="82" t="s">
        <v>130</v>
      </c>
      <c r="F70" s="77">
        <v>49</v>
      </c>
      <c r="G70" s="78">
        <v>34</v>
      </c>
      <c r="H70" s="77">
        <f t="shared" si="4"/>
        <v>1666</v>
      </c>
      <c r="I70" s="100">
        <v>185</v>
      </c>
      <c r="J70" s="57"/>
      <c r="K70" s="62"/>
    </row>
    <row r="71" spans="1:11" x14ac:dyDescent="0.35">
      <c r="A71" s="69">
        <v>13</v>
      </c>
      <c r="B71" s="11" t="s">
        <v>150</v>
      </c>
      <c r="C71" s="26" t="s">
        <v>106</v>
      </c>
      <c r="D71" s="27" t="s">
        <v>144</v>
      </c>
      <c r="E71" s="28" t="s">
        <v>151</v>
      </c>
      <c r="F71" s="11">
        <v>24</v>
      </c>
      <c r="G71" s="29">
        <v>201</v>
      </c>
      <c r="H71" s="11">
        <f>F71*G71</f>
        <v>4824</v>
      </c>
      <c r="I71" s="38"/>
      <c r="J71" s="11">
        <v>53980</v>
      </c>
      <c r="K71" s="61" t="s">
        <v>217</v>
      </c>
    </row>
    <row r="72" spans="1:11" x14ac:dyDescent="0.35">
      <c r="A72" s="69"/>
      <c r="B72" s="11" t="s">
        <v>150</v>
      </c>
      <c r="C72" s="26" t="s">
        <v>142</v>
      </c>
      <c r="D72" s="27" t="s">
        <v>152</v>
      </c>
      <c r="E72" s="28" t="s">
        <v>151</v>
      </c>
      <c r="F72" s="11">
        <v>24</v>
      </c>
      <c r="G72" s="29">
        <v>201</v>
      </c>
      <c r="H72" s="11">
        <f t="shared" ref="H72:H74" si="5">F72*G72</f>
        <v>4824</v>
      </c>
      <c r="I72" s="38"/>
      <c r="J72" s="11"/>
      <c r="K72" s="111">
        <v>667729</v>
      </c>
    </row>
    <row r="73" spans="1:11" x14ac:dyDescent="0.35">
      <c r="A73" s="69"/>
      <c r="B73" s="11" t="s">
        <v>153</v>
      </c>
      <c r="C73" s="34" t="s">
        <v>76</v>
      </c>
      <c r="D73" s="39" t="s">
        <v>114</v>
      </c>
      <c r="E73" s="28" t="s">
        <v>151</v>
      </c>
      <c r="F73" s="11">
        <v>24</v>
      </c>
      <c r="G73" s="29">
        <v>201</v>
      </c>
      <c r="H73" s="11">
        <f t="shared" si="5"/>
        <v>4824</v>
      </c>
      <c r="I73" s="38"/>
      <c r="J73" s="11"/>
      <c r="K73" s="61"/>
    </row>
    <row r="74" spans="1:11" ht="15" thickBot="1" x14ac:dyDescent="0.4">
      <c r="A74" s="71"/>
      <c r="B74" s="57" t="s">
        <v>153</v>
      </c>
      <c r="C74" s="53" t="s">
        <v>154</v>
      </c>
      <c r="D74" s="52" t="s">
        <v>155</v>
      </c>
      <c r="E74" s="89" t="s">
        <v>151</v>
      </c>
      <c r="F74" s="57">
        <v>24</v>
      </c>
      <c r="G74" s="56">
        <v>201</v>
      </c>
      <c r="H74" s="57">
        <f t="shared" si="5"/>
        <v>4824</v>
      </c>
      <c r="I74" s="104"/>
      <c r="J74" s="57"/>
      <c r="K74" s="62"/>
    </row>
    <row r="75" spans="1:11" x14ac:dyDescent="0.35">
      <c r="A75" s="69">
        <v>14</v>
      </c>
      <c r="B75" s="11" t="s">
        <v>156</v>
      </c>
      <c r="C75" s="34" t="s">
        <v>27</v>
      </c>
      <c r="D75" s="39" t="s">
        <v>51</v>
      </c>
      <c r="E75" s="29" t="s">
        <v>44</v>
      </c>
      <c r="F75" s="11">
        <v>188</v>
      </c>
      <c r="G75" s="29">
        <v>64</v>
      </c>
      <c r="H75" s="11">
        <f t="shared" ref="H75:H80" si="6">F75*G75</f>
        <v>12032</v>
      </c>
      <c r="I75" s="38"/>
      <c r="J75" s="11">
        <v>49000</v>
      </c>
      <c r="K75" s="61" t="s">
        <v>213</v>
      </c>
    </row>
    <row r="76" spans="1:11" x14ac:dyDescent="0.35">
      <c r="A76" s="69"/>
      <c r="B76" s="11" t="s">
        <v>156</v>
      </c>
      <c r="C76" s="34" t="s">
        <v>76</v>
      </c>
      <c r="D76" s="39" t="s">
        <v>95</v>
      </c>
      <c r="E76" s="29" t="s">
        <v>44</v>
      </c>
      <c r="F76" s="11">
        <v>188</v>
      </c>
      <c r="G76" s="29">
        <v>64</v>
      </c>
      <c r="H76" s="11">
        <f t="shared" si="6"/>
        <v>12032</v>
      </c>
      <c r="I76" s="38"/>
      <c r="J76" s="11"/>
      <c r="K76" s="111">
        <v>667730</v>
      </c>
    </row>
    <row r="77" spans="1:11" x14ac:dyDescent="0.35">
      <c r="A77" s="69"/>
      <c r="B77" s="11" t="s">
        <v>156</v>
      </c>
      <c r="C77" s="34" t="s">
        <v>62</v>
      </c>
      <c r="D77" s="39" t="s">
        <v>35</v>
      </c>
      <c r="E77" s="29" t="s">
        <v>44</v>
      </c>
      <c r="F77" s="11">
        <v>188</v>
      </c>
      <c r="G77" s="29">
        <v>64</v>
      </c>
      <c r="H77" s="11">
        <f t="shared" si="6"/>
        <v>12032</v>
      </c>
      <c r="I77" s="38"/>
      <c r="J77" s="11"/>
      <c r="K77" s="61"/>
    </row>
    <row r="78" spans="1:11" x14ac:dyDescent="0.35">
      <c r="A78" s="69"/>
      <c r="B78" s="11" t="s">
        <v>157</v>
      </c>
      <c r="C78" s="34" t="s">
        <v>51</v>
      </c>
      <c r="D78" s="39" t="s">
        <v>53</v>
      </c>
      <c r="E78" s="29" t="s">
        <v>44</v>
      </c>
      <c r="F78" s="11">
        <v>188</v>
      </c>
      <c r="G78" s="29">
        <v>64</v>
      </c>
      <c r="H78" s="11">
        <f t="shared" si="6"/>
        <v>12032</v>
      </c>
      <c r="I78" s="38"/>
      <c r="J78" s="11"/>
      <c r="K78" s="61"/>
    </row>
    <row r="79" spans="1:11" x14ac:dyDescent="0.35">
      <c r="A79" s="69"/>
      <c r="B79" s="11" t="s">
        <v>157</v>
      </c>
      <c r="C79" s="34" t="s">
        <v>134</v>
      </c>
      <c r="D79" s="39" t="s">
        <v>33</v>
      </c>
      <c r="E79" s="29" t="s">
        <v>44</v>
      </c>
      <c r="F79" s="11">
        <v>188</v>
      </c>
      <c r="G79" s="29">
        <v>64</v>
      </c>
      <c r="H79" s="11">
        <f t="shared" si="6"/>
        <v>12032</v>
      </c>
      <c r="I79" s="38"/>
      <c r="J79" s="11"/>
      <c r="K79" s="61"/>
    </row>
    <row r="80" spans="1:11" ht="15" thickBot="1" x14ac:dyDescent="0.4">
      <c r="A80" s="71"/>
      <c r="B80" s="57" t="s">
        <v>157</v>
      </c>
      <c r="C80" s="53" t="s">
        <v>98</v>
      </c>
      <c r="D80" s="52" t="s">
        <v>110</v>
      </c>
      <c r="E80" s="55" t="s">
        <v>44</v>
      </c>
      <c r="F80" s="57">
        <v>188</v>
      </c>
      <c r="G80" s="56">
        <v>64</v>
      </c>
      <c r="H80" s="57">
        <f t="shared" si="6"/>
        <v>12032</v>
      </c>
      <c r="I80" s="104"/>
      <c r="J80" s="57"/>
      <c r="K80" s="62"/>
    </row>
    <row r="81" spans="1:11" x14ac:dyDescent="0.35">
      <c r="A81" s="69">
        <v>15</v>
      </c>
      <c r="B81" s="11" t="s">
        <v>158</v>
      </c>
      <c r="C81" s="40" t="s">
        <v>46</v>
      </c>
      <c r="D81" s="39" t="s">
        <v>159</v>
      </c>
      <c r="E81" s="10" t="s">
        <v>26</v>
      </c>
      <c r="F81" s="11">
        <f>VLOOKUP(E81,[1]Ajopäivät_km!$B$3:$C$35,2,FALSE)</f>
        <v>188</v>
      </c>
      <c r="G81" s="10">
        <v>27</v>
      </c>
      <c r="H81" s="11">
        <f t="shared" ref="H81:H87" si="7">F81*G81</f>
        <v>5076</v>
      </c>
      <c r="I81" s="36">
        <v>12346</v>
      </c>
      <c r="J81" s="11">
        <v>89963</v>
      </c>
      <c r="K81" s="61" t="s">
        <v>214</v>
      </c>
    </row>
    <row r="82" spans="1:11" x14ac:dyDescent="0.35">
      <c r="A82" s="69"/>
      <c r="B82" s="14" t="s">
        <v>158</v>
      </c>
      <c r="C82" s="35">
        <v>1405</v>
      </c>
      <c r="D82" s="41" t="s">
        <v>64</v>
      </c>
      <c r="E82" s="15" t="s">
        <v>26</v>
      </c>
      <c r="F82" s="14">
        <f>VLOOKUP(E82,[1]Ajopäivät_km!$B$3:$C$35,2,FALSE)</f>
        <v>188</v>
      </c>
      <c r="G82" s="15">
        <v>27</v>
      </c>
      <c r="H82" s="14">
        <f t="shared" si="7"/>
        <v>5076</v>
      </c>
      <c r="I82" s="37">
        <v>3096</v>
      </c>
      <c r="J82" s="11"/>
      <c r="K82" s="111">
        <v>667731</v>
      </c>
    </row>
    <row r="83" spans="1:11" x14ac:dyDescent="0.35">
      <c r="A83" s="69"/>
      <c r="B83" s="14" t="s">
        <v>160</v>
      </c>
      <c r="C83" s="42" t="s">
        <v>37</v>
      </c>
      <c r="D83" s="41" t="s">
        <v>95</v>
      </c>
      <c r="E83" s="15" t="s">
        <v>26</v>
      </c>
      <c r="F83" s="14">
        <f>VLOOKUP(E83,[1]Ajopäivät_km!$B$3:$C$35,2,FALSE)</f>
        <v>188</v>
      </c>
      <c r="G83" s="15">
        <v>25</v>
      </c>
      <c r="H83" s="14">
        <f t="shared" si="7"/>
        <v>4700</v>
      </c>
      <c r="I83" s="37">
        <v>803</v>
      </c>
      <c r="J83" s="11"/>
      <c r="K83" s="61"/>
    </row>
    <row r="84" spans="1:11" x14ac:dyDescent="0.35">
      <c r="A84" s="69"/>
      <c r="B84" s="14" t="s">
        <v>161</v>
      </c>
      <c r="C84" s="43" t="s">
        <v>108</v>
      </c>
      <c r="D84" s="41" t="s">
        <v>141</v>
      </c>
      <c r="E84" s="15" t="s">
        <v>26</v>
      </c>
      <c r="F84" s="14">
        <f>VLOOKUP(E84,[1]Ajopäivät_km!$B$3:$C$35,2,FALSE)</f>
        <v>188</v>
      </c>
      <c r="G84" s="15">
        <v>52</v>
      </c>
      <c r="H84" s="14">
        <f t="shared" si="7"/>
        <v>9776</v>
      </c>
      <c r="I84" s="37">
        <v>6312</v>
      </c>
      <c r="J84" s="11"/>
      <c r="K84" s="61"/>
    </row>
    <row r="85" spans="1:11" x14ac:dyDescent="0.35">
      <c r="A85" s="69"/>
      <c r="B85" s="20" t="s">
        <v>162</v>
      </c>
      <c r="C85" s="31" t="s">
        <v>163</v>
      </c>
      <c r="D85" s="41" t="s">
        <v>89</v>
      </c>
      <c r="E85" s="23" t="s">
        <v>44</v>
      </c>
      <c r="F85" s="14">
        <v>188</v>
      </c>
      <c r="G85" s="15">
        <v>27</v>
      </c>
      <c r="H85" s="14">
        <f t="shared" si="7"/>
        <v>5076</v>
      </c>
      <c r="I85" s="37">
        <v>7975</v>
      </c>
      <c r="J85" s="11"/>
      <c r="K85" s="61"/>
    </row>
    <row r="86" spans="1:11" x14ac:dyDescent="0.35">
      <c r="A86" s="69"/>
      <c r="B86" s="20" t="s">
        <v>161</v>
      </c>
      <c r="C86" s="31" t="s">
        <v>30</v>
      </c>
      <c r="D86" s="41" t="s">
        <v>95</v>
      </c>
      <c r="E86" s="23" t="s">
        <v>44</v>
      </c>
      <c r="F86" s="14">
        <v>188</v>
      </c>
      <c r="G86" s="15">
        <v>27</v>
      </c>
      <c r="H86" s="14">
        <f t="shared" si="7"/>
        <v>5076</v>
      </c>
      <c r="I86" s="37"/>
      <c r="J86" s="11"/>
      <c r="K86" s="61"/>
    </row>
    <row r="87" spans="1:11" ht="15" thickBot="1" x14ac:dyDescent="0.4">
      <c r="A87" s="71"/>
      <c r="B87" s="80" t="s">
        <v>160</v>
      </c>
      <c r="C87" s="81" t="s">
        <v>41</v>
      </c>
      <c r="D87" s="90" t="s">
        <v>32</v>
      </c>
      <c r="E87" s="82" t="s">
        <v>44</v>
      </c>
      <c r="F87" s="77">
        <v>188</v>
      </c>
      <c r="G87" s="78">
        <v>27</v>
      </c>
      <c r="H87" s="77">
        <f t="shared" si="7"/>
        <v>5076</v>
      </c>
      <c r="I87" s="100"/>
      <c r="J87" s="57"/>
      <c r="K87" s="62"/>
    </row>
    <row r="88" spans="1:11" x14ac:dyDescent="0.35">
      <c r="A88" s="69">
        <v>16</v>
      </c>
      <c r="B88" s="11" t="s">
        <v>164</v>
      </c>
      <c r="C88" s="10" t="s">
        <v>141</v>
      </c>
      <c r="D88" s="11" t="s">
        <v>76</v>
      </c>
      <c r="E88" s="10" t="s">
        <v>26</v>
      </c>
      <c r="F88" s="11">
        <f>VLOOKUP(E88,[1]Ajopäivät_km!$B$3:$C$35,2,FALSE)</f>
        <v>188</v>
      </c>
      <c r="G88" s="10">
        <v>33</v>
      </c>
      <c r="H88" s="11">
        <f t="shared" ref="H88:H93" si="8">F88*G88</f>
        <v>6204</v>
      </c>
      <c r="I88" s="36">
        <v>18830</v>
      </c>
      <c r="J88" s="11">
        <v>39500</v>
      </c>
      <c r="K88" s="61" t="s">
        <v>218</v>
      </c>
    </row>
    <row r="89" spans="1:11" x14ac:dyDescent="0.35">
      <c r="A89" s="69"/>
      <c r="B89" s="14" t="s">
        <v>164</v>
      </c>
      <c r="C89" s="15" t="s">
        <v>43</v>
      </c>
      <c r="D89" s="24" t="s">
        <v>33</v>
      </c>
      <c r="E89" s="23" t="s">
        <v>26</v>
      </c>
      <c r="F89" s="14">
        <f>VLOOKUP(E89,[1]Ajopäivät_km!$B$3:$C$35,2,FALSE)</f>
        <v>188</v>
      </c>
      <c r="G89" s="15">
        <v>33</v>
      </c>
      <c r="H89" s="14">
        <f t="shared" si="8"/>
        <v>6204</v>
      </c>
      <c r="I89" s="37">
        <v>13281</v>
      </c>
      <c r="J89" s="11"/>
      <c r="K89" s="111">
        <v>667736</v>
      </c>
    </row>
    <row r="90" spans="1:11" x14ac:dyDescent="0.35">
      <c r="A90" s="69"/>
      <c r="B90" s="14" t="s">
        <v>165</v>
      </c>
      <c r="C90" s="15" t="s">
        <v>47</v>
      </c>
      <c r="D90" s="14" t="s">
        <v>24</v>
      </c>
      <c r="E90" s="15" t="s">
        <v>26</v>
      </c>
      <c r="F90" s="14">
        <f>VLOOKUP(E90,[1]Ajopäivät_km!$B$3:$C$35,2,FALSE)</f>
        <v>188</v>
      </c>
      <c r="G90" s="15">
        <v>35</v>
      </c>
      <c r="H90" s="14">
        <f t="shared" si="8"/>
        <v>6580</v>
      </c>
      <c r="I90" s="37">
        <v>323</v>
      </c>
      <c r="J90" s="11"/>
      <c r="K90" s="61"/>
    </row>
    <row r="91" spans="1:11" x14ac:dyDescent="0.35">
      <c r="A91" s="69"/>
      <c r="B91" s="14" t="s">
        <v>166</v>
      </c>
      <c r="C91" s="15" t="s">
        <v>79</v>
      </c>
      <c r="D91" s="14" t="s">
        <v>167</v>
      </c>
      <c r="E91" s="15" t="s">
        <v>26</v>
      </c>
      <c r="F91" s="14">
        <f>VLOOKUP(E91,[1]Ajopäivät_km!$B$3:$C$35,2,FALSE)</f>
        <v>188</v>
      </c>
      <c r="G91" s="15">
        <v>33</v>
      </c>
      <c r="H91" s="14">
        <f t="shared" si="8"/>
        <v>6204</v>
      </c>
      <c r="I91" s="37">
        <v>7360</v>
      </c>
      <c r="J91" s="11"/>
      <c r="K91" s="61"/>
    </row>
    <row r="92" spans="1:11" x14ac:dyDescent="0.35">
      <c r="A92" s="69"/>
      <c r="B92" s="14" t="s">
        <v>166</v>
      </c>
      <c r="C92" s="15" t="s">
        <v>46</v>
      </c>
      <c r="D92" s="14" t="s">
        <v>47</v>
      </c>
      <c r="E92" s="15" t="s">
        <v>26</v>
      </c>
      <c r="F92" s="14">
        <f>VLOOKUP(E92,[1]Ajopäivät_km!$B$3:$C$35,2,FALSE)</f>
        <v>188</v>
      </c>
      <c r="G92" s="15">
        <v>33</v>
      </c>
      <c r="H92" s="14">
        <f t="shared" si="8"/>
        <v>6204</v>
      </c>
      <c r="I92" s="37">
        <v>11529</v>
      </c>
      <c r="J92" s="11"/>
      <c r="K92" s="61"/>
    </row>
    <row r="93" spans="1:11" ht="15" thickBot="1" x14ac:dyDescent="0.4">
      <c r="A93" s="71"/>
      <c r="B93" s="77" t="s">
        <v>168</v>
      </c>
      <c r="C93" s="78" t="s">
        <v>169</v>
      </c>
      <c r="D93" s="77" t="s">
        <v>170</v>
      </c>
      <c r="E93" s="78" t="s">
        <v>26</v>
      </c>
      <c r="F93" s="77">
        <f>VLOOKUP(E93,[1]Ajopäivät_km!$B$3:$C$35,2,FALSE)</f>
        <v>188</v>
      </c>
      <c r="G93" s="78">
        <v>35</v>
      </c>
      <c r="H93" s="77">
        <f t="shared" si="8"/>
        <v>6580</v>
      </c>
      <c r="I93" s="100">
        <v>14223</v>
      </c>
      <c r="J93" s="57"/>
      <c r="K93" s="62"/>
    </row>
    <row r="94" spans="1:11" x14ac:dyDescent="0.35">
      <c r="A94" s="69">
        <v>17</v>
      </c>
      <c r="B94" s="11" t="s">
        <v>171</v>
      </c>
      <c r="C94" s="10" t="s">
        <v>88</v>
      </c>
      <c r="D94" s="11" t="s">
        <v>51</v>
      </c>
      <c r="E94" s="10" t="s">
        <v>26</v>
      </c>
      <c r="F94" s="11">
        <f>VLOOKUP(E94,[1]Ajopäivät_km!$B$3:$C$35,2,FALSE)</f>
        <v>188</v>
      </c>
      <c r="G94" s="10">
        <v>32</v>
      </c>
      <c r="H94" s="11">
        <f>F94*G94</f>
        <v>6016</v>
      </c>
      <c r="I94" s="36">
        <v>6590</v>
      </c>
      <c r="J94" s="11">
        <v>32740</v>
      </c>
      <c r="K94" s="61" t="s">
        <v>214</v>
      </c>
    </row>
    <row r="95" spans="1:11" x14ac:dyDescent="0.35">
      <c r="A95" s="69"/>
      <c r="B95" s="14" t="s">
        <v>172</v>
      </c>
      <c r="C95" s="15" t="s">
        <v>173</v>
      </c>
      <c r="D95" s="14" t="s">
        <v>174</v>
      </c>
      <c r="E95" s="15" t="s">
        <v>26</v>
      </c>
      <c r="F95" s="14">
        <f>VLOOKUP(E95,[1]Ajopäivät_km!$B$3:$C$35,2,FALSE)</f>
        <v>188</v>
      </c>
      <c r="G95" s="15">
        <v>31</v>
      </c>
      <c r="H95" s="14">
        <f>F95*G95</f>
        <v>5828</v>
      </c>
      <c r="I95" s="37">
        <v>2794</v>
      </c>
      <c r="J95" s="11"/>
      <c r="K95" s="111">
        <v>667741</v>
      </c>
    </row>
    <row r="96" spans="1:11" ht="15" thickBot="1" x14ac:dyDescent="0.4">
      <c r="A96" s="71"/>
      <c r="B96" s="77" t="s">
        <v>172</v>
      </c>
      <c r="C96" s="78" t="s">
        <v>62</v>
      </c>
      <c r="D96" s="77" t="s">
        <v>47</v>
      </c>
      <c r="E96" s="78" t="s">
        <v>26</v>
      </c>
      <c r="F96" s="77">
        <f>VLOOKUP(E96,[1]Ajopäivät_km!$B$3:$C$35,2,FALSE)</f>
        <v>188</v>
      </c>
      <c r="G96" s="78">
        <v>31</v>
      </c>
      <c r="H96" s="77">
        <f>F96*G96</f>
        <v>5828</v>
      </c>
      <c r="I96" s="100">
        <v>5412</v>
      </c>
      <c r="J96" s="57"/>
      <c r="K96" s="62"/>
    </row>
    <row r="97" spans="1:11" x14ac:dyDescent="0.35">
      <c r="A97" s="69">
        <v>18</v>
      </c>
      <c r="B97" s="12" t="s">
        <v>175</v>
      </c>
      <c r="C97" s="26" t="s">
        <v>176</v>
      </c>
      <c r="D97" s="27" t="s">
        <v>59</v>
      </c>
      <c r="E97" s="29" t="s">
        <v>101</v>
      </c>
      <c r="F97" s="11">
        <v>201</v>
      </c>
      <c r="G97" s="29">
        <v>137</v>
      </c>
      <c r="H97" s="12">
        <f>F97*G97</f>
        <v>27537</v>
      </c>
      <c r="I97" s="36">
        <v>1235</v>
      </c>
      <c r="J97" s="11">
        <v>59099</v>
      </c>
      <c r="K97" s="61" t="s">
        <v>214</v>
      </c>
    </row>
    <row r="98" spans="1:11" ht="15" thickBot="1" x14ac:dyDescent="0.4">
      <c r="A98" s="71"/>
      <c r="B98" s="79" t="s">
        <v>177</v>
      </c>
      <c r="C98" s="91">
        <v>1930</v>
      </c>
      <c r="D98" s="90">
        <v>2145</v>
      </c>
      <c r="E98" s="92" t="s">
        <v>101</v>
      </c>
      <c r="F98" s="77">
        <v>201</v>
      </c>
      <c r="G98" s="92">
        <v>137</v>
      </c>
      <c r="H98" s="79">
        <f>F98*G98</f>
        <v>27537</v>
      </c>
      <c r="I98" s="100">
        <v>5615</v>
      </c>
      <c r="J98" s="57"/>
      <c r="K98" s="112">
        <v>667883</v>
      </c>
    </row>
    <row r="99" spans="1:11" x14ac:dyDescent="0.35">
      <c r="A99" s="69">
        <v>19</v>
      </c>
      <c r="B99" s="9" t="s">
        <v>178</v>
      </c>
      <c r="C99" s="26" t="s">
        <v>108</v>
      </c>
      <c r="D99" s="27" t="s">
        <v>179</v>
      </c>
      <c r="E99" s="21" t="s">
        <v>26</v>
      </c>
      <c r="F99" s="9">
        <f>VLOOKUP(E99,[1]Ajopäivät_km!$B$3:$C$35,2,FALSE)</f>
        <v>188</v>
      </c>
      <c r="G99" s="21">
        <v>183</v>
      </c>
      <c r="H99" s="9">
        <f>F99*G99</f>
        <v>34404</v>
      </c>
      <c r="I99" s="18"/>
      <c r="J99" s="11">
        <v>102916</v>
      </c>
      <c r="K99" s="113" t="s">
        <v>219</v>
      </c>
    </row>
    <row r="100" spans="1:11" ht="15" thickBot="1" x14ac:dyDescent="0.4">
      <c r="A100" s="69"/>
      <c r="B100" s="20" t="s">
        <v>180</v>
      </c>
      <c r="C100" s="31" t="s">
        <v>148</v>
      </c>
      <c r="D100" s="24" t="s">
        <v>98</v>
      </c>
      <c r="E100" s="23" t="s">
        <v>26</v>
      </c>
      <c r="F100" s="20">
        <f>VLOOKUP(E100,[1]Ajopäivät_km!$B$3:$C$35,2,FALSE)</f>
        <v>188</v>
      </c>
      <c r="G100" s="23">
        <v>236</v>
      </c>
      <c r="H100" s="20">
        <f>F100*G100</f>
        <v>44368</v>
      </c>
      <c r="I100" s="19"/>
      <c r="J100" s="57"/>
      <c r="K100" s="112">
        <v>667897</v>
      </c>
    </row>
    <row r="101" spans="1:11" x14ac:dyDescent="0.35">
      <c r="A101" s="70">
        <v>20</v>
      </c>
      <c r="B101" s="46" t="s">
        <v>208</v>
      </c>
      <c r="C101" s="45" t="s">
        <v>132</v>
      </c>
      <c r="D101" s="44" t="s">
        <v>144</v>
      </c>
      <c r="E101" s="108" t="s">
        <v>44</v>
      </c>
      <c r="F101" s="50">
        <v>188</v>
      </c>
      <c r="G101" s="98">
        <v>94</v>
      </c>
      <c r="H101" s="48">
        <f>F101*G101</f>
        <v>17672</v>
      </c>
      <c r="I101" s="105"/>
      <c r="J101" s="11">
        <v>99441</v>
      </c>
      <c r="K101" s="61" t="s">
        <v>221</v>
      </c>
    </row>
    <row r="102" spans="1:11" x14ac:dyDescent="0.35">
      <c r="A102" s="69"/>
      <c r="B102" s="51" t="s">
        <v>181</v>
      </c>
      <c r="C102" s="26" t="s">
        <v>31</v>
      </c>
      <c r="D102" s="27" t="s">
        <v>182</v>
      </c>
      <c r="E102" s="109" t="s">
        <v>44</v>
      </c>
      <c r="F102" s="11">
        <v>188</v>
      </c>
      <c r="G102" s="99">
        <v>72</v>
      </c>
      <c r="H102" s="12">
        <f>F102*G102</f>
        <v>13536</v>
      </c>
      <c r="I102" s="106"/>
      <c r="J102" s="11"/>
      <c r="K102" s="111">
        <v>670363</v>
      </c>
    </row>
    <row r="103" spans="1:11" ht="15" thickBot="1" x14ac:dyDescent="0.4">
      <c r="A103" s="69"/>
      <c r="B103" s="51" t="s">
        <v>209</v>
      </c>
      <c r="C103" s="26" t="s">
        <v>183</v>
      </c>
      <c r="D103" s="27" t="s">
        <v>184</v>
      </c>
      <c r="E103" s="109" t="s">
        <v>44</v>
      </c>
      <c r="F103" s="11">
        <v>188</v>
      </c>
      <c r="G103" s="99">
        <v>129</v>
      </c>
      <c r="H103" s="12">
        <f>F103*G103</f>
        <v>24252</v>
      </c>
      <c r="I103" s="106"/>
      <c r="J103" s="57"/>
      <c r="K103" s="62"/>
    </row>
    <row r="104" spans="1:11" x14ac:dyDescent="0.35">
      <c r="A104" s="72">
        <v>21</v>
      </c>
      <c r="B104" s="58" t="s">
        <v>185</v>
      </c>
      <c r="C104" s="45" t="s">
        <v>86</v>
      </c>
      <c r="D104" s="44" t="s">
        <v>186</v>
      </c>
      <c r="E104" s="59" t="s">
        <v>44</v>
      </c>
      <c r="F104" s="48">
        <v>188</v>
      </c>
      <c r="G104" s="49">
        <v>134</v>
      </c>
      <c r="H104" s="48">
        <f>F104*G104</f>
        <v>25192</v>
      </c>
      <c r="I104" s="105"/>
      <c r="J104" s="11">
        <v>49486</v>
      </c>
      <c r="K104" s="113" t="s">
        <v>219</v>
      </c>
    </row>
    <row r="105" spans="1:11" x14ac:dyDescent="0.35">
      <c r="A105" s="73"/>
      <c r="B105" s="60" t="s">
        <v>187</v>
      </c>
      <c r="C105" s="26" t="s">
        <v>188</v>
      </c>
      <c r="D105" s="27" t="s">
        <v>189</v>
      </c>
      <c r="E105" s="28" t="s">
        <v>44</v>
      </c>
      <c r="F105" s="12">
        <v>188</v>
      </c>
      <c r="G105" s="29">
        <v>47</v>
      </c>
      <c r="H105" s="12">
        <f>F105*G105</f>
        <v>8836</v>
      </c>
      <c r="I105" s="106"/>
      <c r="J105" s="11"/>
      <c r="K105" s="111">
        <v>668024</v>
      </c>
    </row>
    <row r="106" spans="1:11" ht="15" thickBot="1" x14ac:dyDescent="0.4">
      <c r="A106" s="73"/>
      <c r="B106" s="60" t="s">
        <v>190</v>
      </c>
      <c r="C106" s="26" t="s">
        <v>82</v>
      </c>
      <c r="D106" s="27" t="s">
        <v>98</v>
      </c>
      <c r="E106" s="28" t="s">
        <v>44</v>
      </c>
      <c r="F106" s="12">
        <v>188</v>
      </c>
      <c r="G106" s="29">
        <v>75</v>
      </c>
      <c r="H106" s="12">
        <f>F106*G106</f>
        <v>14100</v>
      </c>
      <c r="I106" s="106"/>
      <c r="J106" s="57"/>
      <c r="K106" s="62"/>
    </row>
    <row r="107" spans="1:11" x14ac:dyDescent="0.35">
      <c r="A107" s="72">
        <v>22</v>
      </c>
      <c r="B107" s="58" t="s">
        <v>191</v>
      </c>
      <c r="C107" s="45" t="s">
        <v>192</v>
      </c>
      <c r="D107" s="44" t="s">
        <v>126</v>
      </c>
      <c r="E107" s="59" t="s">
        <v>44</v>
      </c>
      <c r="F107" s="48">
        <v>188</v>
      </c>
      <c r="G107" s="49">
        <v>41</v>
      </c>
      <c r="H107" s="48">
        <f>F107*G107</f>
        <v>7708</v>
      </c>
      <c r="I107" s="105"/>
      <c r="J107" s="11"/>
      <c r="K107" s="61"/>
    </row>
    <row r="108" spans="1:11" ht="15" thickBot="1" x14ac:dyDescent="0.4">
      <c r="A108" s="74"/>
      <c r="B108" s="54"/>
      <c r="C108" s="53"/>
      <c r="D108" s="52"/>
      <c r="E108" s="56"/>
      <c r="F108" s="57"/>
      <c r="G108" s="56"/>
      <c r="H108" s="54"/>
      <c r="I108" s="107"/>
      <c r="J108" s="57"/>
      <c r="K108" s="62"/>
    </row>
    <row r="109" spans="1:11" x14ac:dyDescent="0.35">
      <c r="A109" s="72">
        <v>23</v>
      </c>
      <c r="B109" s="58" t="s">
        <v>185</v>
      </c>
      <c r="C109" s="45" t="s">
        <v>88</v>
      </c>
      <c r="D109" s="44" t="s">
        <v>144</v>
      </c>
      <c r="E109" s="59" t="s">
        <v>44</v>
      </c>
      <c r="F109" s="48">
        <v>188</v>
      </c>
      <c r="G109" s="49">
        <v>39</v>
      </c>
      <c r="H109" s="12">
        <f>F109*G109</f>
        <v>7332</v>
      </c>
      <c r="I109" s="105"/>
      <c r="J109" s="11">
        <v>48182</v>
      </c>
      <c r="K109" s="113" t="s">
        <v>219</v>
      </c>
    </row>
    <row r="110" spans="1:11" ht="15" thickBot="1" x14ac:dyDescent="0.4">
      <c r="A110" s="73"/>
      <c r="B110" s="60" t="s">
        <v>193</v>
      </c>
      <c r="C110" s="26" t="s">
        <v>82</v>
      </c>
      <c r="D110" s="27" t="s">
        <v>159</v>
      </c>
      <c r="E110" s="28" t="s">
        <v>44</v>
      </c>
      <c r="F110" s="12">
        <v>188</v>
      </c>
      <c r="G110" s="29">
        <v>89</v>
      </c>
      <c r="H110" s="54">
        <f>F110*G110</f>
        <v>16732</v>
      </c>
      <c r="I110" s="106"/>
      <c r="J110" s="57"/>
      <c r="K110" s="112">
        <v>668281</v>
      </c>
    </row>
    <row r="111" spans="1:11" x14ac:dyDescent="0.35">
      <c r="A111" s="72">
        <v>24</v>
      </c>
      <c r="B111" s="58" t="s">
        <v>194</v>
      </c>
      <c r="C111" s="45" t="s">
        <v>86</v>
      </c>
      <c r="D111" s="44" t="s">
        <v>163</v>
      </c>
      <c r="E111" s="59" t="s">
        <v>44</v>
      </c>
      <c r="F111" s="48">
        <v>188</v>
      </c>
      <c r="G111" s="49">
        <v>27</v>
      </c>
      <c r="H111" s="12">
        <f t="shared" ref="H111:H112" si="9">F111*G111</f>
        <v>5076</v>
      </c>
      <c r="I111" s="105"/>
      <c r="J111" s="11">
        <v>34472</v>
      </c>
      <c r="K111" s="113" t="s">
        <v>219</v>
      </c>
    </row>
    <row r="112" spans="1:11" x14ac:dyDescent="0.35">
      <c r="A112" s="73"/>
      <c r="B112" s="60" t="s">
        <v>195</v>
      </c>
      <c r="C112" s="26" t="s">
        <v>196</v>
      </c>
      <c r="D112" s="27" t="s">
        <v>79</v>
      </c>
      <c r="E112" s="28" t="s">
        <v>44</v>
      </c>
      <c r="F112" s="12">
        <v>188</v>
      </c>
      <c r="G112" s="29">
        <v>27</v>
      </c>
      <c r="H112" s="12">
        <f t="shared" si="9"/>
        <v>5076</v>
      </c>
      <c r="I112" s="106"/>
      <c r="J112" s="11"/>
      <c r="K112" s="111">
        <v>668339</v>
      </c>
    </row>
    <row r="113" spans="1:11" ht="15" thickBot="1" x14ac:dyDescent="0.4">
      <c r="A113" s="73"/>
      <c r="B113" s="60" t="s">
        <v>197</v>
      </c>
      <c r="C113" s="26" t="s">
        <v>82</v>
      </c>
      <c r="D113" s="27" t="s">
        <v>122</v>
      </c>
      <c r="E113" s="28" t="s">
        <v>44</v>
      </c>
      <c r="F113" s="12">
        <v>188</v>
      </c>
      <c r="G113" s="29">
        <v>38</v>
      </c>
      <c r="H113" s="54">
        <f>F113*G113</f>
        <v>7144</v>
      </c>
      <c r="I113" s="106"/>
      <c r="J113" s="57"/>
      <c r="K113" s="62"/>
    </row>
    <row r="114" spans="1:11" x14ac:dyDescent="0.35">
      <c r="A114" s="72">
        <v>25</v>
      </c>
      <c r="B114" s="58" t="s">
        <v>198</v>
      </c>
      <c r="C114" s="45" t="s">
        <v>28</v>
      </c>
      <c r="D114" s="44" t="s">
        <v>57</v>
      </c>
      <c r="E114" s="59" t="s">
        <v>44</v>
      </c>
      <c r="F114" s="48">
        <v>188</v>
      </c>
      <c r="G114" s="49">
        <v>33</v>
      </c>
      <c r="H114" s="12">
        <f t="shared" ref="H114:H116" si="10">F114*G114</f>
        <v>6204</v>
      </c>
      <c r="I114" s="105"/>
      <c r="J114" s="11">
        <v>110920</v>
      </c>
      <c r="K114" s="61" t="s">
        <v>220</v>
      </c>
    </row>
    <row r="115" spans="1:11" x14ac:dyDescent="0.35">
      <c r="A115" s="73"/>
      <c r="B115" s="51" t="s">
        <v>199</v>
      </c>
      <c r="C115" s="26" t="s">
        <v>200</v>
      </c>
      <c r="D115" s="27" t="s">
        <v>173</v>
      </c>
      <c r="E115" s="28" t="s">
        <v>44</v>
      </c>
      <c r="F115" s="12">
        <v>188</v>
      </c>
      <c r="G115" s="29">
        <v>42</v>
      </c>
      <c r="H115" s="12">
        <f t="shared" si="10"/>
        <v>7896</v>
      </c>
      <c r="I115" s="106"/>
      <c r="J115" s="11"/>
      <c r="K115" s="111">
        <v>668498</v>
      </c>
    </row>
    <row r="116" spans="1:11" x14ac:dyDescent="0.35">
      <c r="A116" s="73"/>
      <c r="B116" s="51" t="s">
        <v>201</v>
      </c>
      <c r="C116" s="26" t="s">
        <v>82</v>
      </c>
      <c r="D116" s="27" t="s">
        <v>93</v>
      </c>
      <c r="E116" s="28" t="s">
        <v>44</v>
      </c>
      <c r="F116" s="12">
        <v>188</v>
      </c>
      <c r="G116" s="29">
        <v>16</v>
      </c>
      <c r="H116" s="12">
        <f t="shared" si="10"/>
        <v>3008</v>
      </c>
      <c r="I116" s="106"/>
      <c r="J116" s="11"/>
      <c r="K116" s="61"/>
    </row>
    <row r="117" spans="1:11" ht="15" thickBot="1" x14ac:dyDescent="0.4">
      <c r="A117" s="73"/>
      <c r="B117" s="51" t="s">
        <v>199</v>
      </c>
      <c r="C117" s="26" t="s">
        <v>33</v>
      </c>
      <c r="D117" s="27" t="s">
        <v>83</v>
      </c>
      <c r="E117" s="28" t="s">
        <v>44</v>
      </c>
      <c r="F117" s="12">
        <v>188</v>
      </c>
      <c r="G117" s="29">
        <v>42</v>
      </c>
      <c r="H117" s="54">
        <f>F117*G117</f>
        <v>7896</v>
      </c>
      <c r="I117" s="106"/>
      <c r="J117" s="57"/>
      <c r="K117" s="62"/>
    </row>
    <row r="118" spans="1:11" x14ac:dyDescent="0.35">
      <c r="A118" s="72">
        <v>26</v>
      </c>
      <c r="B118" s="58" t="s">
        <v>202</v>
      </c>
      <c r="C118" s="45" t="s">
        <v>169</v>
      </c>
      <c r="D118" s="44" t="s">
        <v>141</v>
      </c>
      <c r="E118" s="59" t="s">
        <v>44</v>
      </c>
      <c r="F118" s="48">
        <v>188</v>
      </c>
      <c r="G118" s="49">
        <v>20</v>
      </c>
      <c r="H118" s="12">
        <f t="shared" ref="H118:H120" si="11">F118*G118</f>
        <v>3760</v>
      </c>
      <c r="I118" s="105"/>
      <c r="J118" s="11">
        <v>53482</v>
      </c>
      <c r="K118" s="113" t="s">
        <v>219</v>
      </c>
    </row>
    <row r="119" spans="1:11" x14ac:dyDescent="0.35">
      <c r="A119" s="73"/>
      <c r="B119" s="60" t="s">
        <v>203</v>
      </c>
      <c r="C119" s="26" t="s">
        <v>38</v>
      </c>
      <c r="D119" s="27" t="s">
        <v>204</v>
      </c>
      <c r="E119" s="28" t="s">
        <v>44</v>
      </c>
      <c r="F119" s="12">
        <v>188</v>
      </c>
      <c r="G119" s="29">
        <v>3</v>
      </c>
      <c r="H119" s="12">
        <f t="shared" si="11"/>
        <v>564</v>
      </c>
      <c r="I119" s="106"/>
      <c r="J119" s="11"/>
      <c r="K119" s="111">
        <v>668501</v>
      </c>
    </row>
    <row r="120" spans="1:11" x14ac:dyDescent="0.35">
      <c r="A120" s="73"/>
      <c r="B120" s="60" t="s">
        <v>205</v>
      </c>
      <c r="C120" s="26" t="s">
        <v>82</v>
      </c>
      <c r="D120" s="27" t="s">
        <v>33</v>
      </c>
      <c r="E120" s="28" t="s">
        <v>44</v>
      </c>
      <c r="F120" s="12">
        <v>188</v>
      </c>
      <c r="G120" s="29">
        <v>27</v>
      </c>
      <c r="H120" s="12">
        <f t="shared" si="11"/>
        <v>5076</v>
      </c>
      <c r="I120" s="106"/>
      <c r="J120" s="11"/>
      <c r="K120" s="61"/>
    </row>
    <row r="121" spans="1:11" ht="15" thickBot="1" x14ac:dyDescent="0.4">
      <c r="A121" s="74"/>
      <c r="B121" s="93" t="s">
        <v>206</v>
      </c>
      <c r="C121" s="94" t="s">
        <v>135</v>
      </c>
      <c r="D121" s="95" t="s">
        <v>207</v>
      </c>
      <c r="E121" s="89" t="s">
        <v>44</v>
      </c>
      <c r="F121" s="54">
        <v>188</v>
      </c>
      <c r="G121" s="56">
        <v>14</v>
      </c>
      <c r="H121" s="54">
        <f>F121*G121</f>
        <v>2632</v>
      </c>
      <c r="I121" s="107"/>
      <c r="J121" s="57"/>
      <c r="K121" s="62"/>
    </row>
    <row r="122" spans="1:11" x14ac:dyDescent="0.35">
      <c r="B122" s="63"/>
      <c r="C122" s="64"/>
      <c r="D122" s="64"/>
      <c r="H122" s="63"/>
      <c r="I122" s="65"/>
    </row>
    <row r="123" spans="1:11" x14ac:dyDescent="0.35">
      <c r="A123" s="76"/>
      <c r="B123" s="63"/>
      <c r="H123" s="63"/>
    </row>
    <row r="124" spans="1:11" x14ac:dyDescent="0.35">
      <c r="A124" s="76"/>
      <c r="B124" s="63"/>
      <c r="H124" s="63"/>
      <c r="I124" s="1"/>
    </row>
    <row r="125" spans="1:11" x14ac:dyDescent="0.35">
      <c r="A125" s="76"/>
      <c r="B125" s="28"/>
      <c r="H125" s="63"/>
      <c r="I125" s="1"/>
    </row>
    <row r="126" spans="1:11" x14ac:dyDescent="0.35">
      <c r="A126" s="76"/>
      <c r="B126" s="10"/>
      <c r="H126" s="63"/>
      <c r="I126" s="1"/>
    </row>
    <row r="127" spans="1:11" x14ac:dyDescent="0.35">
      <c r="B127" s="66"/>
      <c r="H127" s="63"/>
    </row>
    <row r="128" spans="1:11" x14ac:dyDescent="0.35">
      <c r="B128" s="66"/>
      <c r="H128" s="63"/>
    </row>
    <row r="129" spans="2:8" x14ac:dyDescent="0.35">
      <c r="B129" s="66"/>
      <c r="H129" s="63"/>
    </row>
    <row r="130" spans="2:8" x14ac:dyDescent="0.35">
      <c r="B130" s="66"/>
      <c r="H130" s="63"/>
    </row>
    <row r="131" spans="2:8" x14ac:dyDescent="0.35">
      <c r="B131" s="66"/>
      <c r="H131" s="6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Matintupa Rauno</dc:creator>
  <cp:lastModifiedBy>Hautala Miika</cp:lastModifiedBy>
  <dcterms:created xsi:type="dcterms:W3CDTF">2019-03-22T11:43:33Z</dcterms:created>
  <dcterms:modified xsi:type="dcterms:W3CDTF">2020-07-24T09:34:16Z</dcterms:modified>
</cp:coreProperties>
</file>