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626"/>
  <workbookPr/>
  <mc:AlternateContent xmlns:mc="http://schemas.openxmlformats.org/markup-compatibility/2006">
    <mc:Choice Requires="x15">
      <x15ac:absPath xmlns:x15ac="http://schemas.microsoft.com/office/spreadsheetml/2010/11/ac" url="https://taimi-my.sharepoint.com/personal/heikki_hyvarinen_ely-keskus_fi/Documents/Länsi Brutto Kokonaisuus 2023_4/"/>
    </mc:Choice>
  </mc:AlternateContent>
  <xr:revisionPtr revIDLastSave="189" documentId="13_ncr:1_{7174A032-4E6B-4D0D-9556-8DB2C80C4992}" xr6:coauthVersionLast="47" xr6:coauthVersionMax="47" xr10:uidLastSave="{8B775307-321C-439F-823A-7423BAE632A5}"/>
  <bookViews>
    <workbookView xWindow="38280" yWindow="-120" windowWidth="38640" windowHeight="21240" xr2:uid="{00000000-000D-0000-FFFF-FFFF00000000}"/>
  </bookViews>
  <sheets>
    <sheet name="Kohdetiedot" sheetId="11" r:id="rId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229" i="11" l="1"/>
  <c r="G227" i="11"/>
  <c r="F227" i="11"/>
  <c r="F550" i="11"/>
  <c r="F552" i="11"/>
  <c r="G185" i="11" l="1"/>
  <c r="F185" i="11"/>
  <c r="G72" i="11"/>
  <c r="F72" i="11"/>
  <c r="F82" i="11"/>
  <c r="G468" i="11"/>
  <c r="F468" i="11"/>
  <c r="G466" i="11"/>
  <c r="F466" i="11"/>
  <c r="G197" i="11"/>
  <c r="F197" i="11"/>
  <c r="G196" i="11"/>
  <c r="F196" i="11"/>
  <c r="G195" i="11"/>
  <c r="F195" i="11"/>
  <c r="G256" i="11"/>
  <c r="F256" i="11"/>
  <c r="G255" i="11"/>
  <c r="F255" i="11"/>
  <c r="G184" i="11"/>
  <c r="F184" i="11"/>
  <c r="G183" i="11"/>
  <c r="F183" i="11"/>
  <c r="F58" i="11" l="1"/>
  <c r="F73" i="11"/>
  <c r="G160" i="11"/>
  <c r="F160" i="11"/>
  <c r="F646" i="11" l="1"/>
  <c r="G677" i="11" l="1"/>
  <c r="F677" i="11"/>
  <c r="G471" i="11" l="1"/>
  <c r="G472" i="11"/>
  <c r="G179" i="11"/>
  <c r="F179" i="11"/>
  <c r="G176" i="11"/>
  <c r="F176" i="11"/>
  <c r="G173" i="11"/>
  <c r="F173" i="11"/>
  <c r="G168" i="11"/>
  <c r="F168" i="11"/>
  <c r="G164" i="11"/>
  <c r="F164" i="11"/>
  <c r="G86" i="11" l="1"/>
  <c r="F86" i="11"/>
  <c r="G284" i="11"/>
  <c r="F284" i="11"/>
  <c r="G281" i="11"/>
  <c r="F281" i="11"/>
  <c r="F186" i="11"/>
  <c r="G186" i="11"/>
  <c r="G620" i="11"/>
  <c r="F620" i="11"/>
  <c r="G231" i="11"/>
  <c r="F231" i="11"/>
  <c r="G373" i="11"/>
  <c r="F373" i="11"/>
  <c r="G82" i="11" l="1"/>
  <c r="G75" i="11"/>
  <c r="F75" i="11"/>
  <c r="G654" i="11"/>
  <c r="G289" i="11"/>
  <c r="F289" i="11"/>
  <c r="G287" i="11"/>
  <c r="F287" i="11"/>
  <c r="G286" i="11"/>
  <c r="F286" i="11"/>
  <c r="G285" i="11"/>
  <c r="F285" i="11"/>
  <c r="G283" i="11"/>
  <c r="F283" i="11"/>
  <c r="G282" i="11"/>
  <c r="F282" i="11"/>
  <c r="G280" i="11"/>
  <c r="F280" i="11"/>
  <c r="G278" i="11"/>
  <c r="F278" i="11"/>
  <c r="G277" i="11"/>
  <c r="F277" i="11"/>
  <c r="G276" i="11"/>
  <c r="F276" i="11"/>
  <c r="G275" i="11"/>
  <c r="F275" i="11"/>
  <c r="G274" i="11"/>
  <c r="F274" i="11"/>
  <c r="G271" i="11"/>
  <c r="F271" i="11"/>
  <c r="G270" i="11"/>
  <c r="F270" i="11"/>
  <c r="G269" i="11"/>
  <c r="F269" i="11"/>
  <c r="G268" i="11"/>
  <c r="F268" i="11"/>
  <c r="G267" i="11"/>
  <c r="F267" i="11"/>
  <c r="G266" i="11"/>
  <c r="F266" i="11"/>
  <c r="G264" i="11"/>
  <c r="F264" i="11"/>
  <c r="G263" i="11"/>
  <c r="F263" i="11"/>
  <c r="G262" i="11"/>
  <c r="F262" i="11"/>
  <c r="G261" i="11"/>
  <c r="F261" i="11"/>
  <c r="G115" i="11"/>
  <c r="F115" i="11"/>
  <c r="G503" i="11"/>
  <c r="F503" i="11"/>
  <c r="G552" i="11"/>
  <c r="G550" i="11"/>
  <c r="G681" i="11"/>
  <c r="F681" i="11"/>
  <c r="G679" i="11"/>
  <c r="F679" i="11"/>
  <c r="G675" i="11"/>
  <c r="F675" i="11"/>
  <c r="G673" i="11"/>
  <c r="F673" i="11"/>
  <c r="G670" i="11"/>
  <c r="F670" i="11"/>
  <c r="G680" i="11"/>
  <c r="F680" i="11"/>
  <c r="G678" i="11"/>
  <c r="F678" i="11"/>
  <c r="G674" i="11"/>
  <c r="F674" i="11"/>
  <c r="G671" i="11"/>
  <c r="F671" i="11"/>
  <c r="G669" i="11"/>
  <c r="F669" i="11"/>
  <c r="G622" i="11"/>
  <c r="F622" i="11"/>
  <c r="G618" i="11"/>
  <c r="F618" i="11"/>
  <c r="G665" i="11"/>
  <c r="F665" i="11"/>
  <c r="G664" i="11"/>
  <c r="F664" i="11"/>
  <c r="G663" i="11"/>
  <c r="F663" i="11"/>
  <c r="G662" i="11"/>
  <c r="F662" i="11"/>
  <c r="G660" i="11"/>
  <c r="F660" i="11"/>
  <c r="G659" i="11"/>
  <c r="F659" i="11"/>
  <c r="G658" i="11"/>
  <c r="F658" i="11"/>
  <c r="G644" i="11"/>
  <c r="F644" i="11"/>
  <c r="G642" i="11"/>
  <c r="F642" i="11"/>
  <c r="G636" i="11"/>
  <c r="F636" i="11"/>
  <c r="G645" i="11"/>
  <c r="F645" i="11"/>
  <c r="G643" i="11"/>
  <c r="F643" i="11"/>
  <c r="G637" i="11"/>
  <c r="F637" i="11"/>
  <c r="G641" i="11"/>
  <c r="F641" i="11"/>
  <c r="G639" i="11"/>
  <c r="F639" i="11"/>
  <c r="G633" i="11"/>
  <c r="F633" i="11"/>
  <c r="G629" i="11"/>
  <c r="F629" i="11"/>
  <c r="G578" i="11"/>
  <c r="F578" i="11"/>
  <c r="G638" i="11"/>
  <c r="F638" i="11"/>
  <c r="G576" i="11"/>
  <c r="F576" i="11"/>
  <c r="G615" i="11"/>
  <c r="F615" i="11"/>
  <c r="G602" i="11"/>
  <c r="F602" i="11"/>
  <c r="G613" i="11"/>
  <c r="F613" i="11"/>
  <c r="G600" i="11"/>
  <c r="F600" i="11"/>
  <c r="G611" i="11"/>
  <c r="F611" i="11"/>
  <c r="G608" i="11"/>
  <c r="F608" i="11"/>
  <c r="G597" i="11"/>
  <c r="F597" i="11"/>
  <c r="G606" i="11"/>
  <c r="F606" i="11"/>
  <c r="G603" i="11"/>
  <c r="F603" i="11"/>
  <c r="G614" i="11"/>
  <c r="F614" i="11"/>
  <c r="G601" i="11"/>
  <c r="F601" i="11"/>
  <c r="G612" i="11"/>
  <c r="F612" i="11"/>
  <c r="G609" i="11"/>
  <c r="F609" i="11"/>
  <c r="G598" i="11"/>
  <c r="F598" i="11"/>
  <c r="G607" i="11"/>
  <c r="F607" i="11"/>
  <c r="G596" i="11"/>
  <c r="F596" i="11"/>
  <c r="G547" i="11"/>
  <c r="F547" i="11"/>
  <c r="G545" i="11"/>
  <c r="F545" i="11"/>
  <c r="G592" i="11"/>
  <c r="F592" i="11"/>
  <c r="G586" i="11"/>
  <c r="F586" i="11"/>
  <c r="G479" i="11"/>
  <c r="F479" i="11"/>
  <c r="G591" i="11"/>
  <c r="F591" i="11"/>
  <c r="G585" i="11"/>
  <c r="F585" i="11"/>
  <c r="G478" i="11"/>
  <c r="F478" i="11"/>
  <c r="G456" i="11"/>
  <c r="F456" i="11"/>
  <c r="G625" i="11"/>
  <c r="F625" i="11"/>
  <c r="G220" i="11"/>
  <c r="F220" i="11"/>
  <c r="G455" i="11"/>
  <c r="F455" i="11"/>
  <c r="G624" i="11"/>
  <c r="F624" i="11"/>
  <c r="G219" i="11"/>
  <c r="F219" i="11"/>
  <c r="G587" i="11"/>
  <c r="F587" i="11"/>
  <c r="G588" i="11"/>
  <c r="F588" i="11"/>
  <c r="G581" i="11"/>
  <c r="F581" i="11"/>
  <c r="G573" i="11"/>
  <c r="F573" i="11"/>
  <c r="G571" i="11"/>
  <c r="F571" i="11"/>
  <c r="G562" i="11"/>
  <c r="F562" i="11"/>
  <c r="G569" i="11"/>
  <c r="F569" i="11"/>
  <c r="G560" i="11"/>
  <c r="F560" i="11"/>
  <c r="G566" i="11"/>
  <c r="F566" i="11"/>
  <c r="G557" i="11"/>
  <c r="F557" i="11"/>
  <c r="G572" i="11"/>
  <c r="F572" i="11"/>
  <c r="G570" i="11"/>
  <c r="F570" i="11"/>
  <c r="G561" i="11"/>
  <c r="F561" i="11"/>
  <c r="G567" i="11"/>
  <c r="F567" i="11"/>
  <c r="G558" i="11"/>
  <c r="F558" i="11"/>
  <c r="G565" i="11"/>
  <c r="F565" i="11"/>
  <c r="G556" i="11"/>
  <c r="F556" i="11"/>
  <c r="G589" i="11"/>
  <c r="F589" i="11"/>
  <c r="G582" i="11"/>
  <c r="F582" i="11"/>
  <c r="G590" i="11"/>
  <c r="F590" i="11"/>
  <c r="G583" i="11"/>
  <c r="F583" i="11"/>
  <c r="G542" i="11"/>
  <c r="F542" i="11"/>
  <c r="G540" i="11"/>
  <c r="F540" i="11"/>
  <c r="G531" i="11"/>
  <c r="F531" i="11"/>
  <c r="G538" i="11"/>
  <c r="F538" i="11"/>
  <c r="G529" i="11"/>
  <c r="F529" i="11"/>
  <c r="G535" i="11"/>
  <c r="F535" i="11"/>
  <c r="G526" i="11"/>
  <c r="F526" i="11"/>
  <c r="G541" i="11"/>
  <c r="F541" i="11"/>
  <c r="G539" i="11"/>
  <c r="F539" i="11"/>
  <c r="G530" i="11"/>
  <c r="F530" i="11"/>
  <c r="G536" i="11"/>
  <c r="F536" i="11"/>
  <c r="G527" i="11"/>
  <c r="F527" i="11"/>
  <c r="G534" i="11"/>
  <c r="F534" i="11"/>
  <c r="G525" i="11"/>
  <c r="F525" i="11"/>
  <c r="G486" i="11"/>
  <c r="F486" i="11"/>
  <c r="G516" i="11"/>
  <c r="F516" i="11"/>
  <c r="G501" i="11"/>
  <c r="F501" i="11"/>
  <c r="G484" i="11"/>
  <c r="F484" i="11"/>
  <c r="G514" i="11"/>
  <c r="F514" i="11"/>
  <c r="G499" i="11"/>
  <c r="F499" i="11"/>
  <c r="G482" i="11"/>
  <c r="F482" i="11"/>
  <c r="G512" i="11"/>
  <c r="F512" i="11"/>
  <c r="G497" i="11"/>
  <c r="F497" i="11"/>
  <c r="G502" i="11"/>
  <c r="F502" i="11"/>
  <c r="G485" i="11"/>
  <c r="F485" i="11"/>
  <c r="G515" i="11"/>
  <c r="F515" i="11"/>
  <c r="G500" i="11"/>
  <c r="F500" i="11"/>
  <c r="G483" i="11"/>
  <c r="F483" i="11"/>
  <c r="G513" i="11"/>
  <c r="F513" i="11"/>
  <c r="G498" i="11"/>
  <c r="F498" i="11"/>
  <c r="G481" i="11"/>
  <c r="F481" i="11"/>
  <c r="G511" i="11"/>
  <c r="F511" i="11"/>
  <c r="G496" i="11"/>
  <c r="F496" i="11"/>
  <c r="G406" i="11"/>
  <c r="F406" i="11"/>
  <c r="G444" i="11"/>
  <c r="F444" i="11"/>
  <c r="G420" i="11"/>
  <c r="F420" i="11"/>
  <c r="G403" i="11"/>
  <c r="F403" i="11"/>
  <c r="G441" i="11"/>
  <c r="F441" i="11"/>
  <c r="G417" i="11"/>
  <c r="F417" i="11"/>
  <c r="G464" i="11"/>
  <c r="F464" i="11"/>
  <c r="G401" i="11"/>
  <c r="F401" i="11"/>
  <c r="G439" i="11"/>
  <c r="F439" i="11"/>
  <c r="G454" i="11"/>
  <c r="F454" i="11"/>
  <c r="G415" i="11"/>
  <c r="F415" i="11"/>
  <c r="G430" i="11"/>
  <c r="F430" i="11"/>
  <c r="G475" i="11"/>
  <c r="F475" i="11"/>
  <c r="G461" i="11"/>
  <c r="F461" i="11"/>
  <c r="G399" i="11"/>
  <c r="F399" i="11"/>
  <c r="G437" i="11"/>
  <c r="F437" i="11"/>
  <c r="G452" i="11"/>
  <c r="F452" i="11"/>
  <c r="G413" i="11"/>
  <c r="F413" i="11"/>
  <c r="G428" i="11"/>
  <c r="F428" i="11"/>
  <c r="G397" i="11"/>
  <c r="F397" i="11"/>
  <c r="G450" i="11"/>
  <c r="F450" i="11"/>
  <c r="G426" i="11"/>
  <c r="F426" i="11"/>
  <c r="G395" i="11"/>
  <c r="F395" i="11"/>
  <c r="G448" i="11"/>
  <c r="F448" i="11"/>
  <c r="G434" i="11"/>
  <c r="F434" i="11"/>
  <c r="G424" i="11"/>
  <c r="F424" i="11"/>
  <c r="G410" i="11"/>
  <c r="F410" i="11"/>
  <c r="G393" i="11"/>
  <c r="F393" i="11"/>
  <c r="G404" i="11"/>
  <c r="F404" i="11"/>
  <c r="G442" i="11"/>
  <c r="F442" i="11"/>
  <c r="G418" i="11"/>
  <c r="F418" i="11"/>
  <c r="G402" i="11"/>
  <c r="F402" i="11"/>
  <c r="G440" i="11"/>
  <c r="F440" i="11"/>
  <c r="G416" i="11"/>
  <c r="F416" i="11"/>
  <c r="G462" i="11"/>
  <c r="F462" i="11"/>
  <c r="G400" i="11"/>
  <c r="F400" i="11"/>
  <c r="G438" i="11"/>
  <c r="F438" i="11"/>
  <c r="G453" i="11"/>
  <c r="F453" i="11"/>
  <c r="G414" i="11"/>
  <c r="F414" i="11"/>
  <c r="G429" i="11"/>
  <c r="F429" i="11"/>
  <c r="G398" i="11"/>
  <c r="F398" i="11"/>
  <c r="G451" i="11"/>
  <c r="F451" i="11"/>
  <c r="G427" i="11"/>
  <c r="F427" i="11"/>
  <c r="G396" i="11"/>
  <c r="F396" i="11"/>
  <c r="G449" i="11"/>
  <c r="F449" i="11"/>
  <c r="G435" i="11"/>
  <c r="F435" i="11"/>
  <c r="G425" i="11"/>
  <c r="F425" i="11"/>
  <c r="G411" i="11"/>
  <c r="F411" i="11"/>
  <c r="G394" i="11"/>
  <c r="F394" i="11"/>
  <c r="G473" i="11"/>
  <c r="F473" i="11"/>
  <c r="G459" i="11"/>
  <c r="F459" i="11"/>
  <c r="G447" i="11"/>
  <c r="F447" i="11"/>
  <c r="G433" i="11"/>
  <c r="F433" i="11"/>
  <c r="G423" i="11"/>
  <c r="F423" i="11"/>
  <c r="G409" i="11"/>
  <c r="F409" i="11"/>
  <c r="G392" i="11"/>
  <c r="F392" i="11"/>
  <c r="G345" i="11"/>
  <c r="F345" i="11"/>
  <c r="G343" i="11"/>
  <c r="F343" i="11"/>
  <c r="G341" i="11"/>
  <c r="F341" i="11"/>
  <c r="G339" i="11"/>
  <c r="F339" i="11"/>
  <c r="G335" i="11"/>
  <c r="F335" i="11"/>
  <c r="G333" i="11"/>
  <c r="F333" i="11"/>
  <c r="G344" i="11"/>
  <c r="F344" i="11"/>
  <c r="G342" i="11"/>
  <c r="F342" i="11"/>
  <c r="G340" i="11"/>
  <c r="F340" i="11"/>
  <c r="G338" i="11"/>
  <c r="F338" i="11"/>
  <c r="G336" i="11"/>
  <c r="F336" i="11"/>
  <c r="G334" i="11"/>
  <c r="F334" i="11"/>
  <c r="G332" i="11"/>
  <c r="F332" i="11"/>
  <c r="G90" i="11"/>
  <c r="F90" i="11"/>
  <c r="G647" i="11"/>
  <c r="F647" i="11"/>
  <c r="G632" i="11"/>
  <c r="F632" i="11"/>
  <c r="G91" i="11"/>
  <c r="F91" i="11"/>
  <c r="G646" i="11"/>
  <c r="G630" i="11"/>
  <c r="F630" i="11"/>
  <c r="G85" i="11"/>
  <c r="F85" i="11"/>
  <c r="G326" i="11"/>
  <c r="F326" i="11"/>
  <c r="G324" i="11"/>
  <c r="F324" i="11"/>
  <c r="G322" i="11"/>
  <c r="F322" i="11"/>
  <c r="G388" i="11"/>
  <c r="F388" i="11"/>
  <c r="G383" i="11"/>
  <c r="F383" i="11"/>
  <c r="G387" i="11"/>
  <c r="F387" i="11"/>
  <c r="G385" i="11"/>
  <c r="F385" i="11"/>
  <c r="G384" i="11"/>
  <c r="F384" i="11"/>
  <c r="G379" i="11"/>
  <c r="F379" i="11"/>
  <c r="G380" i="11"/>
  <c r="F380" i="11"/>
  <c r="G377" i="11"/>
  <c r="F377" i="11"/>
  <c r="G372" i="11"/>
  <c r="F372" i="11"/>
  <c r="G368" i="11"/>
  <c r="F368" i="11"/>
  <c r="G374" i="11"/>
  <c r="F374" i="11"/>
  <c r="G370" i="11"/>
  <c r="F370" i="11"/>
  <c r="G365" i="11"/>
  <c r="F365" i="11"/>
  <c r="G363" i="11"/>
  <c r="F363" i="11"/>
  <c r="G360" i="11"/>
  <c r="F360" i="11"/>
  <c r="G359" i="11"/>
  <c r="F359" i="11"/>
  <c r="G358" i="11"/>
  <c r="F358" i="11"/>
  <c r="G357" i="11"/>
  <c r="F357" i="11"/>
  <c r="G356" i="11"/>
  <c r="F356" i="11"/>
  <c r="G355" i="11"/>
  <c r="F355" i="11"/>
  <c r="G354" i="11"/>
  <c r="F354" i="11"/>
  <c r="G352" i="11"/>
  <c r="F352" i="11"/>
  <c r="G351" i="11"/>
  <c r="F351" i="11"/>
  <c r="G350" i="11"/>
  <c r="F350" i="11"/>
  <c r="G349" i="11"/>
  <c r="F349" i="11"/>
  <c r="G650" i="11"/>
  <c r="G99" i="11"/>
  <c r="G97" i="11"/>
  <c r="G317" i="11"/>
  <c r="F317" i="11"/>
  <c r="G328" i="11"/>
  <c r="F328" i="11"/>
  <c r="G315" i="11"/>
  <c r="F315" i="11"/>
  <c r="G311" i="11"/>
  <c r="F311" i="11"/>
  <c r="G316" i="11"/>
  <c r="F316" i="11"/>
  <c r="G314" i="11"/>
  <c r="F314" i="11"/>
  <c r="G312" i="11"/>
  <c r="F312" i="11"/>
  <c r="G320" i="11"/>
  <c r="F320" i="11"/>
  <c r="G310" i="11"/>
  <c r="F310" i="11"/>
  <c r="G209" i="11"/>
  <c r="F209" i="11"/>
  <c r="G215" i="11"/>
  <c r="G229" i="11"/>
  <c r="G212" i="11"/>
  <c r="F212" i="11"/>
  <c r="G303" i="11"/>
  <c r="F303" i="11"/>
  <c r="G300" i="11"/>
  <c r="F300" i="11"/>
  <c r="G297" i="11"/>
  <c r="F297" i="11"/>
  <c r="G294" i="11"/>
  <c r="F294" i="11"/>
  <c r="G292" i="11"/>
  <c r="F292" i="11"/>
  <c r="G306" i="11"/>
  <c r="F306" i="11"/>
  <c r="G302" i="11"/>
  <c r="F302" i="11"/>
  <c r="G299" i="11"/>
  <c r="F299" i="11"/>
  <c r="G296" i="11"/>
  <c r="F296" i="11"/>
  <c r="G293" i="11"/>
  <c r="F293" i="11"/>
  <c r="G102" i="11"/>
  <c r="F102" i="11"/>
  <c r="G145" i="11"/>
  <c r="F145" i="11"/>
  <c r="G156" i="11"/>
  <c r="F156" i="11"/>
  <c r="G143" i="11"/>
  <c r="F143" i="11"/>
  <c r="G154" i="11"/>
  <c r="F154" i="11"/>
  <c r="G141" i="11"/>
  <c r="F141" i="11"/>
  <c r="G139" i="11"/>
  <c r="F139" i="11"/>
  <c r="G151" i="11"/>
  <c r="F151" i="11"/>
  <c r="G136" i="11"/>
  <c r="F136" i="11"/>
  <c r="G149" i="11"/>
  <c r="F149" i="11"/>
  <c r="G134" i="11"/>
  <c r="F134" i="11"/>
  <c r="G144" i="11"/>
  <c r="F144" i="11"/>
  <c r="G155" i="11"/>
  <c r="F155" i="11"/>
  <c r="G142" i="11"/>
  <c r="F142" i="11"/>
  <c r="G153" i="11"/>
  <c r="F153" i="11"/>
  <c r="G140" i="11"/>
  <c r="F140" i="11"/>
  <c r="G138" i="11"/>
  <c r="F138" i="11"/>
  <c r="G150" i="11"/>
  <c r="F150" i="11"/>
  <c r="G135" i="11"/>
  <c r="F135" i="11"/>
  <c r="G148" i="11"/>
  <c r="F148" i="11"/>
  <c r="G133" i="11"/>
  <c r="F133" i="11"/>
  <c r="G257" i="11"/>
  <c r="F257" i="11"/>
  <c r="G252" i="11"/>
  <c r="F252" i="11"/>
  <c r="G250" i="11"/>
  <c r="F250" i="11"/>
  <c r="G304" i="11"/>
  <c r="F304" i="11"/>
  <c r="G248" i="11"/>
  <c r="F248" i="11"/>
  <c r="G246" i="11"/>
  <c r="F246" i="11"/>
  <c r="G244" i="11"/>
  <c r="F244" i="11"/>
  <c r="G241" i="11"/>
  <c r="F241" i="11"/>
  <c r="G237" i="11"/>
  <c r="F237" i="11"/>
  <c r="G235" i="11"/>
  <c r="F235" i="11"/>
  <c r="G253" i="11"/>
  <c r="F253" i="11"/>
  <c r="G251" i="11"/>
  <c r="F251" i="11"/>
  <c r="G249" i="11"/>
  <c r="F249" i="11"/>
  <c r="G305" i="11"/>
  <c r="F305" i="11"/>
  <c r="G247" i="11"/>
  <c r="F247" i="11"/>
  <c r="G245" i="11"/>
  <c r="F245" i="11"/>
  <c r="G243" i="11"/>
  <c r="F243" i="11"/>
  <c r="G239" i="11"/>
  <c r="F239" i="11"/>
  <c r="G236" i="11"/>
  <c r="F236" i="11"/>
  <c r="G118" i="11"/>
  <c r="F118" i="11"/>
  <c r="G234" i="11"/>
  <c r="F234" i="11"/>
  <c r="G44" i="11"/>
  <c r="F44" i="11"/>
  <c r="G192" i="11"/>
  <c r="F192" i="11"/>
  <c r="G189" i="11"/>
  <c r="F189" i="11"/>
  <c r="G224" i="11"/>
  <c r="F224" i="11"/>
  <c r="G653" i="11"/>
  <c r="F653" i="11"/>
  <c r="F222" i="11"/>
  <c r="G206" i="11"/>
  <c r="F206" i="11"/>
  <c r="G177" i="11"/>
  <c r="F177" i="11"/>
  <c r="G174" i="11"/>
  <c r="F174" i="11"/>
  <c r="G171" i="11"/>
  <c r="F171" i="11"/>
  <c r="G167" i="11"/>
  <c r="F167" i="11"/>
  <c r="G213" i="11"/>
  <c r="F213" i="11"/>
  <c r="G202" i="11"/>
  <c r="F202" i="11"/>
  <c r="G163" i="11"/>
  <c r="F163" i="11"/>
  <c r="G200" i="11"/>
  <c r="F200" i="11"/>
  <c r="G161" i="11"/>
  <c r="F161" i="11"/>
  <c r="G193" i="11"/>
  <c r="F193" i="11"/>
  <c r="G42" i="11"/>
  <c r="F42" i="11"/>
  <c r="G191" i="11"/>
  <c r="F191" i="11"/>
  <c r="G187" i="11"/>
  <c r="F187" i="11"/>
  <c r="G223" i="11"/>
  <c r="F223" i="11"/>
  <c r="G181" i="11"/>
  <c r="F181" i="11"/>
  <c r="G207" i="11"/>
  <c r="F207" i="11"/>
  <c r="G178" i="11"/>
  <c r="F178" i="11"/>
  <c r="G175" i="11"/>
  <c r="F175" i="11"/>
  <c r="G172" i="11"/>
  <c r="F172" i="11"/>
  <c r="G169" i="11"/>
  <c r="F169" i="11"/>
  <c r="G204" i="11"/>
  <c r="F204" i="11"/>
  <c r="G165" i="11"/>
  <c r="F165" i="11"/>
  <c r="G201" i="11"/>
  <c r="F201" i="11"/>
  <c r="F651" i="11"/>
  <c r="G162" i="11"/>
  <c r="F162" i="11"/>
  <c r="G218" i="11"/>
  <c r="F218" i="11"/>
  <c r="G491" i="11"/>
  <c r="F491" i="11"/>
  <c r="G521" i="11"/>
  <c r="F521" i="11"/>
  <c r="G506" i="11"/>
  <c r="F506" i="11"/>
  <c r="G488" i="11"/>
  <c r="F488" i="11"/>
  <c r="G518" i="11"/>
  <c r="F518" i="11"/>
  <c r="G129" i="11"/>
  <c r="F129" i="11"/>
  <c r="G113" i="11"/>
  <c r="F113" i="11"/>
  <c r="G127" i="11"/>
  <c r="F127" i="11"/>
  <c r="G111" i="11"/>
  <c r="F111" i="11"/>
  <c r="G125" i="11"/>
  <c r="F125" i="11"/>
  <c r="G109" i="11"/>
  <c r="F109" i="11"/>
  <c r="G123" i="11"/>
  <c r="F123" i="11"/>
  <c r="G106" i="11"/>
  <c r="F106" i="11"/>
  <c r="G120" i="11"/>
  <c r="F120" i="11"/>
  <c r="G104" i="11"/>
  <c r="F104" i="11"/>
  <c r="G510" i="11"/>
  <c r="F510" i="11"/>
  <c r="G495" i="11"/>
  <c r="F495" i="11"/>
  <c r="G489" i="11"/>
  <c r="F489" i="11"/>
  <c r="G519" i="11"/>
  <c r="F519" i="11"/>
  <c r="G505" i="11"/>
  <c r="F505" i="11"/>
  <c r="G487" i="11"/>
  <c r="F487" i="11"/>
  <c r="G517" i="11"/>
  <c r="F517" i="11"/>
  <c r="G114" i="11"/>
  <c r="F114" i="11"/>
  <c r="G128" i="11"/>
  <c r="F128" i="11"/>
  <c r="G112" i="11"/>
  <c r="F112" i="11"/>
  <c r="G126" i="11"/>
  <c r="F126" i="11"/>
  <c r="G110" i="11"/>
  <c r="F110" i="11"/>
  <c r="G124" i="11"/>
  <c r="F124" i="11"/>
  <c r="G108" i="11"/>
  <c r="F108" i="11"/>
  <c r="G121" i="11"/>
  <c r="F121" i="11"/>
  <c r="G105" i="11"/>
  <c r="F105" i="11"/>
  <c r="G119" i="11"/>
  <c r="F119" i="11"/>
  <c r="G103" i="11"/>
  <c r="F103" i="11"/>
  <c r="G509" i="11"/>
  <c r="F509" i="11"/>
  <c r="G494" i="11"/>
  <c r="F494" i="11"/>
  <c r="G94" i="11"/>
  <c r="F94" i="11"/>
  <c r="G40" i="11"/>
  <c r="F40" i="11"/>
  <c r="G55" i="11"/>
  <c r="F55" i="11"/>
  <c r="G69" i="11"/>
  <c r="F69" i="11"/>
  <c r="G38" i="11"/>
  <c r="F38" i="11"/>
  <c r="G27" i="11"/>
  <c r="F27" i="11"/>
  <c r="G89" i="11"/>
  <c r="F89" i="11"/>
  <c r="G53" i="11"/>
  <c r="F53" i="11"/>
  <c r="G67" i="11"/>
  <c r="F67" i="11"/>
  <c r="G36" i="11"/>
  <c r="F36" i="11"/>
  <c r="G25" i="11"/>
  <c r="F25" i="11"/>
  <c r="G51" i="11"/>
  <c r="F51" i="11"/>
  <c r="G65" i="11"/>
  <c r="F65" i="11"/>
  <c r="G34" i="11"/>
  <c r="F34" i="11"/>
  <c r="G23" i="11"/>
  <c r="F23" i="11"/>
  <c r="G63" i="11"/>
  <c r="F63" i="11"/>
  <c r="G21" i="11"/>
  <c r="F21" i="11"/>
  <c r="G61" i="11"/>
  <c r="F61" i="11"/>
  <c r="G19" i="11"/>
  <c r="F19" i="11"/>
  <c r="G79" i="11"/>
  <c r="F79" i="11"/>
  <c r="G59" i="11"/>
  <c r="F59" i="11"/>
  <c r="G48" i="11"/>
  <c r="F48" i="11"/>
  <c r="G31" i="11"/>
  <c r="F31" i="11"/>
  <c r="G17" i="11"/>
  <c r="F17" i="11"/>
  <c r="G39" i="11"/>
  <c r="F39" i="11"/>
  <c r="G92" i="11"/>
  <c r="F92" i="11"/>
  <c r="G54" i="11"/>
  <c r="F54" i="11"/>
  <c r="G68" i="11"/>
  <c r="F68" i="11"/>
  <c r="G37" i="11"/>
  <c r="F37" i="11"/>
  <c r="G26" i="11"/>
  <c r="F26" i="11"/>
  <c r="G52" i="11"/>
  <c r="F52" i="11"/>
  <c r="G66" i="11"/>
  <c r="F66" i="11"/>
  <c r="G35" i="11"/>
  <c r="F35" i="11"/>
  <c r="G24" i="11"/>
  <c r="F24" i="11"/>
  <c r="G64" i="11"/>
  <c r="F64" i="11"/>
  <c r="G22" i="11"/>
  <c r="F22" i="11"/>
  <c r="G62" i="11"/>
  <c r="F62" i="11"/>
  <c r="G20" i="11"/>
  <c r="F20" i="11"/>
  <c r="G80" i="11"/>
  <c r="F80" i="11"/>
  <c r="G60" i="11"/>
  <c r="F60" i="11"/>
  <c r="G49" i="11"/>
  <c r="F49" i="11"/>
  <c r="G32" i="11"/>
  <c r="F32" i="11"/>
  <c r="G18" i="11"/>
  <c r="F18" i="11"/>
  <c r="G87" i="11"/>
  <c r="F87" i="11"/>
  <c r="G78" i="11"/>
  <c r="F78" i="11"/>
  <c r="G73" i="11"/>
  <c r="G58" i="11"/>
  <c r="G47" i="11"/>
  <c r="F47" i="11"/>
  <c r="G30" i="11"/>
  <c r="F30" i="11"/>
  <c r="G16" i="11"/>
  <c r="F16" i="11"/>
</calcChain>
</file>

<file path=xl/sharedStrings.xml><?xml version="1.0" encoding="utf-8"?>
<sst xmlns="http://schemas.openxmlformats.org/spreadsheetml/2006/main" count="2593" uniqueCount="216">
  <si>
    <t>Liikenne ja infrastruktuuri -vastuualue</t>
  </si>
  <si>
    <t>Uudenmaan ELY-keskus</t>
  </si>
  <si>
    <t xml:space="preserve">Kohde </t>
  </si>
  <si>
    <t>Reitti</t>
  </si>
  <si>
    <t>Vuoro-
merkintä</t>
  </si>
  <si>
    <t>Lähtö klo</t>
  </si>
  <si>
    <t>Perillä klo</t>
  </si>
  <si>
    <t>Vuoron vuosi-
kilometrit</t>
  </si>
  <si>
    <t>Ajo-
päivät/
vuosi</t>
  </si>
  <si>
    <t>Km</t>
  </si>
  <si>
    <t>Sopimusaika</t>
  </si>
  <si>
    <t>Mahdolliset optiokaudet</t>
  </si>
  <si>
    <t>Huomautuksia</t>
  </si>
  <si>
    <t>M-P+</t>
  </si>
  <si>
    <t>M-P</t>
  </si>
  <si>
    <t>KOULP</t>
  </si>
  <si>
    <t>M-P++</t>
  </si>
  <si>
    <t>L</t>
  </si>
  <si>
    <t>Vuoromerkintätaulukko</t>
  </si>
  <si>
    <t>M-P = maanantaista perjantaihin ympäri vuoden</t>
  </si>
  <si>
    <t>M-P+ = maanantaista perjantaihin kouluvuoden aikana</t>
  </si>
  <si>
    <t>M-P++ = maanantaista perjantaihin koulujen kesäloman aikana</t>
  </si>
  <si>
    <t>M-S+ = maanantaista sunnuntaihin kouluvuoden aikana</t>
  </si>
  <si>
    <t>L = lauantaisin ympäri vuoden</t>
  </si>
  <si>
    <t>LS+ = lauantaisin ja sunnuntaisin kouluvuoden aikana</t>
  </si>
  <si>
    <t>KOULP = koulupäivinä</t>
  </si>
  <si>
    <t>Nummela - Veikkola - Helsinki</t>
  </si>
  <si>
    <t>Helsinki - Veikkola - Nummela</t>
  </si>
  <si>
    <t>LS</t>
  </si>
  <si>
    <t>Vihtijärvi - Haimoo - Otalampi - Ojakkala - Nummela</t>
  </si>
  <si>
    <t>P</t>
  </si>
  <si>
    <t>Vihti - Otalampi - Myyrmäki</t>
  </si>
  <si>
    <t>Myyrmäki - Otalampi - Vihti</t>
  </si>
  <si>
    <t>Karkkila - Vihti kk - Nummela - Lohja</t>
  </si>
  <si>
    <t>Vihti, Nurmijärventie - Otalampi - Myyrmäki</t>
  </si>
  <si>
    <t>Helsinki - Otalampi - Karkkila</t>
  </si>
  <si>
    <t>Kalkkimäki - Nummela - Veikkola - Leppävaara</t>
  </si>
  <si>
    <t>Leppävaara - Veikkola - Nummela - Kalkkimäki</t>
  </si>
  <si>
    <t>Saukkola - Pusula - Ikkala - Karkkila</t>
  </si>
  <si>
    <t>Karkkila - Ikkala - Pusula - Saukkola</t>
  </si>
  <si>
    <t>Helsinki - Veikkola - Nummela - Kalkkimäki</t>
  </si>
  <si>
    <t>Helsinki - Veikkola - Nummela - Lohja - Virkkala</t>
  </si>
  <si>
    <t>Kalkkimäki - Nummela - Veikkola - Helsinki</t>
  </si>
  <si>
    <t>Virkkala - Lohja - Nummela - Veikkola - Helsinki</t>
  </si>
  <si>
    <t>Särkiä - Karjalohja - Sammatti - Lohja</t>
  </si>
  <si>
    <t>Karjalohja - Sammatti - Lohja</t>
  </si>
  <si>
    <t>Lohja - Sammatti - Karjalohja</t>
  </si>
  <si>
    <t>Lohja - Sammatti - Karjalohja - Särkiä</t>
  </si>
  <si>
    <t>Karjalohja - Lohja SPA - Sammatti - Lohja</t>
  </si>
  <si>
    <t>Lohja - Sammatti - Lohja SPA - Karjalohja</t>
  </si>
  <si>
    <t>Pusula - Nummi - Saukkola - Lohja</t>
  </si>
  <si>
    <t>Lohja - Saukkola - Nummi - Pusula</t>
  </si>
  <si>
    <t>Lohja - Kisakallio</t>
  </si>
  <si>
    <t>Kisakallio - Lohja</t>
  </si>
  <si>
    <t>Karjalohja - Mustio - Lohja</t>
  </si>
  <si>
    <t>Lohja - Mustio - Karjalohja</t>
  </si>
  <si>
    <t>Lohjansaari - Kirkniemi - Sairaala - Keskilohja - Lohja - Routio</t>
  </si>
  <si>
    <t>Kirkniemi - Sairaala - Keskilohja - Lohja - Routio</t>
  </si>
  <si>
    <t>Routio - Lohja - Keskilohja - Sairaala - Kirkniemi</t>
  </si>
  <si>
    <t>Routio - Lohja - Keskilohja - Sairaala - Kirkniemi - Lohjansaari</t>
  </si>
  <si>
    <t>Pusula - Leppäkorpi - Nummi - Saukkola - Lohja</t>
  </si>
  <si>
    <t>Lohja - Saukkola - Nummi - Leppäkorpi - Pusula</t>
  </si>
  <si>
    <t>Pusula - Ikkala - Koisjärvi - Oinola</t>
  </si>
  <si>
    <t>Oinola - Ikkala - Koisjärvi - Pusula</t>
  </si>
  <si>
    <t>Väänteenjoentie - Hyrsylä - Saukkola - Jättölä - Oinola</t>
  </si>
  <si>
    <t>Oinola - Jättölä - Saukkola - Hyrsylä - Väänteenjoentie</t>
  </si>
  <si>
    <t>Hongisto - Somerontie th - Mäntynummi - Hongisto</t>
  </si>
  <si>
    <t>Hongisto - Somerontie th - Mäntynummi</t>
  </si>
  <si>
    <t>Mäntynummi - Somerontie th - Hongisto - Mäntynummi</t>
  </si>
  <si>
    <t>(Radioasema) - Kahvimaa - Lieviö - Muijala - Lempola - Lohja</t>
  </si>
  <si>
    <t>Lohja - Lempola - Muijala - Lieviö - Kahvimaa - (Radioasema)</t>
  </si>
  <si>
    <t>Nummela - Lohja - Vappula - Virkkala</t>
  </si>
  <si>
    <t>Virkkala - Vappula - Lohja - Nummela</t>
  </si>
  <si>
    <t>Forssa - Karkkila - Otalampi - Helsinki</t>
  </si>
  <si>
    <t>Helsinki - Veikkola - Lohja - Virkkala</t>
  </si>
  <si>
    <t>Helsinki - Lohja - Virkkala</t>
  </si>
  <si>
    <t>Virkkala - Lohja - Veikkola - Helsinki</t>
  </si>
  <si>
    <t>Virkkala - Lohja - Helsinki</t>
  </si>
  <si>
    <t>Saukkola - Vesikansa - Hiidenranta - Nummela</t>
  </si>
  <si>
    <t>Nummela - Hiidenranta - Vesikansa - Saukkola</t>
  </si>
  <si>
    <t>Väänteenjoentie - Saukkola - Oinola</t>
  </si>
  <si>
    <t>Oinola - Saukkola - Väänteenjoentie</t>
  </si>
  <si>
    <t>Karkkila - Vihti kk - Nummela - Veikkola - Helsinki</t>
  </si>
  <si>
    <t>Helsinki - Veikkola - Nummela - Vihti kk - Karkkila</t>
  </si>
  <si>
    <t>Karkkila - Vihti kk - Nummela - Lohja - Kanneljärven opisto</t>
  </si>
  <si>
    <t>Kanneljärven opisto - Lohja - Nummela - Vihti kk - Karkkila</t>
  </si>
  <si>
    <t>Lohja - Nummela - Vihti kk - Karkkila</t>
  </si>
  <si>
    <t>Nummela - Hiidenranta</t>
  </si>
  <si>
    <t>Nummela - Hiidenranta - Niemenkylä - Lohja - Vappula - Virkkala</t>
  </si>
  <si>
    <t>Karjaa - Mustio - Lohja</t>
  </si>
  <si>
    <t>Hiidenranta - Nummela</t>
  </si>
  <si>
    <t>Oinola - Leppäkorpi - Pusula</t>
  </si>
  <si>
    <t>Nummela - Ojakkala - Tervalampi - Huhmari - Nummela</t>
  </si>
  <si>
    <t>Nummela - Huhmari - Tervalampi - Ojakkala - Nummela</t>
  </si>
  <si>
    <t>Vihtijärvi - Haavisto - Olkkala - Vihti kk - Nummela</t>
  </si>
  <si>
    <t>Nummela - Vihti kk - Olkkala - Haavisto - Vihtijärvi</t>
  </si>
  <si>
    <t>Nummela - Ojakkala - Otalampi - Haimoo - Vihtijärvi</t>
  </si>
  <si>
    <t>Nummela - Ojakkala - Otalampi - Selki - Haimoo</t>
  </si>
  <si>
    <t>Haimoo - Selki - Otalampi - Ojakkala - Nummela</t>
  </si>
  <si>
    <t>Otalampi - Nurmijärventie - Vihti kk</t>
  </si>
  <si>
    <t>Vihti kk - Nurmijärventie - Otalampi</t>
  </si>
  <si>
    <t>Otalampi - Lauri - Saarijärvi</t>
  </si>
  <si>
    <t>Saarijärvi - Lauri - Otalampi</t>
  </si>
  <si>
    <t>Nummela - Lankila - Vihti kk - Vanjärvi</t>
  </si>
  <si>
    <t>Nummela - Oinasjoki (Mustakallio th) - Vihti kk</t>
  </si>
  <si>
    <t>Vihti kk - Olkkalan koulu - Haimoo - Otalampi</t>
  </si>
  <si>
    <t>Vihti kk - Olkkalan koulu - Vihtijärvi</t>
  </si>
  <si>
    <t>Vihtijärvi - Olkkalan koulu - Vihti kk</t>
  </si>
  <si>
    <t>Vanjärvi - Vihti kk - Lankila - Nummela</t>
  </si>
  <si>
    <t>Nummela - Ojakkala - Vihti kk</t>
  </si>
  <si>
    <t>Nummela - Ojakkala - Vihti kk - Karkkila</t>
  </si>
  <si>
    <t>Nummela - Ojakkala - Vihti kk - Karkkila - Forssa</t>
  </si>
  <si>
    <t>Nummela - Ojakkala - Janttula - Vihti kk</t>
  </si>
  <si>
    <t>Karkkila - Vihti kk - Ojakkala - Nummela</t>
  </si>
  <si>
    <t>Vihti kk - Ojakkala - Nummela</t>
  </si>
  <si>
    <t>Vihti kk - Janttula - Ojakkala - Nummela</t>
  </si>
  <si>
    <t>Vihti kk - Otalampi - Myyrmäki</t>
  </si>
  <si>
    <t>Koikkala - Myllylampi - Huhmari - Nummela - Ojakkala th</t>
  </si>
  <si>
    <t>Ojakkala th - Nummela - Huhmari - Myllylampi - Koikkala</t>
  </si>
  <si>
    <t>Ojakkala th - Hiidenmäki - Myllylampi - Koikkala</t>
  </si>
  <si>
    <t>Koikkala - Myllylampi - Hiidenmäki - Ojakkala th</t>
  </si>
  <si>
    <t>Linjanumero</t>
  </si>
  <si>
    <t>siirtoajo</t>
  </si>
  <si>
    <t>Seisaketie th - Selki - Haimoo - Otalampi</t>
  </si>
  <si>
    <t>Otalampi - Haimoo - Selki - Seisaketie th</t>
  </si>
  <si>
    <t>Kohde 1, auto 1</t>
  </si>
  <si>
    <t>Kohde 1, auto 2</t>
  </si>
  <si>
    <t>Kohde 1, auto 3</t>
  </si>
  <si>
    <t>Kohde 1, auto 4</t>
  </si>
  <si>
    <t>Kohde 1, auto 5</t>
  </si>
  <si>
    <t>Kohde 1, auto 6</t>
  </si>
  <si>
    <t>Kohde 1, auto 7</t>
  </si>
  <si>
    <t>Kohde 1, LS auto 1</t>
  </si>
  <si>
    <t>Kohde 1, LS auto 2</t>
  </si>
  <si>
    <t>Kohde 2, auto 1</t>
  </si>
  <si>
    <t>Kohde 2, auto 2</t>
  </si>
  <si>
    <t>Kohde 3, auto 1</t>
  </si>
  <si>
    <t>Kohde 3, auto 2</t>
  </si>
  <si>
    <t>Kohde 3, auto 3</t>
  </si>
  <si>
    <t>Kohde 3, auto 4</t>
  </si>
  <si>
    <t>Kohde 3, auto 5</t>
  </si>
  <si>
    <t>Kohde 3, LS auto 1</t>
  </si>
  <si>
    <t>Kohde 4, auto 1</t>
  </si>
  <si>
    <t>Kohde 4, auto 2</t>
  </si>
  <si>
    <t>Kohde 4, LS auto 1</t>
  </si>
  <si>
    <t>Kohde 5, auto 1</t>
  </si>
  <si>
    <t>Kohde 5, auto 2</t>
  </si>
  <si>
    <t>Kohde 6, auto 1</t>
  </si>
  <si>
    <t>Kohde 7, auto 1</t>
  </si>
  <si>
    <t>Kohde 7, auto 2</t>
  </si>
  <si>
    <t>Kohde 7, auto 3</t>
  </si>
  <si>
    <t>Kohde 7, auto 4</t>
  </si>
  <si>
    <t>Kohde 7, auto 5</t>
  </si>
  <si>
    <t>Kohde 8, auto 1</t>
  </si>
  <si>
    <t>Kohde 8, auto 2</t>
  </si>
  <si>
    <t>Kohde 8, auto 3</t>
  </si>
  <si>
    <t>Kohde 8, auto 4</t>
  </si>
  <si>
    <t>Kohde 8, auto 5</t>
  </si>
  <si>
    <t>Kohde 8, auto 6</t>
  </si>
  <si>
    <t>Kohde 8, auto 7</t>
  </si>
  <si>
    <t>Kohde 8, LS auto 1</t>
  </si>
  <si>
    <t>Kohde 8, LS auto 2</t>
  </si>
  <si>
    <t>Kohde 8, LS auto 3</t>
  </si>
  <si>
    <t>Kohde 9, auto 1</t>
  </si>
  <si>
    <t>Kohde 9, auto 2</t>
  </si>
  <si>
    <t>Kohde 9, auto 3</t>
  </si>
  <si>
    <t>Kohde 9, auto 4</t>
  </si>
  <si>
    <t>Kohde 10, auto 1</t>
  </si>
  <si>
    <t>Kohde 10, auto 2</t>
  </si>
  <si>
    <t>Kohde 10, auto 3</t>
  </si>
  <si>
    <t>Kohde 10, LS auto 1</t>
  </si>
  <si>
    <t>Kohde 11, auto 1</t>
  </si>
  <si>
    <t>Kohde 11, auto 2</t>
  </si>
  <si>
    <t>Kohde 11, auto 3</t>
  </si>
  <si>
    <t>Kohde 12, auto 1</t>
  </si>
  <si>
    <t>Kohde 12, auto 2</t>
  </si>
  <si>
    <t>Kohde 12, auto 3</t>
  </si>
  <si>
    <t>Kohde 13, auto 1</t>
  </si>
  <si>
    <t>Kohde 14, auto 1</t>
  </si>
  <si>
    <t>Kohde 1, auto 8</t>
  </si>
  <si>
    <t>Siuntio LAS - Lappers - Virkkala</t>
  </si>
  <si>
    <t>Kittfall - Lappers - Siuntio LAS</t>
  </si>
  <si>
    <t>Hanko - Tammisaari - Karjaa</t>
  </si>
  <si>
    <t>Karjaa - Tammisaari - Hanko</t>
  </si>
  <si>
    <t>Kohde 14, auto 2</t>
  </si>
  <si>
    <t>Oinola - Saukkola - Vesikansa - Hiidenranta - Nummela</t>
  </si>
  <si>
    <t>Lohja - Mustio - Karjaa</t>
  </si>
  <si>
    <t>P+= perjantaisin kouluvuoden aikana</t>
  </si>
  <si>
    <t>M-To+=maanantaista torstaihin kouluvuoden aikana</t>
  </si>
  <si>
    <t>M-P++++ = maanantaista perjantaihin lukuvuoden aikana koulujen loma-aikoina</t>
  </si>
  <si>
    <t>KOHDE 1 REITTIKARTAT</t>
  </si>
  <si>
    <t>KOHDE 2 REITTIKARTAT</t>
  </si>
  <si>
    <t>KOHDE 3 REITTIKARTAT</t>
  </si>
  <si>
    <t>KOHDE 4 REITTIKARTAT</t>
  </si>
  <si>
    <t>KOHDE 5 REITTIKARTAT</t>
  </si>
  <si>
    <t>KOHDE 6 REITTIKARTAT</t>
  </si>
  <si>
    <t>KOHDE 7 REITTIKARTAT</t>
  </si>
  <si>
    <t>KOHDE 8 REITTIKARTAT</t>
  </si>
  <si>
    <t>KOHDE 9 REITTIKARTAT</t>
  </si>
  <si>
    <t>KOHDE 10 REITTIKARTAT</t>
  </si>
  <si>
    <t>KOHDE 11 REITTIKARTAT</t>
  </si>
  <si>
    <t>KOHDE 12 REITTIKARTAT</t>
  </si>
  <si>
    <t>KOHDE 13 REITTIKARTAT</t>
  </si>
  <si>
    <t>KOHDE 14 REITTIKARTAT</t>
  </si>
  <si>
    <t>3.6.2024 - 4.6.2028</t>
  </si>
  <si>
    <t>1+1+1+1</t>
  </si>
  <si>
    <t>Myyrmäki - Otalampi - Vihti kk</t>
  </si>
  <si>
    <t>Tarjouskilpailu reittipohjaisista joukkoliikennepalveluista 2023/4</t>
  </si>
  <si>
    <t>Karjaa - Fiskari - Karjalohja - Sammatti - Lohja</t>
  </si>
  <si>
    <t>Sammatti - Karjalohja - Fiskari - Karjaa</t>
  </si>
  <si>
    <t>Vähintään 54 istumapaikkaa</t>
  </si>
  <si>
    <t>Vähintään 30 istumapaikkaa</t>
  </si>
  <si>
    <t>Liite 3 Kohdeluettelo</t>
  </si>
  <si>
    <t>UUDELY/6415/2021</t>
  </si>
  <si>
    <t>Poistettu katso kysymykset ja vastaukset</t>
  </si>
  <si>
    <t>Päivitetty 19.9.2023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</si>
</sst>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 #,##0.00\ &quot;€&quot;_-;\-* #,##0.00\ &quot;€&quot;_-;_-* &quot;-&quot;??\ &quot;€&quot;_-;_-@_-"/>
    <numFmt numFmtId="164" formatCode="0.0"/>
    <numFmt numFmtId="165" formatCode="h:mm;@"/>
  </numFmts>
  <fonts count="21" x14ac:knownFonts="1">
    <font>
      <sz val="11"/>
      <color theme="1"/>
      <name val="Calibri"/>
      <family val="2"/>
      <scheme val="minor"/>
    </font>
    <font>
      <sz val="10"/>
      <color theme="1"/>
      <name val="Arial"/>
      <family val="2"/>
    </font>
    <font>
      <sz val="10"/>
      <name val="Arial"/>
      <family val="2"/>
    </font>
    <font>
      <b/>
      <sz val="10"/>
      <color theme="1"/>
      <name val="Arial"/>
      <family val="2"/>
    </font>
    <font>
      <b/>
      <sz val="10"/>
      <name val="Arial"/>
      <family val="2"/>
    </font>
    <font>
      <sz val="10"/>
      <color rgb="FFFF0000"/>
      <name val="Arial"/>
      <family val="2"/>
    </font>
    <font>
      <sz val="8"/>
      <name val="Calibri"/>
      <family val="2"/>
      <scheme val="minor"/>
    </font>
    <font>
      <sz val="11"/>
      <color theme="1"/>
      <name val="Calibri"/>
      <family val="2"/>
      <scheme val="minor"/>
    </font>
    <font>
      <sz val="10"/>
      <color theme="3" tint="0.39997558519241921"/>
      <name val="Arial"/>
      <family val="2"/>
    </font>
    <font>
      <i/>
      <sz val="10"/>
      <name val="Arial"/>
      <family val="2"/>
    </font>
    <font>
      <b/>
      <sz val="11"/>
      <color theme="1"/>
      <name val="Arial"/>
      <family val="2"/>
    </font>
    <font>
      <sz val="11"/>
      <name val="Calibri"/>
      <family val="2"/>
      <scheme val="minor"/>
    </font>
    <font>
      <b/>
      <sz val="10"/>
      <color rgb="FFFF0000"/>
      <name val="Arial"/>
      <family val="2"/>
    </font>
    <font>
      <sz val="10"/>
      <color theme="4"/>
      <name val="Arial"/>
      <family val="2"/>
    </font>
    <font>
      <sz val="10"/>
      <color theme="5"/>
      <name val="Arial"/>
      <family val="2"/>
    </font>
    <font>
      <sz val="12"/>
      <name val="Calibri"/>
      <family val="2"/>
      <scheme val="minor"/>
    </font>
    <font>
      <u/>
      <sz val="11"/>
      <color theme="10"/>
      <name val="Calibri"/>
      <family val="2"/>
      <scheme val="minor"/>
    </font>
    <font>
      <b/>
      <u/>
      <sz val="14"/>
      <color theme="10"/>
      <name val="Calibri"/>
      <family val="2"/>
      <scheme val="minor"/>
    </font>
    <font>
      <b/>
      <sz val="12"/>
      <name val="Arial"/>
      <family val="2"/>
    </font>
    <font>
      <strike/>
      <sz val="10"/>
      <name val="Arial"/>
      <family val="2"/>
    </font>
    <font>
      <sz val="8"/>
      <name val="Arial"/>
      <family val="2"/>
    </font>
  </fonts>
  <fills count="29">
    <fill>
      <patternFill patternType="none"/>
    </fill>
    <fill>
      <patternFill patternType="gray125"/>
    </fill>
    <fill>
      <patternFill patternType="solid">
        <fgColor indexed="42"/>
        <bgColor indexed="64"/>
      </patternFill>
    </fill>
    <fill>
      <patternFill patternType="solid">
        <fgColor theme="0"/>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5"/>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7" tint="0.59999389629810485"/>
        <bgColor indexed="64"/>
      </patternFill>
    </fill>
    <fill>
      <patternFill patternType="solid">
        <fgColor rgb="FF00B0F0"/>
        <bgColor indexed="64"/>
      </patternFill>
    </fill>
    <fill>
      <patternFill patternType="solid">
        <fgColor theme="4" tint="0.79998168889431442"/>
        <bgColor indexed="64"/>
      </patternFill>
    </fill>
    <fill>
      <patternFill patternType="solid">
        <fgColor theme="7"/>
        <bgColor indexed="64"/>
      </patternFill>
    </fill>
    <fill>
      <patternFill patternType="solid">
        <fgColor theme="5" tint="0.39997558519241921"/>
        <bgColor indexed="64"/>
      </patternFill>
    </fill>
    <fill>
      <patternFill patternType="solid">
        <fgColor theme="3" tint="0.59999389629810485"/>
        <bgColor indexed="64"/>
      </patternFill>
    </fill>
    <fill>
      <patternFill patternType="solid">
        <fgColor theme="4" tint="0.59999389629810485"/>
        <bgColor indexed="64"/>
      </patternFill>
    </fill>
    <fill>
      <patternFill patternType="solid">
        <fgColor theme="9"/>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4"/>
        <bgColor indexed="64"/>
      </patternFill>
    </fill>
    <fill>
      <patternFill patternType="solid">
        <fgColor theme="6" tint="0.39997558519241921"/>
        <bgColor indexed="64"/>
      </patternFill>
    </fill>
  </fills>
  <borders count="15">
    <border>
      <left/>
      <right/>
      <top/>
      <bottom/>
      <diagonal/>
    </border>
    <border>
      <left style="medium">
        <color indexed="64"/>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style="thin">
        <color indexed="64"/>
      </left>
      <right/>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5">
    <xf numFmtId="0" fontId="0" fillId="0" borderId="0"/>
    <xf numFmtId="0" fontId="2" fillId="0" borderId="0"/>
    <xf numFmtId="44" fontId="7" fillId="0" borderId="0" applyFont="0" applyFill="0" applyBorder="0" applyAlignment="0" applyProtection="0"/>
    <xf numFmtId="0" fontId="16" fillId="0" borderId="0" applyNumberFormat="0" applyFill="0" applyBorder="0" applyAlignment="0" applyProtection="0"/>
    <xf numFmtId="44" fontId="7" fillId="0" borderId="0" applyFont="0" applyFill="0" applyBorder="0" applyAlignment="0" applyProtection="0"/>
  </cellStyleXfs>
  <cellXfs count="277">
    <xf numFmtId="0" fontId="0" fillId="0" borderId="0" xfId="0"/>
    <xf numFmtId="0" fontId="1" fillId="0" borderId="0" xfId="0" applyFont="1"/>
    <xf numFmtId="14" fontId="1" fillId="0" borderId="0" xfId="0" applyNumberFormat="1" applyFont="1"/>
    <xf numFmtId="1" fontId="1" fillId="0" borderId="0" xfId="0" applyNumberFormat="1" applyFont="1"/>
    <xf numFmtId="0" fontId="1" fillId="0" borderId="0" xfId="0" applyFont="1" applyAlignment="1">
      <alignment horizontal="left"/>
    </xf>
    <xf numFmtId="0" fontId="4" fillId="0" borderId="0" xfId="0" applyFont="1" applyAlignment="1">
      <alignment horizontal="left"/>
    </xf>
    <xf numFmtId="0" fontId="3" fillId="2" borderId="1" xfId="1" applyFont="1" applyFill="1" applyBorder="1" applyAlignment="1">
      <alignment horizontal="center" vertical="center" wrapText="1"/>
    </xf>
    <xf numFmtId="0" fontId="1" fillId="0" borderId="0" xfId="0" applyFont="1" applyAlignment="1">
      <alignment horizontal="center" vertical="center"/>
    </xf>
    <xf numFmtId="0" fontId="5" fillId="0" borderId="0" xfId="1" applyFont="1" applyAlignment="1">
      <alignment horizontal="left"/>
    </xf>
    <xf numFmtId="0" fontId="3" fillId="0" borderId="0" xfId="1" applyFont="1" applyAlignment="1">
      <alignment horizontal="left"/>
    </xf>
    <xf numFmtId="3" fontId="4" fillId="0" borderId="0" xfId="1" applyNumberFormat="1" applyFont="1"/>
    <xf numFmtId="0" fontId="8" fillId="0" borderId="0" xfId="1" applyFont="1" applyAlignment="1">
      <alignment horizontal="left"/>
    </xf>
    <xf numFmtId="165" fontId="1" fillId="0" borderId="0" xfId="0" applyNumberFormat="1" applyFont="1" applyAlignment="1">
      <alignment horizontal="center"/>
    </xf>
    <xf numFmtId="165" fontId="4" fillId="0" borderId="0" xfId="1" applyNumberFormat="1" applyFont="1" applyAlignment="1">
      <alignment horizontal="center"/>
    </xf>
    <xf numFmtId="165" fontId="3" fillId="2" borderId="1" xfId="1" applyNumberFormat="1" applyFont="1" applyFill="1" applyBorder="1" applyAlignment="1">
      <alignment horizontal="center" vertical="center" wrapText="1"/>
    </xf>
    <xf numFmtId="1" fontId="3" fillId="2" borderId="1" xfId="1" applyNumberFormat="1" applyFont="1" applyFill="1" applyBorder="1" applyAlignment="1">
      <alignment horizontal="center" vertical="center"/>
    </xf>
    <xf numFmtId="14" fontId="3" fillId="2" borderId="1" xfId="1" applyNumberFormat="1" applyFont="1" applyFill="1" applyBorder="1" applyAlignment="1">
      <alignment horizontal="center" vertical="center" wrapText="1"/>
    </xf>
    <xf numFmtId="0" fontId="2" fillId="0" borderId="0" xfId="1" applyAlignment="1">
      <alignment horizontal="left"/>
    </xf>
    <xf numFmtId="165" fontId="2" fillId="0" borderId="0" xfId="1" applyNumberFormat="1" applyAlignment="1">
      <alignment horizontal="center"/>
    </xf>
    <xf numFmtId="3" fontId="2" fillId="0" borderId="2" xfId="0" applyNumberFormat="1" applyFont="1" applyBorder="1" applyAlignment="1">
      <alignment vertical="top"/>
    </xf>
    <xf numFmtId="165" fontId="2" fillId="0" borderId="2" xfId="0" applyNumberFormat="1" applyFont="1" applyBorder="1" applyAlignment="1">
      <alignment horizontal="center" vertical="top"/>
    </xf>
    <xf numFmtId="44" fontId="2" fillId="0" borderId="0" xfId="2" applyFont="1" applyFill="1" applyBorder="1" applyAlignment="1">
      <alignment vertical="top"/>
    </xf>
    <xf numFmtId="0" fontId="2" fillId="0" borderId="0" xfId="0" applyFont="1" applyAlignment="1">
      <alignment vertical="top"/>
    </xf>
    <xf numFmtId="3" fontId="4" fillId="0" borderId="0" xfId="1" applyNumberFormat="1" applyFont="1" applyAlignment="1">
      <alignment vertical="top"/>
    </xf>
    <xf numFmtId="3" fontId="2" fillId="0" borderId="0" xfId="0" applyNumberFormat="1" applyFont="1" applyAlignment="1">
      <alignment vertical="top"/>
    </xf>
    <xf numFmtId="165" fontId="2" fillId="0" borderId="0" xfId="0" applyNumberFormat="1" applyFont="1" applyAlignment="1">
      <alignment horizontal="center" vertical="top"/>
    </xf>
    <xf numFmtId="14" fontId="2" fillId="0" borderId="0" xfId="0" applyNumberFormat="1" applyFont="1" applyAlignment="1">
      <alignment horizontal="center" vertical="top"/>
    </xf>
    <xf numFmtId="0" fontId="2" fillId="0" borderId="2" xfId="0" applyFont="1" applyBorder="1" applyAlignment="1">
      <alignment vertical="top"/>
    </xf>
    <xf numFmtId="0" fontId="1" fillId="0" borderId="0" xfId="0" applyFont="1" applyAlignment="1">
      <alignment vertical="top"/>
    </xf>
    <xf numFmtId="14" fontId="2" fillId="0" borderId="2" xfId="0" applyNumberFormat="1" applyFont="1" applyBorder="1" applyAlignment="1">
      <alignment horizontal="left" vertical="top"/>
    </xf>
    <xf numFmtId="49" fontId="2" fillId="0" borderId="0" xfId="0" applyNumberFormat="1" applyFont="1" applyAlignment="1">
      <alignment horizontal="left" vertical="top"/>
    </xf>
    <xf numFmtId="14" fontId="1" fillId="0" borderId="0" xfId="0" applyNumberFormat="1" applyFont="1" applyAlignment="1">
      <alignment horizontal="left"/>
    </xf>
    <xf numFmtId="14" fontId="5" fillId="0" borderId="0" xfId="0" applyNumberFormat="1" applyFont="1" applyAlignment="1">
      <alignment horizontal="left"/>
    </xf>
    <xf numFmtId="14" fontId="2" fillId="0" borderId="0" xfId="0" applyNumberFormat="1" applyFont="1" applyAlignment="1">
      <alignment horizontal="left" vertical="top"/>
    </xf>
    <xf numFmtId="0" fontId="4" fillId="0" borderId="0" xfId="1" applyFont="1" applyAlignment="1">
      <alignment horizontal="left"/>
    </xf>
    <xf numFmtId="165" fontId="4" fillId="0" borderId="0" xfId="1" applyNumberFormat="1" applyFont="1" applyAlignment="1">
      <alignment horizontal="left"/>
    </xf>
    <xf numFmtId="0" fontId="2" fillId="0" borderId="0" xfId="1"/>
    <xf numFmtId="14" fontId="4" fillId="0" borderId="0" xfId="1" applyNumberFormat="1" applyFont="1" applyAlignment="1">
      <alignment horizontal="left"/>
    </xf>
    <xf numFmtId="14" fontId="2" fillId="0" borderId="2" xfId="0" applyNumberFormat="1" applyFont="1" applyBorder="1" applyAlignment="1">
      <alignment horizontal="center" vertical="center"/>
    </xf>
    <xf numFmtId="1" fontId="2" fillId="3" borderId="2" xfId="0" applyNumberFormat="1" applyFont="1" applyFill="1" applyBorder="1" applyAlignment="1">
      <alignment horizontal="center" vertical="top"/>
    </xf>
    <xf numFmtId="0" fontId="10" fillId="0" borderId="0" xfId="1" applyFont="1" applyAlignment="1">
      <alignment horizontal="left"/>
    </xf>
    <xf numFmtId="0" fontId="5" fillId="0" borderId="0" xfId="0" applyFont="1"/>
    <xf numFmtId="3" fontId="2" fillId="0" borderId="2" xfId="0" applyNumberFormat="1" applyFont="1" applyBorder="1"/>
    <xf numFmtId="1" fontId="2" fillId="0" borderId="0" xfId="1" applyNumberFormat="1" applyAlignment="1">
      <alignment horizontal="center"/>
    </xf>
    <xf numFmtId="1" fontId="1" fillId="0" borderId="0" xfId="0" applyNumberFormat="1" applyFont="1" applyAlignment="1">
      <alignment horizontal="center"/>
    </xf>
    <xf numFmtId="0" fontId="2" fillId="0" borderId="0" xfId="0" applyFont="1"/>
    <xf numFmtId="14" fontId="1" fillId="0" borderId="2" xfId="0" applyNumberFormat="1" applyFont="1" applyBorder="1"/>
    <xf numFmtId="0" fontId="1" fillId="0" borderId="2" xfId="0" applyFont="1" applyBorder="1"/>
    <xf numFmtId="0" fontId="2" fillId="0" borderId="2" xfId="0" applyFont="1" applyBorder="1"/>
    <xf numFmtId="1" fontId="2" fillId="3" borderId="2" xfId="0" applyNumberFormat="1" applyFont="1" applyFill="1" applyBorder="1" applyAlignment="1">
      <alignment horizontal="center"/>
    </xf>
    <xf numFmtId="0" fontId="2" fillId="4" borderId="2" xfId="0" applyFont="1" applyFill="1" applyBorder="1"/>
    <xf numFmtId="0" fontId="1" fillId="4" borderId="2" xfId="0" applyFont="1" applyFill="1" applyBorder="1"/>
    <xf numFmtId="0" fontId="1" fillId="6" borderId="2" xfId="0" applyFont="1" applyFill="1" applyBorder="1"/>
    <xf numFmtId="0" fontId="1" fillId="7" borderId="0" xfId="0" applyFont="1" applyFill="1"/>
    <xf numFmtId="0" fontId="5" fillId="10" borderId="2" xfId="0" applyFont="1" applyFill="1" applyBorder="1"/>
    <xf numFmtId="0" fontId="2" fillId="10" borderId="2" xfId="0" applyFont="1" applyFill="1" applyBorder="1" applyAlignment="1">
      <alignment vertical="top"/>
    </xf>
    <xf numFmtId="0" fontId="2" fillId="14" borderId="2" xfId="0" applyFont="1" applyFill="1" applyBorder="1" applyAlignment="1">
      <alignment vertical="top"/>
    </xf>
    <xf numFmtId="3" fontId="2" fillId="0" borderId="0" xfId="0" applyNumberFormat="1" applyFont="1"/>
    <xf numFmtId="165" fontId="2" fillId="0" borderId="0" xfId="0" applyNumberFormat="1" applyFont="1" applyAlignment="1">
      <alignment horizontal="center"/>
    </xf>
    <xf numFmtId="14" fontId="2" fillId="0" borderId="0" xfId="0" applyNumberFormat="1" applyFont="1" applyAlignment="1">
      <alignment horizontal="center" vertical="center"/>
    </xf>
    <xf numFmtId="1" fontId="2" fillId="0" borderId="0" xfId="0" applyNumberFormat="1" applyFont="1" applyAlignment="1">
      <alignment horizontal="center"/>
    </xf>
    <xf numFmtId="14" fontId="13" fillId="0" borderId="2" xfId="0" applyNumberFormat="1" applyFont="1" applyBorder="1" applyAlignment="1">
      <alignment horizontal="left" vertical="top"/>
    </xf>
    <xf numFmtId="3" fontId="2" fillId="0" borderId="2" xfId="0" applyNumberFormat="1" applyFont="1" applyBorder="1" applyAlignment="1">
      <alignment vertical="top" wrapText="1"/>
    </xf>
    <xf numFmtId="1" fontId="2" fillId="0" borderId="0" xfId="0" applyNumberFormat="1" applyFont="1" applyAlignment="1">
      <alignment horizontal="center" vertical="top"/>
    </xf>
    <xf numFmtId="0" fontId="5" fillId="0" borderId="0" xfId="0" applyFont="1" applyAlignment="1">
      <alignment vertical="top"/>
    </xf>
    <xf numFmtId="1" fontId="2" fillId="0" borderId="2" xfId="0" applyNumberFormat="1" applyFont="1" applyBorder="1" applyAlignment="1">
      <alignment horizontal="center" vertical="top"/>
    </xf>
    <xf numFmtId="0" fontId="12" fillId="0" borderId="0" xfId="0" applyFont="1"/>
    <xf numFmtId="0" fontId="1" fillId="10" borderId="2" xfId="0" applyFont="1" applyFill="1" applyBorder="1"/>
    <xf numFmtId="0" fontId="2" fillId="0" borderId="2" xfId="0" applyFont="1" applyBorder="1" applyAlignment="1">
      <alignment horizontal="left"/>
    </xf>
    <xf numFmtId="165" fontId="2" fillId="0" borderId="2" xfId="0" applyNumberFormat="1" applyFont="1" applyBorder="1" applyAlignment="1">
      <alignment horizontal="center"/>
    </xf>
    <xf numFmtId="1" fontId="2" fillId="0" borderId="2" xfId="0" applyNumberFormat="1" applyFont="1" applyBorder="1" applyAlignment="1">
      <alignment horizontal="center"/>
    </xf>
    <xf numFmtId="14" fontId="13" fillId="0" borderId="0" xfId="0" applyNumberFormat="1" applyFont="1" applyAlignment="1">
      <alignment horizontal="left"/>
    </xf>
    <xf numFmtId="0" fontId="14" fillId="0" borderId="2" xfId="0" applyFont="1" applyBorder="1" applyAlignment="1">
      <alignment horizontal="left"/>
    </xf>
    <xf numFmtId="14" fontId="2" fillId="0" borderId="2" xfId="0" applyNumberFormat="1" applyFont="1" applyBorder="1" applyAlignment="1">
      <alignment horizontal="left"/>
    </xf>
    <xf numFmtId="14" fontId="2" fillId="0" borderId="2" xfId="0" applyNumberFormat="1" applyFont="1" applyBorder="1"/>
    <xf numFmtId="14" fontId="5" fillId="0" borderId="2" xfId="0" applyNumberFormat="1" applyFont="1" applyBorder="1" applyAlignment="1">
      <alignment horizontal="left"/>
    </xf>
    <xf numFmtId="14" fontId="2" fillId="0" borderId="2" xfId="0" applyNumberFormat="1" applyFont="1" applyBorder="1" applyAlignment="1">
      <alignment horizontal="center" vertical="top"/>
    </xf>
    <xf numFmtId="14" fontId="2" fillId="0" borderId="2" xfId="0" applyNumberFormat="1" applyFont="1" applyBorder="1" applyAlignment="1">
      <alignment horizontal="center"/>
    </xf>
    <xf numFmtId="165" fontId="2" fillId="0" borderId="2" xfId="0" quotePrefix="1" applyNumberFormat="1" applyFont="1" applyBorder="1" applyAlignment="1">
      <alignment horizontal="center"/>
    </xf>
    <xf numFmtId="0" fontId="14" fillId="0" borderId="0" xfId="0" applyFont="1" applyAlignment="1">
      <alignment horizontal="left"/>
    </xf>
    <xf numFmtId="3" fontId="14" fillId="0" borderId="2" xfId="0" applyNumberFormat="1" applyFont="1" applyBorder="1" applyAlignment="1">
      <alignment vertical="top"/>
    </xf>
    <xf numFmtId="164" fontId="2" fillId="0" borderId="2" xfId="0" applyNumberFormat="1" applyFont="1" applyBorder="1" applyAlignment="1">
      <alignment horizontal="center"/>
    </xf>
    <xf numFmtId="164" fontId="2" fillId="0" borderId="2" xfId="0" applyNumberFormat="1" applyFont="1" applyBorder="1" applyAlignment="1">
      <alignment horizontal="center" vertical="top"/>
    </xf>
    <xf numFmtId="165" fontId="13" fillId="0" borderId="0" xfId="0" applyNumberFormat="1" applyFont="1" applyAlignment="1">
      <alignment horizontal="center"/>
    </xf>
    <xf numFmtId="1" fontId="13" fillId="0" borderId="0" xfId="0" applyNumberFormat="1" applyFont="1" applyAlignment="1">
      <alignment horizontal="center"/>
    </xf>
    <xf numFmtId="165" fontId="13" fillId="0" borderId="0" xfId="0" applyNumberFormat="1" applyFont="1" applyAlignment="1">
      <alignment horizontal="center" vertical="top"/>
    </xf>
    <xf numFmtId="165" fontId="13" fillId="0" borderId="2" xfId="0" applyNumberFormat="1" applyFont="1" applyBorder="1" applyAlignment="1">
      <alignment horizontal="left"/>
    </xf>
    <xf numFmtId="2" fontId="13" fillId="0" borderId="0" xfId="0" applyNumberFormat="1" applyFont="1" applyAlignment="1">
      <alignment horizontal="center"/>
    </xf>
    <xf numFmtId="1" fontId="13" fillId="0" borderId="2" xfId="0" applyNumberFormat="1" applyFont="1" applyBorder="1" applyAlignment="1">
      <alignment horizontal="center"/>
    </xf>
    <xf numFmtId="0" fontId="1" fillId="0" borderId="2" xfId="0" applyFont="1" applyBorder="1" applyAlignment="1">
      <alignment horizontal="left"/>
    </xf>
    <xf numFmtId="0" fontId="1" fillId="0" borderId="0" xfId="0" applyFont="1" applyAlignment="1">
      <alignment horizontal="center"/>
    </xf>
    <xf numFmtId="0" fontId="1" fillId="0" borderId="2" xfId="0" applyFont="1" applyBorder="1" applyAlignment="1">
      <alignment horizontal="center"/>
    </xf>
    <xf numFmtId="0" fontId="4" fillId="0" borderId="0" xfId="0" applyFont="1" applyAlignment="1">
      <alignment horizontal="center"/>
    </xf>
    <xf numFmtId="0" fontId="4" fillId="0" borderId="0" xfId="1" applyFont="1" applyAlignment="1">
      <alignment horizontal="center"/>
    </xf>
    <xf numFmtId="0" fontId="2" fillId="0" borderId="2" xfId="0" applyFont="1" applyBorder="1" applyAlignment="1">
      <alignment horizontal="center"/>
    </xf>
    <xf numFmtId="0" fontId="2" fillId="0" borderId="0" xfId="0" applyFont="1" applyAlignment="1">
      <alignment horizontal="center" vertical="top"/>
    </xf>
    <xf numFmtId="3" fontId="4" fillId="0" borderId="0" xfId="1" applyNumberFormat="1" applyFont="1" applyAlignment="1">
      <alignment horizontal="center" vertical="top"/>
    </xf>
    <xf numFmtId="0" fontId="3" fillId="0" borderId="2" xfId="0" applyFont="1" applyBorder="1" applyAlignment="1">
      <alignment horizontal="center"/>
    </xf>
    <xf numFmtId="0" fontId="2" fillId="0" borderId="2" xfId="0" applyFont="1" applyBorder="1" applyAlignment="1">
      <alignment horizontal="center" vertical="top"/>
    </xf>
    <xf numFmtId="165" fontId="13" fillId="0" borderId="2" xfId="0" applyNumberFormat="1" applyFont="1" applyBorder="1" applyAlignment="1">
      <alignment horizontal="center"/>
    </xf>
    <xf numFmtId="14" fontId="13" fillId="0" borderId="2" xfId="0" applyNumberFormat="1" applyFont="1" applyBorder="1" applyAlignment="1">
      <alignment horizontal="left"/>
    </xf>
    <xf numFmtId="0" fontId="1" fillId="22" borderId="2" xfId="0" applyFont="1" applyFill="1" applyBorder="1"/>
    <xf numFmtId="165" fontId="13" fillId="0" borderId="2" xfId="0" applyNumberFormat="1" applyFont="1" applyBorder="1"/>
    <xf numFmtId="3" fontId="2" fillId="0" borderId="2" xfId="1" applyNumberFormat="1" applyBorder="1" applyAlignment="1">
      <alignment horizontal="center"/>
    </xf>
    <xf numFmtId="3" fontId="2" fillId="0" borderId="2" xfId="0" applyNumberFormat="1" applyFont="1" applyBorder="1" applyAlignment="1">
      <alignment horizontal="center"/>
    </xf>
    <xf numFmtId="0" fontId="2" fillId="13" borderId="2" xfId="0" applyFont="1" applyFill="1" applyBorder="1" applyAlignment="1">
      <alignment vertical="top"/>
    </xf>
    <xf numFmtId="0" fontId="1" fillId="9" borderId="2" xfId="0" applyFont="1" applyFill="1" applyBorder="1"/>
    <xf numFmtId="14" fontId="1" fillId="0" borderId="2" xfId="0" applyNumberFormat="1" applyFont="1" applyBorder="1" applyAlignment="1">
      <alignment horizontal="left"/>
    </xf>
    <xf numFmtId="0" fontId="1" fillId="12" borderId="2" xfId="0" applyFont="1" applyFill="1" applyBorder="1"/>
    <xf numFmtId="0" fontId="2" fillId="8" borderId="2" xfId="0" applyFont="1" applyFill="1" applyBorder="1" applyAlignment="1">
      <alignment vertical="top"/>
    </xf>
    <xf numFmtId="0" fontId="1" fillId="7" borderId="2" xfId="0" applyFont="1" applyFill="1" applyBorder="1"/>
    <xf numFmtId="3" fontId="4" fillId="0" borderId="2" xfId="1" applyNumberFormat="1" applyFont="1" applyBorder="1" applyAlignment="1">
      <alignment horizontal="center" vertical="top"/>
    </xf>
    <xf numFmtId="0" fontId="1" fillId="27" borderId="2" xfId="0" applyFont="1" applyFill="1" applyBorder="1"/>
    <xf numFmtId="0" fontId="1" fillId="0" borderId="2" xfId="0" applyFont="1" applyBorder="1" applyAlignment="1">
      <alignment vertical="top"/>
    </xf>
    <xf numFmtId="0" fontId="12" fillId="0" borderId="2" xfId="0" applyFont="1" applyBorder="1" applyAlignment="1">
      <alignment horizontal="center"/>
    </xf>
    <xf numFmtId="0" fontId="5" fillId="0" borderId="2" xfId="0" applyFont="1" applyBorder="1" applyAlignment="1">
      <alignment horizontal="center"/>
    </xf>
    <xf numFmtId="0" fontId="5" fillId="0" borderId="2" xfId="0" applyFont="1" applyBorder="1" applyAlignment="1">
      <alignment vertical="top"/>
    </xf>
    <xf numFmtId="0" fontId="2" fillId="4" borderId="2" xfId="0" applyFont="1" applyFill="1" applyBorder="1" applyAlignment="1">
      <alignment vertical="top"/>
    </xf>
    <xf numFmtId="0" fontId="1" fillId="10" borderId="2" xfId="0" applyFont="1" applyFill="1" applyBorder="1" applyAlignment="1">
      <alignment vertical="top"/>
    </xf>
    <xf numFmtId="0" fontId="1" fillId="21" borderId="2" xfId="0" applyFont="1" applyFill="1" applyBorder="1"/>
    <xf numFmtId="3" fontId="2" fillId="0" borderId="2" xfId="1" applyNumberFormat="1" applyBorder="1" applyAlignment="1">
      <alignment horizontal="center" vertical="top"/>
    </xf>
    <xf numFmtId="0" fontId="1" fillId="11" borderId="2" xfId="0" applyFont="1" applyFill="1" applyBorder="1"/>
    <xf numFmtId="0" fontId="2" fillId="25" borderId="2" xfId="0" applyFont="1" applyFill="1" applyBorder="1" applyAlignment="1">
      <alignment vertical="top"/>
    </xf>
    <xf numFmtId="0" fontId="2" fillId="15" borderId="2" xfId="0" applyFont="1" applyFill="1" applyBorder="1" applyAlignment="1">
      <alignment vertical="top"/>
    </xf>
    <xf numFmtId="0" fontId="2" fillId="26" borderId="2" xfId="0" applyFont="1" applyFill="1" applyBorder="1" applyAlignment="1">
      <alignment vertical="top"/>
    </xf>
    <xf numFmtId="0" fontId="2" fillId="28" borderId="2" xfId="0" applyFont="1" applyFill="1" applyBorder="1" applyAlignment="1">
      <alignment vertical="top"/>
    </xf>
    <xf numFmtId="0" fontId="2" fillId="7" borderId="2" xfId="0" applyFont="1" applyFill="1" applyBorder="1" applyAlignment="1">
      <alignment vertical="top"/>
    </xf>
    <xf numFmtId="0" fontId="1" fillId="5" borderId="2" xfId="0" applyFont="1" applyFill="1" applyBorder="1"/>
    <xf numFmtId="0" fontId="1" fillId="17" borderId="2" xfId="0" applyFont="1" applyFill="1" applyBorder="1"/>
    <xf numFmtId="0" fontId="1" fillId="18" borderId="2" xfId="0" applyFont="1" applyFill="1" applyBorder="1"/>
    <xf numFmtId="0" fontId="1" fillId="24" borderId="2" xfId="0" applyFont="1" applyFill="1" applyBorder="1"/>
    <xf numFmtId="0" fontId="1" fillId="19" borderId="2" xfId="0" applyFont="1" applyFill="1" applyBorder="1"/>
    <xf numFmtId="0" fontId="1" fillId="16" borderId="2" xfId="0" applyFont="1" applyFill="1" applyBorder="1"/>
    <xf numFmtId="0" fontId="1" fillId="15" borderId="2" xfId="0" applyFont="1" applyFill="1" applyBorder="1"/>
    <xf numFmtId="0" fontId="1" fillId="20" borderId="2" xfId="0" applyFont="1" applyFill="1" applyBorder="1"/>
    <xf numFmtId="0" fontId="1" fillId="23" borderId="2" xfId="0" applyFont="1" applyFill="1" applyBorder="1"/>
    <xf numFmtId="0" fontId="1" fillId="0" borderId="0" xfId="0" applyFont="1" applyAlignment="1">
      <alignment vertical="center"/>
    </xf>
    <xf numFmtId="0" fontId="2" fillId="3" borderId="0" xfId="0" applyFont="1" applyFill="1"/>
    <xf numFmtId="0" fontId="1" fillId="0" borderId="0" xfId="0" applyFont="1" applyAlignment="1">
      <alignment horizontal="left" vertical="top"/>
    </xf>
    <xf numFmtId="0" fontId="2" fillId="0" borderId="0" xfId="0" applyFont="1" applyAlignment="1">
      <alignment horizontal="left" vertical="top"/>
    </xf>
    <xf numFmtId="20" fontId="2" fillId="0" borderId="0" xfId="0" applyNumberFormat="1" applyFont="1" applyAlignment="1">
      <alignment horizontal="left" vertical="top"/>
    </xf>
    <xf numFmtId="20" fontId="1" fillId="0" borderId="0" xfId="0" applyNumberFormat="1" applyFont="1"/>
    <xf numFmtId="0" fontId="1" fillId="0" borderId="0" xfId="0" applyFont="1" applyAlignment="1">
      <alignment horizontal="left" vertical="center" wrapText="1"/>
    </xf>
    <xf numFmtId="0" fontId="2" fillId="0" borderId="0" xfId="0" applyFont="1" applyAlignment="1">
      <alignment horizontal="left" vertical="center" wrapText="1"/>
    </xf>
    <xf numFmtId="0" fontId="1" fillId="0" borderId="4" xfId="0" applyFont="1" applyBorder="1"/>
    <xf numFmtId="44" fontId="2" fillId="0" borderId="4" xfId="2" applyFont="1" applyFill="1" applyBorder="1" applyAlignment="1">
      <alignment vertical="top"/>
    </xf>
    <xf numFmtId="0" fontId="12" fillId="0" borderId="5" xfId="0" applyFont="1" applyBorder="1" applyAlignment="1">
      <alignment horizontal="center"/>
    </xf>
    <xf numFmtId="0" fontId="12" fillId="0" borderId="5" xfId="0" applyFont="1" applyBorder="1"/>
    <xf numFmtId="0" fontId="12" fillId="0" borderId="6" xfId="0" applyFont="1" applyBorder="1"/>
    <xf numFmtId="1" fontId="2" fillId="0" borderId="8" xfId="0" applyNumberFormat="1" applyFont="1" applyBorder="1"/>
    <xf numFmtId="0" fontId="2" fillId="0" borderId="9" xfId="0" applyFont="1" applyBorder="1"/>
    <xf numFmtId="0" fontId="2" fillId="0" borderId="0" xfId="0" applyFont="1" applyAlignment="1">
      <alignment horizontal="center"/>
    </xf>
    <xf numFmtId="0" fontId="2" fillId="0" borderId="0" xfId="0" applyFont="1" applyAlignment="1">
      <alignment horizontal="left"/>
    </xf>
    <xf numFmtId="164" fontId="13" fillId="0" borderId="0" xfId="0" applyNumberFormat="1" applyFont="1" applyAlignment="1">
      <alignment horizontal="center"/>
    </xf>
    <xf numFmtId="14" fontId="2" fillId="0" borderId="0" xfId="0" applyNumberFormat="1" applyFont="1" applyAlignment="1">
      <alignment horizontal="left"/>
    </xf>
    <xf numFmtId="14" fontId="2" fillId="0" borderId="0" xfId="0" applyNumberFormat="1" applyFont="1"/>
    <xf numFmtId="1" fontId="2" fillId="0" borderId="10" xfId="0" applyNumberFormat="1" applyFont="1" applyBorder="1"/>
    <xf numFmtId="1" fontId="1" fillId="0" borderId="8" xfId="0" applyNumberFormat="1" applyFont="1" applyBorder="1"/>
    <xf numFmtId="0" fontId="1" fillId="0" borderId="9" xfId="0" applyFont="1" applyBorder="1"/>
    <xf numFmtId="1" fontId="13" fillId="0" borderId="0" xfId="0" applyNumberFormat="1" applyFont="1" applyAlignment="1">
      <alignment horizontal="center" vertical="top"/>
    </xf>
    <xf numFmtId="165" fontId="13" fillId="0" borderId="0" xfId="0" applyNumberFormat="1" applyFont="1" applyAlignment="1">
      <alignment horizontal="left"/>
    </xf>
    <xf numFmtId="1" fontId="1" fillId="0" borderId="10" xfId="0" applyNumberFormat="1" applyFont="1" applyBorder="1"/>
    <xf numFmtId="14" fontId="9" fillId="0" borderId="8" xfId="0" applyNumberFormat="1" applyFont="1" applyBorder="1" applyAlignment="1">
      <alignment horizontal="left" vertical="center"/>
    </xf>
    <xf numFmtId="0" fontId="2" fillId="0" borderId="12" xfId="0" applyFont="1" applyBorder="1" applyAlignment="1">
      <alignment horizontal="center"/>
    </xf>
    <xf numFmtId="0" fontId="2" fillId="0" borderId="12" xfId="0" applyFont="1" applyBorder="1"/>
    <xf numFmtId="0" fontId="14" fillId="0" borderId="12" xfId="0" applyFont="1" applyBorder="1" applyAlignment="1">
      <alignment horizontal="left"/>
    </xf>
    <xf numFmtId="165" fontId="2" fillId="0" borderId="12" xfId="0" applyNumberFormat="1" applyFont="1" applyBorder="1" applyAlignment="1">
      <alignment horizontal="center"/>
    </xf>
    <xf numFmtId="3" fontId="2" fillId="0" borderId="12" xfId="0" applyNumberFormat="1" applyFont="1" applyBorder="1"/>
    <xf numFmtId="1" fontId="2" fillId="0" borderId="12" xfId="0" applyNumberFormat="1" applyFont="1" applyBorder="1" applyAlignment="1">
      <alignment horizontal="center" vertical="top"/>
    </xf>
    <xf numFmtId="164" fontId="2" fillId="0" borderId="12" xfId="0" applyNumberFormat="1" applyFont="1" applyBorder="1" applyAlignment="1">
      <alignment horizontal="center"/>
    </xf>
    <xf numFmtId="1" fontId="1" fillId="0" borderId="13" xfId="0" applyNumberFormat="1" applyFont="1" applyBorder="1"/>
    <xf numFmtId="0" fontId="1" fillId="0" borderId="5" xfId="0" applyFont="1" applyBorder="1" applyAlignment="1">
      <alignment horizontal="center"/>
    </xf>
    <xf numFmtId="0" fontId="2" fillId="0" borderId="5" xfId="0" applyFont="1" applyBorder="1"/>
    <xf numFmtId="0" fontId="1" fillId="0" borderId="5" xfId="0" applyFont="1" applyBorder="1" applyAlignment="1">
      <alignment horizontal="left"/>
    </xf>
    <xf numFmtId="165" fontId="2" fillId="0" borderId="5" xfId="0" applyNumberFormat="1" applyFont="1" applyBorder="1" applyAlignment="1">
      <alignment horizontal="center"/>
    </xf>
    <xf numFmtId="3" fontId="2" fillId="0" borderId="5" xfId="0" applyNumberFormat="1" applyFont="1" applyBorder="1"/>
    <xf numFmtId="1" fontId="2" fillId="0" borderId="5" xfId="0" applyNumberFormat="1" applyFont="1" applyBorder="1" applyAlignment="1">
      <alignment horizontal="center"/>
    </xf>
    <xf numFmtId="14" fontId="1" fillId="0" borderId="5" xfId="0" applyNumberFormat="1" applyFont="1" applyBorder="1" applyAlignment="1">
      <alignment horizontal="left"/>
    </xf>
    <xf numFmtId="14" fontId="1" fillId="0" borderId="5" xfId="0" applyNumberFormat="1" applyFont="1" applyBorder="1"/>
    <xf numFmtId="1" fontId="1" fillId="0" borderId="6" xfId="0" applyNumberFormat="1" applyFont="1" applyBorder="1"/>
    <xf numFmtId="3" fontId="4" fillId="0" borderId="0" xfId="1" applyNumberFormat="1" applyFont="1" applyAlignment="1">
      <alignment horizontal="center"/>
    </xf>
    <xf numFmtId="20" fontId="2" fillId="0" borderId="0" xfId="0" applyNumberFormat="1" applyFont="1" applyAlignment="1">
      <alignment horizontal="right"/>
    </xf>
    <xf numFmtId="14" fontId="2" fillId="0" borderId="0" xfId="0" applyNumberFormat="1" applyFont="1" applyAlignment="1">
      <alignment horizontal="center"/>
    </xf>
    <xf numFmtId="1" fontId="2" fillId="0" borderId="12" xfId="0" applyNumberFormat="1" applyFont="1" applyBorder="1" applyAlignment="1">
      <alignment horizontal="center"/>
    </xf>
    <xf numFmtId="14" fontId="2" fillId="0" borderId="12" xfId="0" applyNumberFormat="1" applyFont="1" applyBorder="1" applyAlignment="1">
      <alignment horizontal="center"/>
    </xf>
    <xf numFmtId="0" fontId="2" fillId="0" borderId="13" xfId="0" applyFont="1" applyBorder="1"/>
    <xf numFmtId="164" fontId="13" fillId="0" borderId="0" xfId="0" applyNumberFormat="1" applyFont="1" applyAlignment="1">
      <alignment horizontal="center" vertical="top"/>
    </xf>
    <xf numFmtId="0" fontId="2" fillId="0" borderId="8" xfId="0" applyFont="1" applyBorder="1" applyAlignment="1">
      <alignment vertical="top"/>
    </xf>
    <xf numFmtId="3" fontId="12" fillId="0" borderId="9" xfId="1" applyNumberFormat="1" applyFont="1" applyBorder="1" applyAlignment="1">
      <alignment vertical="top"/>
    </xf>
    <xf numFmtId="14" fontId="13" fillId="0" borderId="0" xfId="0" applyNumberFormat="1" applyFont="1" applyAlignment="1">
      <alignment horizontal="left" vertical="top"/>
    </xf>
    <xf numFmtId="0" fontId="2" fillId="0" borderId="10" xfId="0" applyFont="1" applyBorder="1" applyAlignment="1">
      <alignment vertical="top"/>
    </xf>
    <xf numFmtId="0" fontId="1" fillId="0" borderId="12" xfId="0" applyFont="1" applyBorder="1" applyAlignment="1">
      <alignment horizontal="center"/>
    </xf>
    <xf numFmtId="3" fontId="2" fillId="0" borderId="12" xfId="0" applyNumberFormat="1" applyFont="1" applyBorder="1" applyAlignment="1">
      <alignment vertical="top"/>
    </xf>
    <xf numFmtId="3" fontId="14" fillId="0" borderId="12" xfId="0" applyNumberFormat="1" applyFont="1" applyBorder="1" applyAlignment="1">
      <alignment vertical="top"/>
    </xf>
    <xf numFmtId="165" fontId="2" fillId="0" borderId="12" xfId="0" applyNumberFormat="1" applyFont="1" applyBorder="1" applyAlignment="1">
      <alignment horizontal="center" vertical="top"/>
    </xf>
    <xf numFmtId="164" fontId="2" fillId="0" borderId="12" xfId="0" applyNumberFormat="1" applyFont="1" applyBorder="1" applyAlignment="1">
      <alignment horizontal="center" vertical="top"/>
    </xf>
    <xf numFmtId="3" fontId="2" fillId="0" borderId="5" xfId="0" applyNumberFormat="1" applyFont="1" applyBorder="1" applyAlignment="1">
      <alignment vertical="top"/>
    </xf>
    <xf numFmtId="165" fontId="2" fillId="0" borderId="5" xfId="0" applyNumberFormat="1" applyFont="1" applyBorder="1" applyAlignment="1">
      <alignment horizontal="center" vertical="top"/>
    </xf>
    <xf numFmtId="1" fontId="2" fillId="0" borderId="5" xfId="0" applyNumberFormat="1" applyFont="1" applyBorder="1" applyAlignment="1">
      <alignment horizontal="center" vertical="top"/>
    </xf>
    <xf numFmtId="3" fontId="2" fillId="0" borderId="9" xfId="1" applyNumberFormat="1" applyBorder="1" applyAlignment="1">
      <alignment vertical="top"/>
    </xf>
    <xf numFmtId="0" fontId="2" fillId="0" borderId="12" xfId="0" applyFont="1" applyBorder="1" applyAlignment="1">
      <alignment horizontal="center" vertical="top"/>
    </xf>
    <xf numFmtId="0" fontId="5" fillId="0" borderId="9" xfId="0" applyFont="1" applyBorder="1"/>
    <xf numFmtId="0" fontId="5" fillId="0" borderId="0" xfId="0" applyFont="1" applyAlignment="1">
      <alignment horizontal="center"/>
    </xf>
    <xf numFmtId="165" fontId="2" fillId="0" borderId="0" xfId="0" quotePrefix="1" applyNumberFormat="1" applyFont="1"/>
    <xf numFmtId="1" fontId="13" fillId="0" borderId="0" xfId="0" quotePrefix="1" applyNumberFormat="1" applyFont="1"/>
    <xf numFmtId="1" fontId="2" fillId="0" borderId="0" xfId="0" applyNumberFormat="1" applyFont="1" applyAlignment="1">
      <alignment horizontal="right"/>
    </xf>
    <xf numFmtId="0" fontId="3" fillId="0" borderId="12" xfId="0" applyFont="1" applyBorder="1" applyAlignment="1">
      <alignment horizontal="center"/>
    </xf>
    <xf numFmtId="165" fontId="2" fillId="0" borderId="12" xfId="0" quotePrefix="1" applyNumberFormat="1" applyFont="1" applyBorder="1" applyAlignment="1">
      <alignment horizontal="center"/>
    </xf>
    <xf numFmtId="0" fontId="2" fillId="0" borderId="12" xfId="0" applyFont="1" applyBorder="1" applyAlignment="1">
      <alignment horizontal="left"/>
    </xf>
    <xf numFmtId="20" fontId="15" fillId="0" borderId="0" xfId="0" applyNumberFormat="1" applyFont="1" applyAlignment="1">
      <alignment horizontal="center"/>
    </xf>
    <xf numFmtId="0" fontId="15" fillId="0" borderId="0" xfId="0" applyFont="1"/>
    <xf numFmtId="0" fontId="15" fillId="0" borderId="0" xfId="0" applyFont="1" applyAlignment="1">
      <alignment horizontal="center"/>
    </xf>
    <xf numFmtId="1" fontId="15" fillId="0" borderId="0" xfId="0" applyNumberFormat="1" applyFont="1" applyAlignment="1">
      <alignment horizontal="right"/>
    </xf>
    <xf numFmtId="0" fontId="15" fillId="0" borderId="0" xfId="0" applyFont="1" applyAlignment="1">
      <alignment horizontal="right"/>
    </xf>
    <xf numFmtId="0" fontId="11" fillId="0" borderId="0" xfId="0" applyFont="1"/>
    <xf numFmtId="0" fontId="11" fillId="0" borderId="0" xfId="0" applyFont="1" applyAlignment="1">
      <alignment horizontal="center"/>
    </xf>
    <xf numFmtId="0" fontId="2" fillId="0" borderId="13" xfId="0" applyFont="1" applyBorder="1" applyAlignment="1">
      <alignment vertical="top"/>
    </xf>
    <xf numFmtId="164" fontId="2" fillId="0" borderId="0" xfId="0" applyNumberFormat="1" applyFont="1" applyAlignment="1">
      <alignment horizontal="center"/>
    </xf>
    <xf numFmtId="0" fontId="1" fillId="11" borderId="7" xfId="0" applyFont="1" applyFill="1" applyBorder="1"/>
    <xf numFmtId="0" fontId="1" fillId="11" borderId="11" xfId="0" applyFont="1" applyFill="1" applyBorder="1"/>
    <xf numFmtId="0" fontId="1" fillId="0" borderId="12" xfId="0" applyFont="1" applyBorder="1" applyAlignment="1">
      <alignment horizontal="left"/>
    </xf>
    <xf numFmtId="3" fontId="2" fillId="3" borderId="0" xfId="0" applyNumberFormat="1" applyFont="1" applyFill="1" applyAlignment="1">
      <alignment vertical="top"/>
    </xf>
    <xf numFmtId="0" fontId="9" fillId="0" borderId="2" xfId="0" applyFont="1" applyBorder="1"/>
    <xf numFmtId="3" fontId="9" fillId="0" borderId="2" xfId="0" applyNumberFormat="1" applyFont="1" applyBorder="1" applyAlignment="1">
      <alignment vertical="top"/>
    </xf>
    <xf numFmtId="0" fontId="17" fillId="0" borderId="3" xfId="3" applyFont="1" applyBorder="1"/>
    <xf numFmtId="0" fontId="1" fillId="26" borderId="7" xfId="0" applyFont="1" applyFill="1" applyBorder="1"/>
    <xf numFmtId="0" fontId="1" fillId="26" borderId="11" xfId="0" applyFont="1" applyFill="1" applyBorder="1"/>
    <xf numFmtId="0" fontId="2" fillId="26" borderId="7" xfId="0" applyFont="1" applyFill="1" applyBorder="1"/>
    <xf numFmtId="0" fontId="2" fillId="26" borderId="11" xfId="0" applyFont="1" applyFill="1" applyBorder="1"/>
    <xf numFmtId="3" fontId="2" fillId="11" borderId="7" xfId="1" applyNumberFormat="1" applyFill="1" applyBorder="1" applyAlignment="1">
      <alignment vertical="top"/>
    </xf>
    <xf numFmtId="3" fontId="2" fillId="11" borderId="11" xfId="1" applyNumberFormat="1" applyFill="1" applyBorder="1" applyAlignment="1">
      <alignment vertical="top"/>
    </xf>
    <xf numFmtId="0" fontId="2" fillId="11" borderId="7" xfId="0" applyFont="1" applyFill="1" applyBorder="1"/>
    <xf numFmtId="1" fontId="2" fillId="0" borderId="13" xfId="0" applyNumberFormat="1" applyFont="1" applyBorder="1"/>
    <xf numFmtId="0" fontId="2" fillId="0" borderId="8" xfId="0" applyFont="1" applyBorder="1"/>
    <xf numFmtId="0" fontId="2" fillId="0" borderId="10" xfId="0" applyFont="1" applyBorder="1"/>
    <xf numFmtId="3" fontId="2" fillId="3" borderId="2" xfId="0" applyNumberFormat="1" applyFont="1" applyFill="1" applyBorder="1" applyAlignment="1">
      <alignment vertical="top"/>
    </xf>
    <xf numFmtId="20" fontId="2" fillId="0" borderId="2" xfId="0" applyNumberFormat="1" applyFont="1" applyBorder="1" applyAlignment="1">
      <alignment horizontal="right"/>
    </xf>
    <xf numFmtId="3" fontId="4" fillId="0" borderId="2" xfId="1" applyNumberFormat="1" applyFont="1" applyBorder="1" applyAlignment="1">
      <alignment horizontal="center"/>
    </xf>
    <xf numFmtId="3" fontId="4" fillId="0" borderId="9" xfId="1" applyNumberFormat="1" applyFont="1" applyBorder="1"/>
    <xf numFmtId="3" fontId="4" fillId="0" borderId="12" xfId="1" applyNumberFormat="1" applyFont="1" applyBorder="1" applyAlignment="1">
      <alignment horizontal="center"/>
    </xf>
    <xf numFmtId="20" fontId="2" fillId="0" borderId="12" xfId="0" applyNumberFormat="1" applyFont="1" applyBorder="1" applyAlignment="1">
      <alignment horizontal="right"/>
    </xf>
    <xf numFmtId="0" fontId="2" fillId="0" borderId="9" xfId="0" applyFont="1" applyBorder="1" applyAlignment="1">
      <alignment vertical="top"/>
    </xf>
    <xf numFmtId="20" fontId="15" fillId="0" borderId="9" xfId="0" applyNumberFormat="1" applyFont="1" applyBorder="1" applyAlignment="1">
      <alignment horizontal="center"/>
    </xf>
    <xf numFmtId="0" fontId="0" fillId="0" borderId="10" xfId="0" applyBorder="1"/>
    <xf numFmtId="3" fontId="2" fillId="11" borderId="7" xfId="1" applyNumberFormat="1" applyFill="1" applyBorder="1"/>
    <xf numFmtId="3" fontId="2" fillId="11" borderId="11" xfId="1" applyNumberFormat="1" applyFill="1" applyBorder="1"/>
    <xf numFmtId="3" fontId="2" fillId="26" borderId="7" xfId="1" applyNumberFormat="1" applyFill="1" applyBorder="1" applyAlignment="1">
      <alignment vertical="top"/>
    </xf>
    <xf numFmtId="3" fontId="2" fillId="26" borderId="11" xfId="1" applyNumberFormat="1" applyFill="1" applyBorder="1" applyAlignment="1">
      <alignment vertical="top"/>
    </xf>
    <xf numFmtId="3" fontId="9" fillId="3" borderId="2" xfId="0" applyNumberFormat="1" applyFont="1" applyFill="1" applyBorder="1" applyAlignment="1">
      <alignment vertical="top"/>
    </xf>
    <xf numFmtId="0" fontId="1" fillId="0" borderId="0" xfId="0" applyFont="1" applyAlignment="1">
      <alignment horizontal="center" vertical="center" wrapText="1"/>
    </xf>
    <xf numFmtId="1" fontId="3" fillId="2" borderId="14" xfId="1" applyNumberFormat="1" applyFont="1" applyFill="1" applyBorder="1" applyAlignment="1">
      <alignment horizontal="center" vertical="center" wrapText="1"/>
    </xf>
    <xf numFmtId="0" fontId="4" fillId="0" borderId="0" xfId="1" applyFont="1" applyAlignment="1">
      <alignment horizontal="right"/>
    </xf>
    <xf numFmtId="165" fontId="2" fillId="0" borderId="0" xfId="1" applyNumberFormat="1"/>
    <xf numFmtId="3" fontId="2" fillId="0" borderId="0" xfId="1" applyNumberFormat="1"/>
    <xf numFmtId="3" fontId="4" fillId="2" borderId="1" xfId="1" applyNumberFormat="1" applyFont="1" applyFill="1" applyBorder="1" applyAlignment="1">
      <alignment horizontal="center" vertical="center" wrapText="1"/>
    </xf>
    <xf numFmtId="0" fontId="4" fillId="0" borderId="5" xfId="0" applyFont="1" applyBorder="1"/>
    <xf numFmtId="1" fontId="4" fillId="2" borderId="1" xfId="1" applyNumberFormat="1" applyFont="1" applyFill="1" applyBorder="1" applyAlignment="1">
      <alignment horizontal="center" vertical="center" wrapText="1"/>
    </xf>
    <xf numFmtId="0" fontId="19" fillId="11" borderId="7" xfId="0" applyFont="1" applyFill="1" applyBorder="1"/>
    <xf numFmtId="0" fontId="19" fillId="0" borderId="2" xfId="0" applyFont="1" applyBorder="1" applyAlignment="1">
      <alignment horizontal="center"/>
    </xf>
    <xf numFmtId="0" fontId="19" fillId="0" borderId="2" xfId="0" applyFont="1" applyBorder="1"/>
    <xf numFmtId="0" fontId="19" fillId="0" borderId="0" xfId="0" applyFont="1"/>
    <xf numFmtId="0" fontId="19" fillId="0" borderId="0" xfId="0" applyFont="1" applyAlignment="1">
      <alignment horizontal="left" vertical="top"/>
    </xf>
    <xf numFmtId="14" fontId="18" fillId="17" borderId="0" xfId="1" applyNumberFormat="1" applyFont="1" applyFill="1" applyAlignment="1">
      <alignment horizontal="right"/>
    </xf>
    <xf numFmtId="1" fontId="2" fillId="17" borderId="2" xfId="0" applyNumberFormat="1" applyFont="1" applyFill="1" applyBorder="1" applyAlignment="1">
      <alignment horizontal="center" vertical="top"/>
    </xf>
    <xf numFmtId="1" fontId="2" fillId="17" borderId="12" xfId="0" applyNumberFormat="1" applyFont="1" applyFill="1" applyBorder="1" applyAlignment="1">
      <alignment horizontal="center" vertical="top"/>
    </xf>
    <xf numFmtId="1" fontId="2" fillId="17" borderId="2" xfId="0" applyNumberFormat="1" applyFont="1" applyFill="1" applyBorder="1" applyAlignment="1">
      <alignment horizontal="center"/>
    </xf>
    <xf numFmtId="1" fontId="2" fillId="17" borderId="12" xfId="0" applyNumberFormat="1" applyFont="1" applyFill="1" applyBorder="1" applyAlignment="1">
      <alignment horizontal="center"/>
    </xf>
    <xf numFmtId="0" fontId="19" fillId="17" borderId="2" xfId="0" applyFont="1" applyFill="1" applyBorder="1"/>
    <xf numFmtId="0" fontId="19" fillId="17" borderId="2" xfId="0" applyFont="1" applyFill="1" applyBorder="1" applyAlignment="1">
      <alignment horizontal="left"/>
    </xf>
    <xf numFmtId="165" fontId="19" fillId="17" borderId="2" xfId="0" applyNumberFormat="1" applyFont="1" applyFill="1" applyBorder="1" applyAlignment="1">
      <alignment horizontal="center"/>
    </xf>
    <xf numFmtId="3" fontId="19" fillId="17" borderId="2" xfId="0" applyNumberFormat="1" applyFont="1" applyFill="1" applyBorder="1"/>
    <xf numFmtId="1" fontId="19" fillId="17" borderId="2" xfId="0" applyNumberFormat="1" applyFont="1" applyFill="1" applyBorder="1" applyAlignment="1">
      <alignment horizontal="center"/>
    </xf>
    <xf numFmtId="164" fontId="19" fillId="17" borderId="2" xfId="0" applyNumberFormat="1" applyFont="1" applyFill="1" applyBorder="1" applyAlignment="1">
      <alignment horizontal="center"/>
    </xf>
    <xf numFmtId="14" fontId="19" fillId="17" borderId="2" xfId="0" applyNumberFormat="1" applyFont="1" applyFill="1" applyBorder="1" applyAlignment="1">
      <alignment horizontal="center"/>
    </xf>
    <xf numFmtId="1" fontId="20" fillId="17" borderId="8" xfId="0" applyNumberFormat="1" applyFont="1" applyFill="1" applyBorder="1"/>
    <xf numFmtId="14" fontId="5" fillId="0" borderId="0" xfId="1" applyNumberFormat="1" applyFont="1" applyAlignment="1">
      <alignment horizontal="center"/>
    </xf>
    <xf numFmtId="0" fontId="4" fillId="0" borderId="0" xfId="1" applyFont="1" applyAlignment="1">
      <alignment horizontal="left"/>
    </xf>
  </cellXfs>
  <cellStyles count="5">
    <cellStyle name="Currency 2" xfId="4" xr:uid="{9DAEB0E6-BEF2-4D67-8E16-AEACE09AF449}"/>
    <cellStyle name="Hyperlinkki" xfId="3" builtinId="8"/>
    <cellStyle name="Normaali" xfId="0" builtinId="0"/>
    <cellStyle name="Normaali 2" xfId="1" xr:uid="{00000000-0005-0000-0000-000001000000}"/>
    <cellStyle name="Valuutta" xfId="2" builtin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styles" Target="styles.xml"/><Relationship Id="rId7" Type="http://schemas.openxmlformats.org/officeDocument/2006/relationships/customXml" Target="../customXml/item1.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alcChain" Target="calcChain.xml"/><Relationship Id="rId5" Type="http://schemas.microsoft.com/office/2017/10/relationships/person" Target="persons/person.xml"/><Relationship Id="rId10" Type="http://schemas.openxmlformats.org/officeDocument/2006/relationships/customXml" Target="../customXml/item4.xml"/><Relationship Id="rId4" Type="http://schemas.openxmlformats.org/officeDocument/2006/relationships/sharedStrings" Target="sharedString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945667</xdr:colOff>
      <xdr:row>4</xdr:row>
      <xdr:rowOff>30019</xdr:rowOff>
    </xdr:to>
    <xdr:pic>
      <xdr:nvPicPr>
        <xdr:cNvPr id="2" name="Kuva 1" descr="ELY_fin">
          <a:extLst>
            <a:ext uri="{FF2B5EF4-FFF2-40B4-BE49-F238E27FC236}">
              <a16:creationId xmlns:a16="http://schemas.microsoft.com/office/drawing/2014/main" id="{D0A67435-EAD0-4A69-BB78-E6FC6CFC2F4C}"/>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0" y="0"/>
          <a:ext cx="2644383" cy="700579"/>
        </a:xfrm>
        <a:prstGeom prst="rect">
          <a:avLst/>
        </a:prstGeom>
        <a:noFill/>
        <a:ln w="9525">
          <a:noFill/>
          <a:miter lim="800000"/>
          <a:headEnd/>
          <a:tailEnd/>
        </a:ln>
      </xdr:spPr>
    </xdr:pic>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teema">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swecofinland.maps.arcgis.com/apps/webappviewer/index.html?id=894c3d9b9cef490382593773dd081435" TargetMode="External"/><Relationship Id="rId13" Type="http://schemas.openxmlformats.org/officeDocument/2006/relationships/hyperlink" Target="https://swecofinland.maps.arcgis.com/apps/webappviewer/index.html?id=f94caa3035da46f2a9ef07eb136e4d8a" TargetMode="External"/><Relationship Id="rId3" Type="http://schemas.openxmlformats.org/officeDocument/2006/relationships/hyperlink" Target="https://swecofinland.maps.arcgis.com/apps/webappviewer/index.html?id=338439f8953a4b3a827c4d7c38274520" TargetMode="External"/><Relationship Id="rId7" Type="http://schemas.openxmlformats.org/officeDocument/2006/relationships/hyperlink" Target="https://swecofinland.maps.arcgis.com/apps/webappviewer/index.html?id=4eeba359e110471cae192665391f78c5" TargetMode="External"/><Relationship Id="rId12" Type="http://schemas.openxmlformats.org/officeDocument/2006/relationships/hyperlink" Target="https://swecofinland.maps.arcgis.com/apps/webappviewer/index.html?id=ddebf09b334e4de4a53c1eafbf71bfdc" TargetMode="External"/><Relationship Id="rId2" Type="http://schemas.openxmlformats.org/officeDocument/2006/relationships/hyperlink" Target="https://swecofinland.maps.arcgis.com/apps/webappviewer/index.html?id=3d3886ec6ad14871b702940bfe7464f0" TargetMode="External"/><Relationship Id="rId16" Type="http://schemas.openxmlformats.org/officeDocument/2006/relationships/drawing" Target="../drawings/drawing1.xml"/><Relationship Id="rId1" Type="http://schemas.openxmlformats.org/officeDocument/2006/relationships/hyperlink" Target="https://swecofinland.maps.arcgis.com/apps/webappviewer/index.html?id=c45d909fe72241df8365696dd0edc315" TargetMode="External"/><Relationship Id="rId6" Type="http://schemas.openxmlformats.org/officeDocument/2006/relationships/hyperlink" Target="https://swecofinland.maps.arcgis.com/apps/webappviewer/index.html?id=c01b7dc6c576472eacdd7b9e69528182" TargetMode="External"/><Relationship Id="rId11" Type="http://schemas.openxmlformats.org/officeDocument/2006/relationships/hyperlink" Target="https://swecofinland.maps.arcgis.com/apps/webappviewer/index.html?id=55b955dbfe3947a2bb154d9f032a1691" TargetMode="External"/><Relationship Id="rId5" Type="http://schemas.openxmlformats.org/officeDocument/2006/relationships/hyperlink" Target="https://swecofinland.maps.arcgis.com/apps/webappviewer/index.html?id=95ace3f5e64b43d1b78aca21252a0ecd" TargetMode="External"/><Relationship Id="rId15" Type="http://schemas.openxmlformats.org/officeDocument/2006/relationships/printerSettings" Target="../printerSettings/printerSettings1.bin"/><Relationship Id="rId10" Type="http://schemas.openxmlformats.org/officeDocument/2006/relationships/hyperlink" Target="https://swecofinland.maps.arcgis.com/apps/webappviewer/index.html?id=00375ae7d03b44da8ed702f29811ac2f" TargetMode="External"/><Relationship Id="rId4" Type="http://schemas.openxmlformats.org/officeDocument/2006/relationships/hyperlink" Target="https://swecofinland.maps.arcgis.com/apps/webappviewer/index.html?id=0521febf334a471d8731719003cb8de3" TargetMode="External"/><Relationship Id="rId9" Type="http://schemas.openxmlformats.org/officeDocument/2006/relationships/hyperlink" Target="https://swecofinland.maps.arcgis.com/apps/webappviewer/index.html?id=e432fe8016a54d6f8705d5533648cab8" TargetMode="External"/><Relationship Id="rId14" Type="http://schemas.openxmlformats.org/officeDocument/2006/relationships/hyperlink" Target="https://swecofinland.maps.arcgis.com/apps/webappviewer/index.html?id=d6e960a46f8e43e7ad83d55263e37f14"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F946F4-3954-4409-A6CF-DEC0B711AEFC}">
  <sheetPr>
    <pageSetUpPr fitToPage="1"/>
  </sheetPr>
  <dimension ref="A1:ZS687"/>
  <sheetViews>
    <sheetView showGridLines="0" tabSelected="1" zoomScale="115" zoomScaleNormal="115" workbookViewId="0">
      <pane ySplit="14" topLeftCell="A446" activePane="bottomLeft" state="frozen"/>
      <selection pane="bottomLeft" activeCell="L428" sqref="L428"/>
    </sheetView>
  </sheetViews>
  <sheetFormatPr defaultColWidth="9.140625" defaultRowHeight="12.75" x14ac:dyDescent="0.2"/>
  <cols>
    <col min="1" max="1" width="24.42578125" style="1" customWidth="1"/>
    <col min="2" max="2" width="14.7109375" style="90" customWidth="1"/>
    <col min="3" max="3" width="55.85546875" style="1" bestFit="1" customWidth="1"/>
    <col min="4" max="4" width="14.28515625" style="4" customWidth="1"/>
    <col min="5" max="5" width="6.7109375" style="12" customWidth="1"/>
    <col min="6" max="6" width="7.28515625" style="12" customWidth="1"/>
    <col min="7" max="7" width="9.140625" style="57" bestFit="1" customWidth="1"/>
    <col min="8" max="8" width="9.85546875" style="60" customWidth="1"/>
    <col min="9" max="9" width="6.140625" style="44" customWidth="1"/>
    <col min="10" max="10" width="17.28515625" style="31" bestFit="1" customWidth="1"/>
    <col min="11" max="11" width="28.28515625" style="2" customWidth="1"/>
    <col min="12" max="12" width="29.140625" style="3" customWidth="1"/>
    <col min="13" max="13" width="13.85546875" style="144" customWidth="1"/>
    <col min="14" max="14" width="15" style="138" customWidth="1"/>
    <col min="15" max="15" width="15" style="139" customWidth="1"/>
    <col min="16" max="16384" width="9.140625" style="1"/>
  </cols>
  <sheetData>
    <row r="1" spans="1:695" x14ac:dyDescent="0.2">
      <c r="C1" s="36"/>
      <c r="D1" s="17"/>
      <c r="E1" s="18"/>
      <c r="F1" s="18"/>
      <c r="G1" s="252"/>
      <c r="H1" s="43"/>
      <c r="I1" s="43"/>
    </row>
    <row r="2" spans="1:695" x14ac:dyDescent="0.2">
      <c r="C2" s="36"/>
      <c r="D2" s="8"/>
      <c r="E2" s="275"/>
      <c r="F2" s="275"/>
      <c r="G2" s="252"/>
      <c r="H2" s="43"/>
      <c r="I2" s="43"/>
      <c r="J2" s="32"/>
      <c r="K2" s="22" t="s">
        <v>18</v>
      </c>
    </row>
    <row r="3" spans="1:695" x14ac:dyDescent="0.2">
      <c r="C3" s="36"/>
      <c r="D3" s="34"/>
      <c r="E3" s="35"/>
      <c r="F3" s="18"/>
      <c r="G3" s="253"/>
      <c r="H3" s="43"/>
      <c r="I3" s="43"/>
      <c r="K3" s="22" t="s">
        <v>19</v>
      </c>
      <c r="O3" s="140"/>
      <c r="P3" s="141"/>
      <c r="Q3" s="141"/>
      <c r="R3" s="141"/>
      <c r="S3" s="141"/>
      <c r="T3" s="141"/>
    </row>
    <row r="4" spans="1:695" x14ac:dyDescent="0.2">
      <c r="C4" s="36"/>
      <c r="H4" s="43"/>
      <c r="I4" s="43"/>
      <c r="K4" s="22" t="s">
        <v>20</v>
      </c>
      <c r="O4" s="140"/>
      <c r="P4" s="141"/>
      <c r="Q4" s="141"/>
      <c r="R4" s="141"/>
      <c r="S4" s="141"/>
      <c r="T4" s="141"/>
    </row>
    <row r="5" spans="1:695" ht="15" x14ac:dyDescent="0.25">
      <c r="C5" s="36"/>
      <c r="D5" s="40"/>
      <c r="E5" s="13"/>
      <c r="F5" s="13"/>
      <c r="G5" s="10"/>
      <c r="I5" s="43"/>
      <c r="J5" s="32"/>
      <c r="K5" s="22" t="s">
        <v>21</v>
      </c>
      <c r="O5" s="140"/>
      <c r="P5" s="141"/>
      <c r="Q5" s="141"/>
      <c r="R5" s="141"/>
      <c r="S5" s="141"/>
      <c r="T5" s="141"/>
    </row>
    <row r="6" spans="1:695" x14ac:dyDescent="0.2">
      <c r="C6" s="36"/>
      <c r="D6" s="9"/>
      <c r="E6" s="13"/>
      <c r="F6" s="13"/>
      <c r="G6" s="10"/>
      <c r="I6" s="43"/>
      <c r="J6" s="32"/>
      <c r="K6" s="28" t="s">
        <v>22</v>
      </c>
      <c r="O6" s="140"/>
      <c r="P6" s="141"/>
      <c r="Q6" s="141"/>
      <c r="R6" s="141"/>
      <c r="S6" s="141"/>
      <c r="T6" s="141"/>
    </row>
    <row r="7" spans="1:695" ht="15.75" x14ac:dyDescent="0.25">
      <c r="C7" s="262" t="s">
        <v>215</v>
      </c>
      <c r="D7" s="9"/>
      <c r="E7" s="13"/>
      <c r="F7" s="13"/>
      <c r="G7" s="10"/>
      <c r="I7" s="43"/>
      <c r="J7" s="32"/>
      <c r="K7" s="28" t="s">
        <v>23</v>
      </c>
      <c r="O7" s="140"/>
      <c r="P7" s="141"/>
      <c r="Q7" s="141"/>
      <c r="R7" s="141"/>
      <c r="S7" s="141"/>
      <c r="T7" s="141"/>
    </row>
    <row r="8" spans="1:695" x14ac:dyDescent="0.2">
      <c r="C8" s="251" t="s">
        <v>212</v>
      </c>
      <c r="D8" s="9"/>
      <c r="E8" s="13"/>
      <c r="F8" s="13"/>
      <c r="G8" s="10"/>
      <c r="I8" s="43"/>
      <c r="J8" s="32"/>
      <c r="K8" s="28" t="s">
        <v>24</v>
      </c>
      <c r="O8" s="140"/>
      <c r="P8" s="141"/>
      <c r="Q8" s="141"/>
      <c r="R8" s="141"/>
      <c r="S8" s="141"/>
      <c r="T8" s="141"/>
    </row>
    <row r="9" spans="1:695" x14ac:dyDescent="0.2">
      <c r="C9" s="251" t="s">
        <v>213</v>
      </c>
      <c r="D9" s="17"/>
      <c r="E9" s="18"/>
      <c r="F9" s="18"/>
      <c r="G9" s="253"/>
      <c r="I9" s="43"/>
      <c r="J9" s="32"/>
      <c r="K9" s="30" t="s">
        <v>25</v>
      </c>
      <c r="Q9" s="141"/>
    </row>
    <row r="10" spans="1:695" x14ac:dyDescent="0.2">
      <c r="A10" s="5" t="s">
        <v>0</v>
      </c>
      <c r="B10" s="92"/>
      <c r="C10" s="36"/>
      <c r="D10" s="17"/>
      <c r="E10" s="18"/>
      <c r="F10" s="18"/>
      <c r="G10" s="37"/>
      <c r="I10" s="43"/>
      <c r="K10" s="30" t="s">
        <v>188</v>
      </c>
    </row>
    <row r="11" spans="1:695" x14ac:dyDescent="0.2">
      <c r="A11" s="34" t="s">
        <v>1</v>
      </c>
      <c r="B11" s="93"/>
      <c r="C11" s="11"/>
      <c r="D11" s="17"/>
      <c r="E11" s="18"/>
      <c r="F11" s="18"/>
      <c r="G11" s="253"/>
      <c r="H11" s="43"/>
      <c r="I11" s="43"/>
      <c r="K11" s="30" t="s">
        <v>187</v>
      </c>
    </row>
    <row r="12" spans="1:695" x14ac:dyDescent="0.2">
      <c r="H12" s="43"/>
      <c r="I12" s="43"/>
      <c r="K12" s="136" t="s">
        <v>189</v>
      </c>
    </row>
    <row r="13" spans="1:695" ht="13.5" thickBot="1" x14ac:dyDescent="0.25">
      <c r="A13" s="276" t="s">
        <v>207</v>
      </c>
      <c r="B13" s="276"/>
      <c r="C13" s="276"/>
      <c r="D13" s="276"/>
      <c r="E13" s="276"/>
      <c r="F13" s="276"/>
      <c r="G13" s="276"/>
      <c r="H13" s="43"/>
      <c r="I13" s="43"/>
    </row>
    <row r="14" spans="1:695" s="7" customFormat="1" ht="70.5" customHeight="1" thickBot="1" x14ac:dyDescent="0.3">
      <c r="A14" s="6" t="s">
        <v>2</v>
      </c>
      <c r="B14" s="6" t="s">
        <v>121</v>
      </c>
      <c r="C14" s="6" t="s">
        <v>3</v>
      </c>
      <c r="D14" s="6" t="s">
        <v>4</v>
      </c>
      <c r="E14" s="14" t="s">
        <v>5</v>
      </c>
      <c r="F14" s="14" t="s">
        <v>6</v>
      </c>
      <c r="G14" s="254" t="s">
        <v>7</v>
      </c>
      <c r="H14" s="256" t="s">
        <v>8</v>
      </c>
      <c r="I14" s="15" t="s">
        <v>9</v>
      </c>
      <c r="J14" s="16" t="s">
        <v>10</v>
      </c>
      <c r="K14" s="16" t="s">
        <v>11</v>
      </c>
      <c r="L14" s="250" t="s">
        <v>12</v>
      </c>
      <c r="M14" s="249"/>
      <c r="N14" s="142"/>
      <c r="O14" s="143"/>
    </row>
    <row r="15" spans="1:695" s="66" customFormat="1" ht="15.75" customHeight="1" x14ac:dyDescent="0.3">
      <c r="A15" s="224" t="s">
        <v>190</v>
      </c>
      <c r="B15" s="146"/>
      <c r="C15" s="147"/>
      <c r="D15" s="147"/>
      <c r="E15" s="147"/>
      <c r="F15" s="147"/>
      <c r="G15" s="255"/>
      <c r="H15" s="255"/>
      <c r="I15" s="146"/>
      <c r="J15" s="147"/>
      <c r="K15" s="147"/>
      <c r="L15" s="148"/>
    </row>
    <row r="16" spans="1:695" s="48" customFormat="1" x14ac:dyDescent="0.2">
      <c r="A16" s="227" t="s">
        <v>125</v>
      </c>
      <c r="B16" s="94"/>
      <c r="C16" s="48" t="s">
        <v>42</v>
      </c>
      <c r="D16" s="68" t="s">
        <v>14</v>
      </c>
      <c r="E16" s="69">
        <v>0.20486111111111113</v>
      </c>
      <c r="F16" s="69">
        <f>E16+(55/(24*60))</f>
        <v>0.24305555555555558</v>
      </c>
      <c r="G16" s="42">
        <f t="shared" ref="G16:G27" si="0">H16*I16</f>
        <v>11575</v>
      </c>
      <c r="H16" s="70">
        <v>250</v>
      </c>
      <c r="I16" s="81">
        <v>46.3</v>
      </c>
      <c r="J16" s="77" t="s">
        <v>204</v>
      </c>
      <c r="K16" s="77" t="s">
        <v>205</v>
      </c>
      <c r="L16" s="149" t="s">
        <v>210</v>
      </c>
      <c r="M16" s="45"/>
      <c r="N16" s="139"/>
      <c r="O16" s="139"/>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c r="BJ16" s="45"/>
      <c r="BK16" s="45"/>
      <c r="BL16" s="45"/>
      <c r="BM16" s="45"/>
      <c r="BN16" s="45"/>
      <c r="BO16" s="45"/>
      <c r="BP16" s="45"/>
      <c r="BQ16" s="45"/>
      <c r="BR16" s="45"/>
      <c r="BS16" s="45"/>
      <c r="BT16" s="45"/>
      <c r="BU16" s="45"/>
      <c r="BV16" s="45"/>
      <c r="BW16" s="45"/>
      <c r="BX16" s="45"/>
      <c r="BY16" s="45"/>
      <c r="BZ16" s="45"/>
      <c r="CA16" s="45"/>
      <c r="CB16" s="45"/>
      <c r="CC16" s="45"/>
      <c r="CD16" s="45"/>
      <c r="CE16" s="45"/>
      <c r="CF16" s="45"/>
      <c r="CG16" s="45"/>
      <c r="CH16" s="45"/>
      <c r="CI16" s="45"/>
      <c r="CJ16" s="45"/>
      <c r="CK16" s="45"/>
      <c r="CL16" s="45"/>
      <c r="CM16" s="45"/>
      <c r="CN16" s="45"/>
      <c r="CO16" s="45"/>
      <c r="CP16" s="45"/>
      <c r="CQ16" s="45"/>
      <c r="CR16" s="45"/>
      <c r="CS16" s="45"/>
      <c r="CT16" s="45"/>
      <c r="CU16" s="45"/>
      <c r="CV16" s="45"/>
      <c r="CW16" s="45"/>
      <c r="CX16" s="45"/>
      <c r="CY16" s="45"/>
      <c r="CZ16" s="45"/>
      <c r="DA16" s="45"/>
      <c r="DB16" s="45"/>
      <c r="DC16" s="45"/>
      <c r="DD16" s="45"/>
      <c r="DE16" s="45"/>
      <c r="DF16" s="45"/>
      <c r="DG16" s="45"/>
      <c r="DH16" s="45"/>
      <c r="DI16" s="45"/>
      <c r="DJ16" s="45"/>
      <c r="DK16" s="45"/>
      <c r="DL16" s="45"/>
      <c r="DM16" s="45"/>
      <c r="DN16" s="45"/>
      <c r="DO16" s="45"/>
      <c r="DP16" s="45"/>
      <c r="DQ16" s="45"/>
      <c r="DR16" s="45"/>
      <c r="DS16" s="45"/>
      <c r="DT16" s="45"/>
      <c r="DU16" s="45"/>
      <c r="DV16" s="45"/>
      <c r="DW16" s="45"/>
      <c r="DX16" s="45"/>
      <c r="DY16" s="45"/>
      <c r="DZ16" s="45"/>
      <c r="EA16" s="45"/>
      <c r="EB16" s="45"/>
      <c r="EC16" s="45"/>
      <c r="ED16" s="45"/>
      <c r="EE16" s="45"/>
      <c r="EF16" s="45"/>
      <c r="EG16" s="45"/>
      <c r="EH16" s="45"/>
      <c r="EI16" s="45"/>
      <c r="EJ16" s="45"/>
      <c r="EK16" s="45"/>
      <c r="EL16" s="45"/>
      <c r="EM16" s="45"/>
      <c r="EN16" s="45"/>
      <c r="EO16" s="45"/>
      <c r="EP16" s="45"/>
      <c r="EQ16" s="45"/>
      <c r="ER16" s="45"/>
      <c r="ES16" s="45"/>
      <c r="ET16" s="45"/>
      <c r="EU16" s="45"/>
      <c r="EV16" s="45"/>
      <c r="EW16" s="45"/>
      <c r="EX16" s="45"/>
      <c r="EY16" s="45"/>
      <c r="EZ16" s="45"/>
      <c r="FA16" s="45"/>
      <c r="FB16" s="45"/>
      <c r="FC16" s="45"/>
      <c r="FD16" s="45"/>
      <c r="FE16" s="45"/>
      <c r="FF16" s="45"/>
      <c r="FG16" s="45"/>
      <c r="FH16" s="45"/>
      <c r="FI16" s="45"/>
      <c r="FJ16" s="45"/>
      <c r="FK16" s="45"/>
      <c r="FL16" s="45"/>
      <c r="FM16" s="45"/>
      <c r="FN16" s="45"/>
      <c r="FO16" s="45"/>
      <c r="FP16" s="45"/>
      <c r="FQ16" s="45"/>
      <c r="FR16" s="45"/>
      <c r="FS16" s="45"/>
      <c r="FT16" s="45"/>
      <c r="FU16" s="45"/>
      <c r="FV16" s="45"/>
      <c r="FW16" s="45"/>
      <c r="FX16" s="45"/>
      <c r="FY16" s="45"/>
      <c r="FZ16" s="45"/>
      <c r="GA16" s="45"/>
      <c r="GB16" s="45"/>
      <c r="GC16" s="45"/>
      <c r="GD16" s="45"/>
      <c r="GE16" s="45"/>
      <c r="GF16" s="45"/>
      <c r="GG16" s="45"/>
      <c r="GH16" s="45"/>
      <c r="GI16" s="45"/>
      <c r="GJ16" s="45"/>
      <c r="GK16" s="45"/>
      <c r="GL16" s="45"/>
      <c r="GM16" s="45"/>
      <c r="GN16" s="45"/>
      <c r="GO16" s="45"/>
      <c r="GP16" s="45"/>
      <c r="GQ16" s="45"/>
      <c r="GR16" s="45"/>
      <c r="GS16" s="45"/>
      <c r="GT16" s="45"/>
      <c r="GU16" s="45"/>
      <c r="GV16" s="45"/>
      <c r="GW16" s="45"/>
      <c r="GX16" s="45"/>
      <c r="GY16" s="45"/>
      <c r="GZ16" s="45"/>
      <c r="HA16" s="45"/>
      <c r="HB16" s="45"/>
      <c r="HC16" s="45"/>
      <c r="HD16" s="45"/>
      <c r="HE16" s="45"/>
      <c r="HF16" s="45"/>
      <c r="HG16" s="45"/>
      <c r="HH16" s="45"/>
      <c r="HI16" s="45"/>
      <c r="HJ16" s="45"/>
      <c r="HK16" s="45"/>
      <c r="HL16" s="45"/>
      <c r="HM16" s="45"/>
      <c r="HN16" s="45"/>
      <c r="HO16" s="45"/>
      <c r="HP16" s="45"/>
      <c r="HQ16" s="45"/>
      <c r="HR16" s="45"/>
      <c r="HS16" s="45"/>
      <c r="HT16" s="45"/>
      <c r="HU16" s="45"/>
      <c r="HV16" s="45"/>
      <c r="HW16" s="45"/>
      <c r="HX16" s="45"/>
      <c r="HY16" s="45"/>
      <c r="HZ16" s="45"/>
      <c r="IA16" s="45"/>
      <c r="IB16" s="45"/>
      <c r="IC16" s="45"/>
      <c r="ID16" s="45"/>
      <c r="IE16" s="45"/>
      <c r="IF16" s="45"/>
      <c r="IG16" s="45"/>
      <c r="IH16" s="45"/>
      <c r="II16" s="45"/>
      <c r="IJ16" s="45"/>
      <c r="IK16" s="45"/>
      <c r="IL16" s="45"/>
      <c r="IM16" s="45"/>
      <c r="IN16" s="45"/>
      <c r="IO16" s="45"/>
      <c r="IP16" s="45"/>
      <c r="IQ16" s="45"/>
      <c r="IR16" s="45"/>
      <c r="IS16" s="45"/>
      <c r="IT16" s="45"/>
      <c r="IU16" s="45"/>
      <c r="IV16" s="45"/>
      <c r="IW16" s="45"/>
      <c r="IX16" s="45"/>
      <c r="IY16" s="45"/>
      <c r="IZ16" s="45"/>
      <c r="JA16" s="45"/>
      <c r="JB16" s="45"/>
      <c r="JC16" s="45"/>
      <c r="JD16" s="45"/>
      <c r="JE16" s="45"/>
      <c r="JF16" s="45"/>
      <c r="JG16" s="45"/>
      <c r="JH16" s="45"/>
      <c r="JI16" s="45"/>
      <c r="JJ16" s="45"/>
      <c r="JK16" s="45"/>
      <c r="JL16" s="45"/>
      <c r="JM16" s="45"/>
      <c r="JN16" s="45"/>
      <c r="JO16" s="45"/>
      <c r="JP16" s="45"/>
      <c r="JQ16" s="45"/>
      <c r="JR16" s="45"/>
      <c r="JS16" s="45"/>
      <c r="JT16" s="45"/>
      <c r="JU16" s="45"/>
      <c r="JV16" s="45"/>
      <c r="JW16" s="45"/>
      <c r="JX16" s="45"/>
      <c r="JY16" s="45"/>
      <c r="JZ16" s="45"/>
      <c r="KA16" s="45"/>
      <c r="KB16" s="45"/>
      <c r="KC16" s="45"/>
      <c r="KD16" s="45"/>
      <c r="KE16" s="45"/>
      <c r="KF16" s="45"/>
      <c r="KG16" s="45"/>
      <c r="KH16" s="45"/>
      <c r="KI16" s="45"/>
      <c r="KJ16" s="45"/>
      <c r="KK16" s="45"/>
      <c r="KL16" s="45"/>
      <c r="KM16" s="45"/>
      <c r="KN16" s="45"/>
      <c r="KO16" s="45"/>
      <c r="KP16" s="45"/>
      <c r="KQ16" s="45"/>
      <c r="KR16" s="45"/>
      <c r="KS16" s="45"/>
      <c r="KT16" s="45"/>
      <c r="KU16" s="45"/>
      <c r="KV16" s="45"/>
      <c r="KW16" s="45"/>
      <c r="KX16" s="45"/>
      <c r="KY16" s="45"/>
      <c r="KZ16" s="45"/>
      <c r="LA16" s="45"/>
      <c r="LB16" s="45"/>
      <c r="LC16" s="45"/>
      <c r="LD16" s="45"/>
      <c r="LE16" s="45"/>
      <c r="LF16" s="45"/>
      <c r="LG16" s="45"/>
      <c r="LH16" s="45"/>
      <c r="LI16" s="45"/>
      <c r="LJ16" s="45"/>
      <c r="LK16" s="45"/>
      <c r="LL16" s="45"/>
      <c r="LM16" s="45"/>
      <c r="LN16" s="45"/>
      <c r="LO16" s="45"/>
      <c r="LP16" s="45"/>
      <c r="LQ16" s="45"/>
      <c r="LR16" s="45"/>
      <c r="LS16" s="45"/>
      <c r="LT16" s="45"/>
      <c r="LU16" s="45"/>
      <c r="LV16" s="45"/>
      <c r="LW16" s="45"/>
      <c r="LX16" s="45"/>
      <c r="LY16" s="45"/>
      <c r="LZ16" s="45"/>
      <c r="MA16" s="45"/>
      <c r="MB16" s="45"/>
      <c r="MC16" s="45"/>
      <c r="MD16" s="45"/>
      <c r="ME16" s="45"/>
      <c r="MF16" s="45"/>
      <c r="MG16" s="45"/>
      <c r="MH16" s="45"/>
      <c r="MI16" s="45"/>
      <c r="MJ16" s="45"/>
      <c r="MK16" s="45"/>
      <c r="ML16" s="45"/>
      <c r="MM16" s="45"/>
      <c r="MN16" s="45"/>
      <c r="MO16" s="45"/>
      <c r="MP16" s="45"/>
      <c r="MQ16" s="45"/>
      <c r="MR16" s="45"/>
      <c r="MS16" s="45"/>
      <c r="MT16" s="45"/>
      <c r="MU16" s="45"/>
      <c r="MV16" s="45"/>
      <c r="MW16" s="45"/>
      <c r="MX16" s="45"/>
      <c r="MY16" s="45"/>
      <c r="MZ16" s="45"/>
      <c r="NA16" s="45"/>
      <c r="NB16" s="45"/>
      <c r="NC16" s="45"/>
      <c r="ND16" s="45"/>
      <c r="NE16" s="45"/>
      <c r="NF16" s="45"/>
      <c r="NG16" s="45"/>
      <c r="NH16" s="45"/>
      <c r="NI16" s="45"/>
      <c r="NJ16" s="45"/>
      <c r="NK16" s="45"/>
      <c r="NL16" s="45"/>
      <c r="NM16" s="45"/>
      <c r="NN16" s="45"/>
      <c r="NO16" s="45"/>
      <c r="NP16" s="45"/>
      <c r="NQ16" s="45"/>
      <c r="NR16" s="45"/>
      <c r="NS16" s="45"/>
      <c r="NT16" s="45"/>
      <c r="NU16" s="45"/>
      <c r="NV16" s="45"/>
      <c r="NW16" s="45"/>
      <c r="NX16" s="45"/>
      <c r="NY16" s="45"/>
      <c r="NZ16" s="45"/>
      <c r="OA16" s="45"/>
      <c r="OB16" s="45"/>
      <c r="OC16" s="45"/>
      <c r="OD16" s="45"/>
      <c r="OE16" s="45"/>
      <c r="OF16" s="45"/>
      <c r="OG16" s="45"/>
      <c r="OH16" s="45"/>
      <c r="OI16" s="45"/>
      <c r="OJ16" s="45"/>
      <c r="OK16" s="45"/>
      <c r="OL16" s="45"/>
      <c r="OM16" s="45"/>
      <c r="ON16" s="45"/>
      <c r="OO16" s="45"/>
      <c r="OP16" s="45"/>
      <c r="OQ16" s="45"/>
      <c r="OR16" s="45"/>
      <c r="OS16" s="45"/>
      <c r="OT16" s="45"/>
      <c r="OU16" s="45"/>
      <c r="OV16" s="45"/>
      <c r="OW16" s="45"/>
      <c r="OX16" s="45"/>
      <c r="OY16" s="45"/>
      <c r="OZ16" s="45"/>
      <c r="PA16" s="45"/>
      <c r="PB16" s="45"/>
      <c r="PC16" s="45"/>
      <c r="PD16" s="45"/>
      <c r="PE16" s="45"/>
      <c r="PF16" s="45"/>
      <c r="PG16" s="45"/>
      <c r="PH16" s="45"/>
      <c r="PI16" s="45"/>
      <c r="PJ16" s="45"/>
      <c r="PK16" s="45"/>
      <c r="PL16" s="45"/>
      <c r="PM16" s="45"/>
      <c r="PN16" s="45"/>
      <c r="PO16" s="45"/>
      <c r="PP16" s="45"/>
      <c r="PQ16" s="45"/>
      <c r="PR16" s="45"/>
      <c r="PS16" s="45"/>
      <c r="PT16" s="45"/>
      <c r="PU16" s="45"/>
      <c r="PV16" s="45"/>
      <c r="PW16" s="45"/>
      <c r="PX16" s="45"/>
      <c r="PY16" s="45"/>
      <c r="PZ16" s="45"/>
      <c r="QA16" s="45"/>
      <c r="QB16" s="45"/>
      <c r="QC16" s="45"/>
      <c r="QD16" s="45"/>
      <c r="QE16" s="45"/>
      <c r="QF16" s="45"/>
      <c r="QG16" s="45"/>
      <c r="QH16" s="45"/>
      <c r="QI16" s="45"/>
      <c r="QJ16" s="45"/>
      <c r="QK16" s="45"/>
      <c r="QL16" s="45"/>
      <c r="QM16" s="45"/>
      <c r="QN16" s="45"/>
      <c r="QO16" s="45"/>
      <c r="QP16" s="45"/>
      <c r="QQ16" s="45"/>
      <c r="QR16" s="45"/>
      <c r="QS16" s="45"/>
      <c r="QT16" s="45"/>
      <c r="QU16" s="45"/>
      <c r="QV16" s="45"/>
      <c r="QW16" s="45"/>
      <c r="QX16" s="45"/>
      <c r="QY16" s="45"/>
      <c r="QZ16" s="45"/>
      <c r="RA16" s="45"/>
      <c r="RB16" s="45"/>
      <c r="RC16" s="45"/>
      <c r="RD16" s="45"/>
      <c r="RE16" s="45"/>
      <c r="RF16" s="45"/>
      <c r="RG16" s="45"/>
      <c r="RH16" s="45"/>
      <c r="RI16" s="45"/>
      <c r="RJ16" s="45"/>
      <c r="RK16" s="45"/>
      <c r="RL16" s="45"/>
      <c r="RM16" s="45"/>
      <c r="RN16" s="45"/>
      <c r="RO16" s="45"/>
      <c r="RP16" s="45"/>
      <c r="RQ16" s="45"/>
      <c r="RR16" s="45"/>
      <c r="RS16" s="45"/>
      <c r="RT16" s="45"/>
      <c r="RU16" s="45"/>
      <c r="RV16" s="45"/>
      <c r="RW16" s="45"/>
      <c r="RX16" s="45"/>
      <c r="RY16" s="45"/>
      <c r="RZ16" s="45"/>
      <c r="SA16" s="45"/>
      <c r="SB16" s="45"/>
      <c r="SC16" s="45"/>
      <c r="SD16" s="45"/>
      <c r="SE16" s="45"/>
      <c r="SF16" s="45"/>
      <c r="SG16" s="45"/>
      <c r="SH16" s="45"/>
      <c r="SI16" s="45"/>
      <c r="SJ16" s="45"/>
      <c r="SK16" s="45"/>
      <c r="SL16" s="45"/>
      <c r="SM16" s="45"/>
      <c r="SN16" s="45"/>
      <c r="SO16" s="45"/>
      <c r="SP16" s="45"/>
      <c r="SQ16" s="45"/>
      <c r="SR16" s="45"/>
      <c r="SS16" s="45"/>
      <c r="ST16" s="45"/>
      <c r="SU16" s="45"/>
      <c r="SV16" s="45"/>
      <c r="SW16" s="45"/>
      <c r="SX16" s="45"/>
      <c r="SY16" s="45"/>
      <c r="SZ16" s="45"/>
      <c r="TA16" s="45"/>
      <c r="TB16" s="45"/>
      <c r="TC16" s="45"/>
      <c r="TD16" s="45"/>
      <c r="TE16" s="45"/>
      <c r="TF16" s="45"/>
      <c r="TG16" s="45"/>
      <c r="TH16" s="45"/>
      <c r="TI16" s="45"/>
      <c r="TJ16" s="45"/>
      <c r="TK16" s="45"/>
      <c r="TL16" s="45"/>
      <c r="TM16" s="45"/>
      <c r="TN16" s="45"/>
      <c r="TO16" s="45"/>
      <c r="TP16" s="45"/>
      <c r="TQ16" s="45"/>
      <c r="TR16" s="45"/>
      <c r="TS16" s="45"/>
      <c r="TT16" s="45"/>
      <c r="TU16" s="45"/>
      <c r="TV16" s="45"/>
      <c r="TW16" s="45"/>
      <c r="TX16" s="45"/>
      <c r="TY16" s="45"/>
      <c r="TZ16" s="45"/>
      <c r="UA16" s="45"/>
      <c r="UB16" s="45"/>
      <c r="UC16" s="45"/>
      <c r="UD16" s="45"/>
      <c r="UE16" s="45"/>
      <c r="UF16" s="45"/>
      <c r="UG16" s="45"/>
      <c r="UH16" s="45"/>
      <c r="UI16" s="45"/>
      <c r="UJ16" s="45"/>
      <c r="UK16" s="45"/>
      <c r="UL16" s="45"/>
      <c r="UM16" s="45"/>
      <c r="UN16" s="45"/>
      <c r="UO16" s="45"/>
      <c r="UP16" s="45"/>
      <c r="UQ16" s="45"/>
      <c r="UR16" s="45"/>
      <c r="US16" s="45"/>
      <c r="UT16" s="45"/>
      <c r="UU16" s="45"/>
      <c r="UV16" s="45"/>
      <c r="UW16" s="45"/>
      <c r="UX16" s="45"/>
      <c r="UY16" s="45"/>
      <c r="UZ16" s="45"/>
      <c r="VA16" s="45"/>
      <c r="VB16" s="45"/>
      <c r="VC16" s="45"/>
      <c r="VD16" s="45"/>
      <c r="VE16" s="45"/>
      <c r="VF16" s="45"/>
      <c r="VG16" s="45"/>
      <c r="VH16" s="45"/>
      <c r="VI16" s="45"/>
      <c r="VJ16" s="45"/>
      <c r="VK16" s="45"/>
      <c r="VL16" s="45"/>
      <c r="VM16" s="45"/>
      <c r="VN16" s="45"/>
      <c r="VO16" s="45"/>
      <c r="VP16" s="45"/>
      <c r="VQ16" s="45"/>
      <c r="VR16" s="45"/>
      <c r="VS16" s="45"/>
      <c r="VT16" s="45"/>
      <c r="VU16" s="45"/>
      <c r="VV16" s="45"/>
      <c r="VW16" s="45"/>
      <c r="VX16" s="45"/>
      <c r="VY16" s="45"/>
      <c r="VZ16" s="45"/>
      <c r="WA16" s="45"/>
      <c r="WB16" s="45"/>
      <c r="WC16" s="45"/>
      <c r="WD16" s="45"/>
      <c r="WE16" s="45"/>
      <c r="WF16" s="45"/>
      <c r="WG16" s="45"/>
      <c r="WH16" s="45"/>
      <c r="WI16" s="45"/>
      <c r="WJ16" s="45"/>
      <c r="WK16" s="45"/>
      <c r="WL16" s="45"/>
      <c r="WM16" s="45"/>
      <c r="WN16" s="45"/>
      <c r="WO16" s="45"/>
      <c r="WP16" s="45"/>
      <c r="WQ16" s="45"/>
      <c r="WR16" s="45"/>
      <c r="WS16" s="45"/>
      <c r="WT16" s="45"/>
      <c r="WU16" s="45"/>
      <c r="WV16" s="45"/>
      <c r="WW16" s="45"/>
      <c r="WX16" s="45"/>
      <c r="WY16" s="45"/>
      <c r="WZ16" s="45"/>
      <c r="XA16" s="45"/>
      <c r="XB16" s="45"/>
      <c r="XC16" s="45"/>
      <c r="XD16" s="45"/>
      <c r="XE16" s="45"/>
      <c r="XF16" s="45"/>
      <c r="XG16" s="45"/>
      <c r="XH16" s="45"/>
      <c r="XI16" s="45"/>
      <c r="XJ16" s="45"/>
      <c r="XK16" s="45"/>
      <c r="XL16" s="45"/>
      <c r="XM16" s="45"/>
      <c r="XN16" s="45"/>
      <c r="XO16" s="45"/>
      <c r="XP16" s="45"/>
      <c r="XQ16" s="45"/>
      <c r="XR16" s="45"/>
      <c r="XS16" s="45"/>
      <c r="XT16" s="45"/>
      <c r="XU16" s="45"/>
      <c r="XV16" s="45"/>
      <c r="XW16" s="45"/>
      <c r="XX16" s="45"/>
      <c r="XY16" s="45"/>
      <c r="XZ16" s="45"/>
      <c r="YA16" s="45"/>
      <c r="YB16" s="45"/>
      <c r="YC16" s="45"/>
      <c r="YD16" s="45"/>
      <c r="YE16" s="45"/>
      <c r="YF16" s="45"/>
      <c r="YG16" s="45"/>
      <c r="YH16" s="45"/>
      <c r="YI16" s="45"/>
      <c r="YJ16" s="45"/>
      <c r="YK16" s="45"/>
      <c r="YL16" s="45"/>
      <c r="YM16" s="45"/>
      <c r="YN16" s="45"/>
      <c r="YO16" s="45"/>
      <c r="YP16" s="45"/>
      <c r="YQ16" s="45"/>
      <c r="YR16" s="45"/>
      <c r="YS16" s="45"/>
      <c r="YT16" s="45"/>
      <c r="YU16" s="45"/>
      <c r="YV16" s="45"/>
      <c r="YW16" s="45"/>
      <c r="YX16" s="45"/>
      <c r="YY16" s="45"/>
      <c r="YZ16" s="45"/>
      <c r="ZA16" s="45"/>
      <c r="ZB16" s="45"/>
      <c r="ZC16" s="45"/>
      <c r="ZD16" s="45"/>
      <c r="ZE16" s="45"/>
      <c r="ZF16" s="45"/>
      <c r="ZG16" s="45"/>
      <c r="ZH16" s="45"/>
      <c r="ZI16" s="45"/>
      <c r="ZJ16" s="45"/>
      <c r="ZK16" s="45"/>
      <c r="ZL16" s="45"/>
      <c r="ZM16" s="45"/>
      <c r="ZN16" s="45"/>
      <c r="ZO16" s="45"/>
      <c r="ZP16" s="45"/>
      <c r="ZQ16" s="45"/>
      <c r="ZR16" s="45"/>
      <c r="ZS16" s="45"/>
    </row>
    <row r="17" spans="1:695" s="47" customFormat="1" x14ac:dyDescent="0.2">
      <c r="A17" s="227" t="s">
        <v>125</v>
      </c>
      <c r="B17" s="91"/>
      <c r="C17" s="48" t="s">
        <v>83</v>
      </c>
      <c r="D17" s="68" t="s">
        <v>14</v>
      </c>
      <c r="E17" s="69">
        <v>0.24305555555555555</v>
      </c>
      <c r="F17" s="69">
        <f>E17+(80/(24*60))</f>
        <v>0.2986111111111111</v>
      </c>
      <c r="G17" s="42">
        <f t="shared" si="0"/>
        <v>18125</v>
      </c>
      <c r="H17" s="70">
        <v>250</v>
      </c>
      <c r="I17" s="81">
        <v>72.5</v>
      </c>
      <c r="J17" s="77" t="s">
        <v>204</v>
      </c>
      <c r="K17" s="77" t="s">
        <v>205</v>
      </c>
      <c r="L17" s="149" t="s">
        <v>210</v>
      </c>
      <c r="M17" s="45"/>
      <c r="N17" s="138"/>
      <c r="O17" s="139"/>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row>
    <row r="18" spans="1:695" s="48" customFormat="1" x14ac:dyDescent="0.2">
      <c r="A18" s="227" t="s">
        <v>125</v>
      </c>
      <c r="B18" s="94"/>
      <c r="C18" s="48" t="s">
        <v>82</v>
      </c>
      <c r="D18" s="68" t="s">
        <v>14</v>
      </c>
      <c r="E18" s="69">
        <v>0.30555555555555552</v>
      </c>
      <c r="F18" s="69">
        <f>E18+(80/(24*60))</f>
        <v>0.36111111111111105</v>
      </c>
      <c r="G18" s="42">
        <f t="shared" si="0"/>
        <v>18200</v>
      </c>
      <c r="H18" s="70">
        <v>250</v>
      </c>
      <c r="I18" s="81">
        <v>72.8</v>
      </c>
      <c r="J18" s="77" t="s">
        <v>204</v>
      </c>
      <c r="K18" s="77" t="s">
        <v>205</v>
      </c>
      <c r="L18" s="149" t="s">
        <v>210</v>
      </c>
      <c r="M18" s="45"/>
      <c r="N18" s="139"/>
      <c r="O18" s="139"/>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c r="BZ18" s="45"/>
      <c r="CA18" s="45"/>
      <c r="CB18" s="45"/>
      <c r="CC18" s="45"/>
      <c r="CD18" s="45"/>
      <c r="CE18" s="45"/>
      <c r="CF18" s="45"/>
      <c r="CG18" s="45"/>
      <c r="CH18" s="45"/>
      <c r="CI18" s="45"/>
      <c r="CJ18" s="45"/>
      <c r="CK18" s="45"/>
      <c r="CL18" s="45"/>
      <c r="CM18" s="45"/>
      <c r="CN18" s="45"/>
      <c r="CO18" s="45"/>
      <c r="CP18" s="45"/>
      <c r="CQ18" s="45"/>
      <c r="CR18" s="45"/>
      <c r="CS18" s="45"/>
      <c r="CT18" s="45"/>
      <c r="CU18" s="45"/>
      <c r="CV18" s="45"/>
      <c r="CW18" s="45"/>
      <c r="CX18" s="45"/>
      <c r="CY18" s="45"/>
      <c r="CZ18" s="45"/>
      <c r="DA18" s="45"/>
      <c r="DB18" s="45"/>
      <c r="DC18" s="45"/>
      <c r="DD18" s="45"/>
      <c r="DE18" s="45"/>
      <c r="DF18" s="45"/>
      <c r="DG18" s="45"/>
      <c r="DH18" s="45"/>
      <c r="DI18" s="45"/>
      <c r="DJ18" s="45"/>
      <c r="DK18" s="45"/>
      <c r="DL18" s="45"/>
      <c r="DM18" s="45"/>
      <c r="DN18" s="45"/>
      <c r="DO18" s="45"/>
      <c r="DP18" s="45"/>
      <c r="DQ18" s="45"/>
      <c r="DR18" s="45"/>
      <c r="DS18" s="45"/>
      <c r="DT18" s="45"/>
      <c r="DU18" s="45"/>
      <c r="DV18" s="45"/>
      <c r="DW18" s="45"/>
      <c r="DX18" s="45"/>
      <c r="DY18" s="45"/>
      <c r="DZ18" s="45"/>
      <c r="EA18" s="45"/>
      <c r="EB18" s="45"/>
      <c r="EC18" s="45"/>
      <c r="ED18" s="45"/>
      <c r="EE18" s="45"/>
      <c r="EF18" s="45"/>
      <c r="EG18" s="45"/>
      <c r="EH18" s="45"/>
      <c r="EI18" s="45"/>
      <c r="EJ18" s="45"/>
      <c r="EK18" s="45"/>
      <c r="EL18" s="45"/>
      <c r="EM18" s="45"/>
      <c r="EN18" s="45"/>
      <c r="EO18" s="45"/>
      <c r="EP18" s="45"/>
      <c r="EQ18" s="45"/>
      <c r="ER18" s="45"/>
      <c r="ES18" s="45"/>
      <c r="ET18" s="45"/>
      <c r="EU18" s="45"/>
      <c r="EV18" s="45"/>
      <c r="EW18" s="45"/>
      <c r="EX18" s="45"/>
      <c r="EY18" s="45"/>
      <c r="EZ18" s="45"/>
      <c r="FA18" s="45"/>
      <c r="FB18" s="45"/>
      <c r="FC18" s="45"/>
      <c r="FD18" s="45"/>
      <c r="FE18" s="45"/>
      <c r="FF18" s="45"/>
      <c r="FG18" s="45"/>
      <c r="FH18" s="45"/>
      <c r="FI18" s="45"/>
      <c r="FJ18" s="45"/>
      <c r="FK18" s="45"/>
      <c r="FL18" s="45"/>
      <c r="FM18" s="45"/>
      <c r="FN18" s="45"/>
      <c r="FO18" s="45"/>
      <c r="FP18" s="45"/>
      <c r="FQ18" s="45"/>
      <c r="FR18" s="45"/>
      <c r="FS18" s="45"/>
      <c r="FT18" s="45"/>
      <c r="FU18" s="45"/>
      <c r="FV18" s="45"/>
      <c r="FW18" s="45"/>
      <c r="FX18" s="45"/>
      <c r="FY18" s="45"/>
      <c r="FZ18" s="45"/>
      <c r="GA18" s="45"/>
      <c r="GB18" s="45"/>
      <c r="GC18" s="45"/>
      <c r="GD18" s="45"/>
      <c r="GE18" s="45"/>
      <c r="GF18" s="45"/>
      <c r="GG18" s="45"/>
      <c r="GH18" s="45"/>
      <c r="GI18" s="45"/>
      <c r="GJ18" s="45"/>
      <c r="GK18" s="45"/>
      <c r="GL18" s="45"/>
      <c r="GM18" s="45"/>
      <c r="GN18" s="45"/>
      <c r="GO18" s="45"/>
      <c r="GP18" s="45"/>
      <c r="GQ18" s="45"/>
      <c r="GR18" s="45"/>
      <c r="GS18" s="45"/>
      <c r="GT18" s="45"/>
      <c r="GU18" s="45"/>
      <c r="GV18" s="45"/>
      <c r="GW18" s="45"/>
      <c r="GX18" s="45"/>
      <c r="GY18" s="45"/>
      <c r="GZ18" s="45"/>
      <c r="HA18" s="45"/>
      <c r="HB18" s="45"/>
      <c r="HC18" s="45"/>
      <c r="HD18" s="45"/>
      <c r="HE18" s="45"/>
      <c r="HF18" s="45"/>
      <c r="HG18" s="45"/>
      <c r="HH18" s="45"/>
      <c r="HI18" s="45"/>
      <c r="HJ18" s="45"/>
      <c r="HK18" s="45"/>
      <c r="HL18" s="45"/>
      <c r="HM18" s="45"/>
      <c r="HN18" s="45"/>
      <c r="HO18" s="45"/>
      <c r="HP18" s="45"/>
      <c r="HQ18" s="45"/>
      <c r="HR18" s="45"/>
      <c r="HS18" s="45"/>
      <c r="HT18" s="45"/>
      <c r="HU18" s="45"/>
      <c r="HV18" s="45"/>
      <c r="HW18" s="45"/>
      <c r="HX18" s="45"/>
      <c r="HY18" s="45"/>
      <c r="HZ18" s="45"/>
      <c r="IA18" s="45"/>
      <c r="IB18" s="45"/>
      <c r="IC18" s="45"/>
      <c r="ID18" s="45"/>
      <c r="IE18" s="45"/>
      <c r="IF18" s="45"/>
      <c r="IG18" s="45"/>
      <c r="IH18" s="45"/>
      <c r="II18" s="45"/>
      <c r="IJ18" s="45"/>
      <c r="IK18" s="45"/>
      <c r="IL18" s="45"/>
      <c r="IM18" s="45"/>
      <c r="IN18" s="45"/>
      <c r="IO18" s="45"/>
      <c r="IP18" s="45"/>
      <c r="IQ18" s="45"/>
      <c r="IR18" s="45"/>
      <c r="IS18" s="45"/>
      <c r="IT18" s="45"/>
      <c r="IU18" s="45"/>
      <c r="IV18" s="45"/>
      <c r="IW18" s="45"/>
      <c r="IX18" s="45"/>
      <c r="IY18" s="45"/>
      <c r="IZ18" s="45"/>
      <c r="JA18" s="45"/>
      <c r="JB18" s="45"/>
      <c r="JC18" s="45"/>
      <c r="JD18" s="45"/>
      <c r="JE18" s="45"/>
      <c r="JF18" s="45"/>
      <c r="JG18" s="45"/>
      <c r="JH18" s="45"/>
      <c r="JI18" s="45"/>
      <c r="JJ18" s="45"/>
      <c r="JK18" s="45"/>
      <c r="JL18" s="45"/>
      <c r="JM18" s="45"/>
      <c r="JN18" s="45"/>
      <c r="JO18" s="45"/>
      <c r="JP18" s="45"/>
      <c r="JQ18" s="45"/>
      <c r="JR18" s="45"/>
      <c r="JS18" s="45"/>
      <c r="JT18" s="45"/>
      <c r="JU18" s="45"/>
      <c r="JV18" s="45"/>
      <c r="JW18" s="45"/>
      <c r="JX18" s="45"/>
      <c r="JY18" s="45"/>
      <c r="JZ18" s="45"/>
      <c r="KA18" s="45"/>
      <c r="KB18" s="45"/>
      <c r="KC18" s="45"/>
      <c r="KD18" s="45"/>
      <c r="KE18" s="45"/>
      <c r="KF18" s="45"/>
      <c r="KG18" s="45"/>
      <c r="KH18" s="45"/>
      <c r="KI18" s="45"/>
      <c r="KJ18" s="45"/>
      <c r="KK18" s="45"/>
      <c r="KL18" s="45"/>
      <c r="KM18" s="45"/>
      <c r="KN18" s="45"/>
      <c r="KO18" s="45"/>
      <c r="KP18" s="45"/>
      <c r="KQ18" s="45"/>
      <c r="KR18" s="45"/>
      <c r="KS18" s="45"/>
      <c r="KT18" s="45"/>
      <c r="KU18" s="45"/>
      <c r="KV18" s="45"/>
      <c r="KW18" s="45"/>
      <c r="KX18" s="45"/>
      <c r="KY18" s="45"/>
      <c r="KZ18" s="45"/>
      <c r="LA18" s="45"/>
      <c r="LB18" s="45"/>
      <c r="LC18" s="45"/>
      <c r="LD18" s="45"/>
      <c r="LE18" s="45"/>
      <c r="LF18" s="45"/>
      <c r="LG18" s="45"/>
      <c r="LH18" s="45"/>
      <c r="LI18" s="45"/>
      <c r="LJ18" s="45"/>
      <c r="LK18" s="45"/>
      <c r="LL18" s="45"/>
      <c r="LM18" s="45"/>
      <c r="LN18" s="45"/>
      <c r="LO18" s="45"/>
      <c r="LP18" s="45"/>
      <c r="LQ18" s="45"/>
      <c r="LR18" s="45"/>
      <c r="LS18" s="45"/>
      <c r="LT18" s="45"/>
      <c r="LU18" s="45"/>
      <c r="LV18" s="45"/>
      <c r="LW18" s="45"/>
      <c r="LX18" s="45"/>
      <c r="LY18" s="45"/>
      <c r="LZ18" s="45"/>
      <c r="MA18" s="45"/>
      <c r="MB18" s="45"/>
      <c r="MC18" s="45"/>
      <c r="MD18" s="45"/>
      <c r="ME18" s="45"/>
      <c r="MF18" s="45"/>
      <c r="MG18" s="45"/>
      <c r="MH18" s="45"/>
      <c r="MI18" s="45"/>
      <c r="MJ18" s="45"/>
      <c r="MK18" s="45"/>
      <c r="ML18" s="45"/>
      <c r="MM18" s="45"/>
      <c r="MN18" s="45"/>
      <c r="MO18" s="45"/>
      <c r="MP18" s="45"/>
      <c r="MQ18" s="45"/>
      <c r="MR18" s="45"/>
      <c r="MS18" s="45"/>
      <c r="MT18" s="45"/>
      <c r="MU18" s="45"/>
      <c r="MV18" s="45"/>
      <c r="MW18" s="45"/>
      <c r="MX18" s="45"/>
      <c r="MY18" s="45"/>
      <c r="MZ18" s="45"/>
      <c r="NA18" s="45"/>
      <c r="NB18" s="45"/>
      <c r="NC18" s="45"/>
      <c r="ND18" s="45"/>
      <c r="NE18" s="45"/>
      <c r="NF18" s="45"/>
      <c r="NG18" s="45"/>
      <c r="NH18" s="45"/>
      <c r="NI18" s="45"/>
      <c r="NJ18" s="45"/>
      <c r="NK18" s="45"/>
      <c r="NL18" s="45"/>
      <c r="NM18" s="45"/>
      <c r="NN18" s="45"/>
      <c r="NO18" s="45"/>
      <c r="NP18" s="45"/>
      <c r="NQ18" s="45"/>
      <c r="NR18" s="45"/>
      <c r="NS18" s="45"/>
      <c r="NT18" s="45"/>
      <c r="NU18" s="45"/>
      <c r="NV18" s="45"/>
      <c r="NW18" s="45"/>
      <c r="NX18" s="45"/>
      <c r="NY18" s="45"/>
      <c r="NZ18" s="45"/>
      <c r="OA18" s="45"/>
      <c r="OB18" s="45"/>
      <c r="OC18" s="45"/>
      <c r="OD18" s="45"/>
      <c r="OE18" s="45"/>
      <c r="OF18" s="45"/>
      <c r="OG18" s="45"/>
      <c r="OH18" s="45"/>
      <c r="OI18" s="45"/>
      <c r="OJ18" s="45"/>
      <c r="OK18" s="45"/>
      <c r="OL18" s="45"/>
      <c r="OM18" s="45"/>
      <c r="ON18" s="45"/>
      <c r="OO18" s="45"/>
      <c r="OP18" s="45"/>
      <c r="OQ18" s="45"/>
      <c r="OR18" s="45"/>
      <c r="OS18" s="45"/>
      <c r="OT18" s="45"/>
      <c r="OU18" s="45"/>
      <c r="OV18" s="45"/>
      <c r="OW18" s="45"/>
      <c r="OX18" s="45"/>
      <c r="OY18" s="45"/>
      <c r="OZ18" s="45"/>
      <c r="PA18" s="45"/>
      <c r="PB18" s="45"/>
      <c r="PC18" s="45"/>
      <c r="PD18" s="45"/>
      <c r="PE18" s="45"/>
      <c r="PF18" s="45"/>
      <c r="PG18" s="45"/>
      <c r="PH18" s="45"/>
      <c r="PI18" s="45"/>
      <c r="PJ18" s="45"/>
      <c r="PK18" s="45"/>
      <c r="PL18" s="45"/>
      <c r="PM18" s="45"/>
      <c r="PN18" s="45"/>
      <c r="PO18" s="45"/>
      <c r="PP18" s="45"/>
      <c r="PQ18" s="45"/>
      <c r="PR18" s="45"/>
      <c r="PS18" s="45"/>
      <c r="PT18" s="45"/>
      <c r="PU18" s="45"/>
      <c r="PV18" s="45"/>
      <c r="PW18" s="45"/>
      <c r="PX18" s="45"/>
      <c r="PY18" s="45"/>
      <c r="PZ18" s="45"/>
      <c r="QA18" s="45"/>
      <c r="QB18" s="45"/>
      <c r="QC18" s="45"/>
      <c r="QD18" s="45"/>
      <c r="QE18" s="45"/>
      <c r="QF18" s="45"/>
      <c r="QG18" s="45"/>
      <c r="QH18" s="45"/>
      <c r="QI18" s="45"/>
      <c r="QJ18" s="45"/>
      <c r="QK18" s="45"/>
      <c r="QL18" s="45"/>
      <c r="QM18" s="45"/>
      <c r="QN18" s="45"/>
      <c r="QO18" s="45"/>
      <c r="QP18" s="45"/>
      <c r="QQ18" s="45"/>
      <c r="QR18" s="45"/>
      <c r="QS18" s="45"/>
      <c r="QT18" s="45"/>
      <c r="QU18" s="45"/>
      <c r="QV18" s="45"/>
      <c r="QW18" s="45"/>
      <c r="QX18" s="45"/>
      <c r="QY18" s="45"/>
      <c r="QZ18" s="45"/>
      <c r="RA18" s="45"/>
      <c r="RB18" s="45"/>
      <c r="RC18" s="45"/>
      <c r="RD18" s="45"/>
      <c r="RE18" s="45"/>
      <c r="RF18" s="45"/>
      <c r="RG18" s="45"/>
      <c r="RH18" s="45"/>
      <c r="RI18" s="45"/>
      <c r="RJ18" s="45"/>
      <c r="RK18" s="45"/>
      <c r="RL18" s="45"/>
      <c r="RM18" s="45"/>
      <c r="RN18" s="45"/>
      <c r="RO18" s="45"/>
      <c r="RP18" s="45"/>
      <c r="RQ18" s="45"/>
      <c r="RR18" s="45"/>
      <c r="RS18" s="45"/>
      <c r="RT18" s="45"/>
      <c r="RU18" s="45"/>
      <c r="RV18" s="45"/>
      <c r="RW18" s="45"/>
      <c r="RX18" s="45"/>
      <c r="RY18" s="45"/>
      <c r="RZ18" s="45"/>
      <c r="SA18" s="45"/>
      <c r="SB18" s="45"/>
      <c r="SC18" s="45"/>
      <c r="SD18" s="45"/>
      <c r="SE18" s="45"/>
      <c r="SF18" s="45"/>
      <c r="SG18" s="45"/>
      <c r="SH18" s="45"/>
      <c r="SI18" s="45"/>
      <c r="SJ18" s="45"/>
      <c r="SK18" s="45"/>
      <c r="SL18" s="45"/>
      <c r="SM18" s="45"/>
      <c r="SN18" s="45"/>
      <c r="SO18" s="45"/>
      <c r="SP18" s="45"/>
      <c r="SQ18" s="45"/>
      <c r="SR18" s="45"/>
      <c r="SS18" s="45"/>
      <c r="ST18" s="45"/>
      <c r="SU18" s="45"/>
      <c r="SV18" s="45"/>
      <c r="SW18" s="45"/>
      <c r="SX18" s="45"/>
      <c r="SY18" s="45"/>
      <c r="SZ18" s="45"/>
      <c r="TA18" s="45"/>
      <c r="TB18" s="45"/>
      <c r="TC18" s="45"/>
      <c r="TD18" s="45"/>
      <c r="TE18" s="45"/>
      <c r="TF18" s="45"/>
      <c r="TG18" s="45"/>
      <c r="TH18" s="45"/>
      <c r="TI18" s="45"/>
      <c r="TJ18" s="45"/>
      <c r="TK18" s="45"/>
      <c r="TL18" s="45"/>
      <c r="TM18" s="45"/>
      <c r="TN18" s="45"/>
      <c r="TO18" s="45"/>
      <c r="TP18" s="45"/>
      <c r="TQ18" s="45"/>
      <c r="TR18" s="45"/>
      <c r="TS18" s="45"/>
      <c r="TT18" s="45"/>
      <c r="TU18" s="45"/>
      <c r="TV18" s="45"/>
      <c r="TW18" s="45"/>
      <c r="TX18" s="45"/>
      <c r="TY18" s="45"/>
      <c r="TZ18" s="45"/>
      <c r="UA18" s="45"/>
      <c r="UB18" s="45"/>
      <c r="UC18" s="45"/>
      <c r="UD18" s="45"/>
      <c r="UE18" s="45"/>
      <c r="UF18" s="45"/>
      <c r="UG18" s="45"/>
      <c r="UH18" s="45"/>
      <c r="UI18" s="45"/>
      <c r="UJ18" s="45"/>
      <c r="UK18" s="45"/>
      <c r="UL18" s="45"/>
      <c r="UM18" s="45"/>
      <c r="UN18" s="45"/>
      <c r="UO18" s="45"/>
      <c r="UP18" s="45"/>
      <c r="UQ18" s="45"/>
      <c r="UR18" s="45"/>
      <c r="US18" s="45"/>
      <c r="UT18" s="45"/>
      <c r="UU18" s="45"/>
      <c r="UV18" s="45"/>
      <c r="UW18" s="45"/>
      <c r="UX18" s="45"/>
      <c r="UY18" s="45"/>
      <c r="UZ18" s="45"/>
      <c r="VA18" s="45"/>
      <c r="VB18" s="45"/>
      <c r="VC18" s="45"/>
      <c r="VD18" s="45"/>
      <c r="VE18" s="45"/>
      <c r="VF18" s="45"/>
      <c r="VG18" s="45"/>
      <c r="VH18" s="45"/>
      <c r="VI18" s="45"/>
      <c r="VJ18" s="45"/>
      <c r="VK18" s="45"/>
      <c r="VL18" s="45"/>
      <c r="VM18" s="45"/>
      <c r="VN18" s="45"/>
      <c r="VO18" s="45"/>
      <c r="VP18" s="45"/>
      <c r="VQ18" s="45"/>
      <c r="VR18" s="45"/>
      <c r="VS18" s="45"/>
      <c r="VT18" s="45"/>
      <c r="VU18" s="45"/>
      <c r="VV18" s="45"/>
      <c r="VW18" s="45"/>
      <c r="VX18" s="45"/>
      <c r="VY18" s="45"/>
      <c r="VZ18" s="45"/>
      <c r="WA18" s="45"/>
      <c r="WB18" s="45"/>
      <c r="WC18" s="45"/>
      <c r="WD18" s="45"/>
      <c r="WE18" s="45"/>
      <c r="WF18" s="45"/>
      <c r="WG18" s="45"/>
      <c r="WH18" s="45"/>
      <c r="WI18" s="45"/>
      <c r="WJ18" s="45"/>
      <c r="WK18" s="45"/>
      <c r="WL18" s="45"/>
      <c r="WM18" s="45"/>
      <c r="WN18" s="45"/>
      <c r="WO18" s="45"/>
      <c r="WP18" s="45"/>
      <c r="WQ18" s="45"/>
      <c r="WR18" s="45"/>
      <c r="WS18" s="45"/>
      <c r="WT18" s="45"/>
      <c r="WU18" s="45"/>
      <c r="WV18" s="45"/>
      <c r="WW18" s="45"/>
      <c r="WX18" s="45"/>
      <c r="WY18" s="45"/>
      <c r="WZ18" s="45"/>
      <c r="XA18" s="45"/>
      <c r="XB18" s="45"/>
      <c r="XC18" s="45"/>
      <c r="XD18" s="45"/>
      <c r="XE18" s="45"/>
      <c r="XF18" s="45"/>
      <c r="XG18" s="45"/>
      <c r="XH18" s="45"/>
      <c r="XI18" s="45"/>
      <c r="XJ18" s="45"/>
      <c r="XK18" s="45"/>
      <c r="XL18" s="45"/>
      <c r="XM18" s="45"/>
      <c r="XN18" s="45"/>
      <c r="XO18" s="45"/>
      <c r="XP18" s="45"/>
      <c r="XQ18" s="45"/>
      <c r="XR18" s="45"/>
      <c r="XS18" s="45"/>
      <c r="XT18" s="45"/>
      <c r="XU18" s="45"/>
      <c r="XV18" s="45"/>
      <c r="XW18" s="45"/>
      <c r="XX18" s="45"/>
      <c r="XY18" s="45"/>
      <c r="XZ18" s="45"/>
      <c r="YA18" s="45"/>
      <c r="YB18" s="45"/>
      <c r="YC18" s="45"/>
      <c r="YD18" s="45"/>
      <c r="YE18" s="45"/>
      <c r="YF18" s="45"/>
      <c r="YG18" s="45"/>
      <c r="YH18" s="45"/>
      <c r="YI18" s="45"/>
      <c r="YJ18" s="45"/>
      <c r="YK18" s="45"/>
      <c r="YL18" s="45"/>
      <c r="YM18" s="45"/>
      <c r="YN18" s="45"/>
      <c r="YO18" s="45"/>
      <c r="YP18" s="45"/>
      <c r="YQ18" s="45"/>
      <c r="YR18" s="45"/>
      <c r="YS18" s="45"/>
      <c r="YT18" s="45"/>
      <c r="YU18" s="45"/>
      <c r="YV18" s="45"/>
      <c r="YW18" s="45"/>
      <c r="YX18" s="45"/>
      <c r="YY18" s="45"/>
      <c r="YZ18" s="45"/>
      <c r="ZA18" s="45"/>
      <c r="ZB18" s="45"/>
      <c r="ZC18" s="45"/>
      <c r="ZD18" s="45"/>
      <c r="ZE18" s="45"/>
      <c r="ZF18" s="45"/>
      <c r="ZG18" s="45"/>
      <c r="ZH18" s="45"/>
      <c r="ZI18" s="45"/>
      <c r="ZJ18" s="45"/>
      <c r="ZK18" s="45"/>
      <c r="ZL18" s="45"/>
      <c r="ZM18" s="45"/>
      <c r="ZN18" s="45"/>
      <c r="ZO18" s="45"/>
      <c r="ZP18" s="45"/>
      <c r="ZQ18" s="45"/>
      <c r="ZR18" s="45"/>
      <c r="ZS18" s="45"/>
    </row>
    <row r="19" spans="1:695" s="48" customFormat="1" x14ac:dyDescent="0.2">
      <c r="A19" s="227" t="s">
        <v>125</v>
      </c>
      <c r="B19" s="91"/>
      <c r="C19" s="48" t="s">
        <v>27</v>
      </c>
      <c r="D19" s="68" t="s">
        <v>14</v>
      </c>
      <c r="E19" s="69">
        <v>0.36805555555555558</v>
      </c>
      <c r="F19" s="69">
        <f t="shared" ref="F19:F26" si="1">E19+(50/(24*60))</f>
        <v>0.40277777777777779</v>
      </c>
      <c r="G19" s="42">
        <f t="shared" si="0"/>
        <v>10875</v>
      </c>
      <c r="H19" s="70">
        <v>250</v>
      </c>
      <c r="I19" s="81">
        <v>43.5</v>
      </c>
      <c r="J19" s="77" t="s">
        <v>204</v>
      </c>
      <c r="K19" s="77" t="s">
        <v>205</v>
      </c>
      <c r="L19" s="149" t="s">
        <v>210</v>
      </c>
      <c r="M19" s="45"/>
      <c r="N19" s="139"/>
      <c r="O19" s="139"/>
      <c r="P19" s="45"/>
      <c r="Q19" s="45"/>
      <c r="R19" s="45"/>
      <c r="S19" s="45"/>
      <c r="T19" s="45"/>
      <c r="U19" s="45"/>
      <c r="V19" s="45"/>
      <c r="W19" s="45"/>
      <c r="X19" s="45"/>
      <c r="Y19" s="45"/>
      <c r="Z19" s="45"/>
      <c r="AA19" s="45"/>
      <c r="AB19" s="45"/>
      <c r="AC19" s="45"/>
      <c r="AD19" s="45"/>
      <c r="AE19" s="45"/>
      <c r="AF19" s="45"/>
      <c r="AG19" s="45"/>
      <c r="AH19" s="45"/>
      <c r="AI19" s="45"/>
      <c r="AJ19" s="45"/>
      <c r="AK19" s="45"/>
      <c r="AL19" s="45"/>
      <c r="AM19" s="45"/>
      <c r="AN19" s="45"/>
      <c r="AO19" s="45"/>
      <c r="AP19" s="45"/>
      <c r="AQ19" s="45"/>
      <c r="AR19" s="45"/>
      <c r="AS19" s="45"/>
      <c r="AT19" s="45"/>
      <c r="AU19" s="45"/>
      <c r="AV19" s="45"/>
      <c r="AW19" s="45"/>
      <c r="AX19" s="45"/>
      <c r="AY19" s="45"/>
      <c r="AZ19" s="45"/>
      <c r="BA19" s="45"/>
      <c r="BB19" s="45"/>
      <c r="BC19" s="45"/>
      <c r="BD19" s="45"/>
      <c r="BE19" s="45"/>
      <c r="BF19" s="45"/>
      <c r="BG19" s="45"/>
      <c r="BH19" s="45"/>
      <c r="BI19" s="45"/>
      <c r="BJ19" s="45"/>
      <c r="BK19" s="45"/>
      <c r="BL19" s="45"/>
      <c r="BM19" s="45"/>
      <c r="BN19" s="45"/>
      <c r="BO19" s="45"/>
      <c r="BP19" s="45"/>
      <c r="BQ19" s="45"/>
      <c r="BR19" s="45"/>
      <c r="BS19" s="45"/>
      <c r="BT19" s="45"/>
      <c r="BU19" s="45"/>
      <c r="BV19" s="45"/>
      <c r="BW19" s="45"/>
      <c r="BX19" s="45"/>
      <c r="BY19" s="45"/>
      <c r="BZ19" s="45"/>
      <c r="CA19" s="45"/>
      <c r="CB19" s="45"/>
      <c r="CC19" s="45"/>
      <c r="CD19" s="45"/>
      <c r="CE19" s="45"/>
      <c r="CF19" s="45"/>
      <c r="CG19" s="45"/>
      <c r="CH19" s="45"/>
      <c r="CI19" s="45"/>
      <c r="CJ19" s="45"/>
      <c r="CK19" s="45"/>
      <c r="CL19" s="45"/>
      <c r="CM19" s="45"/>
      <c r="CN19" s="45"/>
      <c r="CO19" s="45"/>
      <c r="CP19" s="45"/>
      <c r="CQ19" s="45"/>
      <c r="CR19" s="45"/>
      <c r="CS19" s="45"/>
      <c r="CT19" s="45"/>
      <c r="CU19" s="45"/>
      <c r="CV19" s="45"/>
      <c r="CW19" s="45"/>
      <c r="CX19" s="45"/>
      <c r="CY19" s="45"/>
      <c r="CZ19" s="45"/>
      <c r="DA19" s="45"/>
      <c r="DB19" s="45"/>
      <c r="DC19" s="45"/>
      <c r="DD19" s="45"/>
      <c r="DE19" s="45"/>
      <c r="DF19" s="45"/>
      <c r="DG19" s="45"/>
      <c r="DH19" s="45"/>
      <c r="DI19" s="45"/>
      <c r="DJ19" s="45"/>
      <c r="DK19" s="45"/>
      <c r="DL19" s="45"/>
      <c r="DM19" s="45"/>
      <c r="DN19" s="45"/>
      <c r="DO19" s="45"/>
      <c r="DP19" s="45"/>
      <c r="DQ19" s="45"/>
      <c r="DR19" s="45"/>
      <c r="DS19" s="45"/>
      <c r="DT19" s="45"/>
      <c r="DU19" s="45"/>
      <c r="DV19" s="45"/>
      <c r="DW19" s="45"/>
      <c r="DX19" s="45"/>
      <c r="DY19" s="45"/>
      <c r="DZ19" s="45"/>
      <c r="EA19" s="45"/>
      <c r="EB19" s="45"/>
      <c r="EC19" s="45"/>
      <c r="ED19" s="45"/>
      <c r="EE19" s="45"/>
      <c r="EF19" s="45"/>
      <c r="EG19" s="45"/>
      <c r="EH19" s="45"/>
      <c r="EI19" s="45"/>
      <c r="EJ19" s="45"/>
      <c r="EK19" s="45"/>
      <c r="EL19" s="45"/>
      <c r="EM19" s="45"/>
      <c r="EN19" s="45"/>
      <c r="EO19" s="45"/>
      <c r="EP19" s="45"/>
      <c r="EQ19" s="45"/>
      <c r="ER19" s="45"/>
      <c r="ES19" s="45"/>
      <c r="ET19" s="45"/>
      <c r="EU19" s="45"/>
      <c r="EV19" s="45"/>
      <c r="EW19" s="45"/>
      <c r="EX19" s="45"/>
      <c r="EY19" s="45"/>
      <c r="EZ19" s="45"/>
      <c r="FA19" s="45"/>
      <c r="FB19" s="45"/>
      <c r="FC19" s="45"/>
      <c r="FD19" s="45"/>
      <c r="FE19" s="45"/>
      <c r="FF19" s="45"/>
      <c r="FG19" s="45"/>
      <c r="FH19" s="45"/>
      <c r="FI19" s="45"/>
      <c r="FJ19" s="45"/>
      <c r="FK19" s="45"/>
      <c r="FL19" s="45"/>
      <c r="FM19" s="45"/>
      <c r="FN19" s="45"/>
      <c r="FO19" s="45"/>
      <c r="FP19" s="45"/>
      <c r="FQ19" s="45"/>
      <c r="FR19" s="45"/>
      <c r="FS19" s="45"/>
      <c r="FT19" s="45"/>
      <c r="FU19" s="45"/>
      <c r="FV19" s="45"/>
      <c r="FW19" s="45"/>
      <c r="FX19" s="45"/>
      <c r="FY19" s="45"/>
      <c r="FZ19" s="45"/>
      <c r="GA19" s="45"/>
      <c r="GB19" s="45"/>
      <c r="GC19" s="45"/>
      <c r="GD19" s="45"/>
      <c r="GE19" s="45"/>
      <c r="GF19" s="45"/>
      <c r="GG19" s="45"/>
      <c r="GH19" s="45"/>
      <c r="GI19" s="45"/>
      <c r="GJ19" s="45"/>
      <c r="GK19" s="45"/>
      <c r="GL19" s="45"/>
      <c r="GM19" s="45"/>
      <c r="GN19" s="45"/>
      <c r="GO19" s="45"/>
      <c r="GP19" s="45"/>
      <c r="GQ19" s="45"/>
      <c r="GR19" s="45"/>
      <c r="GS19" s="45"/>
      <c r="GT19" s="45"/>
      <c r="GU19" s="45"/>
      <c r="GV19" s="45"/>
      <c r="GW19" s="45"/>
      <c r="GX19" s="45"/>
      <c r="GY19" s="45"/>
      <c r="GZ19" s="45"/>
      <c r="HA19" s="45"/>
      <c r="HB19" s="45"/>
      <c r="HC19" s="45"/>
      <c r="HD19" s="45"/>
      <c r="HE19" s="45"/>
      <c r="HF19" s="45"/>
      <c r="HG19" s="45"/>
      <c r="HH19" s="45"/>
      <c r="HI19" s="45"/>
      <c r="HJ19" s="45"/>
      <c r="HK19" s="45"/>
      <c r="HL19" s="45"/>
      <c r="HM19" s="45"/>
      <c r="HN19" s="45"/>
      <c r="HO19" s="45"/>
      <c r="HP19" s="45"/>
      <c r="HQ19" s="45"/>
      <c r="HR19" s="45"/>
      <c r="HS19" s="45"/>
      <c r="HT19" s="45"/>
      <c r="HU19" s="45"/>
      <c r="HV19" s="45"/>
      <c r="HW19" s="45"/>
      <c r="HX19" s="45"/>
      <c r="HY19" s="45"/>
      <c r="HZ19" s="45"/>
      <c r="IA19" s="45"/>
      <c r="IB19" s="45"/>
      <c r="IC19" s="45"/>
      <c r="ID19" s="45"/>
      <c r="IE19" s="45"/>
      <c r="IF19" s="45"/>
      <c r="IG19" s="45"/>
      <c r="IH19" s="45"/>
      <c r="II19" s="45"/>
      <c r="IJ19" s="45"/>
      <c r="IK19" s="45"/>
      <c r="IL19" s="45"/>
      <c r="IM19" s="45"/>
      <c r="IN19" s="45"/>
      <c r="IO19" s="45"/>
      <c r="IP19" s="45"/>
      <c r="IQ19" s="45"/>
      <c r="IR19" s="45"/>
      <c r="IS19" s="45"/>
      <c r="IT19" s="45"/>
      <c r="IU19" s="45"/>
      <c r="IV19" s="45"/>
      <c r="IW19" s="45"/>
      <c r="IX19" s="45"/>
      <c r="IY19" s="45"/>
      <c r="IZ19" s="45"/>
      <c r="JA19" s="45"/>
      <c r="JB19" s="45"/>
      <c r="JC19" s="45"/>
      <c r="JD19" s="45"/>
      <c r="JE19" s="45"/>
      <c r="JF19" s="45"/>
      <c r="JG19" s="45"/>
      <c r="JH19" s="45"/>
      <c r="JI19" s="45"/>
      <c r="JJ19" s="45"/>
      <c r="JK19" s="45"/>
      <c r="JL19" s="45"/>
      <c r="JM19" s="45"/>
      <c r="JN19" s="45"/>
      <c r="JO19" s="45"/>
      <c r="JP19" s="45"/>
      <c r="JQ19" s="45"/>
      <c r="JR19" s="45"/>
      <c r="JS19" s="45"/>
      <c r="JT19" s="45"/>
      <c r="JU19" s="45"/>
      <c r="JV19" s="45"/>
      <c r="JW19" s="45"/>
      <c r="JX19" s="45"/>
      <c r="JY19" s="45"/>
      <c r="JZ19" s="45"/>
      <c r="KA19" s="45"/>
      <c r="KB19" s="45"/>
      <c r="KC19" s="45"/>
      <c r="KD19" s="45"/>
      <c r="KE19" s="45"/>
      <c r="KF19" s="45"/>
      <c r="KG19" s="45"/>
      <c r="KH19" s="45"/>
      <c r="KI19" s="45"/>
      <c r="KJ19" s="45"/>
      <c r="KK19" s="45"/>
      <c r="KL19" s="45"/>
      <c r="KM19" s="45"/>
      <c r="KN19" s="45"/>
      <c r="KO19" s="45"/>
      <c r="KP19" s="45"/>
      <c r="KQ19" s="45"/>
      <c r="KR19" s="45"/>
      <c r="KS19" s="45"/>
      <c r="KT19" s="45"/>
      <c r="KU19" s="45"/>
      <c r="KV19" s="45"/>
      <c r="KW19" s="45"/>
      <c r="KX19" s="45"/>
      <c r="KY19" s="45"/>
      <c r="KZ19" s="45"/>
      <c r="LA19" s="45"/>
      <c r="LB19" s="45"/>
      <c r="LC19" s="45"/>
      <c r="LD19" s="45"/>
      <c r="LE19" s="45"/>
      <c r="LF19" s="45"/>
      <c r="LG19" s="45"/>
      <c r="LH19" s="45"/>
      <c r="LI19" s="45"/>
      <c r="LJ19" s="45"/>
      <c r="LK19" s="45"/>
      <c r="LL19" s="45"/>
      <c r="LM19" s="45"/>
      <c r="LN19" s="45"/>
      <c r="LO19" s="45"/>
      <c r="LP19" s="45"/>
      <c r="LQ19" s="45"/>
      <c r="LR19" s="45"/>
      <c r="LS19" s="45"/>
      <c r="LT19" s="45"/>
      <c r="LU19" s="45"/>
      <c r="LV19" s="45"/>
      <c r="LW19" s="45"/>
      <c r="LX19" s="45"/>
      <c r="LY19" s="45"/>
      <c r="LZ19" s="45"/>
      <c r="MA19" s="45"/>
      <c r="MB19" s="45"/>
      <c r="MC19" s="45"/>
      <c r="MD19" s="45"/>
      <c r="ME19" s="45"/>
      <c r="MF19" s="45"/>
      <c r="MG19" s="45"/>
      <c r="MH19" s="45"/>
      <c r="MI19" s="45"/>
      <c r="MJ19" s="45"/>
      <c r="MK19" s="45"/>
      <c r="ML19" s="45"/>
      <c r="MM19" s="45"/>
      <c r="MN19" s="45"/>
      <c r="MO19" s="45"/>
      <c r="MP19" s="45"/>
      <c r="MQ19" s="45"/>
      <c r="MR19" s="45"/>
      <c r="MS19" s="45"/>
      <c r="MT19" s="45"/>
      <c r="MU19" s="45"/>
      <c r="MV19" s="45"/>
      <c r="MW19" s="45"/>
      <c r="MX19" s="45"/>
      <c r="MY19" s="45"/>
      <c r="MZ19" s="45"/>
      <c r="NA19" s="45"/>
      <c r="NB19" s="45"/>
      <c r="NC19" s="45"/>
      <c r="ND19" s="45"/>
      <c r="NE19" s="45"/>
      <c r="NF19" s="45"/>
      <c r="NG19" s="45"/>
      <c r="NH19" s="45"/>
      <c r="NI19" s="45"/>
      <c r="NJ19" s="45"/>
      <c r="NK19" s="45"/>
      <c r="NL19" s="45"/>
      <c r="NM19" s="45"/>
      <c r="NN19" s="45"/>
      <c r="NO19" s="45"/>
      <c r="NP19" s="45"/>
      <c r="NQ19" s="45"/>
      <c r="NR19" s="45"/>
      <c r="NS19" s="45"/>
      <c r="NT19" s="45"/>
      <c r="NU19" s="45"/>
      <c r="NV19" s="45"/>
      <c r="NW19" s="45"/>
      <c r="NX19" s="45"/>
      <c r="NY19" s="45"/>
      <c r="NZ19" s="45"/>
      <c r="OA19" s="45"/>
      <c r="OB19" s="45"/>
      <c r="OC19" s="45"/>
      <c r="OD19" s="45"/>
      <c r="OE19" s="45"/>
      <c r="OF19" s="45"/>
      <c r="OG19" s="45"/>
      <c r="OH19" s="45"/>
      <c r="OI19" s="45"/>
      <c r="OJ19" s="45"/>
      <c r="OK19" s="45"/>
      <c r="OL19" s="45"/>
      <c r="OM19" s="45"/>
      <c r="ON19" s="45"/>
      <c r="OO19" s="45"/>
      <c r="OP19" s="45"/>
      <c r="OQ19" s="45"/>
      <c r="OR19" s="45"/>
      <c r="OS19" s="45"/>
      <c r="OT19" s="45"/>
      <c r="OU19" s="45"/>
      <c r="OV19" s="45"/>
      <c r="OW19" s="45"/>
      <c r="OX19" s="45"/>
      <c r="OY19" s="45"/>
      <c r="OZ19" s="45"/>
      <c r="PA19" s="45"/>
      <c r="PB19" s="45"/>
      <c r="PC19" s="45"/>
      <c r="PD19" s="45"/>
      <c r="PE19" s="45"/>
      <c r="PF19" s="45"/>
      <c r="PG19" s="45"/>
      <c r="PH19" s="45"/>
      <c r="PI19" s="45"/>
      <c r="PJ19" s="45"/>
      <c r="PK19" s="45"/>
      <c r="PL19" s="45"/>
      <c r="PM19" s="45"/>
      <c r="PN19" s="45"/>
      <c r="PO19" s="45"/>
      <c r="PP19" s="45"/>
      <c r="PQ19" s="45"/>
      <c r="PR19" s="45"/>
      <c r="PS19" s="45"/>
      <c r="PT19" s="45"/>
      <c r="PU19" s="45"/>
      <c r="PV19" s="45"/>
      <c r="PW19" s="45"/>
      <c r="PX19" s="45"/>
      <c r="PY19" s="45"/>
      <c r="PZ19" s="45"/>
      <c r="QA19" s="45"/>
      <c r="QB19" s="45"/>
      <c r="QC19" s="45"/>
      <c r="QD19" s="45"/>
      <c r="QE19" s="45"/>
      <c r="QF19" s="45"/>
      <c r="QG19" s="45"/>
      <c r="QH19" s="45"/>
      <c r="QI19" s="45"/>
      <c r="QJ19" s="45"/>
      <c r="QK19" s="45"/>
      <c r="QL19" s="45"/>
      <c r="QM19" s="45"/>
      <c r="QN19" s="45"/>
      <c r="QO19" s="45"/>
      <c r="QP19" s="45"/>
      <c r="QQ19" s="45"/>
      <c r="QR19" s="45"/>
      <c r="QS19" s="45"/>
      <c r="QT19" s="45"/>
      <c r="QU19" s="45"/>
      <c r="QV19" s="45"/>
      <c r="QW19" s="45"/>
      <c r="QX19" s="45"/>
      <c r="QY19" s="45"/>
      <c r="QZ19" s="45"/>
      <c r="RA19" s="45"/>
      <c r="RB19" s="45"/>
      <c r="RC19" s="45"/>
      <c r="RD19" s="45"/>
      <c r="RE19" s="45"/>
      <c r="RF19" s="45"/>
      <c r="RG19" s="45"/>
      <c r="RH19" s="45"/>
      <c r="RI19" s="45"/>
      <c r="RJ19" s="45"/>
      <c r="RK19" s="45"/>
      <c r="RL19" s="45"/>
      <c r="RM19" s="45"/>
      <c r="RN19" s="45"/>
      <c r="RO19" s="45"/>
      <c r="RP19" s="45"/>
      <c r="RQ19" s="45"/>
      <c r="RR19" s="45"/>
      <c r="RS19" s="45"/>
      <c r="RT19" s="45"/>
      <c r="RU19" s="45"/>
      <c r="RV19" s="45"/>
      <c r="RW19" s="45"/>
      <c r="RX19" s="45"/>
      <c r="RY19" s="45"/>
      <c r="RZ19" s="45"/>
      <c r="SA19" s="45"/>
      <c r="SB19" s="45"/>
      <c r="SC19" s="45"/>
      <c r="SD19" s="45"/>
      <c r="SE19" s="45"/>
      <c r="SF19" s="45"/>
      <c r="SG19" s="45"/>
      <c r="SH19" s="45"/>
      <c r="SI19" s="45"/>
      <c r="SJ19" s="45"/>
      <c r="SK19" s="45"/>
      <c r="SL19" s="45"/>
      <c r="SM19" s="45"/>
      <c r="SN19" s="45"/>
      <c r="SO19" s="45"/>
      <c r="SP19" s="45"/>
      <c r="SQ19" s="45"/>
      <c r="SR19" s="45"/>
      <c r="SS19" s="45"/>
      <c r="ST19" s="45"/>
      <c r="SU19" s="45"/>
      <c r="SV19" s="45"/>
      <c r="SW19" s="45"/>
      <c r="SX19" s="45"/>
      <c r="SY19" s="45"/>
      <c r="SZ19" s="45"/>
      <c r="TA19" s="45"/>
      <c r="TB19" s="45"/>
      <c r="TC19" s="45"/>
      <c r="TD19" s="45"/>
      <c r="TE19" s="45"/>
      <c r="TF19" s="45"/>
      <c r="TG19" s="45"/>
      <c r="TH19" s="45"/>
      <c r="TI19" s="45"/>
      <c r="TJ19" s="45"/>
      <c r="TK19" s="45"/>
      <c r="TL19" s="45"/>
      <c r="TM19" s="45"/>
      <c r="TN19" s="45"/>
      <c r="TO19" s="45"/>
      <c r="TP19" s="45"/>
      <c r="TQ19" s="45"/>
      <c r="TR19" s="45"/>
      <c r="TS19" s="45"/>
      <c r="TT19" s="45"/>
      <c r="TU19" s="45"/>
      <c r="TV19" s="45"/>
      <c r="TW19" s="45"/>
      <c r="TX19" s="45"/>
      <c r="TY19" s="45"/>
      <c r="TZ19" s="45"/>
      <c r="UA19" s="45"/>
      <c r="UB19" s="45"/>
      <c r="UC19" s="45"/>
      <c r="UD19" s="45"/>
      <c r="UE19" s="45"/>
      <c r="UF19" s="45"/>
      <c r="UG19" s="45"/>
      <c r="UH19" s="45"/>
      <c r="UI19" s="45"/>
      <c r="UJ19" s="45"/>
      <c r="UK19" s="45"/>
      <c r="UL19" s="45"/>
      <c r="UM19" s="45"/>
      <c r="UN19" s="45"/>
      <c r="UO19" s="45"/>
      <c r="UP19" s="45"/>
      <c r="UQ19" s="45"/>
      <c r="UR19" s="45"/>
      <c r="US19" s="45"/>
      <c r="UT19" s="45"/>
      <c r="UU19" s="45"/>
      <c r="UV19" s="45"/>
      <c r="UW19" s="45"/>
      <c r="UX19" s="45"/>
      <c r="UY19" s="45"/>
      <c r="UZ19" s="45"/>
      <c r="VA19" s="45"/>
      <c r="VB19" s="45"/>
      <c r="VC19" s="45"/>
      <c r="VD19" s="45"/>
      <c r="VE19" s="45"/>
      <c r="VF19" s="45"/>
      <c r="VG19" s="45"/>
      <c r="VH19" s="45"/>
      <c r="VI19" s="45"/>
      <c r="VJ19" s="45"/>
      <c r="VK19" s="45"/>
      <c r="VL19" s="45"/>
      <c r="VM19" s="45"/>
      <c r="VN19" s="45"/>
      <c r="VO19" s="45"/>
      <c r="VP19" s="45"/>
      <c r="VQ19" s="45"/>
      <c r="VR19" s="45"/>
      <c r="VS19" s="45"/>
      <c r="VT19" s="45"/>
      <c r="VU19" s="45"/>
      <c r="VV19" s="45"/>
      <c r="VW19" s="45"/>
      <c r="VX19" s="45"/>
      <c r="VY19" s="45"/>
      <c r="VZ19" s="45"/>
      <c r="WA19" s="45"/>
      <c r="WB19" s="45"/>
      <c r="WC19" s="45"/>
      <c r="WD19" s="45"/>
      <c r="WE19" s="45"/>
      <c r="WF19" s="45"/>
      <c r="WG19" s="45"/>
      <c r="WH19" s="45"/>
      <c r="WI19" s="45"/>
      <c r="WJ19" s="45"/>
      <c r="WK19" s="45"/>
      <c r="WL19" s="45"/>
      <c r="WM19" s="45"/>
      <c r="WN19" s="45"/>
      <c r="WO19" s="45"/>
      <c r="WP19" s="45"/>
      <c r="WQ19" s="45"/>
      <c r="WR19" s="45"/>
      <c r="WS19" s="45"/>
      <c r="WT19" s="45"/>
      <c r="WU19" s="45"/>
      <c r="WV19" s="45"/>
      <c r="WW19" s="45"/>
      <c r="WX19" s="45"/>
      <c r="WY19" s="45"/>
      <c r="WZ19" s="45"/>
      <c r="XA19" s="45"/>
      <c r="XB19" s="45"/>
      <c r="XC19" s="45"/>
      <c r="XD19" s="45"/>
      <c r="XE19" s="45"/>
      <c r="XF19" s="45"/>
      <c r="XG19" s="45"/>
      <c r="XH19" s="45"/>
      <c r="XI19" s="45"/>
      <c r="XJ19" s="45"/>
      <c r="XK19" s="45"/>
      <c r="XL19" s="45"/>
      <c r="XM19" s="45"/>
      <c r="XN19" s="45"/>
      <c r="XO19" s="45"/>
      <c r="XP19" s="45"/>
      <c r="XQ19" s="45"/>
      <c r="XR19" s="45"/>
      <c r="XS19" s="45"/>
      <c r="XT19" s="45"/>
      <c r="XU19" s="45"/>
      <c r="XV19" s="45"/>
      <c r="XW19" s="45"/>
      <c r="XX19" s="45"/>
      <c r="XY19" s="45"/>
      <c r="XZ19" s="45"/>
      <c r="YA19" s="45"/>
      <c r="YB19" s="45"/>
      <c r="YC19" s="45"/>
      <c r="YD19" s="45"/>
      <c r="YE19" s="45"/>
      <c r="YF19" s="45"/>
      <c r="YG19" s="45"/>
      <c r="YH19" s="45"/>
      <c r="YI19" s="45"/>
      <c r="YJ19" s="45"/>
      <c r="YK19" s="45"/>
      <c r="YL19" s="45"/>
      <c r="YM19" s="45"/>
      <c r="YN19" s="45"/>
      <c r="YO19" s="45"/>
      <c r="YP19" s="45"/>
      <c r="YQ19" s="45"/>
      <c r="YR19" s="45"/>
      <c r="YS19" s="45"/>
      <c r="YT19" s="45"/>
      <c r="YU19" s="45"/>
      <c r="YV19" s="45"/>
      <c r="YW19" s="45"/>
      <c r="YX19" s="45"/>
      <c r="YY19" s="45"/>
      <c r="YZ19" s="45"/>
      <c r="ZA19" s="45"/>
      <c r="ZB19" s="45"/>
      <c r="ZC19" s="45"/>
      <c r="ZD19" s="45"/>
      <c r="ZE19" s="45"/>
      <c r="ZF19" s="45"/>
      <c r="ZG19" s="45"/>
      <c r="ZH19" s="45"/>
      <c r="ZI19" s="45"/>
      <c r="ZJ19" s="45"/>
      <c r="ZK19" s="45"/>
      <c r="ZL19" s="45"/>
      <c r="ZM19" s="45"/>
      <c r="ZN19" s="45"/>
      <c r="ZO19" s="45"/>
      <c r="ZP19" s="45"/>
      <c r="ZQ19" s="45"/>
      <c r="ZR19" s="45"/>
      <c r="ZS19" s="45"/>
    </row>
    <row r="20" spans="1:695" s="48" customFormat="1" x14ac:dyDescent="0.2">
      <c r="A20" s="227" t="s">
        <v>125</v>
      </c>
      <c r="B20" s="94"/>
      <c r="C20" s="48" t="s">
        <v>26</v>
      </c>
      <c r="D20" s="68" t="s">
        <v>14</v>
      </c>
      <c r="E20" s="69">
        <v>0.40972222222222227</v>
      </c>
      <c r="F20" s="69">
        <f t="shared" si="1"/>
        <v>0.44444444444444448</v>
      </c>
      <c r="G20" s="42">
        <f t="shared" si="0"/>
        <v>10850</v>
      </c>
      <c r="H20" s="70">
        <v>250</v>
      </c>
      <c r="I20" s="81">
        <v>43.4</v>
      </c>
      <c r="J20" s="77" t="s">
        <v>204</v>
      </c>
      <c r="K20" s="77" t="s">
        <v>205</v>
      </c>
      <c r="L20" s="149" t="s">
        <v>210</v>
      </c>
      <c r="M20" s="45"/>
      <c r="N20" s="139"/>
      <c r="O20" s="139"/>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c r="BJ20" s="45"/>
      <c r="BK20" s="45"/>
      <c r="BL20" s="45"/>
      <c r="BM20" s="45"/>
      <c r="BN20" s="45"/>
      <c r="BO20" s="45"/>
      <c r="BP20" s="45"/>
      <c r="BQ20" s="45"/>
      <c r="BR20" s="45"/>
      <c r="BS20" s="45"/>
      <c r="BT20" s="45"/>
      <c r="BU20" s="45"/>
      <c r="BV20" s="45"/>
      <c r="BW20" s="45"/>
      <c r="BX20" s="45"/>
      <c r="BY20" s="45"/>
      <c r="BZ20" s="45"/>
      <c r="CA20" s="45"/>
      <c r="CB20" s="45"/>
      <c r="CC20" s="45"/>
      <c r="CD20" s="45"/>
      <c r="CE20" s="45"/>
      <c r="CF20" s="45"/>
      <c r="CG20" s="45"/>
      <c r="CH20" s="45"/>
      <c r="CI20" s="45"/>
      <c r="CJ20" s="45"/>
      <c r="CK20" s="45"/>
      <c r="CL20" s="45"/>
      <c r="CM20" s="45"/>
      <c r="CN20" s="45"/>
      <c r="CO20" s="45"/>
      <c r="CP20" s="45"/>
      <c r="CQ20" s="45"/>
      <c r="CR20" s="45"/>
      <c r="CS20" s="45"/>
      <c r="CT20" s="45"/>
      <c r="CU20" s="45"/>
      <c r="CV20" s="45"/>
      <c r="CW20" s="45"/>
      <c r="CX20" s="45"/>
      <c r="CY20" s="45"/>
      <c r="CZ20" s="45"/>
      <c r="DA20" s="45"/>
      <c r="DB20" s="45"/>
      <c r="DC20" s="45"/>
      <c r="DD20" s="45"/>
      <c r="DE20" s="45"/>
      <c r="DF20" s="45"/>
      <c r="DG20" s="45"/>
      <c r="DH20" s="45"/>
      <c r="DI20" s="45"/>
      <c r="DJ20" s="45"/>
      <c r="DK20" s="45"/>
      <c r="DL20" s="45"/>
      <c r="DM20" s="45"/>
      <c r="DN20" s="45"/>
      <c r="DO20" s="45"/>
      <c r="DP20" s="45"/>
      <c r="DQ20" s="45"/>
      <c r="DR20" s="45"/>
      <c r="DS20" s="45"/>
      <c r="DT20" s="45"/>
      <c r="DU20" s="45"/>
      <c r="DV20" s="45"/>
      <c r="DW20" s="45"/>
      <c r="DX20" s="45"/>
      <c r="DY20" s="45"/>
      <c r="DZ20" s="45"/>
      <c r="EA20" s="45"/>
      <c r="EB20" s="45"/>
      <c r="EC20" s="45"/>
      <c r="ED20" s="45"/>
      <c r="EE20" s="45"/>
      <c r="EF20" s="45"/>
      <c r="EG20" s="45"/>
      <c r="EH20" s="45"/>
      <c r="EI20" s="45"/>
      <c r="EJ20" s="45"/>
      <c r="EK20" s="45"/>
      <c r="EL20" s="45"/>
      <c r="EM20" s="45"/>
      <c r="EN20" s="45"/>
      <c r="EO20" s="45"/>
      <c r="EP20" s="45"/>
      <c r="EQ20" s="45"/>
      <c r="ER20" s="45"/>
      <c r="ES20" s="45"/>
      <c r="ET20" s="45"/>
      <c r="EU20" s="45"/>
      <c r="EV20" s="45"/>
      <c r="EW20" s="45"/>
      <c r="EX20" s="45"/>
      <c r="EY20" s="45"/>
      <c r="EZ20" s="45"/>
      <c r="FA20" s="45"/>
      <c r="FB20" s="45"/>
      <c r="FC20" s="45"/>
      <c r="FD20" s="45"/>
      <c r="FE20" s="45"/>
      <c r="FF20" s="45"/>
      <c r="FG20" s="45"/>
      <c r="FH20" s="45"/>
      <c r="FI20" s="45"/>
      <c r="FJ20" s="45"/>
      <c r="FK20" s="45"/>
      <c r="FL20" s="45"/>
      <c r="FM20" s="45"/>
      <c r="FN20" s="45"/>
      <c r="FO20" s="45"/>
      <c r="FP20" s="45"/>
      <c r="FQ20" s="45"/>
      <c r="FR20" s="45"/>
      <c r="FS20" s="45"/>
      <c r="FT20" s="45"/>
      <c r="FU20" s="45"/>
      <c r="FV20" s="45"/>
      <c r="FW20" s="45"/>
      <c r="FX20" s="45"/>
      <c r="FY20" s="45"/>
      <c r="FZ20" s="45"/>
      <c r="GA20" s="45"/>
      <c r="GB20" s="45"/>
      <c r="GC20" s="45"/>
      <c r="GD20" s="45"/>
      <c r="GE20" s="45"/>
      <c r="GF20" s="45"/>
      <c r="GG20" s="45"/>
      <c r="GH20" s="45"/>
      <c r="GI20" s="45"/>
      <c r="GJ20" s="45"/>
      <c r="GK20" s="45"/>
      <c r="GL20" s="45"/>
      <c r="GM20" s="45"/>
      <c r="GN20" s="45"/>
      <c r="GO20" s="45"/>
      <c r="GP20" s="45"/>
      <c r="GQ20" s="45"/>
      <c r="GR20" s="45"/>
      <c r="GS20" s="45"/>
      <c r="GT20" s="45"/>
      <c r="GU20" s="45"/>
      <c r="GV20" s="45"/>
      <c r="GW20" s="45"/>
      <c r="GX20" s="45"/>
      <c r="GY20" s="45"/>
      <c r="GZ20" s="45"/>
      <c r="HA20" s="45"/>
      <c r="HB20" s="45"/>
      <c r="HC20" s="45"/>
      <c r="HD20" s="45"/>
      <c r="HE20" s="45"/>
      <c r="HF20" s="45"/>
      <c r="HG20" s="45"/>
      <c r="HH20" s="45"/>
      <c r="HI20" s="45"/>
      <c r="HJ20" s="45"/>
      <c r="HK20" s="45"/>
      <c r="HL20" s="45"/>
      <c r="HM20" s="45"/>
      <c r="HN20" s="45"/>
      <c r="HO20" s="45"/>
      <c r="HP20" s="45"/>
      <c r="HQ20" s="45"/>
      <c r="HR20" s="45"/>
      <c r="HS20" s="45"/>
      <c r="HT20" s="45"/>
      <c r="HU20" s="45"/>
      <c r="HV20" s="45"/>
      <c r="HW20" s="45"/>
      <c r="HX20" s="45"/>
      <c r="HY20" s="45"/>
      <c r="HZ20" s="45"/>
      <c r="IA20" s="45"/>
      <c r="IB20" s="45"/>
      <c r="IC20" s="45"/>
      <c r="ID20" s="45"/>
      <c r="IE20" s="45"/>
      <c r="IF20" s="45"/>
      <c r="IG20" s="45"/>
      <c r="IH20" s="45"/>
      <c r="II20" s="45"/>
      <c r="IJ20" s="45"/>
      <c r="IK20" s="45"/>
      <c r="IL20" s="45"/>
      <c r="IM20" s="45"/>
      <c r="IN20" s="45"/>
      <c r="IO20" s="45"/>
      <c r="IP20" s="45"/>
      <c r="IQ20" s="45"/>
      <c r="IR20" s="45"/>
      <c r="IS20" s="45"/>
      <c r="IT20" s="45"/>
      <c r="IU20" s="45"/>
      <c r="IV20" s="45"/>
      <c r="IW20" s="45"/>
      <c r="IX20" s="45"/>
      <c r="IY20" s="45"/>
      <c r="IZ20" s="45"/>
      <c r="JA20" s="45"/>
      <c r="JB20" s="45"/>
      <c r="JC20" s="45"/>
      <c r="JD20" s="45"/>
      <c r="JE20" s="45"/>
      <c r="JF20" s="45"/>
      <c r="JG20" s="45"/>
      <c r="JH20" s="45"/>
      <c r="JI20" s="45"/>
      <c r="JJ20" s="45"/>
      <c r="JK20" s="45"/>
      <c r="JL20" s="45"/>
      <c r="JM20" s="45"/>
      <c r="JN20" s="45"/>
      <c r="JO20" s="45"/>
      <c r="JP20" s="45"/>
      <c r="JQ20" s="45"/>
      <c r="JR20" s="45"/>
      <c r="JS20" s="45"/>
      <c r="JT20" s="45"/>
      <c r="JU20" s="45"/>
      <c r="JV20" s="45"/>
      <c r="JW20" s="45"/>
      <c r="JX20" s="45"/>
      <c r="JY20" s="45"/>
      <c r="JZ20" s="45"/>
      <c r="KA20" s="45"/>
      <c r="KB20" s="45"/>
      <c r="KC20" s="45"/>
      <c r="KD20" s="45"/>
      <c r="KE20" s="45"/>
      <c r="KF20" s="45"/>
      <c r="KG20" s="45"/>
      <c r="KH20" s="45"/>
      <c r="KI20" s="45"/>
      <c r="KJ20" s="45"/>
      <c r="KK20" s="45"/>
      <c r="KL20" s="45"/>
      <c r="KM20" s="45"/>
      <c r="KN20" s="45"/>
      <c r="KO20" s="45"/>
      <c r="KP20" s="45"/>
      <c r="KQ20" s="45"/>
      <c r="KR20" s="45"/>
      <c r="KS20" s="45"/>
      <c r="KT20" s="45"/>
      <c r="KU20" s="45"/>
      <c r="KV20" s="45"/>
      <c r="KW20" s="45"/>
      <c r="KX20" s="45"/>
      <c r="KY20" s="45"/>
      <c r="KZ20" s="45"/>
      <c r="LA20" s="45"/>
      <c r="LB20" s="45"/>
      <c r="LC20" s="45"/>
      <c r="LD20" s="45"/>
      <c r="LE20" s="45"/>
      <c r="LF20" s="45"/>
      <c r="LG20" s="45"/>
      <c r="LH20" s="45"/>
      <c r="LI20" s="45"/>
      <c r="LJ20" s="45"/>
      <c r="LK20" s="45"/>
      <c r="LL20" s="45"/>
      <c r="LM20" s="45"/>
      <c r="LN20" s="45"/>
      <c r="LO20" s="45"/>
      <c r="LP20" s="45"/>
      <c r="LQ20" s="45"/>
      <c r="LR20" s="45"/>
      <c r="LS20" s="45"/>
      <c r="LT20" s="45"/>
      <c r="LU20" s="45"/>
      <c r="LV20" s="45"/>
      <c r="LW20" s="45"/>
      <c r="LX20" s="45"/>
      <c r="LY20" s="45"/>
      <c r="LZ20" s="45"/>
      <c r="MA20" s="45"/>
      <c r="MB20" s="45"/>
      <c r="MC20" s="45"/>
      <c r="MD20" s="45"/>
      <c r="ME20" s="45"/>
      <c r="MF20" s="45"/>
      <c r="MG20" s="45"/>
      <c r="MH20" s="45"/>
      <c r="MI20" s="45"/>
      <c r="MJ20" s="45"/>
      <c r="MK20" s="45"/>
      <c r="ML20" s="45"/>
      <c r="MM20" s="45"/>
      <c r="MN20" s="45"/>
      <c r="MO20" s="45"/>
      <c r="MP20" s="45"/>
      <c r="MQ20" s="45"/>
      <c r="MR20" s="45"/>
      <c r="MS20" s="45"/>
      <c r="MT20" s="45"/>
      <c r="MU20" s="45"/>
      <c r="MV20" s="45"/>
      <c r="MW20" s="45"/>
      <c r="MX20" s="45"/>
      <c r="MY20" s="45"/>
      <c r="MZ20" s="45"/>
      <c r="NA20" s="45"/>
      <c r="NB20" s="45"/>
      <c r="NC20" s="45"/>
      <c r="ND20" s="45"/>
      <c r="NE20" s="45"/>
      <c r="NF20" s="45"/>
      <c r="NG20" s="45"/>
      <c r="NH20" s="45"/>
      <c r="NI20" s="45"/>
      <c r="NJ20" s="45"/>
      <c r="NK20" s="45"/>
      <c r="NL20" s="45"/>
      <c r="NM20" s="45"/>
      <c r="NN20" s="45"/>
      <c r="NO20" s="45"/>
      <c r="NP20" s="45"/>
      <c r="NQ20" s="45"/>
      <c r="NR20" s="45"/>
      <c r="NS20" s="45"/>
      <c r="NT20" s="45"/>
      <c r="NU20" s="45"/>
      <c r="NV20" s="45"/>
      <c r="NW20" s="45"/>
      <c r="NX20" s="45"/>
      <c r="NY20" s="45"/>
      <c r="NZ20" s="45"/>
      <c r="OA20" s="45"/>
      <c r="OB20" s="45"/>
      <c r="OC20" s="45"/>
      <c r="OD20" s="45"/>
      <c r="OE20" s="45"/>
      <c r="OF20" s="45"/>
      <c r="OG20" s="45"/>
      <c r="OH20" s="45"/>
      <c r="OI20" s="45"/>
      <c r="OJ20" s="45"/>
      <c r="OK20" s="45"/>
      <c r="OL20" s="45"/>
      <c r="OM20" s="45"/>
      <c r="ON20" s="45"/>
      <c r="OO20" s="45"/>
      <c r="OP20" s="45"/>
      <c r="OQ20" s="45"/>
      <c r="OR20" s="45"/>
      <c r="OS20" s="45"/>
      <c r="OT20" s="45"/>
      <c r="OU20" s="45"/>
      <c r="OV20" s="45"/>
      <c r="OW20" s="45"/>
      <c r="OX20" s="45"/>
      <c r="OY20" s="45"/>
      <c r="OZ20" s="45"/>
      <c r="PA20" s="45"/>
      <c r="PB20" s="45"/>
      <c r="PC20" s="45"/>
      <c r="PD20" s="45"/>
      <c r="PE20" s="45"/>
      <c r="PF20" s="45"/>
      <c r="PG20" s="45"/>
      <c r="PH20" s="45"/>
      <c r="PI20" s="45"/>
      <c r="PJ20" s="45"/>
      <c r="PK20" s="45"/>
      <c r="PL20" s="45"/>
      <c r="PM20" s="45"/>
      <c r="PN20" s="45"/>
      <c r="PO20" s="45"/>
      <c r="PP20" s="45"/>
      <c r="PQ20" s="45"/>
      <c r="PR20" s="45"/>
      <c r="PS20" s="45"/>
      <c r="PT20" s="45"/>
      <c r="PU20" s="45"/>
      <c r="PV20" s="45"/>
      <c r="PW20" s="45"/>
      <c r="PX20" s="45"/>
      <c r="PY20" s="45"/>
      <c r="PZ20" s="45"/>
      <c r="QA20" s="45"/>
      <c r="QB20" s="45"/>
      <c r="QC20" s="45"/>
      <c r="QD20" s="45"/>
      <c r="QE20" s="45"/>
      <c r="QF20" s="45"/>
      <c r="QG20" s="45"/>
      <c r="QH20" s="45"/>
      <c r="QI20" s="45"/>
      <c r="QJ20" s="45"/>
      <c r="QK20" s="45"/>
      <c r="QL20" s="45"/>
      <c r="QM20" s="45"/>
      <c r="QN20" s="45"/>
      <c r="QO20" s="45"/>
      <c r="QP20" s="45"/>
      <c r="QQ20" s="45"/>
      <c r="QR20" s="45"/>
      <c r="QS20" s="45"/>
      <c r="QT20" s="45"/>
      <c r="QU20" s="45"/>
      <c r="QV20" s="45"/>
      <c r="QW20" s="45"/>
      <c r="QX20" s="45"/>
      <c r="QY20" s="45"/>
      <c r="QZ20" s="45"/>
      <c r="RA20" s="45"/>
      <c r="RB20" s="45"/>
      <c r="RC20" s="45"/>
      <c r="RD20" s="45"/>
      <c r="RE20" s="45"/>
      <c r="RF20" s="45"/>
      <c r="RG20" s="45"/>
      <c r="RH20" s="45"/>
      <c r="RI20" s="45"/>
      <c r="RJ20" s="45"/>
      <c r="RK20" s="45"/>
      <c r="RL20" s="45"/>
      <c r="RM20" s="45"/>
      <c r="RN20" s="45"/>
      <c r="RO20" s="45"/>
      <c r="RP20" s="45"/>
      <c r="RQ20" s="45"/>
      <c r="RR20" s="45"/>
      <c r="RS20" s="45"/>
      <c r="RT20" s="45"/>
      <c r="RU20" s="45"/>
      <c r="RV20" s="45"/>
      <c r="RW20" s="45"/>
      <c r="RX20" s="45"/>
      <c r="RY20" s="45"/>
      <c r="RZ20" s="45"/>
      <c r="SA20" s="45"/>
      <c r="SB20" s="45"/>
      <c r="SC20" s="45"/>
      <c r="SD20" s="45"/>
      <c r="SE20" s="45"/>
      <c r="SF20" s="45"/>
      <c r="SG20" s="45"/>
      <c r="SH20" s="45"/>
      <c r="SI20" s="45"/>
      <c r="SJ20" s="45"/>
      <c r="SK20" s="45"/>
      <c r="SL20" s="45"/>
      <c r="SM20" s="45"/>
      <c r="SN20" s="45"/>
      <c r="SO20" s="45"/>
      <c r="SP20" s="45"/>
      <c r="SQ20" s="45"/>
      <c r="SR20" s="45"/>
      <c r="SS20" s="45"/>
      <c r="ST20" s="45"/>
      <c r="SU20" s="45"/>
      <c r="SV20" s="45"/>
      <c r="SW20" s="45"/>
      <c r="SX20" s="45"/>
      <c r="SY20" s="45"/>
      <c r="SZ20" s="45"/>
      <c r="TA20" s="45"/>
      <c r="TB20" s="45"/>
      <c r="TC20" s="45"/>
      <c r="TD20" s="45"/>
      <c r="TE20" s="45"/>
      <c r="TF20" s="45"/>
      <c r="TG20" s="45"/>
      <c r="TH20" s="45"/>
      <c r="TI20" s="45"/>
      <c r="TJ20" s="45"/>
      <c r="TK20" s="45"/>
      <c r="TL20" s="45"/>
      <c r="TM20" s="45"/>
      <c r="TN20" s="45"/>
      <c r="TO20" s="45"/>
      <c r="TP20" s="45"/>
      <c r="TQ20" s="45"/>
      <c r="TR20" s="45"/>
      <c r="TS20" s="45"/>
      <c r="TT20" s="45"/>
      <c r="TU20" s="45"/>
      <c r="TV20" s="45"/>
      <c r="TW20" s="45"/>
      <c r="TX20" s="45"/>
      <c r="TY20" s="45"/>
      <c r="TZ20" s="45"/>
      <c r="UA20" s="45"/>
      <c r="UB20" s="45"/>
      <c r="UC20" s="45"/>
      <c r="UD20" s="45"/>
      <c r="UE20" s="45"/>
      <c r="UF20" s="45"/>
      <c r="UG20" s="45"/>
      <c r="UH20" s="45"/>
      <c r="UI20" s="45"/>
      <c r="UJ20" s="45"/>
      <c r="UK20" s="45"/>
      <c r="UL20" s="45"/>
      <c r="UM20" s="45"/>
      <c r="UN20" s="45"/>
      <c r="UO20" s="45"/>
      <c r="UP20" s="45"/>
      <c r="UQ20" s="45"/>
      <c r="UR20" s="45"/>
      <c r="US20" s="45"/>
      <c r="UT20" s="45"/>
      <c r="UU20" s="45"/>
      <c r="UV20" s="45"/>
      <c r="UW20" s="45"/>
      <c r="UX20" s="45"/>
      <c r="UY20" s="45"/>
      <c r="UZ20" s="45"/>
      <c r="VA20" s="45"/>
      <c r="VB20" s="45"/>
      <c r="VC20" s="45"/>
      <c r="VD20" s="45"/>
      <c r="VE20" s="45"/>
      <c r="VF20" s="45"/>
      <c r="VG20" s="45"/>
      <c r="VH20" s="45"/>
      <c r="VI20" s="45"/>
      <c r="VJ20" s="45"/>
      <c r="VK20" s="45"/>
      <c r="VL20" s="45"/>
      <c r="VM20" s="45"/>
      <c r="VN20" s="45"/>
      <c r="VO20" s="45"/>
      <c r="VP20" s="45"/>
      <c r="VQ20" s="45"/>
      <c r="VR20" s="45"/>
      <c r="VS20" s="45"/>
      <c r="VT20" s="45"/>
      <c r="VU20" s="45"/>
      <c r="VV20" s="45"/>
      <c r="VW20" s="45"/>
      <c r="VX20" s="45"/>
      <c r="VY20" s="45"/>
      <c r="VZ20" s="45"/>
      <c r="WA20" s="45"/>
      <c r="WB20" s="45"/>
      <c r="WC20" s="45"/>
      <c r="WD20" s="45"/>
      <c r="WE20" s="45"/>
      <c r="WF20" s="45"/>
      <c r="WG20" s="45"/>
      <c r="WH20" s="45"/>
      <c r="WI20" s="45"/>
      <c r="WJ20" s="45"/>
      <c r="WK20" s="45"/>
      <c r="WL20" s="45"/>
      <c r="WM20" s="45"/>
      <c r="WN20" s="45"/>
      <c r="WO20" s="45"/>
      <c r="WP20" s="45"/>
      <c r="WQ20" s="45"/>
      <c r="WR20" s="45"/>
      <c r="WS20" s="45"/>
      <c r="WT20" s="45"/>
      <c r="WU20" s="45"/>
      <c r="WV20" s="45"/>
      <c r="WW20" s="45"/>
      <c r="WX20" s="45"/>
      <c r="WY20" s="45"/>
      <c r="WZ20" s="45"/>
      <c r="XA20" s="45"/>
      <c r="XB20" s="45"/>
      <c r="XC20" s="45"/>
      <c r="XD20" s="45"/>
      <c r="XE20" s="45"/>
      <c r="XF20" s="45"/>
      <c r="XG20" s="45"/>
      <c r="XH20" s="45"/>
      <c r="XI20" s="45"/>
      <c r="XJ20" s="45"/>
      <c r="XK20" s="45"/>
      <c r="XL20" s="45"/>
      <c r="XM20" s="45"/>
      <c r="XN20" s="45"/>
      <c r="XO20" s="45"/>
      <c r="XP20" s="45"/>
      <c r="XQ20" s="45"/>
      <c r="XR20" s="45"/>
      <c r="XS20" s="45"/>
      <c r="XT20" s="45"/>
      <c r="XU20" s="45"/>
      <c r="XV20" s="45"/>
      <c r="XW20" s="45"/>
      <c r="XX20" s="45"/>
      <c r="XY20" s="45"/>
      <c r="XZ20" s="45"/>
      <c r="YA20" s="45"/>
      <c r="YB20" s="45"/>
      <c r="YC20" s="45"/>
      <c r="YD20" s="45"/>
      <c r="YE20" s="45"/>
      <c r="YF20" s="45"/>
      <c r="YG20" s="45"/>
      <c r="YH20" s="45"/>
      <c r="YI20" s="45"/>
      <c r="YJ20" s="45"/>
      <c r="YK20" s="45"/>
      <c r="YL20" s="45"/>
      <c r="YM20" s="45"/>
      <c r="YN20" s="45"/>
      <c r="YO20" s="45"/>
      <c r="YP20" s="45"/>
      <c r="YQ20" s="45"/>
      <c r="YR20" s="45"/>
      <c r="YS20" s="45"/>
      <c r="YT20" s="45"/>
      <c r="YU20" s="45"/>
      <c r="YV20" s="45"/>
      <c r="YW20" s="45"/>
      <c r="YX20" s="45"/>
      <c r="YY20" s="45"/>
      <c r="YZ20" s="45"/>
      <c r="ZA20" s="45"/>
      <c r="ZB20" s="45"/>
      <c r="ZC20" s="45"/>
      <c r="ZD20" s="45"/>
      <c r="ZE20" s="45"/>
      <c r="ZF20" s="45"/>
      <c r="ZG20" s="45"/>
      <c r="ZH20" s="45"/>
      <c r="ZI20" s="45"/>
      <c r="ZJ20" s="45"/>
      <c r="ZK20" s="45"/>
      <c r="ZL20" s="45"/>
      <c r="ZM20" s="45"/>
      <c r="ZN20" s="45"/>
      <c r="ZO20" s="45"/>
      <c r="ZP20" s="45"/>
      <c r="ZQ20" s="45"/>
      <c r="ZR20" s="45"/>
      <c r="ZS20" s="45"/>
    </row>
    <row r="21" spans="1:695" s="48" customFormat="1" x14ac:dyDescent="0.2">
      <c r="A21" s="227" t="s">
        <v>125</v>
      </c>
      <c r="B21" s="94"/>
      <c r="C21" s="48" t="s">
        <v>27</v>
      </c>
      <c r="D21" s="68" t="s">
        <v>14</v>
      </c>
      <c r="E21" s="69">
        <v>0.45138888888888901</v>
      </c>
      <c r="F21" s="69">
        <f t="shared" si="1"/>
        <v>0.48611111111111122</v>
      </c>
      <c r="G21" s="42">
        <f t="shared" si="0"/>
        <v>10875</v>
      </c>
      <c r="H21" s="70">
        <v>250</v>
      </c>
      <c r="I21" s="81">
        <v>43.5</v>
      </c>
      <c r="J21" s="77" t="s">
        <v>204</v>
      </c>
      <c r="K21" s="77" t="s">
        <v>205</v>
      </c>
      <c r="L21" s="149" t="s">
        <v>210</v>
      </c>
      <c r="M21" s="45"/>
      <c r="N21" s="139"/>
      <c r="O21" s="139"/>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c r="BQ21" s="45"/>
      <c r="BR21" s="45"/>
      <c r="BS21" s="45"/>
      <c r="BT21" s="45"/>
      <c r="BU21" s="45"/>
      <c r="BV21" s="45"/>
      <c r="BW21" s="45"/>
      <c r="BX21" s="45"/>
      <c r="BY21" s="45"/>
      <c r="BZ21" s="45"/>
      <c r="CA21" s="45"/>
      <c r="CB21" s="45"/>
      <c r="CC21" s="45"/>
      <c r="CD21" s="45"/>
      <c r="CE21" s="45"/>
      <c r="CF21" s="45"/>
      <c r="CG21" s="45"/>
      <c r="CH21" s="45"/>
      <c r="CI21" s="45"/>
      <c r="CJ21" s="45"/>
      <c r="CK21" s="45"/>
      <c r="CL21" s="45"/>
      <c r="CM21" s="45"/>
      <c r="CN21" s="45"/>
      <c r="CO21" s="45"/>
      <c r="CP21" s="45"/>
      <c r="CQ21" s="45"/>
      <c r="CR21" s="45"/>
      <c r="CS21" s="45"/>
      <c r="CT21" s="45"/>
      <c r="CU21" s="45"/>
      <c r="CV21" s="45"/>
      <c r="CW21" s="45"/>
      <c r="CX21" s="45"/>
      <c r="CY21" s="45"/>
      <c r="CZ21" s="45"/>
      <c r="DA21" s="45"/>
      <c r="DB21" s="45"/>
      <c r="DC21" s="45"/>
      <c r="DD21" s="45"/>
      <c r="DE21" s="45"/>
      <c r="DF21" s="45"/>
      <c r="DG21" s="45"/>
      <c r="DH21" s="45"/>
      <c r="DI21" s="45"/>
      <c r="DJ21" s="45"/>
      <c r="DK21" s="45"/>
      <c r="DL21" s="45"/>
      <c r="DM21" s="45"/>
      <c r="DN21" s="45"/>
      <c r="DO21" s="45"/>
      <c r="DP21" s="45"/>
      <c r="DQ21" s="45"/>
      <c r="DR21" s="45"/>
      <c r="DS21" s="45"/>
      <c r="DT21" s="45"/>
      <c r="DU21" s="45"/>
      <c r="DV21" s="45"/>
      <c r="DW21" s="45"/>
      <c r="DX21" s="45"/>
      <c r="DY21" s="45"/>
      <c r="DZ21" s="45"/>
      <c r="EA21" s="45"/>
      <c r="EB21" s="45"/>
      <c r="EC21" s="45"/>
      <c r="ED21" s="45"/>
      <c r="EE21" s="45"/>
      <c r="EF21" s="45"/>
      <c r="EG21" s="45"/>
      <c r="EH21" s="45"/>
      <c r="EI21" s="45"/>
      <c r="EJ21" s="45"/>
      <c r="EK21" s="45"/>
      <c r="EL21" s="45"/>
      <c r="EM21" s="45"/>
      <c r="EN21" s="45"/>
      <c r="EO21" s="45"/>
      <c r="EP21" s="45"/>
      <c r="EQ21" s="45"/>
      <c r="ER21" s="45"/>
      <c r="ES21" s="45"/>
      <c r="ET21" s="45"/>
      <c r="EU21" s="45"/>
      <c r="EV21" s="45"/>
      <c r="EW21" s="45"/>
      <c r="EX21" s="45"/>
      <c r="EY21" s="45"/>
      <c r="EZ21" s="45"/>
      <c r="FA21" s="45"/>
      <c r="FB21" s="45"/>
      <c r="FC21" s="45"/>
      <c r="FD21" s="45"/>
      <c r="FE21" s="45"/>
      <c r="FF21" s="45"/>
      <c r="FG21" s="45"/>
      <c r="FH21" s="45"/>
      <c r="FI21" s="45"/>
      <c r="FJ21" s="45"/>
      <c r="FK21" s="45"/>
      <c r="FL21" s="45"/>
      <c r="FM21" s="45"/>
      <c r="FN21" s="45"/>
      <c r="FO21" s="45"/>
      <c r="FP21" s="45"/>
      <c r="FQ21" s="45"/>
      <c r="FR21" s="45"/>
      <c r="FS21" s="45"/>
      <c r="FT21" s="45"/>
      <c r="FU21" s="45"/>
      <c r="FV21" s="45"/>
      <c r="FW21" s="45"/>
      <c r="FX21" s="45"/>
      <c r="FY21" s="45"/>
      <c r="FZ21" s="45"/>
      <c r="GA21" s="45"/>
      <c r="GB21" s="45"/>
      <c r="GC21" s="45"/>
      <c r="GD21" s="45"/>
      <c r="GE21" s="45"/>
      <c r="GF21" s="45"/>
      <c r="GG21" s="45"/>
      <c r="GH21" s="45"/>
      <c r="GI21" s="45"/>
      <c r="GJ21" s="45"/>
      <c r="GK21" s="45"/>
      <c r="GL21" s="45"/>
      <c r="GM21" s="45"/>
      <c r="GN21" s="45"/>
      <c r="GO21" s="45"/>
      <c r="GP21" s="45"/>
      <c r="GQ21" s="45"/>
      <c r="GR21" s="45"/>
      <c r="GS21" s="45"/>
      <c r="GT21" s="45"/>
      <c r="GU21" s="45"/>
      <c r="GV21" s="45"/>
      <c r="GW21" s="45"/>
      <c r="GX21" s="45"/>
      <c r="GY21" s="45"/>
      <c r="GZ21" s="45"/>
      <c r="HA21" s="45"/>
      <c r="HB21" s="45"/>
      <c r="HC21" s="45"/>
      <c r="HD21" s="45"/>
      <c r="HE21" s="45"/>
      <c r="HF21" s="45"/>
      <c r="HG21" s="45"/>
      <c r="HH21" s="45"/>
      <c r="HI21" s="45"/>
      <c r="HJ21" s="45"/>
      <c r="HK21" s="45"/>
      <c r="HL21" s="45"/>
      <c r="HM21" s="45"/>
      <c r="HN21" s="45"/>
      <c r="HO21" s="45"/>
      <c r="HP21" s="45"/>
      <c r="HQ21" s="45"/>
      <c r="HR21" s="45"/>
      <c r="HS21" s="45"/>
      <c r="HT21" s="45"/>
      <c r="HU21" s="45"/>
      <c r="HV21" s="45"/>
      <c r="HW21" s="45"/>
      <c r="HX21" s="45"/>
      <c r="HY21" s="45"/>
      <c r="HZ21" s="45"/>
      <c r="IA21" s="45"/>
      <c r="IB21" s="45"/>
      <c r="IC21" s="45"/>
      <c r="ID21" s="45"/>
      <c r="IE21" s="45"/>
      <c r="IF21" s="45"/>
      <c r="IG21" s="45"/>
      <c r="IH21" s="45"/>
      <c r="II21" s="45"/>
      <c r="IJ21" s="45"/>
      <c r="IK21" s="45"/>
      <c r="IL21" s="45"/>
      <c r="IM21" s="45"/>
      <c r="IN21" s="45"/>
      <c r="IO21" s="45"/>
      <c r="IP21" s="45"/>
      <c r="IQ21" s="45"/>
      <c r="IR21" s="45"/>
      <c r="IS21" s="45"/>
      <c r="IT21" s="45"/>
      <c r="IU21" s="45"/>
      <c r="IV21" s="45"/>
      <c r="IW21" s="45"/>
      <c r="IX21" s="45"/>
      <c r="IY21" s="45"/>
      <c r="IZ21" s="45"/>
      <c r="JA21" s="45"/>
      <c r="JB21" s="45"/>
      <c r="JC21" s="45"/>
      <c r="JD21" s="45"/>
      <c r="JE21" s="45"/>
      <c r="JF21" s="45"/>
      <c r="JG21" s="45"/>
      <c r="JH21" s="45"/>
      <c r="JI21" s="45"/>
      <c r="JJ21" s="45"/>
      <c r="JK21" s="45"/>
      <c r="JL21" s="45"/>
      <c r="JM21" s="45"/>
      <c r="JN21" s="45"/>
      <c r="JO21" s="45"/>
      <c r="JP21" s="45"/>
      <c r="JQ21" s="45"/>
      <c r="JR21" s="45"/>
      <c r="JS21" s="45"/>
      <c r="JT21" s="45"/>
      <c r="JU21" s="45"/>
      <c r="JV21" s="45"/>
      <c r="JW21" s="45"/>
      <c r="JX21" s="45"/>
      <c r="JY21" s="45"/>
      <c r="JZ21" s="45"/>
      <c r="KA21" s="45"/>
      <c r="KB21" s="45"/>
      <c r="KC21" s="45"/>
      <c r="KD21" s="45"/>
      <c r="KE21" s="45"/>
      <c r="KF21" s="45"/>
      <c r="KG21" s="45"/>
      <c r="KH21" s="45"/>
      <c r="KI21" s="45"/>
      <c r="KJ21" s="45"/>
      <c r="KK21" s="45"/>
      <c r="KL21" s="45"/>
      <c r="KM21" s="45"/>
      <c r="KN21" s="45"/>
      <c r="KO21" s="45"/>
      <c r="KP21" s="45"/>
      <c r="KQ21" s="45"/>
      <c r="KR21" s="45"/>
      <c r="KS21" s="45"/>
      <c r="KT21" s="45"/>
      <c r="KU21" s="45"/>
      <c r="KV21" s="45"/>
      <c r="KW21" s="45"/>
      <c r="KX21" s="45"/>
      <c r="KY21" s="45"/>
      <c r="KZ21" s="45"/>
      <c r="LA21" s="45"/>
      <c r="LB21" s="45"/>
      <c r="LC21" s="45"/>
      <c r="LD21" s="45"/>
      <c r="LE21" s="45"/>
      <c r="LF21" s="45"/>
      <c r="LG21" s="45"/>
      <c r="LH21" s="45"/>
      <c r="LI21" s="45"/>
      <c r="LJ21" s="45"/>
      <c r="LK21" s="45"/>
      <c r="LL21" s="45"/>
      <c r="LM21" s="45"/>
      <c r="LN21" s="45"/>
      <c r="LO21" s="45"/>
      <c r="LP21" s="45"/>
      <c r="LQ21" s="45"/>
      <c r="LR21" s="45"/>
      <c r="LS21" s="45"/>
      <c r="LT21" s="45"/>
      <c r="LU21" s="45"/>
      <c r="LV21" s="45"/>
      <c r="LW21" s="45"/>
      <c r="LX21" s="45"/>
      <c r="LY21" s="45"/>
      <c r="LZ21" s="45"/>
      <c r="MA21" s="45"/>
      <c r="MB21" s="45"/>
      <c r="MC21" s="45"/>
      <c r="MD21" s="45"/>
      <c r="ME21" s="45"/>
      <c r="MF21" s="45"/>
      <c r="MG21" s="45"/>
      <c r="MH21" s="45"/>
      <c r="MI21" s="45"/>
      <c r="MJ21" s="45"/>
      <c r="MK21" s="45"/>
      <c r="ML21" s="45"/>
      <c r="MM21" s="45"/>
      <c r="MN21" s="45"/>
      <c r="MO21" s="45"/>
      <c r="MP21" s="45"/>
      <c r="MQ21" s="45"/>
      <c r="MR21" s="45"/>
      <c r="MS21" s="45"/>
      <c r="MT21" s="45"/>
      <c r="MU21" s="45"/>
      <c r="MV21" s="45"/>
      <c r="MW21" s="45"/>
      <c r="MX21" s="45"/>
      <c r="MY21" s="45"/>
      <c r="MZ21" s="45"/>
      <c r="NA21" s="45"/>
      <c r="NB21" s="45"/>
      <c r="NC21" s="45"/>
      <c r="ND21" s="45"/>
      <c r="NE21" s="45"/>
      <c r="NF21" s="45"/>
      <c r="NG21" s="45"/>
      <c r="NH21" s="45"/>
      <c r="NI21" s="45"/>
      <c r="NJ21" s="45"/>
      <c r="NK21" s="45"/>
      <c r="NL21" s="45"/>
      <c r="NM21" s="45"/>
      <c r="NN21" s="45"/>
      <c r="NO21" s="45"/>
      <c r="NP21" s="45"/>
      <c r="NQ21" s="45"/>
      <c r="NR21" s="45"/>
      <c r="NS21" s="45"/>
      <c r="NT21" s="45"/>
      <c r="NU21" s="45"/>
      <c r="NV21" s="45"/>
      <c r="NW21" s="45"/>
      <c r="NX21" s="45"/>
      <c r="NY21" s="45"/>
      <c r="NZ21" s="45"/>
      <c r="OA21" s="45"/>
      <c r="OB21" s="45"/>
      <c r="OC21" s="45"/>
      <c r="OD21" s="45"/>
      <c r="OE21" s="45"/>
      <c r="OF21" s="45"/>
      <c r="OG21" s="45"/>
      <c r="OH21" s="45"/>
      <c r="OI21" s="45"/>
      <c r="OJ21" s="45"/>
      <c r="OK21" s="45"/>
      <c r="OL21" s="45"/>
      <c r="OM21" s="45"/>
      <c r="ON21" s="45"/>
      <c r="OO21" s="45"/>
      <c r="OP21" s="45"/>
      <c r="OQ21" s="45"/>
      <c r="OR21" s="45"/>
      <c r="OS21" s="45"/>
      <c r="OT21" s="45"/>
      <c r="OU21" s="45"/>
      <c r="OV21" s="45"/>
      <c r="OW21" s="45"/>
      <c r="OX21" s="45"/>
      <c r="OY21" s="45"/>
      <c r="OZ21" s="45"/>
      <c r="PA21" s="45"/>
      <c r="PB21" s="45"/>
      <c r="PC21" s="45"/>
      <c r="PD21" s="45"/>
      <c r="PE21" s="45"/>
      <c r="PF21" s="45"/>
      <c r="PG21" s="45"/>
      <c r="PH21" s="45"/>
      <c r="PI21" s="45"/>
      <c r="PJ21" s="45"/>
      <c r="PK21" s="45"/>
      <c r="PL21" s="45"/>
      <c r="PM21" s="45"/>
      <c r="PN21" s="45"/>
      <c r="PO21" s="45"/>
      <c r="PP21" s="45"/>
      <c r="PQ21" s="45"/>
      <c r="PR21" s="45"/>
      <c r="PS21" s="45"/>
      <c r="PT21" s="45"/>
      <c r="PU21" s="45"/>
      <c r="PV21" s="45"/>
      <c r="PW21" s="45"/>
      <c r="PX21" s="45"/>
      <c r="PY21" s="45"/>
      <c r="PZ21" s="45"/>
      <c r="QA21" s="45"/>
      <c r="QB21" s="45"/>
      <c r="QC21" s="45"/>
      <c r="QD21" s="45"/>
      <c r="QE21" s="45"/>
      <c r="QF21" s="45"/>
      <c r="QG21" s="45"/>
      <c r="QH21" s="45"/>
      <c r="QI21" s="45"/>
      <c r="QJ21" s="45"/>
      <c r="QK21" s="45"/>
      <c r="QL21" s="45"/>
      <c r="QM21" s="45"/>
      <c r="QN21" s="45"/>
      <c r="QO21" s="45"/>
      <c r="QP21" s="45"/>
      <c r="QQ21" s="45"/>
      <c r="QR21" s="45"/>
      <c r="QS21" s="45"/>
      <c r="QT21" s="45"/>
      <c r="QU21" s="45"/>
      <c r="QV21" s="45"/>
      <c r="QW21" s="45"/>
      <c r="QX21" s="45"/>
      <c r="QY21" s="45"/>
      <c r="QZ21" s="45"/>
      <c r="RA21" s="45"/>
      <c r="RB21" s="45"/>
      <c r="RC21" s="45"/>
      <c r="RD21" s="45"/>
      <c r="RE21" s="45"/>
      <c r="RF21" s="45"/>
      <c r="RG21" s="45"/>
      <c r="RH21" s="45"/>
      <c r="RI21" s="45"/>
      <c r="RJ21" s="45"/>
      <c r="RK21" s="45"/>
      <c r="RL21" s="45"/>
      <c r="RM21" s="45"/>
      <c r="RN21" s="45"/>
      <c r="RO21" s="45"/>
      <c r="RP21" s="45"/>
      <c r="RQ21" s="45"/>
      <c r="RR21" s="45"/>
      <c r="RS21" s="45"/>
      <c r="RT21" s="45"/>
      <c r="RU21" s="45"/>
      <c r="RV21" s="45"/>
      <c r="RW21" s="45"/>
      <c r="RX21" s="45"/>
      <c r="RY21" s="45"/>
      <c r="RZ21" s="45"/>
      <c r="SA21" s="45"/>
      <c r="SB21" s="45"/>
      <c r="SC21" s="45"/>
      <c r="SD21" s="45"/>
      <c r="SE21" s="45"/>
      <c r="SF21" s="45"/>
      <c r="SG21" s="45"/>
      <c r="SH21" s="45"/>
      <c r="SI21" s="45"/>
      <c r="SJ21" s="45"/>
      <c r="SK21" s="45"/>
      <c r="SL21" s="45"/>
      <c r="SM21" s="45"/>
      <c r="SN21" s="45"/>
      <c r="SO21" s="45"/>
      <c r="SP21" s="45"/>
      <c r="SQ21" s="45"/>
      <c r="SR21" s="45"/>
      <c r="SS21" s="45"/>
      <c r="ST21" s="45"/>
      <c r="SU21" s="45"/>
      <c r="SV21" s="45"/>
      <c r="SW21" s="45"/>
      <c r="SX21" s="45"/>
      <c r="SY21" s="45"/>
      <c r="SZ21" s="45"/>
      <c r="TA21" s="45"/>
      <c r="TB21" s="45"/>
      <c r="TC21" s="45"/>
      <c r="TD21" s="45"/>
      <c r="TE21" s="45"/>
      <c r="TF21" s="45"/>
      <c r="TG21" s="45"/>
      <c r="TH21" s="45"/>
      <c r="TI21" s="45"/>
      <c r="TJ21" s="45"/>
      <c r="TK21" s="45"/>
      <c r="TL21" s="45"/>
      <c r="TM21" s="45"/>
      <c r="TN21" s="45"/>
      <c r="TO21" s="45"/>
      <c r="TP21" s="45"/>
      <c r="TQ21" s="45"/>
      <c r="TR21" s="45"/>
      <c r="TS21" s="45"/>
      <c r="TT21" s="45"/>
      <c r="TU21" s="45"/>
      <c r="TV21" s="45"/>
      <c r="TW21" s="45"/>
      <c r="TX21" s="45"/>
      <c r="TY21" s="45"/>
      <c r="TZ21" s="45"/>
      <c r="UA21" s="45"/>
      <c r="UB21" s="45"/>
      <c r="UC21" s="45"/>
      <c r="UD21" s="45"/>
      <c r="UE21" s="45"/>
      <c r="UF21" s="45"/>
      <c r="UG21" s="45"/>
      <c r="UH21" s="45"/>
      <c r="UI21" s="45"/>
      <c r="UJ21" s="45"/>
      <c r="UK21" s="45"/>
      <c r="UL21" s="45"/>
      <c r="UM21" s="45"/>
      <c r="UN21" s="45"/>
      <c r="UO21" s="45"/>
      <c r="UP21" s="45"/>
      <c r="UQ21" s="45"/>
      <c r="UR21" s="45"/>
      <c r="US21" s="45"/>
      <c r="UT21" s="45"/>
      <c r="UU21" s="45"/>
      <c r="UV21" s="45"/>
      <c r="UW21" s="45"/>
      <c r="UX21" s="45"/>
      <c r="UY21" s="45"/>
      <c r="UZ21" s="45"/>
      <c r="VA21" s="45"/>
      <c r="VB21" s="45"/>
      <c r="VC21" s="45"/>
      <c r="VD21" s="45"/>
      <c r="VE21" s="45"/>
      <c r="VF21" s="45"/>
      <c r="VG21" s="45"/>
      <c r="VH21" s="45"/>
      <c r="VI21" s="45"/>
      <c r="VJ21" s="45"/>
      <c r="VK21" s="45"/>
      <c r="VL21" s="45"/>
      <c r="VM21" s="45"/>
      <c r="VN21" s="45"/>
      <c r="VO21" s="45"/>
      <c r="VP21" s="45"/>
      <c r="VQ21" s="45"/>
      <c r="VR21" s="45"/>
      <c r="VS21" s="45"/>
      <c r="VT21" s="45"/>
      <c r="VU21" s="45"/>
      <c r="VV21" s="45"/>
      <c r="VW21" s="45"/>
      <c r="VX21" s="45"/>
      <c r="VY21" s="45"/>
      <c r="VZ21" s="45"/>
      <c r="WA21" s="45"/>
      <c r="WB21" s="45"/>
      <c r="WC21" s="45"/>
      <c r="WD21" s="45"/>
      <c r="WE21" s="45"/>
      <c r="WF21" s="45"/>
      <c r="WG21" s="45"/>
      <c r="WH21" s="45"/>
      <c r="WI21" s="45"/>
      <c r="WJ21" s="45"/>
      <c r="WK21" s="45"/>
      <c r="WL21" s="45"/>
      <c r="WM21" s="45"/>
      <c r="WN21" s="45"/>
      <c r="WO21" s="45"/>
      <c r="WP21" s="45"/>
      <c r="WQ21" s="45"/>
      <c r="WR21" s="45"/>
      <c r="WS21" s="45"/>
      <c r="WT21" s="45"/>
      <c r="WU21" s="45"/>
      <c r="WV21" s="45"/>
      <c r="WW21" s="45"/>
      <c r="WX21" s="45"/>
      <c r="WY21" s="45"/>
      <c r="WZ21" s="45"/>
      <c r="XA21" s="45"/>
      <c r="XB21" s="45"/>
      <c r="XC21" s="45"/>
      <c r="XD21" s="45"/>
      <c r="XE21" s="45"/>
      <c r="XF21" s="45"/>
      <c r="XG21" s="45"/>
      <c r="XH21" s="45"/>
      <c r="XI21" s="45"/>
      <c r="XJ21" s="45"/>
      <c r="XK21" s="45"/>
      <c r="XL21" s="45"/>
      <c r="XM21" s="45"/>
      <c r="XN21" s="45"/>
      <c r="XO21" s="45"/>
      <c r="XP21" s="45"/>
      <c r="XQ21" s="45"/>
      <c r="XR21" s="45"/>
      <c r="XS21" s="45"/>
      <c r="XT21" s="45"/>
      <c r="XU21" s="45"/>
      <c r="XV21" s="45"/>
      <c r="XW21" s="45"/>
      <c r="XX21" s="45"/>
      <c r="XY21" s="45"/>
      <c r="XZ21" s="45"/>
      <c r="YA21" s="45"/>
      <c r="YB21" s="45"/>
      <c r="YC21" s="45"/>
      <c r="YD21" s="45"/>
      <c r="YE21" s="45"/>
      <c r="YF21" s="45"/>
      <c r="YG21" s="45"/>
      <c r="YH21" s="45"/>
      <c r="YI21" s="45"/>
      <c r="YJ21" s="45"/>
      <c r="YK21" s="45"/>
      <c r="YL21" s="45"/>
      <c r="YM21" s="45"/>
      <c r="YN21" s="45"/>
      <c r="YO21" s="45"/>
      <c r="YP21" s="45"/>
      <c r="YQ21" s="45"/>
      <c r="YR21" s="45"/>
      <c r="YS21" s="45"/>
      <c r="YT21" s="45"/>
      <c r="YU21" s="45"/>
      <c r="YV21" s="45"/>
      <c r="YW21" s="45"/>
      <c r="YX21" s="45"/>
      <c r="YY21" s="45"/>
      <c r="YZ21" s="45"/>
      <c r="ZA21" s="45"/>
      <c r="ZB21" s="45"/>
      <c r="ZC21" s="45"/>
      <c r="ZD21" s="45"/>
      <c r="ZE21" s="45"/>
      <c r="ZF21" s="45"/>
      <c r="ZG21" s="45"/>
      <c r="ZH21" s="45"/>
      <c r="ZI21" s="45"/>
      <c r="ZJ21" s="45"/>
      <c r="ZK21" s="45"/>
      <c r="ZL21" s="45"/>
      <c r="ZM21" s="45"/>
      <c r="ZN21" s="45"/>
      <c r="ZO21" s="45"/>
      <c r="ZP21" s="45"/>
      <c r="ZQ21" s="45"/>
      <c r="ZR21" s="45"/>
      <c r="ZS21" s="45"/>
    </row>
    <row r="22" spans="1:695" s="48" customFormat="1" x14ac:dyDescent="0.2">
      <c r="A22" s="227" t="s">
        <v>125</v>
      </c>
      <c r="B22" s="94"/>
      <c r="C22" s="48" t="s">
        <v>26</v>
      </c>
      <c r="D22" s="68" t="s">
        <v>14</v>
      </c>
      <c r="E22" s="69">
        <v>0.49305555555555558</v>
      </c>
      <c r="F22" s="69">
        <f t="shared" si="1"/>
        <v>0.52777777777777779</v>
      </c>
      <c r="G22" s="42">
        <f t="shared" si="0"/>
        <v>10850</v>
      </c>
      <c r="H22" s="70">
        <v>250</v>
      </c>
      <c r="I22" s="81">
        <v>43.4</v>
      </c>
      <c r="J22" s="77" t="s">
        <v>204</v>
      </c>
      <c r="K22" s="77" t="s">
        <v>205</v>
      </c>
      <c r="L22" s="149" t="s">
        <v>210</v>
      </c>
      <c r="M22" s="45"/>
      <c r="N22" s="139"/>
      <c r="O22" s="139"/>
      <c r="P22" s="45"/>
      <c r="Q22" s="45"/>
      <c r="R22" s="45"/>
      <c r="S22" s="45"/>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5"/>
      <c r="AS22" s="45"/>
      <c r="AT22" s="45"/>
      <c r="AU22" s="45"/>
      <c r="AV22" s="45"/>
      <c r="AW22" s="45"/>
      <c r="AX22" s="45"/>
      <c r="AY22" s="45"/>
      <c r="AZ22" s="45"/>
      <c r="BA22" s="45"/>
      <c r="BB22" s="45"/>
      <c r="BC22" s="45"/>
      <c r="BD22" s="45"/>
      <c r="BE22" s="45"/>
      <c r="BF22" s="45"/>
      <c r="BG22" s="45"/>
      <c r="BH22" s="45"/>
      <c r="BI22" s="45"/>
      <c r="BJ22" s="45"/>
      <c r="BK22" s="45"/>
      <c r="BL22" s="45"/>
      <c r="BM22" s="45"/>
      <c r="BN22" s="45"/>
      <c r="BO22" s="45"/>
      <c r="BP22" s="45"/>
      <c r="BQ22" s="45"/>
      <c r="BR22" s="45"/>
      <c r="BS22" s="45"/>
      <c r="BT22" s="45"/>
      <c r="BU22" s="45"/>
      <c r="BV22" s="45"/>
      <c r="BW22" s="45"/>
      <c r="BX22" s="45"/>
      <c r="BY22" s="45"/>
      <c r="BZ22" s="45"/>
      <c r="CA22" s="45"/>
      <c r="CB22" s="45"/>
      <c r="CC22" s="45"/>
      <c r="CD22" s="45"/>
      <c r="CE22" s="45"/>
      <c r="CF22" s="45"/>
      <c r="CG22" s="45"/>
      <c r="CH22" s="45"/>
      <c r="CI22" s="45"/>
      <c r="CJ22" s="45"/>
      <c r="CK22" s="45"/>
      <c r="CL22" s="45"/>
      <c r="CM22" s="45"/>
      <c r="CN22" s="45"/>
      <c r="CO22" s="45"/>
      <c r="CP22" s="45"/>
      <c r="CQ22" s="45"/>
      <c r="CR22" s="45"/>
      <c r="CS22" s="45"/>
      <c r="CT22" s="45"/>
      <c r="CU22" s="45"/>
      <c r="CV22" s="45"/>
      <c r="CW22" s="45"/>
      <c r="CX22" s="45"/>
      <c r="CY22" s="45"/>
      <c r="CZ22" s="45"/>
      <c r="DA22" s="45"/>
      <c r="DB22" s="45"/>
      <c r="DC22" s="45"/>
      <c r="DD22" s="45"/>
      <c r="DE22" s="45"/>
      <c r="DF22" s="45"/>
      <c r="DG22" s="45"/>
      <c r="DH22" s="45"/>
      <c r="DI22" s="45"/>
      <c r="DJ22" s="45"/>
      <c r="DK22" s="45"/>
      <c r="DL22" s="45"/>
      <c r="DM22" s="45"/>
      <c r="DN22" s="45"/>
      <c r="DO22" s="45"/>
      <c r="DP22" s="45"/>
      <c r="DQ22" s="45"/>
      <c r="DR22" s="45"/>
      <c r="DS22" s="45"/>
      <c r="DT22" s="45"/>
      <c r="DU22" s="45"/>
      <c r="DV22" s="45"/>
      <c r="DW22" s="45"/>
      <c r="DX22" s="45"/>
      <c r="DY22" s="45"/>
      <c r="DZ22" s="45"/>
      <c r="EA22" s="45"/>
      <c r="EB22" s="45"/>
      <c r="EC22" s="45"/>
      <c r="ED22" s="45"/>
      <c r="EE22" s="45"/>
      <c r="EF22" s="45"/>
      <c r="EG22" s="45"/>
      <c r="EH22" s="45"/>
      <c r="EI22" s="45"/>
      <c r="EJ22" s="45"/>
      <c r="EK22" s="45"/>
      <c r="EL22" s="45"/>
      <c r="EM22" s="45"/>
      <c r="EN22" s="45"/>
      <c r="EO22" s="45"/>
      <c r="EP22" s="45"/>
      <c r="EQ22" s="45"/>
      <c r="ER22" s="45"/>
      <c r="ES22" s="45"/>
      <c r="ET22" s="45"/>
      <c r="EU22" s="45"/>
      <c r="EV22" s="45"/>
      <c r="EW22" s="45"/>
      <c r="EX22" s="45"/>
      <c r="EY22" s="45"/>
      <c r="EZ22" s="45"/>
      <c r="FA22" s="45"/>
      <c r="FB22" s="45"/>
      <c r="FC22" s="45"/>
      <c r="FD22" s="45"/>
      <c r="FE22" s="45"/>
      <c r="FF22" s="45"/>
      <c r="FG22" s="45"/>
      <c r="FH22" s="45"/>
      <c r="FI22" s="45"/>
      <c r="FJ22" s="45"/>
      <c r="FK22" s="45"/>
      <c r="FL22" s="45"/>
      <c r="FM22" s="45"/>
      <c r="FN22" s="45"/>
      <c r="FO22" s="45"/>
      <c r="FP22" s="45"/>
      <c r="FQ22" s="45"/>
      <c r="FR22" s="45"/>
      <c r="FS22" s="45"/>
      <c r="FT22" s="45"/>
      <c r="FU22" s="45"/>
      <c r="FV22" s="45"/>
      <c r="FW22" s="45"/>
      <c r="FX22" s="45"/>
      <c r="FY22" s="45"/>
      <c r="FZ22" s="45"/>
      <c r="GA22" s="45"/>
      <c r="GB22" s="45"/>
      <c r="GC22" s="45"/>
      <c r="GD22" s="45"/>
      <c r="GE22" s="45"/>
      <c r="GF22" s="45"/>
      <c r="GG22" s="45"/>
      <c r="GH22" s="45"/>
      <c r="GI22" s="45"/>
      <c r="GJ22" s="45"/>
      <c r="GK22" s="45"/>
      <c r="GL22" s="45"/>
      <c r="GM22" s="45"/>
      <c r="GN22" s="45"/>
      <c r="GO22" s="45"/>
      <c r="GP22" s="45"/>
      <c r="GQ22" s="45"/>
      <c r="GR22" s="45"/>
      <c r="GS22" s="45"/>
      <c r="GT22" s="45"/>
      <c r="GU22" s="45"/>
      <c r="GV22" s="45"/>
      <c r="GW22" s="45"/>
      <c r="GX22" s="45"/>
      <c r="GY22" s="45"/>
      <c r="GZ22" s="45"/>
      <c r="HA22" s="45"/>
      <c r="HB22" s="45"/>
      <c r="HC22" s="45"/>
      <c r="HD22" s="45"/>
      <c r="HE22" s="45"/>
      <c r="HF22" s="45"/>
      <c r="HG22" s="45"/>
      <c r="HH22" s="45"/>
      <c r="HI22" s="45"/>
      <c r="HJ22" s="45"/>
      <c r="HK22" s="45"/>
      <c r="HL22" s="45"/>
      <c r="HM22" s="45"/>
      <c r="HN22" s="45"/>
      <c r="HO22" s="45"/>
      <c r="HP22" s="45"/>
      <c r="HQ22" s="45"/>
      <c r="HR22" s="45"/>
      <c r="HS22" s="45"/>
      <c r="HT22" s="45"/>
      <c r="HU22" s="45"/>
      <c r="HV22" s="45"/>
      <c r="HW22" s="45"/>
      <c r="HX22" s="45"/>
      <c r="HY22" s="45"/>
      <c r="HZ22" s="45"/>
      <c r="IA22" s="45"/>
      <c r="IB22" s="45"/>
      <c r="IC22" s="45"/>
      <c r="ID22" s="45"/>
      <c r="IE22" s="45"/>
      <c r="IF22" s="45"/>
      <c r="IG22" s="45"/>
      <c r="IH22" s="45"/>
      <c r="II22" s="45"/>
      <c r="IJ22" s="45"/>
      <c r="IK22" s="45"/>
      <c r="IL22" s="45"/>
      <c r="IM22" s="45"/>
      <c r="IN22" s="45"/>
      <c r="IO22" s="45"/>
      <c r="IP22" s="45"/>
      <c r="IQ22" s="45"/>
      <c r="IR22" s="45"/>
      <c r="IS22" s="45"/>
      <c r="IT22" s="45"/>
      <c r="IU22" s="45"/>
      <c r="IV22" s="45"/>
      <c r="IW22" s="45"/>
      <c r="IX22" s="45"/>
      <c r="IY22" s="45"/>
      <c r="IZ22" s="45"/>
      <c r="JA22" s="45"/>
      <c r="JB22" s="45"/>
      <c r="JC22" s="45"/>
      <c r="JD22" s="45"/>
      <c r="JE22" s="45"/>
      <c r="JF22" s="45"/>
      <c r="JG22" s="45"/>
      <c r="JH22" s="45"/>
      <c r="JI22" s="45"/>
      <c r="JJ22" s="45"/>
      <c r="JK22" s="45"/>
      <c r="JL22" s="45"/>
      <c r="JM22" s="45"/>
      <c r="JN22" s="45"/>
      <c r="JO22" s="45"/>
      <c r="JP22" s="45"/>
      <c r="JQ22" s="45"/>
      <c r="JR22" s="45"/>
      <c r="JS22" s="45"/>
      <c r="JT22" s="45"/>
      <c r="JU22" s="45"/>
      <c r="JV22" s="45"/>
      <c r="JW22" s="45"/>
      <c r="JX22" s="45"/>
      <c r="JY22" s="45"/>
      <c r="JZ22" s="45"/>
      <c r="KA22" s="45"/>
      <c r="KB22" s="45"/>
      <c r="KC22" s="45"/>
      <c r="KD22" s="45"/>
      <c r="KE22" s="45"/>
      <c r="KF22" s="45"/>
      <c r="KG22" s="45"/>
      <c r="KH22" s="45"/>
      <c r="KI22" s="45"/>
      <c r="KJ22" s="45"/>
      <c r="KK22" s="45"/>
      <c r="KL22" s="45"/>
      <c r="KM22" s="45"/>
      <c r="KN22" s="45"/>
      <c r="KO22" s="45"/>
      <c r="KP22" s="45"/>
      <c r="KQ22" s="45"/>
      <c r="KR22" s="45"/>
      <c r="KS22" s="45"/>
      <c r="KT22" s="45"/>
      <c r="KU22" s="45"/>
      <c r="KV22" s="45"/>
      <c r="KW22" s="45"/>
      <c r="KX22" s="45"/>
      <c r="KY22" s="45"/>
      <c r="KZ22" s="45"/>
      <c r="LA22" s="45"/>
      <c r="LB22" s="45"/>
      <c r="LC22" s="45"/>
      <c r="LD22" s="45"/>
      <c r="LE22" s="45"/>
      <c r="LF22" s="45"/>
      <c r="LG22" s="45"/>
      <c r="LH22" s="45"/>
      <c r="LI22" s="45"/>
      <c r="LJ22" s="45"/>
      <c r="LK22" s="45"/>
      <c r="LL22" s="45"/>
      <c r="LM22" s="45"/>
      <c r="LN22" s="45"/>
      <c r="LO22" s="45"/>
      <c r="LP22" s="45"/>
      <c r="LQ22" s="45"/>
      <c r="LR22" s="45"/>
      <c r="LS22" s="45"/>
      <c r="LT22" s="45"/>
      <c r="LU22" s="45"/>
      <c r="LV22" s="45"/>
      <c r="LW22" s="45"/>
      <c r="LX22" s="45"/>
      <c r="LY22" s="45"/>
      <c r="LZ22" s="45"/>
      <c r="MA22" s="45"/>
      <c r="MB22" s="45"/>
      <c r="MC22" s="45"/>
      <c r="MD22" s="45"/>
      <c r="ME22" s="45"/>
      <c r="MF22" s="45"/>
      <c r="MG22" s="45"/>
      <c r="MH22" s="45"/>
      <c r="MI22" s="45"/>
      <c r="MJ22" s="45"/>
      <c r="MK22" s="45"/>
      <c r="ML22" s="45"/>
      <c r="MM22" s="45"/>
      <c r="MN22" s="45"/>
      <c r="MO22" s="45"/>
      <c r="MP22" s="45"/>
      <c r="MQ22" s="45"/>
      <c r="MR22" s="45"/>
      <c r="MS22" s="45"/>
      <c r="MT22" s="45"/>
      <c r="MU22" s="45"/>
      <c r="MV22" s="45"/>
      <c r="MW22" s="45"/>
      <c r="MX22" s="45"/>
      <c r="MY22" s="45"/>
      <c r="MZ22" s="45"/>
      <c r="NA22" s="45"/>
      <c r="NB22" s="45"/>
      <c r="NC22" s="45"/>
      <c r="ND22" s="45"/>
      <c r="NE22" s="45"/>
      <c r="NF22" s="45"/>
      <c r="NG22" s="45"/>
      <c r="NH22" s="45"/>
      <c r="NI22" s="45"/>
      <c r="NJ22" s="45"/>
      <c r="NK22" s="45"/>
      <c r="NL22" s="45"/>
      <c r="NM22" s="45"/>
      <c r="NN22" s="45"/>
      <c r="NO22" s="45"/>
      <c r="NP22" s="45"/>
      <c r="NQ22" s="45"/>
      <c r="NR22" s="45"/>
      <c r="NS22" s="45"/>
      <c r="NT22" s="45"/>
      <c r="NU22" s="45"/>
      <c r="NV22" s="45"/>
      <c r="NW22" s="45"/>
      <c r="NX22" s="45"/>
      <c r="NY22" s="45"/>
      <c r="NZ22" s="45"/>
      <c r="OA22" s="45"/>
      <c r="OB22" s="45"/>
      <c r="OC22" s="45"/>
      <c r="OD22" s="45"/>
      <c r="OE22" s="45"/>
      <c r="OF22" s="45"/>
      <c r="OG22" s="45"/>
      <c r="OH22" s="45"/>
      <c r="OI22" s="45"/>
      <c r="OJ22" s="45"/>
      <c r="OK22" s="45"/>
      <c r="OL22" s="45"/>
      <c r="OM22" s="45"/>
      <c r="ON22" s="45"/>
      <c r="OO22" s="45"/>
      <c r="OP22" s="45"/>
      <c r="OQ22" s="45"/>
      <c r="OR22" s="45"/>
      <c r="OS22" s="45"/>
      <c r="OT22" s="45"/>
      <c r="OU22" s="45"/>
      <c r="OV22" s="45"/>
      <c r="OW22" s="45"/>
      <c r="OX22" s="45"/>
      <c r="OY22" s="45"/>
      <c r="OZ22" s="45"/>
      <c r="PA22" s="45"/>
      <c r="PB22" s="45"/>
      <c r="PC22" s="45"/>
      <c r="PD22" s="45"/>
      <c r="PE22" s="45"/>
      <c r="PF22" s="45"/>
      <c r="PG22" s="45"/>
      <c r="PH22" s="45"/>
      <c r="PI22" s="45"/>
      <c r="PJ22" s="45"/>
      <c r="PK22" s="45"/>
      <c r="PL22" s="45"/>
      <c r="PM22" s="45"/>
      <c r="PN22" s="45"/>
      <c r="PO22" s="45"/>
      <c r="PP22" s="45"/>
      <c r="PQ22" s="45"/>
      <c r="PR22" s="45"/>
      <c r="PS22" s="45"/>
      <c r="PT22" s="45"/>
      <c r="PU22" s="45"/>
      <c r="PV22" s="45"/>
      <c r="PW22" s="45"/>
      <c r="PX22" s="45"/>
      <c r="PY22" s="45"/>
      <c r="PZ22" s="45"/>
      <c r="QA22" s="45"/>
      <c r="QB22" s="45"/>
      <c r="QC22" s="45"/>
      <c r="QD22" s="45"/>
      <c r="QE22" s="45"/>
      <c r="QF22" s="45"/>
      <c r="QG22" s="45"/>
      <c r="QH22" s="45"/>
      <c r="QI22" s="45"/>
      <c r="QJ22" s="45"/>
      <c r="QK22" s="45"/>
      <c r="QL22" s="45"/>
      <c r="QM22" s="45"/>
      <c r="QN22" s="45"/>
      <c r="QO22" s="45"/>
      <c r="QP22" s="45"/>
      <c r="QQ22" s="45"/>
      <c r="QR22" s="45"/>
      <c r="QS22" s="45"/>
      <c r="QT22" s="45"/>
      <c r="QU22" s="45"/>
      <c r="QV22" s="45"/>
      <c r="QW22" s="45"/>
      <c r="QX22" s="45"/>
      <c r="QY22" s="45"/>
      <c r="QZ22" s="45"/>
      <c r="RA22" s="45"/>
      <c r="RB22" s="45"/>
      <c r="RC22" s="45"/>
      <c r="RD22" s="45"/>
      <c r="RE22" s="45"/>
      <c r="RF22" s="45"/>
      <c r="RG22" s="45"/>
      <c r="RH22" s="45"/>
      <c r="RI22" s="45"/>
      <c r="RJ22" s="45"/>
      <c r="RK22" s="45"/>
      <c r="RL22" s="45"/>
      <c r="RM22" s="45"/>
      <c r="RN22" s="45"/>
      <c r="RO22" s="45"/>
      <c r="RP22" s="45"/>
      <c r="RQ22" s="45"/>
      <c r="RR22" s="45"/>
      <c r="RS22" s="45"/>
      <c r="RT22" s="45"/>
      <c r="RU22" s="45"/>
      <c r="RV22" s="45"/>
      <c r="RW22" s="45"/>
      <c r="RX22" s="45"/>
      <c r="RY22" s="45"/>
      <c r="RZ22" s="45"/>
      <c r="SA22" s="45"/>
      <c r="SB22" s="45"/>
      <c r="SC22" s="45"/>
      <c r="SD22" s="45"/>
      <c r="SE22" s="45"/>
      <c r="SF22" s="45"/>
      <c r="SG22" s="45"/>
      <c r="SH22" s="45"/>
      <c r="SI22" s="45"/>
      <c r="SJ22" s="45"/>
      <c r="SK22" s="45"/>
      <c r="SL22" s="45"/>
      <c r="SM22" s="45"/>
      <c r="SN22" s="45"/>
      <c r="SO22" s="45"/>
      <c r="SP22" s="45"/>
      <c r="SQ22" s="45"/>
      <c r="SR22" s="45"/>
      <c r="SS22" s="45"/>
      <c r="ST22" s="45"/>
      <c r="SU22" s="45"/>
      <c r="SV22" s="45"/>
      <c r="SW22" s="45"/>
      <c r="SX22" s="45"/>
      <c r="SY22" s="45"/>
      <c r="SZ22" s="45"/>
      <c r="TA22" s="45"/>
      <c r="TB22" s="45"/>
      <c r="TC22" s="45"/>
      <c r="TD22" s="45"/>
      <c r="TE22" s="45"/>
      <c r="TF22" s="45"/>
      <c r="TG22" s="45"/>
      <c r="TH22" s="45"/>
      <c r="TI22" s="45"/>
      <c r="TJ22" s="45"/>
      <c r="TK22" s="45"/>
      <c r="TL22" s="45"/>
      <c r="TM22" s="45"/>
      <c r="TN22" s="45"/>
      <c r="TO22" s="45"/>
      <c r="TP22" s="45"/>
      <c r="TQ22" s="45"/>
      <c r="TR22" s="45"/>
      <c r="TS22" s="45"/>
      <c r="TT22" s="45"/>
      <c r="TU22" s="45"/>
      <c r="TV22" s="45"/>
      <c r="TW22" s="45"/>
      <c r="TX22" s="45"/>
      <c r="TY22" s="45"/>
      <c r="TZ22" s="45"/>
      <c r="UA22" s="45"/>
      <c r="UB22" s="45"/>
      <c r="UC22" s="45"/>
      <c r="UD22" s="45"/>
      <c r="UE22" s="45"/>
      <c r="UF22" s="45"/>
      <c r="UG22" s="45"/>
      <c r="UH22" s="45"/>
      <c r="UI22" s="45"/>
      <c r="UJ22" s="45"/>
      <c r="UK22" s="45"/>
      <c r="UL22" s="45"/>
      <c r="UM22" s="45"/>
      <c r="UN22" s="45"/>
      <c r="UO22" s="45"/>
      <c r="UP22" s="45"/>
      <c r="UQ22" s="45"/>
      <c r="UR22" s="45"/>
      <c r="US22" s="45"/>
      <c r="UT22" s="45"/>
      <c r="UU22" s="45"/>
      <c r="UV22" s="45"/>
      <c r="UW22" s="45"/>
      <c r="UX22" s="45"/>
      <c r="UY22" s="45"/>
      <c r="UZ22" s="45"/>
      <c r="VA22" s="45"/>
      <c r="VB22" s="45"/>
      <c r="VC22" s="45"/>
      <c r="VD22" s="45"/>
      <c r="VE22" s="45"/>
      <c r="VF22" s="45"/>
      <c r="VG22" s="45"/>
      <c r="VH22" s="45"/>
      <c r="VI22" s="45"/>
      <c r="VJ22" s="45"/>
      <c r="VK22" s="45"/>
      <c r="VL22" s="45"/>
      <c r="VM22" s="45"/>
      <c r="VN22" s="45"/>
      <c r="VO22" s="45"/>
      <c r="VP22" s="45"/>
      <c r="VQ22" s="45"/>
      <c r="VR22" s="45"/>
      <c r="VS22" s="45"/>
      <c r="VT22" s="45"/>
      <c r="VU22" s="45"/>
      <c r="VV22" s="45"/>
      <c r="VW22" s="45"/>
      <c r="VX22" s="45"/>
      <c r="VY22" s="45"/>
      <c r="VZ22" s="45"/>
      <c r="WA22" s="45"/>
      <c r="WB22" s="45"/>
      <c r="WC22" s="45"/>
      <c r="WD22" s="45"/>
      <c r="WE22" s="45"/>
      <c r="WF22" s="45"/>
      <c r="WG22" s="45"/>
      <c r="WH22" s="45"/>
      <c r="WI22" s="45"/>
      <c r="WJ22" s="45"/>
      <c r="WK22" s="45"/>
      <c r="WL22" s="45"/>
      <c r="WM22" s="45"/>
      <c r="WN22" s="45"/>
      <c r="WO22" s="45"/>
      <c r="WP22" s="45"/>
      <c r="WQ22" s="45"/>
      <c r="WR22" s="45"/>
      <c r="WS22" s="45"/>
      <c r="WT22" s="45"/>
      <c r="WU22" s="45"/>
      <c r="WV22" s="45"/>
      <c r="WW22" s="45"/>
      <c r="WX22" s="45"/>
      <c r="WY22" s="45"/>
      <c r="WZ22" s="45"/>
      <c r="XA22" s="45"/>
      <c r="XB22" s="45"/>
      <c r="XC22" s="45"/>
      <c r="XD22" s="45"/>
      <c r="XE22" s="45"/>
      <c r="XF22" s="45"/>
      <c r="XG22" s="45"/>
      <c r="XH22" s="45"/>
      <c r="XI22" s="45"/>
      <c r="XJ22" s="45"/>
      <c r="XK22" s="45"/>
      <c r="XL22" s="45"/>
      <c r="XM22" s="45"/>
      <c r="XN22" s="45"/>
      <c r="XO22" s="45"/>
      <c r="XP22" s="45"/>
      <c r="XQ22" s="45"/>
      <c r="XR22" s="45"/>
      <c r="XS22" s="45"/>
      <c r="XT22" s="45"/>
      <c r="XU22" s="45"/>
      <c r="XV22" s="45"/>
      <c r="XW22" s="45"/>
      <c r="XX22" s="45"/>
      <c r="XY22" s="45"/>
      <c r="XZ22" s="45"/>
      <c r="YA22" s="45"/>
      <c r="YB22" s="45"/>
      <c r="YC22" s="45"/>
      <c r="YD22" s="45"/>
      <c r="YE22" s="45"/>
      <c r="YF22" s="45"/>
      <c r="YG22" s="45"/>
      <c r="YH22" s="45"/>
      <c r="YI22" s="45"/>
      <c r="YJ22" s="45"/>
      <c r="YK22" s="45"/>
      <c r="YL22" s="45"/>
      <c r="YM22" s="45"/>
      <c r="YN22" s="45"/>
      <c r="YO22" s="45"/>
      <c r="YP22" s="45"/>
      <c r="YQ22" s="45"/>
      <c r="YR22" s="45"/>
      <c r="YS22" s="45"/>
      <c r="YT22" s="45"/>
      <c r="YU22" s="45"/>
      <c r="YV22" s="45"/>
      <c r="YW22" s="45"/>
      <c r="YX22" s="45"/>
      <c r="YY22" s="45"/>
      <c r="YZ22" s="45"/>
      <c r="ZA22" s="45"/>
      <c r="ZB22" s="45"/>
      <c r="ZC22" s="45"/>
      <c r="ZD22" s="45"/>
      <c r="ZE22" s="45"/>
      <c r="ZF22" s="45"/>
      <c r="ZG22" s="45"/>
      <c r="ZH22" s="45"/>
      <c r="ZI22" s="45"/>
      <c r="ZJ22" s="45"/>
      <c r="ZK22" s="45"/>
      <c r="ZL22" s="45"/>
      <c r="ZM22" s="45"/>
      <c r="ZN22" s="45"/>
      <c r="ZO22" s="45"/>
      <c r="ZP22" s="45"/>
      <c r="ZQ22" s="45"/>
      <c r="ZR22" s="45"/>
      <c r="ZS22" s="45"/>
    </row>
    <row r="23" spans="1:695" s="48" customFormat="1" x14ac:dyDescent="0.2">
      <c r="A23" s="227" t="s">
        <v>125</v>
      </c>
      <c r="B23" s="94"/>
      <c r="C23" s="48" t="s">
        <v>27</v>
      </c>
      <c r="D23" s="68" t="s">
        <v>14</v>
      </c>
      <c r="E23" s="69">
        <v>0.53472222222222199</v>
      </c>
      <c r="F23" s="69">
        <f t="shared" si="1"/>
        <v>0.5694444444444442</v>
      </c>
      <c r="G23" s="42">
        <f t="shared" si="0"/>
        <v>10875</v>
      </c>
      <c r="H23" s="70">
        <v>250</v>
      </c>
      <c r="I23" s="81">
        <v>43.5</v>
      </c>
      <c r="J23" s="77" t="s">
        <v>204</v>
      </c>
      <c r="K23" s="77" t="s">
        <v>205</v>
      </c>
      <c r="L23" s="149" t="s">
        <v>210</v>
      </c>
      <c r="M23" s="45"/>
      <c r="N23" s="139"/>
      <c r="O23" s="139"/>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c r="BJ23" s="45"/>
      <c r="BK23" s="45"/>
      <c r="BL23" s="45"/>
      <c r="BM23" s="45"/>
      <c r="BN23" s="45"/>
      <c r="BO23" s="45"/>
      <c r="BP23" s="45"/>
      <c r="BQ23" s="45"/>
      <c r="BR23" s="45"/>
      <c r="BS23" s="45"/>
      <c r="BT23" s="45"/>
      <c r="BU23" s="45"/>
      <c r="BV23" s="45"/>
      <c r="BW23" s="45"/>
      <c r="BX23" s="45"/>
      <c r="BY23" s="45"/>
      <c r="BZ23" s="45"/>
      <c r="CA23" s="45"/>
      <c r="CB23" s="45"/>
      <c r="CC23" s="45"/>
      <c r="CD23" s="45"/>
      <c r="CE23" s="45"/>
      <c r="CF23" s="45"/>
      <c r="CG23" s="45"/>
      <c r="CH23" s="45"/>
      <c r="CI23" s="45"/>
      <c r="CJ23" s="45"/>
      <c r="CK23" s="45"/>
      <c r="CL23" s="45"/>
      <c r="CM23" s="45"/>
      <c r="CN23" s="45"/>
      <c r="CO23" s="45"/>
      <c r="CP23" s="45"/>
      <c r="CQ23" s="45"/>
      <c r="CR23" s="45"/>
      <c r="CS23" s="45"/>
      <c r="CT23" s="45"/>
      <c r="CU23" s="45"/>
      <c r="CV23" s="45"/>
      <c r="CW23" s="45"/>
      <c r="CX23" s="45"/>
      <c r="CY23" s="45"/>
      <c r="CZ23" s="45"/>
      <c r="DA23" s="45"/>
      <c r="DB23" s="45"/>
      <c r="DC23" s="45"/>
      <c r="DD23" s="45"/>
      <c r="DE23" s="45"/>
      <c r="DF23" s="45"/>
      <c r="DG23" s="45"/>
      <c r="DH23" s="45"/>
      <c r="DI23" s="45"/>
      <c r="DJ23" s="45"/>
      <c r="DK23" s="45"/>
      <c r="DL23" s="45"/>
      <c r="DM23" s="45"/>
      <c r="DN23" s="45"/>
      <c r="DO23" s="45"/>
      <c r="DP23" s="45"/>
      <c r="DQ23" s="45"/>
      <c r="DR23" s="45"/>
      <c r="DS23" s="45"/>
      <c r="DT23" s="45"/>
      <c r="DU23" s="45"/>
      <c r="DV23" s="45"/>
      <c r="DW23" s="45"/>
      <c r="DX23" s="45"/>
      <c r="DY23" s="45"/>
      <c r="DZ23" s="45"/>
      <c r="EA23" s="45"/>
      <c r="EB23" s="45"/>
      <c r="EC23" s="45"/>
      <c r="ED23" s="45"/>
      <c r="EE23" s="45"/>
      <c r="EF23" s="45"/>
      <c r="EG23" s="45"/>
      <c r="EH23" s="45"/>
      <c r="EI23" s="45"/>
      <c r="EJ23" s="45"/>
      <c r="EK23" s="45"/>
      <c r="EL23" s="45"/>
      <c r="EM23" s="45"/>
      <c r="EN23" s="45"/>
      <c r="EO23" s="45"/>
      <c r="EP23" s="45"/>
      <c r="EQ23" s="45"/>
      <c r="ER23" s="45"/>
      <c r="ES23" s="45"/>
      <c r="ET23" s="45"/>
      <c r="EU23" s="45"/>
      <c r="EV23" s="45"/>
      <c r="EW23" s="45"/>
      <c r="EX23" s="45"/>
      <c r="EY23" s="45"/>
      <c r="EZ23" s="45"/>
      <c r="FA23" s="45"/>
      <c r="FB23" s="45"/>
      <c r="FC23" s="45"/>
      <c r="FD23" s="45"/>
      <c r="FE23" s="45"/>
      <c r="FF23" s="45"/>
      <c r="FG23" s="45"/>
      <c r="FH23" s="45"/>
      <c r="FI23" s="45"/>
      <c r="FJ23" s="45"/>
      <c r="FK23" s="45"/>
      <c r="FL23" s="45"/>
      <c r="FM23" s="45"/>
      <c r="FN23" s="45"/>
      <c r="FO23" s="45"/>
      <c r="FP23" s="45"/>
      <c r="FQ23" s="45"/>
      <c r="FR23" s="45"/>
      <c r="FS23" s="45"/>
      <c r="FT23" s="45"/>
      <c r="FU23" s="45"/>
      <c r="FV23" s="45"/>
      <c r="FW23" s="45"/>
      <c r="FX23" s="45"/>
      <c r="FY23" s="45"/>
      <c r="FZ23" s="45"/>
      <c r="GA23" s="45"/>
      <c r="GB23" s="45"/>
      <c r="GC23" s="45"/>
      <c r="GD23" s="45"/>
      <c r="GE23" s="45"/>
      <c r="GF23" s="45"/>
      <c r="GG23" s="45"/>
      <c r="GH23" s="45"/>
      <c r="GI23" s="45"/>
      <c r="GJ23" s="45"/>
      <c r="GK23" s="45"/>
      <c r="GL23" s="45"/>
      <c r="GM23" s="45"/>
      <c r="GN23" s="45"/>
      <c r="GO23" s="45"/>
      <c r="GP23" s="45"/>
      <c r="GQ23" s="45"/>
      <c r="GR23" s="45"/>
      <c r="GS23" s="45"/>
      <c r="GT23" s="45"/>
      <c r="GU23" s="45"/>
      <c r="GV23" s="45"/>
      <c r="GW23" s="45"/>
      <c r="GX23" s="45"/>
      <c r="GY23" s="45"/>
      <c r="GZ23" s="45"/>
      <c r="HA23" s="45"/>
      <c r="HB23" s="45"/>
      <c r="HC23" s="45"/>
      <c r="HD23" s="45"/>
      <c r="HE23" s="45"/>
      <c r="HF23" s="45"/>
      <c r="HG23" s="45"/>
      <c r="HH23" s="45"/>
      <c r="HI23" s="45"/>
      <c r="HJ23" s="45"/>
      <c r="HK23" s="45"/>
      <c r="HL23" s="45"/>
      <c r="HM23" s="45"/>
      <c r="HN23" s="45"/>
      <c r="HO23" s="45"/>
      <c r="HP23" s="45"/>
      <c r="HQ23" s="45"/>
      <c r="HR23" s="45"/>
      <c r="HS23" s="45"/>
      <c r="HT23" s="45"/>
      <c r="HU23" s="45"/>
      <c r="HV23" s="45"/>
      <c r="HW23" s="45"/>
      <c r="HX23" s="45"/>
      <c r="HY23" s="45"/>
      <c r="HZ23" s="45"/>
      <c r="IA23" s="45"/>
      <c r="IB23" s="45"/>
      <c r="IC23" s="45"/>
      <c r="ID23" s="45"/>
      <c r="IE23" s="45"/>
      <c r="IF23" s="45"/>
      <c r="IG23" s="45"/>
      <c r="IH23" s="45"/>
      <c r="II23" s="45"/>
      <c r="IJ23" s="45"/>
      <c r="IK23" s="45"/>
      <c r="IL23" s="45"/>
      <c r="IM23" s="45"/>
      <c r="IN23" s="45"/>
      <c r="IO23" s="45"/>
      <c r="IP23" s="45"/>
      <c r="IQ23" s="45"/>
      <c r="IR23" s="45"/>
      <c r="IS23" s="45"/>
      <c r="IT23" s="45"/>
      <c r="IU23" s="45"/>
      <c r="IV23" s="45"/>
      <c r="IW23" s="45"/>
      <c r="IX23" s="45"/>
      <c r="IY23" s="45"/>
      <c r="IZ23" s="45"/>
      <c r="JA23" s="45"/>
      <c r="JB23" s="45"/>
      <c r="JC23" s="45"/>
      <c r="JD23" s="45"/>
      <c r="JE23" s="45"/>
      <c r="JF23" s="45"/>
      <c r="JG23" s="45"/>
      <c r="JH23" s="45"/>
      <c r="JI23" s="45"/>
      <c r="JJ23" s="45"/>
      <c r="JK23" s="45"/>
      <c r="JL23" s="45"/>
      <c r="JM23" s="45"/>
      <c r="JN23" s="45"/>
      <c r="JO23" s="45"/>
      <c r="JP23" s="45"/>
      <c r="JQ23" s="45"/>
      <c r="JR23" s="45"/>
      <c r="JS23" s="45"/>
      <c r="JT23" s="45"/>
      <c r="JU23" s="45"/>
      <c r="JV23" s="45"/>
      <c r="JW23" s="45"/>
      <c r="JX23" s="45"/>
      <c r="JY23" s="45"/>
      <c r="JZ23" s="45"/>
      <c r="KA23" s="45"/>
      <c r="KB23" s="45"/>
      <c r="KC23" s="45"/>
      <c r="KD23" s="45"/>
      <c r="KE23" s="45"/>
      <c r="KF23" s="45"/>
      <c r="KG23" s="45"/>
      <c r="KH23" s="45"/>
      <c r="KI23" s="45"/>
      <c r="KJ23" s="45"/>
      <c r="KK23" s="45"/>
      <c r="KL23" s="45"/>
      <c r="KM23" s="45"/>
      <c r="KN23" s="45"/>
      <c r="KO23" s="45"/>
      <c r="KP23" s="45"/>
      <c r="KQ23" s="45"/>
      <c r="KR23" s="45"/>
      <c r="KS23" s="45"/>
      <c r="KT23" s="45"/>
      <c r="KU23" s="45"/>
      <c r="KV23" s="45"/>
      <c r="KW23" s="45"/>
      <c r="KX23" s="45"/>
      <c r="KY23" s="45"/>
      <c r="KZ23" s="45"/>
      <c r="LA23" s="45"/>
      <c r="LB23" s="45"/>
      <c r="LC23" s="45"/>
      <c r="LD23" s="45"/>
      <c r="LE23" s="45"/>
      <c r="LF23" s="45"/>
      <c r="LG23" s="45"/>
      <c r="LH23" s="45"/>
      <c r="LI23" s="45"/>
      <c r="LJ23" s="45"/>
      <c r="LK23" s="45"/>
      <c r="LL23" s="45"/>
      <c r="LM23" s="45"/>
      <c r="LN23" s="45"/>
      <c r="LO23" s="45"/>
      <c r="LP23" s="45"/>
      <c r="LQ23" s="45"/>
      <c r="LR23" s="45"/>
      <c r="LS23" s="45"/>
      <c r="LT23" s="45"/>
      <c r="LU23" s="45"/>
      <c r="LV23" s="45"/>
      <c r="LW23" s="45"/>
      <c r="LX23" s="45"/>
      <c r="LY23" s="45"/>
      <c r="LZ23" s="45"/>
      <c r="MA23" s="45"/>
      <c r="MB23" s="45"/>
      <c r="MC23" s="45"/>
      <c r="MD23" s="45"/>
      <c r="ME23" s="45"/>
      <c r="MF23" s="45"/>
      <c r="MG23" s="45"/>
      <c r="MH23" s="45"/>
      <c r="MI23" s="45"/>
      <c r="MJ23" s="45"/>
      <c r="MK23" s="45"/>
      <c r="ML23" s="45"/>
      <c r="MM23" s="45"/>
      <c r="MN23" s="45"/>
      <c r="MO23" s="45"/>
      <c r="MP23" s="45"/>
      <c r="MQ23" s="45"/>
      <c r="MR23" s="45"/>
      <c r="MS23" s="45"/>
      <c r="MT23" s="45"/>
      <c r="MU23" s="45"/>
      <c r="MV23" s="45"/>
      <c r="MW23" s="45"/>
      <c r="MX23" s="45"/>
      <c r="MY23" s="45"/>
      <c r="MZ23" s="45"/>
      <c r="NA23" s="45"/>
      <c r="NB23" s="45"/>
      <c r="NC23" s="45"/>
      <c r="ND23" s="45"/>
      <c r="NE23" s="45"/>
      <c r="NF23" s="45"/>
      <c r="NG23" s="45"/>
      <c r="NH23" s="45"/>
      <c r="NI23" s="45"/>
      <c r="NJ23" s="45"/>
      <c r="NK23" s="45"/>
      <c r="NL23" s="45"/>
      <c r="NM23" s="45"/>
      <c r="NN23" s="45"/>
      <c r="NO23" s="45"/>
      <c r="NP23" s="45"/>
      <c r="NQ23" s="45"/>
      <c r="NR23" s="45"/>
      <c r="NS23" s="45"/>
      <c r="NT23" s="45"/>
      <c r="NU23" s="45"/>
      <c r="NV23" s="45"/>
      <c r="NW23" s="45"/>
      <c r="NX23" s="45"/>
      <c r="NY23" s="45"/>
      <c r="NZ23" s="45"/>
      <c r="OA23" s="45"/>
      <c r="OB23" s="45"/>
      <c r="OC23" s="45"/>
      <c r="OD23" s="45"/>
      <c r="OE23" s="45"/>
      <c r="OF23" s="45"/>
      <c r="OG23" s="45"/>
      <c r="OH23" s="45"/>
      <c r="OI23" s="45"/>
      <c r="OJ23" s="45"/>
      <c r="OK23" s="45"/>
      <c r="OL23" s="45"/>
      <c r="OM23" s="45"/>
      <c r="ON23" s="45"/>
      <c r="OO23" s="45"/>
      <c r="OP23" s="45"/>
      <c r="OQ23" s="45"/>
      <c r="OR23" s="45"/>
      <c r="OS23" s="45"/>
      <c r="OT23" s="45"/>
      <c r="OU23" s="45"/>
      <c r="OV23" s="45"/>
      <c r="OW23" s="45"/>
      <c r="OX23" s="45"/>
      <c r="OY23" s="45"/>
      <c r="OZ23" s="45"/>
      <c r="PA23" s="45"/>
      <c r="PB23" s="45"/>
      <c r="PC23" s="45"/>
      <c r="PD23" s="45"/>
      <c r="PE23" s="45"/>
      <c r="PF23" s="45"/>
      <c r="PG23" s="45"/>
      <c r="PH23" s="45"/>
      <c r="PI23" s="45"/>
      <c r="PJ23" s="45"/>
      <c r="PK23" s="45"/>
      <c r="PL23" s="45"/>
      <c r="PM23" s="45"/>
      <c r="PN23" s="45"/>
      <c r="PO23" s="45"/>
      <c r="PP23" s="45"/>
      <c r="PQ23" s="45"/>
      <c r="PR23" s="45"/>
      <c r="PS23" s="45"/>
      <c r="PT23" s="45"/>
      <c r="PU23" s="45"/>
      <c r="PV23" s="45"/>
      <c r="PW23" s="45"/>
      <c r="PX23" s="45"/>
      <c r="PY23" s="45"/>
      <c r="PZ23" s="45"/>
      <c r="QA23" s="45"/>
      <c r="QB23" s="45"/>
      <c r="QC23" s="45"/>
      <c r="QD23" s="45"/>
      <c r="QE23" s="45"/>
      <c r="QF23" s="45"/>
      <c r="QG23" s="45"/>
      <c r="QH23" s="45"/>
      <c r="QI23" s="45"/>
      <c r="QJ23" s="45"/>
      <c r="QK23" s="45"/>
      <c r="QL23" s="45"/>
      <c r="QM23" s="45"/>
      <c r="QN23" s="45"/>
      <c r="QO23" s="45"/>
      <c r="QP23" s="45"/>
      <c r="QQ23" s="45"/>
      <c r="QR23" s="45"/>
      <c r="QS23" s="45"/>
      <c r="QT23" s="45"/>
      <c r="QU23" s="45"/>
      <c r="QV23" s="45"/>
      <c r="QW23" s="45"/>
      <c r="QX23" s="45"/>
      <c r="QY23" s="45"/>
      <c r="QZ23" s="45"/>
      <c r="RA23" s="45"/>
      <c r="RB23" s="45"/>
      <c r="RC23" s="45"/>
      <c r="RD23" s="45"/>
      <c r="RE23" s="45"/>
      <c r="RF23" s="45"/>
      <c r="RG23" s="45"/>
      <c r="RH23" s="45"/>
      <c r="RI23" s="45"/>
      <c r="RJ23" s="45"/>
      <c r="RK23" s="45"/>
      <c r="RL23" s="45"/>
      <c r="RM23" s="45"/>
      <c r="RN23" s="45"/>
      <c r="RO23" s="45"/>
      <c r="RP23" s="45"/>
      <c r="RQ23" s="45"/>
      <c r="RR23" s="45"/>
      <c r="RS23" s="45"/>
      <c r="RT23" s="45"/>
      <c r="RU23" s="45"/>
      <c r="RV23" s="45"/>
      <c r="RW23" s="45"/>
      <c r="RX23" s="45"/>
      <c r="RY23" s="45"/>
      <c r="RZ23" s="45"/>
      <c r="SA23" s="45"/>
      <c r="SB23" s="45"/>
      <c r="SC23" s="45"/>
      <c r="SD23" s="45"/>
      <c r="SE23" s="45"/>
      <c r="SF23" s="45"/>
      <c r="SG23" s="45"/>
      <c r="SH23" s="45"/>
      <c r="SI23" s="45"/>
      <c r="SJ23" s="45"/>
      <c r="SK23" s="45"/>
      <c r="SL23" s="45"/>
      <c r="SM23" s="45"/>
      <c r="SN23" s="45"/>
      <c r="SO23" s="45"/>
      <c r="SP23" s="45"/>
      <c r="SQ23" s="45"/>
      <c r="SR23" s="45"/>
      <c r="SS23" s="45"/>
      <c r="ST23" s="45"/>
      <c r="SU23" s="45"/>
      <c r="SV23" s="45"/>
      <c r="SW23" s="45"/>
      <c r="SX23" s="45"/>
      <c r="SY23" s="45"/>
      <c r="SZ23" s="45"/>
      <c r="TA23" s="45"/>
      <c r="TB23" s="45"/>
      <c r="TC23" s="45"/>
      <c r="TD23" s="45"/>
      <c r="TE23" s="45"/>
      <c r="TF23" s="45"/>
      <c r="TG23" s="45"/>
      <c r="TH23" s="45"/>
      <c r="TI23" s="45"/>
      <c r="TJ23" s="45"/>
      <c r="TK23" s="45"/>
      <c r="TL23" s="45"/>
      <c r="TM23" s="45"/>
      <c r="TN23" s="45"/>
      <c r="TO23" s="45"/>
      <c r="TP23" s="45"/>
      <c r="TQ23" s="45"/>
      <c r="TR23" s="45"/>
      <c r="TS23" s="45"/>
      <c r="TT23" s="45"/>
      <c r="TU23" s="45"/>
      <c r="TV23" s="45"/>
      <c r="TW23" s="45"/>
      <c r="TX23" s="45"/>
      <c r="TY23" s="45"/>
      <c r="TZ23" s="45"/>
      <c r="UA23" s="45"/>
      <c r="UB23" s="45"/>
      <c r="UC23" s="45"/>
      <c r="UD23" s="45"/>
      <c r="UE23" s="45"/>
      <c r="UF23" s="45"/>
      <c r="UG23" s="45"/>
      <c r="UH23" s="45"/>
      <c r="UI23" s="45"/>
      <c r="UJ23" s="45"/>
      <c r="UK23" s="45"/>
      <c r="UL23" s="45"/>
      <c r="UM23" s="45"/>
      <c r="UN23" s="45"/>
      <c r="UO23" s="45"/>
      <c r="UP23" s="45"/>
      <c r="UQ23" s="45"/>
      <c r="UR23" s="45"/>
      <c r="US23" s="45"/>
      <c r="UT23" s="45"/>
      <c r="UU23" s="45"/>
      <c r="UV23" s="45"/>
      <c r="UW23" s="45"/>
      <c r="UX23" s="45"/>
      <c r="UY23" s="45"/>
      <c r="UZ23" s="45"/>
      <c r="VA23" s="45"/>
      <c r="VB23" s="45"/>
      <c r="VC23" s="45"/>
      <c r="VD23" s="45"/>
      <c r="VE23" s="45"/>
      <c r="VF23" s="45"/>
      <c r="VG23" s="45"/>
      <c r="VH23" s="45"/>
      <c r="VI23" s="45"/>
      <c r="VJ23" s="45"/>
      <c r="VK23" s="45"/>
      <c r="VL23" s="45"/>
      <c r="VM23" s="45"/>
      <c r="VN23" s="45"/>
      <c r="VO23" s="45"/>
      <c r="VP23" s="45"/>
      <c r="VQ23" s="45"/>
      <c r="VR23" s="45"/>
      <c r="VS23" s="45"/>
      <c r="VT23" s="45"/>
      <c r="VU23" s="45"/>
      <c r="VV23" s="45"/>
      <c r="VW23" s="45"/>
      <c r="VX23" s="45"/>
      <c r="VY23" s="45"/>
      <c r="VZ23" s="45"/>
      <c r="WA23" s="45"/>
      <c r="WB23" s="45"/>
      <c r="WC23" s="45"/>
      <c r="WD23" s="45"/>
      <c r="WE23" s="45"/>
      <c r="WF23" s="45"/>
      <c r="WG23" s="45"/>
      <c r="WH23" s="45"/>
      <c r="WI23" s="45"/>
      <c r="WJ23" s="45"/>
      <c r="WK23" s="45"/>
      <c r="WL23" s="45"/>
      <c r="WM23" s="45"/>
      <c r="WN23" s="45"/>
      <c r="WO23" s="45"/>
      <c r="WP23" s="45"/>
      <c r="WQ23" s="45"/>
      <c r="WR23" s="45"/>
      <c r="WS23" s="45"/>
      <c r="WT23" s="45"/>
      <c r="WU23" s="45"/>
      <c r="WV23" s="45"/>
      <c r="WW23" s="45"/>
      <c r="WX23" s="45"/>
      <c r="WY23" s="45"/>
      <c r="WZ23" s="45"/>
      <c r="XA23" s="45"/>
      <c r="XB23" s="45"/>
      <c r="XC23" s="45"/>
      <c r="XD23" s="45"/>
      <c r="XE23" s="45"/>
      <c r="XF23" s="45"/>
      <c r="XG23" s="45"/>
      <c r="XH23" s="45"/>
      <c r="XI23" s="45"/>
      <c r="XJ23" s="45"/>
      <c r="XK23" s="45"/>
      <c r="XL23" s="45"/>
      <c r="XM23" s="45"/>
      <c r="XN23" s="45"/>
      <c r="XO23" s="45"/>
      <c r="XP23" s="45"/>
      <c r="XQ23" s="45"/>
      <c r="XR23" s="45"/>
      <c r="XS23" s="45"/>
      <c r="XT23" s="45"/>
      <c r="XU23" s="45"/>
      <c r="XV23" s="45"/>
      <c r="XW23" s="45"/>
      <c r="XX23" s="45"/>
      <c r="XY23" s="45"/>
      <c r="XZ23" s="45"/>
      <c r="YA23" s="45"/>
      <c r="YB23" s="45"/>
      <c r="YC23" s="45"/>
      <c r="YD23" s="45"/>
      <c r="YE23" s="45"/>
      <c r="YF23" s="45"/>
      <c r="YG23" s="45"/>
      <c r="YH23" s="45"/>
      <c r="YI23" s="45"/>
      <c r="YJ23" s="45"/>
      <c r="YK23" s="45"/>
      <c r="YL23" s="45"/>
      <c r="YM23" s="45"/>
      <c r="YN23" s="45"/>
      <c r="YO23" s="45"/>
      <c r="YP23" s="45"/>
      <c r="YQ23" s="45"/>
      <c r="YR23" s="45"/>
      <c r="YS23" s="45"/>
      <c r="YT23" s="45"/>
      <c r="YU23" s="45"/>
      <c r="YV23" s="45"/>
      <c r="YW23" s="45"/>
      <c r="YX23" s="45"/>
      <c r="YY23" s="45"/>
      <c r="YZ23" s="45"/>
      <c r="ZA23" s="45"/>
      <c r="ZB23" s="45"/>
      <c r="ZC23" s="45"/>
      <c r="ZD23" s="45"/>
      <c r="ZE23" s="45"/>
      <c r="ZF23" s="45"/>
      <c r="ZG23" s="45"/>
      <c r="ZH23" s="45"/>
      <c r="ZI23" s="45"/>
      <c r="ZJ23" s="45"/>
      <c r="ZK23" s="45"/>
      <c r="ZL23" s="45"/>
      <c r="ZM23" s="45"/>
      <c r="ZN23" s="45"/>
      <c r="ZO23" s="45"/>
      <c r="ZP23" s="45"/>
      <c r="ZQ23" s="45"/>
      <c r="ZR23" s="45"/>
      <c r="ZS23" s="45"/>
    </row>
    <row r="24" spans="1:695" s="48" customFormat="1" x14ac:dyDescent="0.2">
      <c r="A24" s="227" t="s">
        <v>125</v>
      </c>
      <c r="B24" s="94"/>
      <c r="C24" s="48" t="s">
        <v>26</v>
      </c>
      <c r="D24" s="68" t="s">
        <v>14</v>
      </c>
      <c r="E24" s="69">
        <v>0.57638888888888895</v>
      </c>
      <c r="F24" s="69">
        <f t="shared" si="1"/>
        <v>0.61111111111111116</v>
      </c>
      <c r="G24" s="42">
        <f t="shared" si="0"/>
        <v>10850</v>
      </c>
      <c r="H24" s="70">
        <v>250</v>
      </c>
      <c r="I24" s="81">
        <v>43.4</v>
      </c>
      <c r="J24" s="77" t="s">
        <v>204</v>
      </c>
      <c r="K24" s="77" t="s">
        <v>205</v>
      </c>
      <c r="L24" s="149" t="s">
        <v>210</v>
      </c>
      <c r="M24" s="45"/>
      <c r="N24" s="139"/>
      <c r="O24" s="139"/>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c r="BJ24" s="45"/>
      <c r="BK24" s="45"/>
      <c r="BL24" s="45"/>
      <c r="BM24" s="45"/>
      <c r="BN24" s="45"/>
      <c r="BO24" s="45"/>
      <c r="BP24" s="45"/>
      <c r="BQ24" s="45"/>
      <c r="BR24" s="45"/>
      <c r="BS24" s="45"/>
      <c r="BT24" s="45"/>
      <c r="BU24" s="45"/>
      <c r="BV24" s="45"/>
      <c r="BW24" s="45"/>
      <c r="BX24" s="45"/>
      <c r="BY24" s="45"/>
      <c r="BZ24" s="45"/>
      <c r="CA24" s="45"/>
      <c r="CB24" s="45"/>
      <c r="CC24" s="45"/>
      <c r="CD24" s="45"/>
      <c r="CE24" s="45"/>
      <c r="CF24" s="45"/>
      <c r="CG24" s="45"/>
      <c r="CH24" s="45"/>
      <c r="CI24" s="45"/>
      <c r="CJ24" s="45"/>
      <c r="CK24" s="45"/>
      <c r="CL24" s="45"/>
      <c r="CM24" s="45"/>
      <c r="CN24" s="45"/>
      <c r="CO24" s="45"/>
      <c r="CP24" s="45"/>
      <c r="CQ24" s="45"/>
      <c r="CR24" s="45"/>
      <c r="CS24" s="45"/>
      <c r="CT24" s="45"/>
      <c r="CU24" s="45"/>
      <c r="CV24" s="45"/>
      <c r="CW24" s="45"/>
      <c r="CX24" s="45"/>
      <c r="CY24" s="45"/>
      <c r="CZ24" s="45"/>
      <c r="DA24" s="45"/>
      <c r="DB24" s="45"/>
      <c r="DC24" s="45"/>
      <c r="DD24" s="45"/>
      <c r="DE24" s="45"/>
      <c r="DF24" s="45"/>
      <c r="DG24" s="45"/>
      <c r="DH24" s="45"/>
      <c r="DI24" s="45"/>
      <c r="DJ24" s="45"/>
      <c r="DK24" s="45"/>
      <c r="DL24" s="45"/>
      <c r="DM24" s="45"/>
      <c r="DN24" s="45"/>
      <c r="DO24" s="45"/>
      <c r="DP24" s="45"/>
      <c r="DQ24" s="45"/>
      <c r="DR24" s="45"/>
      <c r="DS24" s="45"/>
      <c r="DT24" s="45"/>
      <c r="DU24" s="45"/>
      <c r="DV24" s="45"/>
      <c r="DW24" s="45"/>
      <c r="DX24" s="45"/>
      <c r="DY24" s="45"/>
      <c r="DZ24" s="45"/>
      <c r="EA24" s="45"/>
      <c r="EB24" s="45"/>
      <c r="EC24" s="45"/>
      <c r="ED24" s="45"/>
      <c r="EE24" s="45"/>
      <c r="EF24" s="45"/>
      <c r="EG24" s="45"/>
      <c r="EH24" s="45"/>
      <c r="EI24" s="45"/>
      <c r="EJ24" s="45"/>
      <c r="EK24" s="45"/>
      <c r="EL24" s="45"/>
      <c r="EM24" s="45"/>
      <c r="EN24" s="45"/>
      <c r="EO24" s="45"/>
      <c r="EP24" s="45"/>
      <c r="EQ24" s="45"/>
      <c r="ER24" s="45"/>
      <c r="ES24" s="45"/>
      <c r="ET24" s="45"/>
      <c r="EU24" s="45"/>
      <c r="EV24" s="45"/>
      <c r="EW24" s="45"/>
      <c r="EX24" s="45"/>
      <c r="EY24" s="45"/>
      <c r="EZ24" s="45"/>
      <c r="FA24" s="45"/>
      <c r="FB24" s="45"/>
      <c r="FC24" s="45"/>
      <c r="FD24" s="45"/>
      <c r="FE24" s="45"/>
      <c r="FF24" s="45"/>
      <c r="FG24" s="45"/>
      <c r="FH24" s="45"/>
      <c r="FI24" s="45"/>
      <c r="FJ24" s="45"/>
      <c r="FK24" s="45"/>
      <c r="FL24" s="45"/>
      <c r="FM24" s="45"/>
      <c r="FN24" s="45"/>
      <c r="FO24" s="45"/>
      <c r="FP24" s="45"/>
      <c r="FQ24" s="45"/>
      <c r="FR24" s="45"/>
      <c r="FS24" s="45"/>
      <c r="FT24" s="45"/>
      <c r="FU24" s="45"/>
      <c r="FV24" s="45"/>
      <c r="FW24" s="45"/>
      <c r="FX24" s="45"/>
      <c r="FY24" s="45"/>
      <c r="FZ24" s="45"/>
      <c r="GA24" s="45"/>
      <c r="GB24" s="45"/>
      <c r="GC24" s="45"/>
      <c r="GD24" s="45"/>
      <c r="GE24" s="45"/>
      <c r="GF24" s="45"/>
      <c r="GG24" s="45"/>
      <c r="GH24" s="45"/>
      <c r="GI24" s="45"/>
      <c r="GJ24" s="45"/>
      <c r="GK24" s="45"/>
      <c r="GL24" s="45"/>
      <c r="GM24" s="45"/>
      <c r="GN24" s="45"/>
      <c r="GO24" s="45"/>
      <c r="GP24" s="45"/>
      <c r="GQ24" s="45"/>
      <c r="GR24" s="45"/>
      <c r="GS24" s="45"/>
      <c r="GT24" s="45"/>
      <c r="GU24" s="45"/>
      <c r="GV24" s="45"/>
      <c r="GW24" s="45"/>
      <c r="GX24" s="45"/>
      <c r="GY24" s="45"/>
      <c r="GZ24" s="45"/>
      <c r="HA24" s="45"/>
      <c r="HB24" s="45"/>
      <c r="HC24" s="45"/>
      <c r="HD24" s="45"/>
      <c r="HE24" s="45"/>
      <c r="HF24" s="45"/>
      <c r="HG24" s="45"/>
      <c r="HH24" s="45"/>
      <c r="HI24" s="45"/>
      <c r="HJ24" s="45"/>
      <c r="HK24" s="45"/>
      <c r="HL24" s="45"/>
      <c r="HM24" s="45"/>
      <c r="HN24" s="45"/>
      <c r="HO24" s="45"/>
      <c r="HP24" s="45"/>
      <c r="HQ24" s="45"/>
      <c r="HR24" s="45"/>
      <c r="HS24" s="45"/>
      <c r="HT24" s="45"/>
      <c r="HU24" s="45"/>
      <c r="HV24" s="45"/>
      <c r="HW24" s="45"/>
      <c r="HX24" s="45"/>
      <c r="HY24" s="45"/>
      <c r="HZ24" s="45"/>
      <c r="IA24" s="45"/>
      <c r="IB24" s="45"/>
      <c r="IC24" s="45"/>
      <c r="ID24" s="45"/>
      <c r="IE24" s="45"/>
      <c r="IF24" s="45"/>
      <c r="IG24" s="45"/>
      <c r="IH24" s="45"/>
      <c r="II24" s="45"/>
      <c r="IJ24" s="45"/>
      <c r="IK24" s="45"/>
      <c r="IL24" s="45"/>
      <c r="IM24" s="45"/>
      <c r="IN24" s="45"/>
      <c r="IO24" s="45"/>
      <c r="IP24" s="45"/>
      <c r="IQ24" s="45"/>
      <c r="IR24" s="45"/>
      <c r="IS24" s="45"/>
      <c r="IT24" s="45"/>
      <c r="IU24" s="45"/>
      <c r="IV24" s="45"/>
      <c r="IW24" s="45"/>
      <c r="IX24" s="45"/>
      <c r="IY24" s="45"/>
      <c r="IZ24" s="45"/>
      <c r="JA24" s="45"/>
      <c r="JB24" s="45"/>
      <c r="JC24" s="45"/>
      <c r="JD24" s="45"/>
      <c r="JE24" s="45"/>
      <c r="JF24" s="45"/>
      <c r="JG24" s="45"/>
      <c r="JH24" s="45"/>
      <c r="JI24" s="45"/>
      <c r="JJ24" s="45"/>
      <c r="JK24" s="45"/>
      <c r="JL24" s="45"/>
      <c r="JM24" s="45"/>
      <c r="JN24" s="45"/>
      <c r="JO24" s="45"/>
      <c r="JP24" s="45"/>
      <c r="JQ24" s="45"/>
      <c r="JR24" s="45"/>
      <c r="JS24" s="45"/>
      <c r="JT24" s="45"/>
      <c r="JU24" s="45"/>
      <c r="JV24" s="45"/>
      <c r="JW24" s="45"/>
      <c r="JX24" s="45"/>
      <c r="JY24" s="45"/>
      <c r="JZ24" s="45"/>
      <c r="KA24" s="45"/>
      <c r="KB24" s="45"/>
      <c r="KC24" s="45"/>
      <c r="KD24" s="45"/>
      <c r="KE24" s="45"/>
      <c r="KF24" s="45"/>
      <c r="KG24" s="45"/>
      <c r="KH24" s="45"/>
      <c r="KI24" s="45"/>
      <c r="KJ24" s="45"/>
      <c r="KK24" s="45"/>
      <c r="KL24" s="45"/>
      <c r="KM24" s="45"/>
      <c r="KN24" s="45"/>
      <c r="KO24" s="45"/>
      <c r="KP24" s="45"/>
      <c r="KQ24" s="45"/>
      <c r="KR24" s="45"/>
      <c r="KS24" s="45"/>
      <c r="KT24" s="45"/>
      <c r="KU24" s="45"/>
      <c r="KV24" s="45"/>
      <c r="KW24" s="45"/>
      <c r="KX24" s="45"/>
      <c r="KY24" s="45"/>
      <c r="KZ24" s="45"/>
      <c r="LA24" s="45"/>
      <c r="LB24" s="45"/>
      <c r="LC24" s="45"/>
      <c r="LD24" s="45"/>
      <c r="LE24" s="45"/>
      <c r="LF24" s="45"/>
      <c r="LG24" s="45"/>
      <c r="LH24" s="45"/>
      <c r="LI24" s="45"/>
      <c r="LJ24" s="45"/>
      <c r="LK24" s="45"/>
      <c r="LL24" s="45"/>
      <c r="LM24" s="45"/>
      <c r="LN24" s="45"/>
      <c r="LO24" s="45"/>
      <c r="LP24" s="45"/>
      <c r="LQ24" s="45"/>
      <c r="LR24" s="45"/>
      <c r="LS24" s="45"/>
      <c r="LT24" s="45"/>
      <c r="LU24" s="45"/>
      <c r="LV24" s="45"/>
      <c r="LW24" s="45"/>
      <c r="LX24" s="45"/>
      <c r="LY24" s="45"/>
      <c r="LZ24" s="45"/>
      <c r="MA24" s="45"/>
      <c r="MB24" s="45"/>
      <c r="MC24" s="45"/>
      <c r="MD24" s="45"/>
      <c r="ME24" s="45"/>
      <c r="MF24" s="45"/>
      <c r="MG24" s="45"/>
      <c r="MH24" s="45"/>
      <c r="MI24" s="45"/>
      <c r="MJ24" s="45"/>
      <c r="MK24" s="45"/>
      <c r="ML24" s="45"/>
      <c r="MM24" s="45"/>
      <c r="MN24" s="45"/>
      <c r="MO24" s="45"/>
      <c r="MP24" s="45"/>
      <c r="MQ24" s="45"/>
      <c r="MR24" s="45"/>
      <c r="MS24" s="45"/>
      <c r="MT24" s="45"/>
      <c r="MU24" s="45"/>
      <c r="MV24" s="45"/>
      <c r="MW24" s="45"/>
      <c r="MX24" s="45"/>
      <c r="MY24" s="45"/>
      <c r="MZ24" s="45"/>
      <c r="NA24" s="45"/>
      <c r="NB24" s="45"/>
      <c r="NC24" s="45"/>
      <c r="ND24" s="45"/>
      <c r="NE24" s="45"/>
      <c r="NF24" s="45"/>
      <c r="NG24" s="45"/>
      <c r="NH24" s="45"/>
      <c r="NI24" s="45"/>
      <c r="NJ24" s="45"/>
      <c r="NK24" s="45"/>
      <c r="NL24" s="45"/>
      <c r="NM24" s="45"/>
      <c r="NN24" s="45"/>
      <c r="NO24" s="45"/>
      <c r="NP24" s="45"/>
      <c r="NQ24" s="45"/>
      <c r="NR24" s="45"/>
      <c r="NS24" s="45"/>
      <c r="NT24" s="45"/>
      <c r="NU24" s="45"/>
      <c r="NV24" s="45"/>
      <c r="NW24" s="45"/>
      <c r="NX24" s="45"/>
      <c r="NY24" s="45"/>
      <c r="NZ24" s="45"/>
      <c r="OA24" s="45"/>
      <c r="OB24" s="45"/>
      <c r="OC24" s="45"/>
      <c r="OD24" s="45"/>
      <c r="OE24" s="45"/>
      <c r="OF24" s="45"/>
      <c r="OG24" s="45"/>
      <c r="OH24" s="45"/>
      <c r="OI24" s="45"/>
      <c r="OJ24" s="45"/>
      <c r="OK24" s="45"/>
      <c r="OL24" s="45"/>
      <c r="OM24" s="45"/>
      <c r="ON24" s="45"/>
      <c r="OO24" s="45"/>
      <c r="OP24" s="45"/>
      <c r="OQ24" s="45"/>
      <c r="OR24" s="45"/>
      <c r="OS24" s="45"/>
      <c r="OT24" s="45"/>
      <c r="OU24" s="45"/>
      <c r="OV24" s="45"/>
      <c r="OW24" s="45"/>
      <c r="OX24" s="45"/>
      <c r="OY24" s="45"/>
      <c r="OZ24" s="45"/>
      <c r="PA24" s="45"/>
      <c r="PB24" s="45"/>
      <c r="PC24" s="45"/>
      <c r="PD24" s="45"/>
      <c r="PE24" s="45"/>
      <c r="PF24" s="45"/>
      <c r="PG24" s="45"/>
      <c r="PH24" s="45"/>
      <c r="PI24" s="45"/>
      <c r="PJ24" s="45"/>
      <c r="PK24" s="45"/>
      <c r="PL24" s="45"/>
      <c r="PM24" s="45"/>
      <c r="PN24" s="45"/>
      <c r="PO24" s="45"/>
      <c r="PP24" s="45"/>
      <c r="PQ24" s="45"/>
      <c r="PR24" s="45"/>
      <c r="PS24" s="45"/>
      <c r="PT24" s="45"/>
      <c r="PU24" s="45"/>
      <c r="PV24" s="45"/>
      <c r="PW24" s="45"/>
      <c r="PX24" s="45"/>
      <c r="PY24" s="45"/>
      <c r="PZ24" s="45"/>
      <c r="QA24" s="45"/>
      <c r="QB24" s="45"/>
      <c r="QC24" s="45"/>
      <c r="QD24" s="45"/>
      <c r="QE24" s="45"/>
      <c r="QF24" s="45"/>
      <c r="QG24" s="45"/>
      <c r="QH24" s="45"/>
      <c r="QI24" s="45"/>
      <c r="QJ24" s="45"/>
      <c r="QK24" s="45"/>
      <c r="QL24" s="45"/>
      <c r="QM24" s="45"/>
      <c r="QN24" s="45"/>
      <c r="QO24" s="45"/>
      <c r="QP24" s="45"/>
      <c r="QQ24" s="45"/>
      <c r="QR24" s="45"/>
      <c r="QS24" s="45"/>
      <c r="QT24" s="45"/>
      <c r="QU24" s="45"/>
      <c r="QV24" s="45"/>
      <c r="QW24" s="45"/>
      <c r="QX24" s="45"/>
      <c r="QY24" s="45"/>
      <c r="QZ24" s="45"/>
      <c r="RA24" s="45"/>
      <c r="RB24" s="45"/>
      <c r="RC24" s="45"/>
      <c r="RD24" s="45"/>
      <c r="RE24" s="45"/>
      <c r="RF24" s="45"/>
      <c r="RG24" s="45"/>
      <c r="RH24" s="45"/>
      <c r="RI24" s="45"/>
      <c r="RJ24" s="45"/>
      <c r="RK24" s="45"/>
      <c r="RL24" s="45"/>
      <c r="RM24" s="45"/>
      <c r="RN24" s="45"/>
      <c r="RO24" s="45"/>
      <c r="RP24" s="45"/>
      <c r="RQ24" s="45"/>
      <c r="RR24" s="45"/>
      <c r="RS24" s="45"/>
      <c r="RT24" s="45"/>
      <c r="RU24" s="45"/>
      <c r="RV24" s="45"/>
      <c r="RW24" s="45"/>
      <c r="RX24" s="45"/>
      <c r="RY24" s="45"/>
      <c r="RZ24" s="45"/>
      <c r="SA24" s="45"/>
      <c r="SB24" s="45"/>
      <c r="SC24" s="45"/>
      <c r="SD24" s="45"/>
      <c r="SE24" s="45"/>
      <c r="SF24" s="45"/>
      <c r="SG24" s="45"/>
      <c r="SH24" s="45"/>
      <c r="SI24" s="45"/>
      <c r="SJ24" s="45"/>
      <c r="SK24" s="45"/>
      <c r="SL24" s="45"/>
      <c r="SM24" s="45"/>
      <c r="SN24" s="45"/>
      <c r="SO24" s="45"/>
      <c r="SP24" s="45"/>
      <c r="SQ24" s="45"/>
      <c r="SR24" s="45"/>
      <c r="SS24" s="45"/>
      <c r="ST24" s="45"/>
      <c r="SU24" s="45"/>
      <c r="SV24" s="45"/>
      <c r="SW24" s="45"/>
      <c r="SX24" s="45"/>
      <c r="SY24" s="45"/>
      <c r="SZ24" s="45"/>
      <c r="TA24" s="45"/>
      <c r="TB24" s="45"/>
      <c r="TC24" s="45"/>
      <c r="TD24" s="45"/>
      <c r="TE24" s="45"/>
      <c r="TF24" s="45"/>
      <c r="TG24" s="45"/>
      <c r="TH24" s="45"/>
      <c r="TI24" s="45"/>
      <c r="TJ24" s="45"/>
      <c r="TK24" s="45"/>
      <c r="TL24" s="45"/>
      <c r="TM24" s="45"/>
      <c r="TN24" s="45"/>
      <c r="TO24" s="45"/>
      <c r="TP24" s="45"/>
      <c r="TQ24" s="45"/>
      <c r="TR24" s="45"/>
      <c r="TS24" s="45"/>
      <c r="TT24" s="45"/>
      <c r="TU24" s="45"/>
      <c r="TV24" s="45"/>
      <c r="TW24" s="45"/>
      <c r="TX24" s="45"/>
      <c r="TY24" s="45"/>
      <c r="TZ24" s="45"/>
      <c r="UA24" s="45"/>
      <c r="UB24" s="45"/>
      <c r="UC24" s="45"/>
      <c r="UD24" s="45"/>
      <c r="UE24" s="45"/>
      <c r="UF24" s="45"/>
      <c r="UG24" s="45"/>
      <c r="UH24" s="45"/>
      <c r="UI24" s="45"/>
      <c r="UJ24" s="45"/>
      <c r="UK24" s="45"/>
      <c r="UL24" s="45"/>
      <c r="UM24" s="45"/>
      <c r="UN24" s="45"/>
      <c r="UO24" s="45"/>
      <c r="UP24" s="45"/>
      <c r="UQ24" s="45"/>
      <c r="UR24" s="45"/>
      <c r="US24" s="45"/>
      <c r="UT24" s="45"/>
      <c r="UU24" s="45"/>
      <c r="UV24" s="45"/>
      <c r="UW24" s="45"/>
      <c r="UX24" s="45"/>
      <c r="UY24" s="45"/>
      <c r="UZ24" s="45"/>
      <c r="VA24" s="45"/>
      <c r="VB24" s="45"/>
      <c r="VC24" s="45"/>
      <c r="VD24" s="45"/>
      <c r="VE24" s="45"/>
      <c r="VF24" s="45"/>
      <c r="VG24" s="45"/>
      <c r="VH24" s="45"/>
      <c r="VI24" s="45"/>
      <c r="VJ24" s="45"/>
      <c r="VK24" s="45"/>
      <c r="VL24" s="45"/>
      <c r="VM24" s="45"/>
      <c r="VN24" s="45"/>
      <c r="VO24" s="45"/>
      <c r="VP24" s="45"/>
      <c r="VQ24" s="45"/>
      <c r="VR24" s="45"/>
      <c r="VS24" s="45"/>
      <c r="VT24" s="45"/>
      <c r="VU24" s="45"/>
      <c r="VV24" s="45"/>
      <c r="VW24" s="45"/>
      <c r="VX24" s="45"/>
      <c r="VY24" s="45"/>
      <c r="VZ24" s="45"/>
      <c r="WA24" s="45"/>
      <c r="WB24" s="45"/>
      <c r="WC24" s="45"/>
      <c r="WD24" s="45"/>
      <c r="WE24" s="45"/>
      <c r="WF24" s="45"/>
      <c r="WG24" s="45"/>
      <c r="WH24" s="45"/>
      <c r="WI24" s="45"/>
      <c r="WJ24" s="45"/>
      <c r="WK24" s="45"/>
      <c r="WL24" s="45"/>
      <c r="WM24" s="45"/>
      <c r="WN24" s="45"/>
      <c r="WO24" s="45"/>
      <c r="WP24" s="45"/>
      <c r="WQ24" s="45"/>
      <c r="WR24" s="45"/>
      <c r="WS24" s="45"/>
      <c r="WT24" s="45"/>
      <c r="WU24" s="45"/>
      <c r="WV24" s="45"/>
      <c r="WW24" s="45"/>
      <c r="WX24" s="45"/>
      <c r="WY24" s="45"/>
      <c r="WZ24" s="45"/>
      <c r="XA24" s="45"/>
      <c r="XB24" s="45"/>
      <c r="XC24" s="45"/>
      <c r="XD24" s="45"/>
      <c r="XE24" s="45"/>
      <c r="XF24" s="45"/>
      <c r="XG24" s="45"/>
      <c r="XH24" s="45"/>
      <c r="XI24" s="45"/>
      <c r="XJ24" s="45"/>
      <c r="XK24" s="45"/>
      <c r="XL24" s="45"/>
      <c r="XM24" s="45"/>
      <c r="XN24" s="45"/>
      <c r="XO24" s="45"/>
      <c r="XP24" s="45"/>
      <c r="XQ24" s="45"/>
      <c r="XR24" s="45"/>
      <c r="XS24" s="45"/>
      <c r="XT24" s="45"/>
      <c r="XU24" s="45"/>
      <c r="XV24" s="45"/>
      <c r="XW24" s="45"/>
      <c r="XX24" s="45"/>
      <c r="XY24" s="45"/>
      <c r="XZ24" s="45"/>
      <c r="YA24" s="45"/>
      <c r="YB24" s="45"/>
      <c r="YC24" s="45"/>
      <c r="YD24" s="45"/>
      <c r="YE24" s="45"/>
      <c r="YF24" s="45"/>
      <c r="YG24" s="45"/>
      <c r="YH24" s="45"/>
      <c r="YI24" s="45"/>
      <c r="YJ24" s="45"/>
      <c r="YK24" s="45"/>
      <c r="YL24" s="45"/>
      <c r="YM24" s="45"/>
      <c r="YN24" s="45"/>
      <c r="YO24" s="45"/>
      <c r="YP24" s="45"/>
      <c r="YQ24" s="45"/>
      <c r="YR24" s="45"/>
      <c r="YS24" s="45"/>
      <c r="YT24" s="45"/>
      <c r="YU24" s="45"/>
      <c r="YV24" s="45"/>
      <c r="YW24" s="45"/>
      <c r="YX24" s="45"/>
      <c r="YY24" s="45"/>
      <c r="YZ24" s="45"/>
      <c r="ZA24" s="45"/>
      <c r="ZB24" s="45"/>
      <c r="ZC24" s="45"/>
      <c r="ZD24" s="45"/>
      <c r="ZE24" s="45"/>
      <c r="ZF24" s="45"/>
      <c r="ZG24" s="45"/>
      <c r="ZH24" s="45"/>
      <c r="ZI24" s="45"/>
      <c r="ZJ24" s="45"/>
      <c r="ZK24" s="45"/>
      <c r="ZL24" s="45"/>
      <c r="ZM24" s="45"/>
      <c r="ZN24" s="45"/>
      <c r="ZO24" s="45"/>
      <c r="ZP24" s="45"/>
      <c r="ZQ24" s="45"/>
      <c r="ZR24" s="45"/>
      <c r="ZS24" s="45"/>
    </row>
    <row r="25" spans="1:695" s="47" customFormat="1" x14ac:dyDescent="0.2">
      <c r="A25" s="227" t="s">
        <v>125</v>
      </c>
      <c r="B25" s="91"/>
      <c r="C25" s="48" t="s">
        <v>27</v>
      </c>
      <c r="D25" s="68" t="s">
        <v>14</v>
      </c>
      <c r="E25" s="69">
        <v>0.61805555555555558</v>
      </c>
      <c r="F25" s="69">
        <f t="shared" si="1"/>
        <v>0.65277777777777779</v>
      </c>
      <c r="G25" s="42">
        <f t="shared" si="0"/>
        <v>10875</v>
      </c>
      <c r="H25" s="70">
        <v>250</v>
      </c>
      <c r="I25" s="81">
        <v>43.5</v>
      </c>
      <c r="J25" s="77" t="s">
        <v>204</v>
      </c>
      <c r="K25" s="77" t="s">
        <v>205</v>
      </c>
      <c r="L25" s="149" t="s">
        <v>210</v>
      </c>
      <c r="M25" s="45"/>
      <c r="N25" s="138"/>
      <c r="O25" s="138"/>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row>
    <row r="26" spans="1:695" s="48" customFormat="1" x14ac:dyDescent="0.2">
      <c r="A26" s="227" t="s">
        <v>125</v>
      </c>
      <c r="B26" s="94"/>
      <c r="C26" s="48" t="s">
        <v>26</v>
      </c>
      <c r="D26" s="68" t="s">
        <v>14</v>
      </c>
      <c r="E26" s="69">
        <v>0.65972222222222299</v>
      </c>
      <c r="F26" s="69">
        <f t="shared" si="1"/>
        <v>0.6944444444444452</v>
      </c>
      <c r="G26" s="42">
        <f t="shared" si="0"/>
        <v>10850</v>
      </c>
      <c r="H26" s="70">
        <v>250</v>
      </c>
      <c r="I26" s="81">
        <v>43.4</v>
      </c>
      <c r="J26" s="77" t="s">
        <v>204</v>
      </c>
      <c r="K26" s="77" t="s">
        <v>205</v>
      </c>
      <c r="L26" s="149" t="s">
        <v>210</v>
      </c>
      <c r="M26" s="45"/>
      <c r="N26" s="139"/>
      <c r="O26" s="139"/>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c r="AV26" s="45"/>
      <c r="AW26" s="45"/>
      <c r="AX26" s="45"/>
      <c r="AY26" s="45"/>
      <c r="AZ26" s="45"/>
      <c r="BA26" s="45"/>
      <c r="BB26" s="45"/>
      <c r="BC26" s="45"/>
      <c r="BD26" s="45"/>
      <c r="BE26" s="45"/>
      <c r="BF26" s="45"/>
      <c r="BG26" s="45"/>
      <c r="BH26" s="45"/>
      <c r="BI26" s="45"/>
      <c r="BJ26" s="45"/>
      <c r="BK26" s="45"/>
      <c r="BL26" s="45"/>
      <c r="BM26" s="45"/>
      <c r="BN26" s="45"/>
      <c r="BO26" s="45"/>
      <c r="BP26" s="45"/>
      <c r="BQ26" s="45"/>
      <c r="BR26" s="45"/>
      <c r="BS26" s="45"/>
      <c r="BT26" s="45"/>
      <c r="BU26" s="45"/>
      <c r="BV26" s="45"/>
      <c r="BW26" s="45"/>
      <c r="BX26" s="45"/>
      <c r="BY26" s="45"/>
      <c r="BZ26" s="45"/>
      <c r="CA26" s="45"/>
      <c r="CB26" s="45"/>
      <c r="CC26" s="45"/>
      <c r="CD26" s="45"/>
      <c r="CE26" s="45"/>
      <c r="CF26" s="45"/>
      <c r="CG26" s="45"/>
      <c r="CH26" s="45"/>
      <c r="CI26" s="45"/>
      <c r="CJ26" s="45"/>
      <c r="CK26" s="45"/>
      <c r="CL26" s="45"/>
      <c r="CM26" s="45"/>
      <c r="CN26" s="45"/>
      <c r="CO26" s="45"/>
      <c r="CP26" s="45"/>
      <c r="CQ26" s="45"/>
      <c r="CR26" s="45"/>
      <c r="CS26" s="45"/>
      <c r="CT26" s="45"/>
      <c r="CU26" s="45"/>
      <c r="CV26" s="45"/>
      <c r="CW26" s="45"/>
      <c r="CX26" s="45"/>
      <c r="CY26" s="45"/>
      <c r="CZ26" s="45"/>
      <c r="DA26" s="45"/>
      <c r="DB26" s="45"/>
      <c r="DC26" s="45"/>
      <c r="DD26" s="45"/>
      <c r="DE26" s="45"/>
      <c r="DF26" s="45"/>
      <c r="DG26" s="45"/>
      <c r="DH26" s="45"/>
      <c r="DI26" s="45"/>
      <c r="DJ26" s="45"/>
      <c r="DK26" s="45"/>
      <c r="DL26" s="45"/>
      <c r="DM26" s="45"/>
      <c r="DN26" s="45"/>
      <c r="DO26" s="45"/>
      <c r="DP26" s="45"/>
      <c r="DQ26" s="45"/>
      <c r="DR26" s="45"/>
      <c r="DS26" s="45"/>
      <c r="DT26" s="45"/>
      <c r="DU26" s="45"/>
      <c r="DV26" s="45"/>
      <c r="DW26" s="45"/>
      <c r="DX26" s="45"/>
      <c r="DY26" s="45"/>
      <c r="DZ26" s="45"/>
      <c r="EA26" s="45"/>
      <c r="EB26" s="45"/>
      <c r="EC26" s="45"/>
      <c r="ED26" s="45"/>
      <c r="EE26" s="45"/>
      <c r="EF26" s="45"/>
      <c r="EG26" s="45"/>
      <c r="EH26" s="45"/>
      <c r="EI26" s="45"/>
      <c r="EJ26" s="45"/>
      <c r="EK26" s="45"/>
      <c r="EL26" s="45"/>
      <c r="EM26" s="45"/>
      <c r="EN26" s="45"/>
      <c r="EO26" s="45"/>
      <c r="EP26" s="45"/>
      <c r="EQ26" s="45"/>
      <c r="ER26" s="45"/>
      <c r="ES26" s="45"/>
      <c r="ET26" s="45"/>
      <c r="EU26" s="45"/>
      <c r="EV26" s="45"/>
      <c r="EW26" s="45"/>
      <c r="EX26" s="45"/>
      <c r="EY26" s="45"/>
      <c r="EZ26" s="45"/>
      <c r="FA26" s="45"/>
      <c r="FB26" s="45"/>
      <c r="FC26" s="45"/>
      <c r="FD26" s="45"/>
      <c r="FE26" s="45"/>
      <c r="FF26" s="45"/>
      <c r="FG26" s="45"/>
      <c r="FH26" s="45"/>
      <c r="FI26" s="45"/>
      <c r="FJ26" s="45"/>
      <c r="FK26" s="45"/>
      <c r="FL26" s="45"/>
      <c r="FM26" s="45"/>
      <c r="FN26" s="45"/>
      <c r="FO26" s="45"/>
      <c r="FP26" s="45"/>
      <c r="FQ26" s="45"/>
      <c r="FR26" s="45"/>
      <c r="FS26" s="45"/>
      <c r="FT26" s="45"/>
      <c r="FU26" s="45"/>
      <c r="FV26" s="45"/>
      <c r="FW26" s="45"/>
      <c r="FX26" s="45"/>
      <c r="FY26" s="45"/>
      <c r="FZ26" s="45"/>
      <c r="GA26" s="45"/>
      <c r="GB26" s="45"/>
      <c r="GC26" s="45"/>
      <c r="GD26" s="45"/>
      <c r="GE26" s="45"/>
      <c r="GF26" s="45"/>
      <c r="GG26" s="45"/>
      <c r="GH26" s="45"/>
      <c r="GI26" s="45"/>
      <c r="GJ26" s="45"/>
      <c r="GK26" s="45"/>
      <c r="GL26" s="45"/>
      <c r="GM26" s="45"/>
      <c r="GN26" s="45"/>
      <c r="GO26" s="45"/>
      <c r="GP26" s="45"/>
      <c r="GQ26" s="45"/>
      <c r="GR26" s="45"/>
      <c r="GS26" s="45"/>
      <c r="GT26" s="45"/>
      <c r="GU26" s="45"/>
      <c r="GV26" s="45"/>
      <c r="GW26" s="45"/>
      <c r="GX26" s="45"/>
      <c r="GY26" s="45"/>
      <c r="GZ26" s="45"/>
      <c r="HA26" s="45"/>
      <c r="HB26" s="45"/>
      <c r="HC26" s="45"/>
      <c r="HD26" s="45"/>
      <c r="HE26" s="45"/>
      <c r="HF26" s="45"/>
      <c r="HG26" s="45"/>
      <c r="HH26" s="45"/>
      <c r="HI26" s="45"/>
      <c r="HJ26" s="45"/>
      <c r="HK26" s="45"/>
      <c r="HL26" s="45"/>
      <c r="HM26" s="45"/>
      <c r="HN26" s="45"/>
      <c r="HO26" s="45"/>
      <c r="HP26" s="45"/>
      <c r="HQ26" s="45"/>
      <c r="HR26" s="45"/>
      <c r="HS26" s="45"/>
      <c r="HT26" s="45"/>
      <c r="HU26" s="45"/>
      <c r="HV26" s="45"/>
      <c r="HW26" s="45"/>
      <c r="HX26" s="45"/>
      <c r="HY26" s="45"/>
      <c r="HZ26" s="45"/>
      <c r="IA26" s="45"/>
      <c r="IB26" s="45"/>
      <c r="IC26" s="45"/>
      <c r="ID26" s="45"/>
      <c r="IE26" s="45"/>
      <c r="IF26" s="45"/>
      <c r="IG26" s="45"/>
      <c r="IH26" s="45"/>
      <c r="II26" s="45"/>
      <c r="IJ26" s="45"/>
      <c r="IK26" s="45"/>
      <c r="IL26" s="45"/>
      <c r="IM26" s="45"/>
      <c r="IN26" s="45"/>
      <c r="IO26" s="45"/>
      <c r="IP26" s="45"/>
      <c r="IQ26" s="45"/>
      <c r="IR26" s="45"/>
      <c r="IS26" s="45"/>
      <c r="IT26" s="45"/>
      <c r="IU26" s="45"/>
      <c r="IV26" s="45"/>
      <c r="IW26" s="45"/>
      <c r="IX26" s="45"/>
      <c r="IY26" s="45"/>
      <c r="IZ26" s="45"/>
      <c r="JA26" s="45"/>
      <c r="JB26" s="45"/>
      <c r="JC26" s="45"/>
      <c r="JD26" s="45"/>
      <c r="JE26" s="45"/>
      <c r="JF26" s="45"/>
      <c r="JG26" s="45"/>
      <c r="JH26" s="45"/>
      <c r="JI26" s="45"/>
      <c r="JJ26" s="45"/>
      <c r="JK26" s="45"/>
      <c r="JL26" s="45"/>
      <c r="JM26" s="45"/>
      <c r="JN26" s="45"/>
      <c r="JO26" s="45"/>
      <c r="JP26" s="45"/>
      <c r="JQ26" s="45"/>
      <c r="JR26" s="45"/>
      <c r="JS26" s="45"/>
      <c r="JT26" s="45"/>
      <c r="JU26" s="45"/>
      <c r="JV26" s="45"/>
      <c r="JW26" s="45"/>
      <c r="JX26" s="45"/>
      <c r="JY26" s="45"/>
      <c r="JZ26" s="45"/>
      <c r="KA26" s="45"/>
      <c r="KB26" s="45"/>
      <c r="KC26" s="45"/>
      <c r="KD26" s="45"/>
      <c r="KE26" s="45"/>
      <c r="KF26" s="45"/>
      <c r="KG26" s="45"/>
      <c r="KH26" s="45"/>
      <c r="KI26" s="45"/>
      <c r="KJ26" s="45"/>
      <c r="KK26" s="45"/>
      <c r="KL26" s="45"/>
      <c r="KM26" s="45"/>
      <c r="KN26" s="45"/>
      <c r="KO26" s="45"/>
      <c r="KP26" s="45"/>
      <c r="KQ26" s="45"/>
      <c r="KR26" s="45"/>
      <c r="KS26" s="45"/>
      <c r="KT26" s="45"/>
      <c r="KU26" s="45"/>
      <c r="KV26" s="45"/>
      <c r="KW26" s="45"/>
      <c r="KX26" s="45"/>
      <c r="KY26" s="45"/>
      <c r="KZ26" s="45"/>
      <c r="LA26" s="45"/>
      <c r="LB26" s="45"/>
      <c r="LC26" s="45"/>
      <c r="LD26" s="45"/>
      <c r="LE26" s="45"/>
      <c r="LF26" s="45"/>
      <c r="LG26" s="45"/>
      <c r="LH26" s="45"/>
      <c r="LI26" s="45"/>
      <c r="LJ26" s="45"/>
      <c r="LK26" s="45"/>
      <c r="LL26" s="45"/>
      <c r="LM26" s="45"/>
      <c r="LN26" s="45"/>
      <c r="LO26" s="45"/>
      <c r="LP26" s="45"/>
      <c r="LQ26" s="45"/>
      <c r="LR26" s="45"/>
      <c r="LS26" s="45"/>
      <c r="LT26" s="45"/>
      <c r="LU26" s="45"/>
      <c r="LV26" s="45"/>
      <c r="LW26" s="45"/>
      <c r="LX26" s="45"/>
      <c r="LY26" s="45"/>
      <c r="LZ26" s="45"/>
      <c r="MA26" s="45"/>
      <c r="MB26" s="45"/>
      <c r="MC26" s="45"/>
      <c r="MD26" s="45"/>
      <c r="ME26" s="45"/>
      <c r="MF26" s="45"/>
      <c r="MG26" s="45"/>
      <c r="MH26" s="45"/>
      <c r="MI26" s="45"/>
      <c r="MJ26" s="45"/>
      <c r="MK26" s="45"/>
      <c r="ML26" s="45"/>
      <c r="MM26" s="45"/>
      <c r="MN26" s="45"/>
      <c r="MO26" s="45"/>
      <c r="MP26" s="45"/>
      <c r="MQ26" s="45"/>
      <c r="MR26" s="45"/>
      <c r="MS26" s="45"/>
      <c r="MT26" s="45"/>
      <c r="MU26" s="45"/>
      <c r="MV26" s="45"/>
      <c r="MW26" s="45"/>
      <c r="MX26" s="45"/>
      <c r="MY26" s="45"/>
      <c r="MZ26" s="45"/>
      <c r="NA26" s="45"/>
      <c r="NB26" s="45"/>
      <c r="NC26" s="45"/>
      <c r="ND26" s="45"/>
      <c r="NE26" s="45"/>
      <c r="NF26" s="45"/>
      <c r="NG26" s="45"/>
      <c r="NH26" s="45"/>
      <c r="NI26" s="45"/>
      <c r="NJ26" s="45"/>
      <c r="NK26" s="45"/>
      <c r="NL26" s="45"/>
      <c r="NM26" s="45"/>
      <c r="NN26" s="45"/>
      <c r="NO26" s="45"/>
      <c r="NP26" s="45"/>
      <c r="NQ26" s="45"/>
      <c r="NR26" s="45"/>
      <c r="NS26" s="45"/>
      <c r="NT26" s="45"/>
      <c r="NU26" s="45"/>
      <c r="NV26" s="45"/>
      <c r="NW26" s="45"/>
      <c r="NX26" s="45"/>
      <c r="NY26" s="45"/>
      <c r="NZ26" s="45"/>
      <c r="OA26" s="45"/>
      <c r="OB26" s="45"/>
      <c r="OC26" s="45"/>
      <c r="OD26" s="45"/>
      <c r="OE26" s="45"/>
      <c r="OF26" s="45"/>
      <c r="OG26" s="45"/>
      <c r="OH26" s="45"/>
      <c r="OI26" s="45"/>
      <c r="OJ26" s="45"/>
      <c r="OK26" s="45"/>
      <c r="OL26" s="45"/>
      <c r="OM26" s="45"/>
      <c r="ON26" s="45"/>
      <c r="OO26" s="45"/>
      <c r="OP26" s="45"/>
      <c r="OQ26" s="45"/>
      <c r="OR26" s="45"/>
      <c r="OS26" s="45"/>
      <c r="OT26" s="45"/>
      <c r="OU26" s="45"/>
      <c r="OV26" s="45"/>
      <c r="OW26" s="45"/>
      <c r="OX26" s="45"/>
      <c r="OY26" s="45"/>
      <c r="OZ26" s="45"/>
      <c r="PA26" s="45"/>
      <c r="PB26" s="45"/>
      <c r="PC26" s="45"/>
      <c r="PD26" s="45"/>
      <c r="PE26" s="45"/>
      <c r="PF26" s="45"/>
      <c r="PG26" s="45"/>
      <c r="PH26" s="45"/>
      <c r="PI26" s="45"/>
      <c r="PJ26" s="45"/>
      <c r="PK26" s="45"/>
      <c r="PL26" s="45"/>
      <c r="PM26" s="45"/>
      <c r="PN26" s="45"/>
      <c r="PO26" s="45"/>
      <c r="PP26" s="45"/>
      <c r="PQ26" s="45"/>
      <c r="PR26" s="45"/>
      <c r="PS26" s="45"/>
      <c r="PT26" s="45"/>
      <c r="PU26" s="45"/>
      <c r="PV26" s="45"/>
      <c r="PW26" s="45"/>
      <c r="PX26" s="45"/>
      <c r="PY26" s="45"/>
      <c r="PZ26" s="45"/>
      <c r="QA26" s="45"/>
      <c r="QB26" s="45"/>
      <c r="QC26" s="45"/>
      <c r="QD26" s="45"/>
      <c r="QE26" s="45"/>
      <c r="QF26" s="45"/>
      <c r="QG26" s="45"/>
      <c r="QH26" s="45"/>
      <c r="QI26" s="45"/>
      <c r="QJ26" s="45"/>
      <c r="QK26" s="45"/>
      <c r="QL26" s="45"/>
      <c r="QM26" s="45"/>
      <c r="QN26" s="45"/>
      <c r="QO26" s="45"/>
      <c r="QP26" s="45"/>
      <c r="QQ26" s="45"/>
      <c r="QR26" s="45"/>
      <c r="QS26" s="45"/>
      <c r="QT26" s="45"/>
      <c r="QU26" s="45"/>
      <c r="QV26" s="45"/>
      <c r="QW26" s="45"/>
      <c r="QX26" s="45"/>
      <c r="QY26" s="45"/>
      <c r="QZ26" s="45"/>
      <c r="RA26" s="45"/>
      <c r="RB26" s="45"/>
      <c r="RC26" s="45"/>
      <c r="RD26" s="45"/>
      <c r="RE26" s="45"/>
      <c r="RF26" s="45"/>
      <c r="RG26" s="45"/>
      <c r="RH26" s="45"/>
      <c r="RI26" s="45"/>
      <c r="RJ26" s="45"/>
      <c r="RK26" s="45"/>
      <c r="RL26" s="45"/>
      <c r="RM26" s="45"/>
      <c r="RN26" s="45"/>
      <c r="RO26" s="45"/>
      <c r="RP26" s="45"/>
      <c r="RQ26" s="45"/>
      <c r="RR26" s="45"/>
      <c r="RS26" s="45"/>
      <c r="RT26" s="45"/>
      <c r="RU26" s="45"/>
      <c r="RV26" s="45"/>
      <c r="RW26" s="45"/>
      <c r="RX26" s="45"/>
      <c r="RY26" s="45"/>
      <c r="RZ26" s="45"/>
      <c r="SA26" s="45"/>
      <c r="SB26" s="45"/>
      <c r="SC26" s="45"/>
      <c r="SD26" s="45"/>
      <c r="SE26" s="45"/>
      <c r="SF26" s="45"/>
      <c r="SG26" s="45"/>
      <c r="SH26" s="45"/>
      <c r="SI26" s="45"/>
      <c r="SJ26" s="45"/>
      <c r="SK26" s="45"/>
      <c r="SL26" s="45"/>
      <c r="SM26" s="45"/>
      <c r="SN26" s="45"/>
      <c r="SO26" s="45"/>
      <c r="SP26" s="45"/>
      <c r="SQ26" s="45"/>
      <c r="SR26" s="45"/>
      <c r="SS26" s="45"/>
      <c r="ST26" s="45"/>
      <c r="SU26" s="45"/>
      <c r="SV26" s="45"/>
      <c r="SW26" s="45"/>
      <c r="SX26" s="45"/>
      <c r="SY26" s="45"/>
      <c r="SZ26" s="45"/>
      <c r="TA26" s="45"/>
      <c r="TB26" s="45"/>
      <c r="TC26" s="45"/>
      <c r="TD26" s="45"/>
      <c r="TE26" s="45"/>
      <c r="TF26" s="45"/>
      <c r="TG26" s="45"/>
      <c r="TH26" s="45"/>
      <c r="TI26" s="45"/>
      <c r="TJ26" s="45"/>
      <c r="TK26" s="45"/>
      <c r="TL26" s="45"/>
      <c r="TM26" s="45"/>
      <c r="TN26" s="45"/>
      <c r="TO26" s="45"/>
      <c r="TP26" s="45"/>
      <c r="TQ26" s="45"/>
      <c r="TR26" s="45"/>
      <c r="TS26" s="45"/>
      <c r="TT26" s="45"/>
      <c r="TU26" s="45"/>
      <c r="TV26" s="45"/>
      <c r="TW26" s="45"/>
      <c r="TX26" s="45"/>
      <c r="TY26" s="45"/>
      <c r="TZ26" s="45"/>
      <c r="UA26" s="45"/>
      <c r="UB26" s="45"/>
      <c r="UC26" s="45"/>
      <c r="UD26" s="45"/>
      <c r="UE26" s="45"/>
      <c r="UF26" s="45"/>
      <c r="UG26" s="45"/>
      <c r="UH26" s="45"/>
      <c r="UI26" s="45"/>
      <c r="UJ26" s="45"/>
      <c r="UK26" s="45"/>
      <c r="UL26" s="45"/>
      <c r="UM26" s="45"/>
      <c r="UN26" s="45"/>
      <c r="UO26" s="45"/>
      <c r="UP26" s="45"/>
      <c r="UQ26" s="45"/>
      <c r="UR26" s="45"/>
      <c r="US26" s="45"/>
      <c r="UT26" s="45"/>
      <c r="UU26" s="45"/>
      <c r="UV26" s="45"/>
      <c r="UW26" s="45"/>
      <c r="UX26" s="45"/>
      <c r="UY26" s="45"/>
      <c r="UZ26" s="45"/>
      <c r="VA26" s="45"/>
      <c r="VB26" s="45"/>
      <c r="VC26" s="45"/>
      <c r="VD26" s="45"/>
      <c r="VE26" s="45"/>
      <c r="VF26" s="45"/>
      <c r="VG26" s="45"/>
      <c r="VH26" s="45"/>
      <c r="VI26" s="45"/>
      <c r="VJ26" s="45"/>
      <c r="VK26" s="45"/>
      <c r="VL26" s="45"/>
      <c r="VM26" s="45"/>
      <c r="VN26" s="45"/>
      <c r="VO26" s="45"/>
      <c r="VP26" s="45"/>
      <c r="VQ26" s="45"/>
      <c r="VR26" s="45"/>
      <c r="VS26" s="45"/>
      <c r="VT26" s="45"/>
      <c r="VU26" s="45"/>
      <c r="VV26" s="45"/>
      <c r="VW26" s="45"/>
      <c r="VX26" s="45"/>
      <c r="VY26" s="45"/>
      <c r="VZ26" s="45"/>
      <c r="WA26" s="45"/>
      <c r="WB26" s="45"/>
      <c r="WC26" s="45"/>
      <c r="WD26" s="45"/>
      <c r="WE26" s="45"/>
      <c r="WF26" s="45"/>
      <c r="WG26" s="45"/>
      <c r="WH26" s="45"/>
      <c r="WI26" s="45"/>
      <c r="WJ26" s="45"/>
      <c r="WK26" s="45"/>
      <c r="WL26" s="45"/>
      <c r="WM26" s="45"/>
      <c r="WN26" s="45"/>
      <c r="WO26" s="45"/>
      <c r="WP26" s="45"/>
      <c r="WQ26" s="45"/>
      <c r="WR26" s="45"/>
      <c r="WS26" s="45"/>
      <c r="WT26" s="45"/>
      <c r="WU26" s="45"/>
      <c r="WV26" s="45"/>
      <c r="WW26" s="45"/>
      <c r="WX26" s="45"/>
      <c r="WY26" s="45"/>
      <c r="WZ26" s="45"/>
      <c r="XA26" s="45"/>
      <c r="XB26" s="45"/>
      <c r="XC26" s="45"/>
      <c r="XD26" s="45"/>
      <c r="XE26" s="45"/>
      <c r="XF26" s="45"/>
      <c r="XG26" s="45"/>
      <c r="XH26" s="45"/>
      <c r="XI26" s="45"/>
      <c r="XJ26" s="45"/>
      <c r="XK26" s="45"/>
      <c r="XL26" s="45"/>
      <c r="XM26" s="45"/>
      <c r="XN26" s="45"/>
      <c r="XO26" s="45"/>
      <c r="XP26" s="45"/>
      <c r="XQ26" s="45"/>
      <c r="XR26" s="45"/>
      <c r="XS26" s="45"/>
      <c r="XT26" s="45"/>
      <c r="XU26" s="45"/>
      <c r="XV26" s="45"/>
      <c r="XW26" s="45"/>
      <c r="XX26" s="45"/>
      <c r="XY26" s="45"/>
      <c r="XZ26" s="45"/>
      <c r="YA26" s="45"/>
      <c r="YB26" s="45"/>
      <c r="YC26" s="45"/>
      <c r="YD26" s="45"/>
      <c r="YE26" s="45"/>
      <c r="YF26" s="45"/>
      <c r="YG26" s="45"/>
      <c r="YH26" s="45"/>
      <c r="YI26" s="45"/>
      <c r="YJ26" s="45"/>
      <c r="YK26" s="45"/>
      <c r="YL26" s="45"/>
      <c r="YM26" s="45"/>
      <c r="YN26" s="45"/>
      <c r="YO26" s="45"/>
      <c r="YP26" s="45"/>
      <c r="YQ26" s="45"/>
      <c r="YR26" s="45"/>
      <c r="YS26" s="45"/>
      <c r="YT26" s="45"/>
      <c r="YU26" s="45"/>
      <c r="YV26" s="45"/>
      <c r="YW26" s="45"/>
      <c r="YX26" s="45"/>
      <c r="YY26" s="45"/>
      <c r="YZ26" s="45"/>
      <c r="ZA26" s="45"/>
      <c r="ZB26" s="45"/>
      <c r="ZC26" s="45"/>
      <c r="ZD26" s="45"/>
      <c r="ZE26" s="45"/>
      <c r="ZF26" s="45"/>
      <c r="ZG26" s="45"/>
      <c r="ZH26" s="45"/>
      <c r="ZI26" s="45"/>
      <c r="ZJ26" s="45"/>
      <c r="ZK26" s="45"/>
      <c r="ZL26" s="45"/>
      <c r="ZM26" s="45"/>
      <c r="ZN26" s="45"/>
      <c r="ZO26" s="45"/>
      <c r="ZP26" s="45"/>
      <c r="ZQ26" s="45"/>
      <c r="ZR26" s="45"/>
      <c r="ZS26" s="45"/>
    </row>
    <row r="27" spans="1:695" s="48" customFormat="1" x14ac:dyDescent="0.2">
      <c r="A27" s="227" t="s">
        <v>125</v>
      </c>
      <c r="B27" s="94"/>
      <c r="C27" s="48" t="s">
        <v>83</v>
      </c>
      <c r="D27" s="68" t="s">
        <v>14</v>
      </c>
      <c r="E27" s="69">
        <v>0.70138888888888884</v>
      </c>
      <c r="F27" s="69">
        <f>E27+(80/(24*60))</f>
        <v>0.75694444444444442</v>
      </c>
      <c r="G27" s="42">
        <f t="shared" si="0"/>
        <v>18125</v>
      </c>
      <c r="H27" s="70">
        <v>250</v>
      </c>
      <c r="I27" s="81">
        <v>72.5</v>
      </c>
      <c r="J27" s="77" t="s">
        <v>204</v>
      </c>
      <c r="K27" s="77" t="s">
        <v>205</v>
      </c>
      <c r="L27" s="149" t="s">
        <v>210</v>
      </c>
      <c r="M27" s="45"/>
      <c r="N27" s="139"/>
      <c r="O27" s="139"/>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c r="AV27" s="45"/>
      <c r="AW27" s="45"/>
      <c r="AX27" s="45"/>
      <c r="AY27" s="45"/>
      <c r="AZ27" s="45"/>
      <c r="BA27" s="45"/>
      <c r="BB27" s="45"/>
      <c r="BC27" s="45"/>
      <c r="BD27" s="45"/>
      <c r="BE27" s="45"/>
      <c r="BF27" s="45"/>
      <c r="BG27" s="45"/>
      <c r="BH27" s="45"/>
      <c r="BI27" s="45"/>
      <c r="BJ27" s="45"/>
      <c r="BK27" s="45"/>
      <c r="BL27" s="45"/>
      <c r="BM27" s="45"/>
      <c r="BN27" s="45"/>
      <c r="BO27" s="45"/>
      <c r="BP27" s="45"/>
      <c r="BQ27" s="45"/>
      <c r="BR27" s="45"/>
      <c r="BS27" s="45"/>
      <c r="BT27" s="45"/>
      <c r="BU27" s="45"/>
      <c r="BV27" s="45"/>
      <c r="BW27" s="45"/>
      <c r="BX27" s="45"/>
      <c r="BY27" s="45"/>
      <c r="BZ27" s="45"/>
      <c r="CA27" s="45"/>
      <c r="CB27" s="45"/>
      <c r="CC27" s="45"/>
      <c r="CD27" s="45"/>
      <c r="CE27" s="45"/>
      <c r="CF27" s="45"/>
      <c r="CG27" s="45"/>
      <c r="CH27" s="45"/>
      <c r="CI27" s="45"/>
      <c r="CJ27" s="45"/>
      <c r="CK27" s="45"/>
      <c r="CL27" s="45"/>
      <c r="CM27" s="45"/>
      <c r="CN27" s="45"/>
      <c r="CO27" s="45"/>
      <c r="CP27" s="45"/>
      <c r="CQ27" s="45"/>
      <c r="CR27" s="45"/>
      <c r="CS27" s="45"/>
      <c r="CT27" s="45"/>
      <c r="CU27" s="45"/>
      <c r="CV27" s="45"/>
      <c r="CW27" s="45"/>
      <c r="CX27" s="45"/>
      <c r="CY27" s="45"/>
      <c r="CZ27" s="45"/>
      <c r="DA27" s="45"/>
      <c r="DB27" s="45"/>
      <c r="DC27" s="45"/>
      <c r="DD27" s="45"/>
      <c r="DE27" s="45"/>
      <c r="DF27" s="45"/>
      <c r="DG27" s="45"/>
      <c r="DH27" s="45"/>
      <c r="DI27" s="45"/>
      <c r="DJ27" s="45"/>
      <c r="DK27" s="45"/>
      <c r="DL27" s="45"/>
      <c r="DM27" s="45"/>
      <c r="DN27" s="45"/>
      <c r="DO27" s="45"/>
      <c r="DP27" s="45"/>
      <c r="DQ27" s="45"/>
      <c r="DR27" s="45"/>
      <c r="DS27" s="45"/>
      <c r="DT27" s="45"/>
      <c r="DU27" s="45"/>
      <c r="DV27" s="45"/>
      <c r="DW27" s="45"/>
      <c r="DX27" s="45"/>
      <c r="DY27" s="45"/>
      <c r="DZ27" s="45"/>
      <c r="EA27" s="45"/>
      <c r="EB27" s="45"/>
      <c r="EC27" s="45"/>
      <c r="ED27" s="45"/>
      <c r="EE27" s="45"/>
      <c r="EF27" s="45"/>
      <c r="EG27" s="45"/>
      <c r="EH27" s="45"/>
      <c r="EI27" s="45"/>
      <c r="EJ27" s="45"/>
      <c r="EK27" s="45"/>
      <c r="EL27" s="45"/>
      <c r="EM27" s="45"/>
      <c r="EN27" s="45"/>
      <c r="EO27" s="45"/>
      <c r="EP27" s="45"/>
      <c r="EQ27" s="45"/>
      <c r="ER27" s="45"/>
      <c r="ES27" s="45"/>
      <c r="ET27" s="45"/>
      <c r="EU27" s="45"/>
      <c r="EV27" s="45"/>
      <c r="EW27" s="45"/>
      <c r="EX27" s="45"/>
      <c r="EY27" s="45"/>
      <c r="EZ27" s="45"/>
      <c r="FA27" s="45"/>
      <c r="FB27" s="45"/>
      <c r="FC27" s="45"/>
      <c r="FD27" s="45"/>
      <c r="FE27" s="45"/>
      <c r="FF27" s="45"/>
      <c r="FG27" s="45"/>
      <c r="FH27" s="45"/>
      <c r="FI27" s="45"/>
      <c r="FJ27" s="45"/>
      <c r="FK27" s="45"/>
      <c r="FL27" s="45"/>
      <c r="FM27" s="45"/>
      <c r="FN27" s="45"/>
      <c r="FO27" s="45"/>
      <c r="FP27" s="45"/>
      <c r="FQ27" s="45"/>
      <c r="FR27" s="45"/>
      <c r="FS27" s="45"/>
      <c r="FT27" s="45"/>
      <c r="FU27" s="45"/>
      <c r="FV27" s="45"/>
      <c r="FW27" s="45"/>
      <c r="FX27" s="45"/>
      <c r="FY27" s="45"/>
      <c r="FZ27" s="45"/>
      <c r="GA27" s="45"/>
      <c r="GB27" s="45"/>
      <c r="GC27" s="45"/>
      <c r="GD27" s="45"/>
      <c r="GE27" s="45"/>
      <c r="GF27" s="45"/>
      <c r="GG27" s="45"/>
      <c r="GH27" s="45"/>
      <c r="GI27" s="45"/>
      <c r="GJ27" s="45"/>
      <c r="GK27" s="45"/>
      <c r="GL27" s="45"/>
      <c r="GM27" s="45"/>
      <c r="GN27" s="45"/>
      <c r="GO27" s="45"/>
      <c r="GP27" s="45"/>
      <c r="GQ27" s="45"/>
      <c r="GR27" s="45"/>
      <c r="GS27" s="45"/>
      <c r="GT27" s="45"/>
      <c r="GU27" s="45"/>
      <c r="GV27" s="45"/>
      <c r="GW27" s="45"/>
      <c r="GX27" s="45"/>
      <c r="GY27" s="45"/>
      <c r="GZ27" s="45"/>
      <c r="HA27" s="45"/>
      <c r="HB27" s="45"/>
      <c r="HC27" s="45"/>
      <c r="HD27" s="45"/>
      <c r="HE27" s="45"/>
      <c r="HF27" s="45"/>
      <c r="HG27" s="45"/>
      <c r="HH27" s="45"/>
      <c r="HI27" s="45"/>
      <c r="HJ27" s="45"/>
      <c r="HK27" s="45"/>
      <c r="HL27" s="45"/>
      <c r="HM27" s="45"/>
      <c r="HN27" s="45"/>
      <c r="HO27" s="45"/>
      <c r="HP27" s="45"/>
      <c r="HQ27" s="45"/>
      <c r="HR27" s="45"/>
      <c r="HS27" s="45"/>
      <c r="HT27" s="45"/>
      <c r="HU27" s="45"/>
      <c r="HV27" s="45"/>
      <c r="HW27" s="45"/>
      <c r="HX27" s="45"/>
      <c r="HY27" s="45"/>
      <c r="HZ27" s="45"/>
      <c r="IA27" s="45"/>
      <c r="IB27" s="45"/>
      <c r="IC27" s="45"/>
      <c r="ID27" s="45"/>
      <c r="IE27" s="45"/>
      <c r="IF27" s="45"/>
      <c r="IG27" s="45"/>
      <c r="IH27" s="45"/>
      <c r="II27" s="45"/>
      <c r="IJ27" s="45"/>
      <c r="IK27" s="45"/>
      <c r="IL27" s="45"/>
      <c r="IM27" s="45"/>
      <c r="IN27" s="45"/>
      <c r="IO27" s="45"/>
      <c r="IP27" s="45"/>
      <c r="IQ27" s="45"/>
      <c r="IR27" s="45"/>
      <c r="IS27" s="45"/>
      <c r="IT27" s="45"/>
      <c r="IU27" s="45"/>
      <c r="IV27" s="45"/>
      <c r="IW27" s="45"/>
      <c r="IX27" s="45"/>
      <c r="IY27" s="45"/>
      <c r="IZ27" s="45"/>
      <c r="JA27" s="45"/>
      <c r="JB27" s="45"/>
      <c r="JC27" s="45"/>
      <c r="JD27" s="45"/>
      <c r="JE27" s="45"/>
      <c r="JF27" s="45"/>
      <c r="JG27" s="45"/>
      <c r="JH27" s="45"/>
      <c r="JI27" s="45"/>
      <c r="JJ27" s="45"/>
      <c r="JK27" s="45"/>
      <c r="JL27" s="45"/>
      <c r="JM27" s="45"/>
      <c r="JN27" s="45"/>
      <c r="JO27" s="45"/>
      <c r="JP27" s="45"/>
      <c r="JQ27" s="45"/>
      <c r="JR27" s="45"/>
      <c r="JS27" s="45"/>
      <c r="JT27" s="45"/>
      <c r="JU27" s="45"/>
      <c r="JV27" s="45"/>
      <c r="JW27" s="45"/>
      <c r="JX27" s="45"/>
      <c r="JY27" s="45"/>
      <c r="JZ27" s="45"/>
      <c r="KA27" s="45"/>
      <c r="KB27" s="45"/>
      <c r="KC27" s="45"/>
      <c r="KD27" s="45"/>
      <c r="KE27" s="45"/>
      <c r="KF27" s="45"/>
      <c r="KG27" s="45"/>
      <c r="KH27" s="45"/>
      <c r="KI27" s="45"/>
      <c r="KJ27" s="45"/>
      <c r="KK27" s="45"/>
      <c r="KL27" s="45"/>
      <c r="KM27" s="45"/>
      <c r="KN27" s="45"/>
      <c r="KO27" s="45"/>
      <c r="KP27" s="45"/>
      <c r="KQ27" s="45"/>
      <c r="KR27" s="45"/>
      <c r="KS27" s="45"/>
      <c r="KT27" s="45"/>
      <c r="KU27" s="45"/>
      <c r="KV27" s="45"/>
      <c r="KW27" s="45"/>
      <c r="KX27" s="45"/>
      <c r="KY27" s="45"/>
      <c r="KZ27" s="45"/>
      <c r="LA27" s="45"/>
      <c r="LB27" s="45"/>
      <c r="LC27" s="45"/>
      <c r="LD27" s="45"/>
      <c r="LE27" s="45"/>
      <c r="LF27" s="45"/>
      <c r="LG27" s="45"/>
      <c r="LH27" s="45"/>
      <c r="LI27" s="45"/>
      <c r="LJ27" s="45"/>
      <c r="LK27" s="45"/>
      <c r="LL27" s="45"/>
      <c r="LM27" s="45"/>
      <c r="LN27" s="45"/>
      <c r="LO27" s="45"/>
      <c r="LP27" s="45"/>
      <c r="LQ27" s="45"/>
      <c r="LR27" s="45"/>
      <c r="LS27" s="45"/>
      <c r="LT27" s="45"/>
      <c r="LU27" s="45"/>
      <c r="LV27" s="45"/>
      <c r="LW27" s="45"/>
      <c r="LX27" s="45"/>
      <c r="LY27" s="45"/>
      <c r="LZ27" s="45"/>
      <c r="MA27" s="45"/>
      <c r="MB27" s="45"/>
      <c r="MC27" s="45"/>
      <c r="MD27" s="45"/>
      <c r="ME27" s="45"/>
      <c r="MF27" s="45"/>
      <c r="MG27" s="45"/>
      <c r="MH27" s="45"/>
      <c r="MI27" s="45"/>
      <c r="MJ27" s="45"/>
      <c r="MK27" s="45"/>
      <c r="ML27" s="45"/>
      <c r="MM27" s="45"/>
      <c r="MN27" s="45"/>
      <c r="MO27" s="45"/>
      <c r="MP27" s="45"/>
      <c r="MQ27" s="45"/>
      <c r="MR27" s="45"/>
      <c r="MS27" s="45"/>
      <c r="MT27" s="45"/>
      <c r="MU27" s="45"/>
      <c r="MV27" s="45"/>
      <c r="MW27" s="45"/>
      <c r="MX27" s="45"/>
      <c r="MY27" s="45"/>
      <c r="MZ27" s="45"/>
      <c r="NA27" s="45"/>
      <c r="NB27" s="45"/>
      <c r="NC27" s="45"/>
      <c r="ND27" s="45"/>
      <c r="NE27" s="45"/>
      <c r="NF27" s="45"/>
      <c r="NG27" s="45"/>
      <c r="NH27" s="45"/>
      <c r="NI27" s="45"/>
      <c r="NJ27" s="45"/>
      <c r="NK27" s="45"/>
      <c r="NL27" s="45"/>
      <c r="NM27" s="45"/>
      <c r="NN27" s="45"/>
      <c r="NO27" s="45"/>
      <c r="NP27" s="45"/>
      <c r="NQ27" s="45"/>
      <c r="NR27" s="45"/>
      <c r="NS27" s="45"/>
      <c r="NT27" s="45"/>
      <c r="NU27" s="45"/>
      <c r="NV27" s="45"/>
      <c r="NW27" s="45"/>
      <c r="NX27" s="45"/>
      <c r="NY27" s="45"/>
      <c r="NZ27" s="45"/>
      <c r="OA27" s="45"/>
      <c r="OB27" s="45"/>
      <c r="OC27" s="45"/>
      <c r="OD27" s="45"/>
      <c r="OE27" s="45"/>
      <c r="OF27" s="45"/>
      <c r="OG27" s="45"/>
      <c r="OH27" s="45"/>
      <c r="OI27" s="45"/>
      <c r="OJ27" s="45"/>
      <c r="OK27" s="45"/>
      <c r="OL27" s="45"/>
      <c r="OM27" s="45"/>
      <c r="ON27" s="45"/>
      <c r="OO27" s="45"/>
      <c r="OP27" s="45"/>
      <c r="OQ27" s="45"/>
      <c r="OR27" s="45"/>
      <c r="OS27" s="45"/>
      <c r="OT27" s="45"/>
      <c r="OU27" s="45"/>
      <c r="OV27" s="45"/>
      <c r="OW27" s="45"/>
      <c r="OX27" s="45"/>
      <c r="OY27" s="45"/>
      <c r="OZ27" s="45"/>
      <c r="PA27" s="45"/>
      <c r="PB27" s="45"/>
      <c r="PC27" s="45"/>
      <c r="PD27" s="45"/>
      <c r="PE27" s="45"/>
      <c r="PF27" s="45"/>
      <c r="PG27" s="45"/>
      <c r="PH27" s="45"/>
      <c r="PI27" s="45"/>
      <c r="PJ27" s="45"/>
      <c r="PK27" s="45"/>
      <c r="PL27" s="45"/>
      <c r="PM27" s="45"/>
      <c r="PN27" s="45"/>
      <c r="PO27" s="45"/>
      <c r="PP27" s="45"/>
      <c r="PQ27" s="45"/>
      <c r="PR27" s="45"/>
      <c r="PS27" s="45"/>
      <c r="PT27" s="45"/>
      <c r="PU27" s="45"/>
      <c r="PV27" s="45"/>
      <c r="PW27" s="45"/>
      <c r="PX27" s="45"/>
      <c r="PY27" s="45"/>
      <c r="PZ27" s="45"/>
      <c r="QA27" s="45"/>
      <c r="QB27" s="45"/>
      <c r="QC27" s="45"/>
      <c r="QD27" s="45"/>
      <c r="QE27" s="45"/>
      <c r="QF27" s="45"/>
      <c r="QG27" s="45"/>
      <c r="QH27" s="45"/>
      <c r="QI27" s="45"/>
      <c r="QJ27" s="45"/>
      <c r="QK27" s="45"/>
      <c r="QL27" s="45"/>
      <c r="QM27" s="45"/>
      <c r="QN27" s="45"/>
      <c r="QO27" s="45"/>
      <c r="QP27" s="45"/>
      <c r="QQ27" s="45"/>
      <c r="QR27" s="45"/>
      <c r="QS27" s="45"/>
      <c r="QT27" s="45"/>
      <c r="QU27" s="45"/>
      <c r="QV27" s="45"/>
      <c r="QW27" s="45"/>
      <c r="QX27" s="45"/>
      <c r="QY27" s="45"/>
      <c r="QZ27" s="45"/>
      <c r="RA27" s="45"/>
      <c r="RB27" s="45"/>
      <c r="RC27" s="45"/>
      <c r="RD27" s="45"/>
      <c r="RE27" s="45"/>
      <c r="RF27" s="45"/>
      <c r="RG27" s="45"/>
      <c r="RH27" s="45"/>
      <c r="RI27" s="45"/>
      <c r="RJ27" s="45"/>
      <c r="RK27" s="45"/>
      <c r="RL27" s="45"/>
      <c r="RM27" s="45"/>
      <c r="RN27" s="45"/>
      <c r="RO27" s="45"/>
      <c r="RP27" s="45"/>
      <c r="RQ27" s="45"/>
      <c r="RR27" s="45"/>
      <c r="RS27" s="45"/>
      <c r="RT27" s="45"/>
      <c r="RU27" s="45"/>
      <c r="RV27" s="45"/>
      <c r="RW27" s="45"/>
      <c r="RX27" s="45"/>
      <c r="RY27" s="45"/>
      <c r="RZ27" s="45"/>
      <c r="SA27" s="45"/>
      <c r="SB27" s="45"/>
      <c r="SC27" s="45"/>
      <c r="SD27" s="45"/>
      <c r="SE27" s="45"/>
      <c r="SF27" s="45"/>
      <c r="SG27" s="45"/>
      <c r="SH27" s="45"/>
      <c r="SI27" s="45"/>
      <c r="SJ27" s="45"/>
      <c r="SK27" s="45"/>
      <c r="SL27" s="45"/>
      <c r="SM27" s="45"/>
      <c r="SN27" s="45"/>
      <c r="SO27" s="45"/>
      <c r="SP27" s="45"/>
      <c r="SQ27" s="45"/>
      <c r="SR27" s="45"/>
      <c r="SS27" s="45"/>
      <c r="ST27" s="45"/>
      <c r="SU27" s="45"/>
      <c r="SV27" s="45"/>
      <c r="SW27" s="45"/>
      <c r="SX27" s="45"/>
      <c r="SY27" s="45"/>
      <c r="SZ27" s="45"/>
      <c r="TA27" s="45"/>
      <c r="TB27" s="45"/>
      <c r="TC27" s="45"/>
      <c r="TD27" s="45"/>
      <c r="TE27" s="45"/>
      <c r="TF27" s="45"/>
      <c r="TG27" s="45"/>
      <c r="TH27" s="45"/>
      <c r="TI27" s="45"/>
      <c r="TJ27" s="45"/>
      <c r="TK27" s="45"/>
      <c r="TL27" s="45"/>
      <c r="TM27" s="45"/>
      <c r="TN27" s="45"/>
      <c r="TO27" s="45"/>
      <c r="TP27" s="45"/>
      <c r="TQ27" s="45"/>
      <c r="TR27" s="45"/>
      <c r="TS27" s="45"/>
      <c r="TT27" s="45"/>
      <c r="TU27" s="45"/>
      <c r="TV27" s="45"/>
      <c r="TW27" s="45"/>
      <c r="TX27" s="45"/>
      <c r="TY27" s="45"/>
      <c r="TZ27" s="45"/>
      <c r="UA27" s="45"/>
      <c r="UB27" s="45"/>
      <c r="UC27" s="45"/>
      <c r="UD27" s="45"/>
      <c r="UE27" s="45"/>
      <c r="UF27" s="45"/>
      <c r="UG27" s="45"/>
      <c r="UH27" s="45"/>
      <c r="UI27" s="45"/>
      <c r="UJ27" s="45"/>
      <c r="UK27" s="45"/>
      <c r="UL27" s="45"/>
      <c r="UM27" s="45"/>
      <c r="UN27" s="45"/>
      <c r="UO27" s="45"/>
      <c r="UP27" s="45"/>
      <c r="UQ27" s="45"/>
      <c r="UR27" s="45"/>
      <c r="US27" s="45"/>
      <c r="UT27" s="45"/>
      <c r="UU27" s="45"/>
      <c r="UV27" s="45"/>
      <c r="UW27" s="45"/>
      <c r="UX27" s="45"/>
      <c r="UY27" s="45"/>
      <c r="UZ27" s="45"/>
      <c r="VA27" s="45"/>
      <c r="VB27" s="45"/>
      <c r="VC27" s="45"/>
      <c r="VD27" s="45"/>
      <c r="VE27" s="45"/>
      <c r="VF27" s="45"/>
      <c r="VG27" s="45"/>
      <c r="VH27" s="45"/>
      <c r="VI27" s="45"/>
      <c r="VJ27" s="45"/>
      <c r="VK27" s="45"/>
      <c r="VL27" s="45"/>
      <c r="VM27" s="45"/>
      <c r="VN27" s="45"/>
      <c r="VO27" s="45"/>
      <c r="VP27" s="45"/>
      <c r="VQ27" s="45"/>
      <c r="VR27" s="45"/>
      <c r="VS27" s="45"/>
      <c r="VT27" s="45"/>
      <c r="VU27" s="45"/>
      <c r="VV27" s="45"/>
      <c r="VW27" s="45"/>
      <c r="VX27" s="45"/>
      <c r="VY27" s="45"/>
      <c r="VZ27" s="45"/>
      <c r="WA27" s="45"/>
      <c r="WB27" s="45"/>
      <c r="WC27" s="45"/>
      <c r="WD27" s="45"/>
      <c r="WE27" s="45"/>
      <c r="WF27" s="45"/>
      <c r="WG27" s="45"/>
      <c r="WH27" s="45"/>
      <c r="WI27" s="45"/>
      <c r="WJ27" s="45"/>
      <c r="WK27" s="45"/>
      <c r="WL27" s="45"/>
      <c r="WM27" s="45"/>
      <c r="WN27" s="45"/>
      <c r="WO27" s="45"/>
      <c r="WP27" s="45"/>
      <c r="WQ27" s="45"/>
      <c r="WR27" s="45"/>
      <c r="WS27" s="45"/>
      <c r="WT27" s="45"/>
      <c r="WU27" s="45"/>
      <c r="WV27" s="45"/>
      <c r="WW27" s="45"/>
      <c r="WX27" s="45"/>
      <c r="WY27" s="45"/>
      <c r="WZ27" s="45"/>
      <c r="XA27" s="45"/>
      <c r="XB27" s="45"/>
      <c r="XC27" s="45"/>
      <c r="XD27" s="45"/>
      <c r="XE27" s="45"/>
      <c r="XF27" s="45"/>
      <c r="XG27" s="45"/>
      <c r="XH27" s="45"/>
      <c r="XI27" s="45"/>
      <c r="XJ27" s="45"/>
      <c r="XK27" s="45"/>
      <c r="XL27" s="45"/>
      <c r="XM27" s="45"/>
      <c r="XN27" s="45"/>
      <c r="XO27" s="45"/>
      <c r="XP27" s="45"/>
      <c r="XQ27" s="45"/>
      <c r="XR27" s="45"/>
      <c r="XS27" s="45"/>
      <c r="XT27" s="45"/>
      <c r="XU27" s="45"/>
      <c r="XV27" s="45"/>
      <c r="XW27" s="45"/>
      <c r="XX27" s="45"/>
      <c r="XY27" s="45"/>
      <c r="XZ27" s="45"/>
      <c r="YA27" s="45"/>
      <c r="YB27" s="45"/>
      <c r="YC27" s="45"/>
      <c r="YD27" s="45"/>
      <c r="YE27" s="45"/>
      <c r="YF27" s="45"/>
      <c r="YG27" s="45"/>
      <c r="YH27" s="45"/>
      <c r="YI27" s="45"/>
      <c r="YJ27" s="45"/>
      <c r="YK27" s="45"/>
      <c r="YL27" s="45"/>
      <c r="YM27" s="45"/>
      <c r="YN27" s="45"/>
      <c r="YO27" s="45"/>
      <c r="YP27" s="45"/>
      <c r="YQ27" s="45"/>
      <c r="YR27" s="45"/>
      <c r="YS27" s="45"/>
      <c r="YT27" s="45"/>
      <c r="YU27" s="45"/>
      <c r="YV27" s="45"/>
      <c r="YW27" s="45"/>
      <c r="YX27" s="45"/>
      <c r="YY27" s="45"/>
      <c r="YZ27" s="45"/>
      <c r="ZA27" s="45"/>
      <c r="ZB27" s="45"/>
      <c r="ZC27" s="45"/>
      <c r="ZD27" s="45"/>
      <c r="ZE27" s="45"/>
      <c r="ZF27" s="45"/>
      <c r="ZG27" s="45"/>
      <c r="ZH27" s="45"/>
      <c r="ZI27" s="45"/>
      <c r="ZJ27" s="45"/>
      <c r="ZK27" s="45"/>
      <c r="ZL27" s="45"/>
      <c r="ZM27" s="45"/>
      <c r="ZN27" s="45"/>
      <c r="ZO27" s="45"/>
      <c r="ZP27" s="45"/>
      <c r="ZQ27" s="45"/>
      <c r="ZR27" s="45"/>
      <c r="ZS27" s="45"/>
    </row>
    <row r="28" spans="1:695" x14ac:dyDescent="0.2">
      <c r="A28" s="150"/>
      <c r="B28" s="151"/>
      <c r="C28" s="45"/>
      <c r="D28" s="152"/>
      <c r="E28" s="58"/>
      <c r="F28" s="84"/>
      <c r="I28" s="153"/>
      <c r="J28" s="154"/>
      <c r="K28" s="155"/>
      <c r="L28" s="156"/>
      <c r="M28" s="45"/>
    </row>
    <row r="29" spans="1:695" x14ac:dyDescent="0.2">
      <c r="A29" s="150"/>
      <c r="B29" s="151"/>
      <c r="C29" s="45"/>
      <c r="D29" s="152"/>
      <c r="E29" s="58"/>
      <c r="F29" s="58"/>
      <c r="I29" s="60"/>
      <c r="J29" s="154"/>
      <c r="K29" s="155"/>
      <c r="L29" s="156"/>
      <c r="M29" s="45"/>
    </row>
    <row r="30" spans="1:695" s="48" customFormat="1" x14ac:dyDescent="0.2">
      <c r="A30" s="227" t="s">
        <v>126</v>
      </c>
      <c r="B30" s="94"/>
      <c r="C30" s="48" t="s">
        <v>82</v>
      </c>
      <c r="D30" s="68" t="s">
        <v>14</v>
      </c>
      <c r="E30" s="69">
        <v>0.22916666666666666</v>
      </c>
      <c r="F30" s="69">
        <f>E30+(80/(24*60))</f>
        <v>0.28472222222222221</v>
      </c>
      <c r="G30" s="42">
        <f>H30*I30</f>
        <v>18200</v>
      </c>
      <c r="H30" s="70">
        <v>250</v>
      </c>
      <c r="I30" s="81">
        <v>72.8</v>
      </c>
      <c r="J30" s="77" t="s">
        <v>204</v>
      </c>
      <c r="K30" s="77" t="s">
        <v>205</v>
      </c>
      <c r="L30" s="149" t="s">
        <v>210</v>
      </c>
      <c r="M30" s="45"/>
      <c r="N30" s="139"/>
      <c r="O30" s="139"/>
      <c r="P30" s="45"/>
      <c r="Q30" s="45"/>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c r="AV30" s="45"/>
      <c r="AW30" s="45"/>
      <c r="AX30" s="45"/>
      <c r="AY30" s="45"/>
      <c r="AZ30" s="45"/>
      <c r="BA30" s="45"/>
      <c r="BB30" s="45"/>
      <c r="BC30" s="45"/>
      <c r="BD30" s="45"/>
      <c r="BE30" s="45"/>
      <c r="BF30" s="45"/>
      <c r="BG30" s="45"/>
      <c r="BH30" s="45"/>
      <c r="BI30" s="45"/>
      <c r="BJ30" s="45"/>
      <c r="BK30" s="45"/>
      <c r="BL30" s="45"/>
      <c r="BM30" s="45"/>
      <c r="BN30" s="45"/>
      <c r="BO30" s="45"/>
      <c r="BP30" s="45"/>
      <c r="BQ30" s="45"/>
      <c r="BR30" s="45"/>
      <c r="BS30" s="45"/>
      <c r="BT30" s="45"/>
      <c r="BU30" s="45"/>
      <c r="BV30" s="45"/>
      <c r="BW30" s="45"/>
      <c r="BX30" s="45"/>
      <c r="BY30" s="45"/>
      <c r="BZ30" s="45"/>
      <c r="CA30" s="45"/>
      <c r="CB30" s="45"/>
      <c r="CC30" s="45"/>
      <c r="CD30" s="45"/>
      <c r="CE30" s="45"/>
      <c r="CF30" s="45"/>
      <c r="CG30" s="45"/>
      <c r="CH30" s="45"/>
      <c r="CI30" s="45"/>
      <c r="CJ30" s="45"/>
      <c r="CK30" s="45"/>
      <c r="CL30" s="45"/>
      <c r="CM30" s="45"/>
      <c r="CN30" s="45"/>
      <c r="CO30" s="45"/>
      <c r="CP30" s="45"/>
      <c r="CQ30" s="45"/>
      <c r="CR30" s="45"/>
      <c r="CS30" s="45"/>
      <c r="CT30" s="45"/>
      <c r="CU30" s="45"/>
      <c r="CV30" s="45"/>
      <c r="CW30" s="45"/>
      <c r="CX30" s="45"/>
      <c r="CY30" s="45"/>
      <c r="CZ30" s="45"/>
      <c r="DA30" s="45"/>
      <c r="DB30" s="45"/>
      <c r="DC30" s="45"/>
      <c r="DD30" s="45"/>
      <c r="DE30" s="45"/>
      <c r="DF30" s="45"/>
      <c r="DG30" s="45"/>
      <c r="DH30" s="45"/>
      <c r="DI30" s="45"/>
      <c r="DJ30" s="45"/>
      <c r="DK30" s="45"/>
      <c r="DL30" s="45"/>
      <c r="DM30" s="45"/>
      <c r="DN30" s="45"/>
      <c r="DO30" s="45"/>
      <c r="DP30" s="45"/>
      <c r="DQ30" s="45"/>
      <c r="DR30" s="45"/>
      <c r="DS30" s="45"/>
      <c r="DT30" s="45"/>
      <c r="DU30" s="45"/>
      <c r="DV30" s="45"/>
      <c r="DW30" s="45"/>
      <c r="DX30" s="45"/>
      <c r="DY30" s="45"/>
      <c r="DZ30" s="45"/>
      <c r="EA30" s="45"/>
      <c r="EB30" s="45"/>
      <c r="EC30" s="45"/>
      <c r="ED30" s="45"/>
      <c r="EE30" s="45"/>
      <c r="EF30" s="45"/>
      <c r="EG30" s="45"/>
      <c r="EH30" s="45"/>
      <c r="EI30" s="45"/>
      <c r="EJ30" s="45"/>
      <c r="EK30" s="45"/>
      <c r="EL30" s="45"/>
      <c r="EM30" s="45"/>
      <c r="EN30" s="45"/>
      <c r="EO30" s="45"/>
      <c r="EP30" s="45"/>
      <c r="EQ30" s="45"/>
      <c r="ER30" s="45"/>
      <c r="ES30" s="45"/>
      <c r="ET30" s="45"/>
      <c r="EU30" s="45"/>
      <c r="EV30" s="45"/>
      <c r="EW30" s="45"/>
      <c r="EX30" s="45"/>
      <c r="EY30" s="45"/>
      <c r="EZ30" s="45"/>
      <c r="FA30" s="45"/>
      <c r="FB30" s="45"/>
      <c r="FC30" s="45"/>
      <c r="FD30" s="45"/>
      <c r="FE30" s="45"/>
      <c r="FF30" s="45"/>
      <c r="FG30" s="45"/>
      <c r="FH30" s="45"/>
      <c r="FI30" s="45"/>
      <c r="FJ30" s="45"/>
      <c r="FK30" s="45"/>
      <c r="FL30" s="45"/>
      <c r="FM30" s="45"/>
      <c r="FN30" s="45"/>
      <c r="FO30" s="45"/>
      <c r="FP30" s="45"/>
      <c r="FQ30" s="45"/>
      <c r="FR30" s="45"/>
      <c r="FS30" s="45"/>
      <c r="FT30" s="45"/>
      <c r="FU30" s="45"/>
      <c r="FV30" s="45"/>
      <c r="FW30" s="45"/>
      <c r="FX30" s="45"/>
      <c r="FY30" s="45"/>
      <c r="FZ30" s="45"/>
      <c r="GA30" s="45"/>
      <c r="GB30" s="45"/>
      <c r="GC30" s="45"/>
      <c r="GD30" s="45"/>
      <c r="GE30" s="45"/>
      <c r="GF30" s="45"/>
      <c r="GG30" s="45"/>
      <c r="GH30" s="45"/>
      <c r="GI30" s="45"/>
      <c r="GJ30" s="45"/>
      <c r="GK30" s="45"/>
      <c r="GL30" s="45"/>
      <c r="GM30" s="45"/>
      <c r="GN30" s="45"/>
      <c r="GO30" s="45"/>
      <c r="GP30" s="45"/>
      <c r="GQ30" s="45"/>
      <c r="GR30" s="45"/>
      <c r="GS30" s="45"/>
      <c r="GT30" s="45"/>
      <c r="GU30" s="45"/>
      <c r="GV30" s="45"/>
      <c r="GW30" s="45"/>
      <c r="GX30" s="45"/>
      <c r="GY30" s="45"/>
      <c r="GZ30" s="45"/>
      <c r="HA30" s="45"/>
      <c r="HB30" s="45"/>
      <c r="HC30" s="45"/>
      <c r="HD30" s="45"/>
      <c r="HE30" s="45"/>
      <c r="HF30" s="45"/>
      <c r="HG30" s="45"/>
      <c r="HH30" s="45"/>
      <c r="HI30" s="45"/>
      <c r="HJ30" s="45"/>
      <c r="HK30" s="45"/>
      <c r="HL30" s="45"/>
      <c r="HM30" s="45"/>
      <c r="HN30" s="45"/>
      <c r="HO30" s="45"/>
      <c r="HP30" s="45"/>
      <c r="HQ30" s="45"/>
      <c r="HR30" s="45"/>
      <c r="HS30" s="45"/>
      <c r="HT30" s="45"/>
      <c r="HU30" s="45"/>
      <c r="HV30" s="45"/>
      <c r="HW30" s="45"/>
      <c r="HX30" s="45"/>
      <c r="HY30" s="45"/>
      <c r="HZ30" s="45"/>
      <c r="IA30" s="45"/>
      <c r="IB30" s="45"/>
      <c r="IC30" s="45"/>
      <c r="ID30" s="45"/>
      <c r="IE30" s="45"/>
      <c r="IF30" s="45"/>
      <c r="IG30" s="45"/>
      <c r="IH30" s="45"/>
      <c r="II30" s="45"/>
      <c r="IJ30" s="45"/>
      <c r="IK30" s="45"/>
      <c r="IL30" s="45"/>
      <c r="IM30" s="45"/>
      <c r="IN30" s="45"/>
      <c r="IO30" s="45"/>
      <c r="IP30" s="45"/>
      <c r="IQ30" s="45"/>
      <c r="IR30" s="45"/>
      <c r="IS30" s="45"/>
      <c r="IT30" s="45"/>
      <c r="IU30" s="45"/>
      <c r="IV30" s="45"/>
      <c r="IW30" s="45"/>
      <c r="IX30" s="45"/>
      <c r="IY30" s="45"/>
      <c r="IZ30" s="45"/>
      <c r="JA30" s="45"/>
      <c r="JB30" s="45"/>
      <c r="JC30" s="45"/>
      <c r="JD30" s="45"/>
      <c r="JE30" s="45"/>
      <c r="JF30" s="45"/>
      <c r="JG30" s="45"/>
      <c r="JH30" s="45"/>
      <c r="JI30" s="45"/>
      <c r="JJ30" s="45"/>
      <c r="JK30" s="45"/>
      <c r="JL30" s="45"/>
      <c r="JM30" s="45"/>
      <c r="JN30" s="45"/>
      <c r="JO30" s="45"/>
      <c r="JP30" s="45"/>
      <c r="JQ30" s="45"/>
      <c r="JR30" s="45"/>
      <c r="JS30" s="45"/>
      <c r="JT30" s="45"/>
      <c r="JU30" s="45"/>
      <c r="JV30" s="45"/>
      <c r="JW30" s="45"/>
      <c r="JX30" s="45"/>
      <c r="JY30" s="45"/>
      <c r="JZ30" s="45"/>
      <c r="KA30" s="45"/>
      <c r="KB30" s="45"/>
      <c r="KC30" s="45"/>
      <c r="KD30" s="45"/>
      <c r="KE30" s="45"/>
      <c r="KF30" s="45"/>
      <c r="KG30" s="45"/>
      <c r="KH30" s="45"/>
      <c r="KI30" s="45"/>
      <c r="KJ30" s="45"/>
      <c r="KK30" s="45"/>
      <c r="KL30" s="45"/>
      <c r="KM30" s="45"/>
      <c r="KN30" s="45"/>
      <c r="KO30" s="45"/>
      <c r="KP30" s="45"/>
      <c r="KQ30" s="45"/>
      <c r="KR30" s="45"/>
      <c r="KS30" s="45"/>
      <c r="KT30" s="45"/>
      <c r="KU30" s="45"/>
      <c r="KV30" s="45"/>
      <c r="KW30" s="45"/>
      <c r="KX30" s="45"/>
      <c r="KY30" s="45"/>
      <c r="KZ30" s="45"/>
      <c r="LA30" s="45"/>
      <c r="LB30" s="45"/>
      <c r="LC30" s="45"/>
      <c r="LD30" s="45"/>
      <c r="LE30" s="45"/>
      <c r="LF30" s="45"/>
      <c r="LG30" s="45"/>
      <c r="LH30" s="45"/>
      <c r="LI30" s="45"/>
      <c r="LJ30" s="45"/>
      <c r="LK30" s="45"/>
      <c r="LL30" s="45"/>
      <c r="LM30" s="45"/>
      <c r="LN30" s="45"/>
      <c r="LO30" s="45"/>
      <c r="LP30" s="45"/>
      <c r="LQ30" s="45"/>
      <c r="LR30" s="45"/>
      <c r="LS30" s="45"/>
      <c r="LT30" s="45"/>
      <c r="LU30" s="45"/>
      <c r="LV30" s="45"/>
      <c r="LW30" s="45"/>
      <c r="LX30" s="45"/>
      <c r="LY30" s="45"/>
      <c r="LZ30" s="45"/>
      <c r="MA30" s="45"/>
      <c r="MB30" s="45"/>
      <c r="MC30" s="45"/>
      <c r="MD30" s="45"/>
      <c r="ME30" s="45"/>
      <c r="MF30" s="45"/>
      <c r="MG30" s="45"/>
      <c r="MH30" s="45"/>
      <c r="MI30" s="45"/>
      <c r="MJ30" s="45"/>
      <c r="MK30" s="45"/>
      <c r="ML30" s="45"/>
      <c r="MM30" s="45"/>
      <c r="MN30" s="45"/>
      <c r="MO30" s="45"/>
      <c r="MP30" s="45"/>
      <c r="MQ30" s="45"/>
      <c r="MR30" s="45"/>
      <c r="MS30" s="45"/>
      <c r="MT30" s="45"/>
      <c r="MU30" s="45"/>
      <c r="MV30" s="45"/>
      <c r="MW30" s="45"/>
      <c r="MX30" s="45"/>
      <c r="MY30" s="45"/>
      <c r="MZ30" s="45"/>
      <c r="NA30" s="45"/>
      <c r="NB30" s="45"/>
      <c r="NC30" s="45"/>
      <c r="ND30" s="45"/>
      <c r="NE30" s="45"/>
      <c r="NF30" s="45"/>
      <c r="NG30" s="45"/>
      <c r="NH30" s="45"/>
      <c r="NI30" s="45"/>
      <c r="NJ30" s="45"/>
      <c r="NK30" s="45"/>
      <c r="NL30" s="45"/>
      <c r="NM30" s="45"/>
      <c r="NN30" s="45"/>
      <c r="NO30" s="45"/>
      <c r="NP30" s="45"/>
      <c r="NQ30" s="45"/>
      <c r="NR30" s="45"/>
      <c r="NS30" s="45"/>
      <c r="NT30" s="45"/>
      <c r="NU30" s="45"/>
      <c r="NV30" s="45"/>
      <c r="NW30" s="45"/>
      <c r="NX30" s="45"/>
      <c r="NY30" s="45"/>
      <c r="NZ30" s="45"/>
      <c r="OA30" s="45"/>
      <c r="OB30" s="45"/>
      <c r="OC30" s="45"/>
      <c r="OD30" s="45"/>
      <c r="OE30" s="45"/>
      <c r="OF30" s="45"/>
      <c r="OG30" s="45"/>
      <c r="OH30" s="45"/>
      <c r="OI30" s="45"/>
      <c r="OJ30" s="45"/>
      <c r="OK30" s="45"/>
      <c r="OL30" s="45"/>
      <c r="OM30" s="45"/>
      <c r="ON30" s="45"/>
      <c r="OO30" s="45"/>
      <c r="OP30" s="45"/>
      <c r="OQ30" s="45"/>
      <c r="OR30" s="45"/>
      <c r="OS30" s="45"/>
      <c r="OT30" s="45"/>
      <c r="OU30" s="45"/>
      <c r="OV30" s="45"/>
      <c r="OW30" s="45"/>
      <c r="OX30" s="45"/>
      <c r="OY30" s="45"/>
      <c r="OZ30" s="45"/>
      <c r="PA30" s="45"/>
      <c r="PB30" s="45"/>
      <c r="PC30" s="45"/>
      <c r="PD30" s="45"/>
      <c r="PE30" s="45"/>
      <c r="PF30" s="45"/>
      <c r="PG30" s="45"/>
      <c r="PH30" s="45"/>
      <c r="PI30" s="45"/>
      <c r="PJ30" s="45"/>
      <c r="PK30" s="45"/>
      <c r="PL30" s="45"/>
      <c r="PM30" s="45"/>
      <c r="PN30" s="45"/>
      <c r="PO30" s="45"/>
      <c r="PP30" s="45"/>
      <c r="PQ30" s="45"/>
      <c r="PR30" s="45"/>
      <c r="PS30" s="45"/>
      <c r="PT30" s="45"/>
      <c r="PU30" s="45"/>
      <c r="PV30" s="45"/>
      <c r="PW30" s="45"/>
      <c r="PX30" s="45"/>
      <c r="PY30" s="45"/>
      <c r="PZ30" s="45"/>
      <c r="QA30" s="45"/>
      <c r="QB30" s="45"/>
      <c r="QC30" s="45"/>
      <c r="QD30" s="45"/>
      <c r="QE30" s="45"/>
      <c r="QF30" s="45"/>
      <c r="QG30" s="45"/>
      <c r="QH30" s="45"/>
      <c r="QI30" s="45"/>
      <c r="QJ30" s="45"/>
      <c r="QK30" s="45"/>
      <c r="QL30" s="45"/>
      <c r="QM30" s="45"/>
      <c r="QN30" s="45"/>
      <c r="QO30" s="45"/>
      <c r="QP30" s="45"/>
      <c r="QQ30" s="45"/>
      <c r="QR30" s="45"/>
      <c r="QS30" s="45"/>
      <c r="QT30" s="45"/>
      <c r="QU30" s="45"/>
      <c r="QV30" s="45"/>
      <c r="QW30" s="45"/>
      <c r="QX30" s="45"/>
      <c r="QY30" s="45"/>
      <c r="QZ30" s="45"/>
      <c r="RA30" s="45"/>
      <c r="RB30" s="45"/>
      <c r="RC30" s="45"/>
      <c r="RD30" s="45"/>
      <c r="RE30" s="45"/>
      <c r="RF30" s="45"/>
      <c r="RG30" s="45"/>
      <c r="RH30" s="45"/>
      <c r="RI30" s="45"/>
      <c r="RJ30" s="45"/>
      <c r="RK30" s="45"/>
      <c r="RL30" s="45"/>
      <c r="RM30" s="45"/>
      <c r="RN30" s="45"/>
      <c r="RO30" s="45"/>
      <c r="RP30" s="45"/>
      <c r="RQ30" s="45"/>
      <c r="RR30" s="45"/>
      <c r="RS30" s="45"/>
      <c r="RT30" s="45"/>
      <c r="RU30" s="45"/>
      <c r="RV30" s="45"/>
      <c r="RW30" s="45"/>
      <c r="RX30" s="45"/>
      <c r="RY30" s="45"/>
      <c r="RZ30" s="45"/>
      <c r="SA30" s="45"/>
      <c r="SB30" s="45"/>
      <c r="SC30" s="45"/>
      <c r="SD30" s="45"/>
      <c r="SE30" s="45"/>
      <c r="SF30" s="45"/>
      <c r="SG30" s="45"/>
      <c r="SH30" s="45"/>
      <c r="SI30" s="45"/>
      <c r="SJ30" s="45"/>
      <c r="SK30" s="45"/>
      <c r="SL30" s="45"/>
      <c r="SM30" s="45"/>
      <c r="SN30" s="45"/>
      <c r="SO30" s="45"/>
      <c r="SP30" s="45"/>
      <c r="SQ30" s="45"/>
      <c r="SR30" s="45"/>
      <c r="SS30" s="45"/>
      <c r="ST30" s="45"/>
      <c r="SU30" s="45"/>
      <c r="SV30" s="45"/>
      <c r="SW30" s="45"/>
      <c r="SX30" s="45"/>
      <c r="SY30" s="45"/>
      <c r="SZ30" s="45"/>
      <c r="TA30" s="45"/>
      <c r="TB30" s="45"/>
      <c r="TC30" s="45"/>
      <c r="TD30" s="45"/>
      <c r="TE30" s="45"/>
      <c r="TF30" s="45"/>
      <c r="TG30" s="45"/>
      <c r="TH30" s="45"/>
      <c r="TI30" s="45"/>
      <c r="TJ30" s="45"/>
      <c r="TK30" s="45"/>
      <c r="TL30" s="45"/>
      <c r="TM30" s="45"/>
      <c r="TN30" s="45"/>
      <c r="TO30" s="45"/>
      <c r="TP30" s="45"/>
      <c r="TQ30" s="45"/>
      <c r="TR30" s="45"/>
      <c r="TS30" s="45"/>
      <c r="TT30" s="45"/>
      <c r="TU30" s="45"/>
      <c r="TV30" s="45"/>
      <c r="TW30" s="45"/>
      <c r="TX30" s="45"/>
      <c r="TY30" s="45"/>
      <c r="TZ30" s="45"/>
      <c r="UA30" s="45"/>
      <c r="UB30" s="45"/>
      <c r="UC30" s="45"/>
      <c r="UD30" s="45"/>
      <c r="UE30" s="45"/>
      <c r="UF30" s="45"/>
      <c r="UG30" s="45"/>
      <c r="UH30" s="45"/>
      <c r="UI30" s="45"/>
      <c r="UJ30" s="45"/>
      <c r="UK30" s="45"/>
      <c r="UL30" s="45"/>
      <c r="UM30" s="45"/>
      <c r="UN30" s="45"/>
      <c r="UO30" s="45"/>
      <c r="UP30" s="45"/>
      <c r="UQ30" s="45"/>
      <c r="UR30" s="45"/>
      <c r="US30" s="45"/>
      <c r="UT30" s="45"/>
      <c r="UU30" s="45"/>
      <c r="UV30" s="45"/>
      <c r="UW30" s="45"/>
      <c r="UX30" s="45"/>
      <c r="UY30" s="45"/>
      <c r="UZ30" s="45"/>
      <c r="VA30" s="45"/>
      <c r="VB30" s="45"/>
      <c r="VC30" s="45"/>
      <c r="VD30" s="45"/>
      <c r="VE30" s="45"/>
      <c r="VF30" s="45"/>
      <c r="VG30" s="45"/>
      <c r="VH30" s="45"/>
      <c r="VI30" s="45"/>
      <c r="VJ30" s="45"/>
      <c r="VK30" s="45"/>
      <c r="VL30" s="45"/>
      <c r="VM30" s="45"/>
      <c r="VN30" s="45"/>
      <c r="VO30" s="45"/>
      <c r="VP30" s="45"/>
      <c r="VQ30" s="45"/>
      <c r="VR30" s="45"/>
      <c r="VS30" s="45"/>
      <c r="VT30" s="45"/>
      <c r="VU30" s="45"/>
      <c r="VV30" s="45"/>
      <c r="VW30" s="45"/>
      <c r="VX30" s="45"/>
      <c r="VY30" s="45"/>
      <c r="VZ30" s="45"/>
      <c r="WA30" s="45"/>
      <c r="WB30" s="45"/>
      <c r="WC30" s="45"/>
      <c r="WD30" s="45"/>
      <c r="WE30" s="45"/>
      <c r="WF30" s="45"/>
      <c r="WG30" s="45"/>
      <c r="WH30" s="45"/>
      <c r="WI30" s="45"/>
      <c r="WJ30" s="45"/>
      <c r="WK30" s="45"/>
      <c r="WL30" s="45"/>
      <c r="WM30" s="45"/>
      <c r="WN30" s="45"/>
      <c r="WO30" s="45"/>
      <c r="WP30" s="45"/>
      <c r="WQ30" s="45"/>
      <c r="WR30" s="45"/>
      <c r="WS30" s="45"/>
      <c r="WT30" s="45"/>
      <c r="WU30" s="45"/>
      <c r="WV30" s="45"/>
      <c r="WW30" s="45"/>
      <c r="WX30" s="45"/>
      <c r="WY30" s="45"/>
      <c r="WZ30" s="45"/>
      <c r="XA30" s="45"/>
      <c r="XB30" s="45"/>
      <c r="XC30" s="45"/>
      <c r="XD30" s="45"/>
      <c r="XE30" s="45"/>
      <c r="XF30" s="45"/>
      <c r="XG30" s="45"/>
      <c r="XH30" s="45"/>
      <c r="XI30" s="45"/>
      <c r="XJ30" s="45"/>
      <c r="XK30" s="45"/>
      <c r="XL30" s="45"/>
      <c r="XM30" s="45"/>
      <c r="XN30" s="45"/>
      <c r="XO30" s="45"/>
      <c r="XP30" s="45"/>
      <c r="XQ30" s="45"/>
      <c r="XR30" s="45"/>
      <c r="XS30" s="45"/>
      <c r="XT30" s="45"/>
      <c r="XU30" s="45"/>
      <c r="XV30" s="45"/>
      <c r="XW30" s="45"/>
      <c r="XX30" s="45"/>
      <c r="XY30" s="45"/>
      <c r="XZ30" s="45"/>
      <c r="YA30" s="45"/>
      <c r="YB30" s="45"/>
      <c r="YC30" s="45"/>
      <c r="YD30" s="45"/>
      <c r="YE30" s="45"/>
      <c r="YF30" s="45"/>
      <c r="YG30" s="45"/>
      <c r="YH30" s="45"/>
      <c r="YI30" s="45"/>
      <c r="YJ30" s="45"/>
      <c r="YK30" s="45"/>
      <c r="YL30" s="45"/>
      <c r="YM30" s="45"/>
      <c r="YN30" s="45"/>
      <c r="YO30" s="45"/>
      <c r="YP30" s="45"/>
      <c r="YQ30" s="45"/>
      <c r="YR30" s="45"/>
      <c r="YS30" s="45"/>
      <c r="YT30" s="45"/>
      <c r="YU30" s="45"/>
      <c r="YV30" s="45"/>
      <c r="YW30" s="45"/>
      <c r="YX30" s="45"/>
      <c r="YY30" s="45"/>
      <c r="YZ30" s="45"/>
      <c r="ZA30" s="45"/>
      <c r="ZB30" s="45"/>
      <c r="ZC30" s="45"/>
      <c r="ZD30" s="45"/>
      <c r="ZE30" s="45"/>
      <c r="ZF30" s="45"/>
      <c r="ZG30" s="45"/>
      <c r="ZH30" s="45"/>
      <c r="ZI30" s="45"/>
      <c r="ZJ30" s="45"/>
      <c r="ZK30" s="45"/>
      <c r="ZL30" s="45"/>
      <c r="ZM30" s="45"/>
      <c r="ZN30" s="45"/>
      <c r="ZO30" s="45"/>
      <c r="ZP30" s="45"/>
      <c r="ZQ30" s="45"/>
      <c r="ZR30" s="45"/>
      <c r="ZS30" s="45"/>
    </row>
    <row r="31" spans="1:695" s="47" customFormat="1" x14ac:dyDescent="0.2">
      <c r="A31" s="227" t="s">
        <v>126</v>
      </c>
      <c r="B31" s="91"/>
      <c r="C31" s="48" t="s">
        <v>27</v>
      </c>
      <c r="D31" s="68" t="s">
        <v>14</v>
      </c>
      <c r="E31" s="69">
        <v>0.28472222222222221</v>
      </c>
      <c r="F31" s="69">
        <f>E31+(50/(24*60))</f>
        <v>0.31944444444444442</v>
      </c>
      <c r="G31" s="42">
        <f>H31*I31</f>
        <v>10875</v>
      </c>
      <c r="H31" s="70">
        <v>250</v>
      </c>
      <c r="I31" s="81">
        <v>43.5</v>
      </c>
      <c r="J31" s="77" t="s">
        <v>204</v>
      </c>
      <c r="K31" s="77" t="s">
        <v>205</v>
      </c>
      <c r="L31" s="149" t="s">
        <v>210</v>
      </c>
      <c r="M31" s="45"/>
      <c r="N31" s="138"/>
      <c r="O31" s="139"/>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row>
    <row r="32" spans="1:695" s="48" customFormat="1" x14ac:dyDescent="0.2">
      <c r="A32" s="227" t="s">
        <v>126</v>
      </c>
      <c r="B32" s="94"/>
      <c r="C32" s="48" t="s">
        <v>26</v>
      </c>
      <c r="D32" s="68" t="s">
        <v>14</v>
      </c>
      <c r="E32" s="69">
        <v>0.33680555555555558</v>
      </c>
      <c r="F32" s="69">
        <f>E32+(50/(24*60))</f>
        <v>0.37152777777777779</v>
      </c>
      <c r="G32" s="42">
        <f>H32*I32</f>
        <v>10850</v>
      </c>
      <c r="H32" s="70">
        <v>250</v>
      </c>
      <c r="I32" s="81">
        <v>43.4</v>
      </c>
      <c r="J32" s="77" t="s">
        <v>204</v>
      </c>
      <c r="K32" s="77" t="s">
        <v>205</v>
      </c>
      <c r="L32" s="149" t="s">
        <v>210</v>
      </c>
      <c r="M32" s="45"/>
      <c r="N32" s="139"/>
      <c r="O32" s="139"/>
      <c r="P32" s="45"/>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c r="AV32" s="45"/>
      <c r="AW32" s="45"/>
      <c r="AX32" s="45"/>
      <c r="AY32" s="45"/>
      <c r="AZ32" s="45"/>
      <c r="BA32" s="45"/>
      <c r="BB32" s="45"/>
      <c r="BC32" s="45"/>
      <c r="BD32" s="45"/>
      <c r="BE32" s="45"/>
      <c r="BF32" s="45"/>
      <c r="BG32" s="45"/>
      <c r="BH32" s="45"/>
      <c r="BI32" s="45"/>
      <c r="BJ32" s="45"/>
      <c r="BK32" s="45"/>
      <c r="BL32" s="45"/>
      <c r="BM32" s="45"/>
      <c r="BN32" s="45"/>
      <c r="BO32" s="45"/>
      <c r="BP32" s="45"/>
      <c r="BQ32" s="45"/>
      <c r="BR32" s="45"/>
      <c r="BS32" s="45"/>
      <c r="BT32" s="45"/>
      <c r="BU32" s="45"/>
      <c r="BV32" s="45"/>
      <c r="BW32" s="45"/>
      <c r="BX32" s="45"/>
      <c r="BY32" s="45"/>
      <c r="BZ32" s="45"/>
      <c r="CA32" s="45"/>
      <c r="CB32" s="45"/>
      <c r="CC32" s="45"/>
      <c r="CD32" s="45"/>
      <c r="CE32" s="45"/>
      <c r="CF32" s="45"/>
      <c r="CG32" s="45"/>
      <c r="CH32" s="45"/>
      <c r="CI32" s="45"/>
      <c r="CJ32" s="45"/>
      <c r="CK32" s="45"/>
      <c r="CL32" s="45"/>
      <c r="CM32" s="45"/>
      <c r="CN32" s="45"/>
      <c r="CO32" s="45"/>
      <c r="CP32" s="45"/>
      <c r="CQ32" s="45"/>
      <c r="CR32" s="45"/>
      <c r="CS32" s="45"/>
      <c r="CT32" s="45"/>
      <c r="CU32" s="45"/>
      <c r="CV32" s="45"/>
      <c r="CW32" s="45"/>
      <c r="CX32" s="45"/>
      <c r="CY32" s="45"/>
      <c r="CZ32" s="45"/>
      <c r="DA32" s="45"/>
      <c r="DB32" s="45"/>
      <c r="DC32" s="45"/>
      <c r="DD32" s="45"/>
      <c r="DE32" s="45"/>
      <c r="DF32" s="45"/>
      <c r="DG32" s="45"/>
      <c r="DH32" s="45"/>
      <c r="DI32" s="45"/>
      <c r="DJ32" s="45"/>
      <c r="DK32" s="45"/>
      <c r="DL32" s="45"/>
      <c r="DM32" s="45"/>
      <c r="DN32" s="45"/>
      <c r="DO32" s="45"/>
      <c r="DP32" s="45"/>
      <c r="DQ32" s="45"/>
      <c r="DR32" s="45"/>
      <c r="DS32" s="45"/>
      <c r="DT32" s="45"/>
      <c r="DU32" s="45"/>
      <c r="DV32" s="45"/>
      <c r="DW32" s="45"/>
      <c r="DX32" s="45"/>
      <c r="DY32" s="45"/>
      <c r="DZ32" s="45"/>
      <c r="EA32" s="45"/>
      <c r="EB32" s="45"/>
      <c r="EC32" s="45"/>
      <c r="ED32" s="45"/>
      <c r="EE32" s="45"/>
      <c r="EF32" s="45"/>
      <c r="EG32" s="45"/>
      <c r="EH32" s="45"/>
      <c r="EI32" s="45"/>
      <c r="EJ32" s="45"/>
      <c r="EK32" s="45"/>
      <c r="EL32" s="45"/>
      <c r="EM32" s="45"/>
      <c r="EN32" s="45"/>
      <c r="EO32" s="45"/>
      <c r="EP32" s="45"/>
      <c r="EQ32" s="45"/>
      <c r="ER32" s="45"/>
      <c r="ES32" s="45"/>
      <c r="ET32" s="45"/>
      <c r="EU32" s="45"/>
      <c r="EV32" s="45"/>
      <c r="EW32" s="45"/>
      <c r="EX32" s="45"/>
      <c r="EY32" s="45"/>
      <c r="EZ32" s="45"/>
      <c r="FA32" s="45"/>
      <c r="FB32" s="45"/>
      <c r="FC32" s="45"/>
      <c r="FD32" s="45"/>
      <c r="FE32" s="45"/>
      <c r="FF32" s="45"/>
      <c r="FG32" s="45"/>
      <c r="FH32" s="45"/>
      <c r="FI32" s="45"/>
      <c r="FJ32" s="45"/>
      <c r="FK32" s="45"/>
      <c r="FL32" s="45"/>
      <c r="FM32" s="45"/>
      <c r="FN32" s="45"/>
      <c r="FO32" s="45"/>
      <c r="FP32" s="45"/>
      <c r="FQ32" s="45"/>
      <c r="FR32" s="45"/>
      <c r="FS32" s="45"/>
      <c r="FT32" s="45"/>
      <c r="FU32" s="45"/>
      <c r="FV32" s="45"/>
      <c r="FW32" s="45"/>
      <c r="FX32" s="45"/>
      <c r="FY32" s="45"/>
      <c r="FZ32" s="45"/>
      <c r="GA32" s="45"/>
      <c r="GB32" s="45"/>
      <c r="GC32" s="45"/>
      <c r="GD32" s="45"/>
      <c r="GE32" s="45"/>
      <c r="GF32" s="45"/>
      <c r="GG32" s="45"/>
      <c r="GH32" s="45"/>
      <c r="GI32" s="45"/>
      <c r="GJ32" s="45"/>
      <c r="GK32" s="45"/>
      <c r="GL32" s="45"/>
      <c r="GM32" s="45"/>
      <c r="GN32" s="45"/>
      <c r="GO32" s="45"/>
      <c r="GP32" s="45"/>
      <c r="GQ32" s="45"/>
      <c r="GR32" s="45"/>
      <c r="GS32" s="45"/>
      <c r="GT32" s="45"/>
      <c r="GU32" s="45"/>
      <c r="GV32" s="45"/>
      <c r="GW32" s="45"/>
      <c r="GX32" s="45"/>
      <c r="GY32" s="45"/>
      <c r="GZ32" s="45"/>
      <c r="HA32" s="45"/>
      <c r="HB32" s="45"/>
      <c r="HC32" s="45"/>
      <c r="HD32" s="45"/>
      <c r="HE32" s="45"/>
      <c r="HF32" s="45"/>
      <c r="HG32" s="45"/>
      <c r="HH32" s="45"/>
      <c r="HI32" s="45"/>
      <c r="HJ32" s="45"/>
      <c r="HK32" s="45"/>
      <c r="HL32" s="45"/>
      <c r="HM32" s="45"/>
      <c r="HN32" s="45"/>
      <c r="HO32" s="45"/>
      <c r="HP32" s="45"/>
      <c r="HQ32" s="45"/>
      <c r="HR32" s="45"/>
      <c r="HS32" s="45"/>
      <c r="HT32" s="45"/>
      <c r="HU32" s="45"/>
      <c r="HV32" s="45"/>
      <c r="HW32" s="45"/>
      <c r="HX32" s="45"/>
      <c r="HY32" s="45"/>
      <c r="HZ32" s="45"/>
      <c r="IA32" s="45"/>
      <c r="IB32" s="45"/>
      <c r="IC32" s="45"/>
      <c r="ID32" s="45"/>
      <c r="IE32" s="45"/>
      <c r="IF32" s="45"/>
      <c r="IG32" s="45"/>
      <c r="IH32" s="45"/>
      <c r="II32" s="45"/>
      <c r="IJ32" s="45"/>
      <c r="IK32" s="45"/>
      <c r="IL32" s="45"/>
      <c r="IM32" s="45"/>
      <c r="IN32" s="45"/>
      <c r="IO32" s="45"/>
      <c r="IP32" s="45"/>
      <c r="IQ32" s="45"/>
      <c r="IR32" s="45"/>
      <c r="IS32" s="45"/>
      <c r="IT32" s="45"/>
      <c r="IU32" s="45"/>
      <c r="IV32" s="45"/>
      <c r="IW32" s="45"/>
      <c r="IX32" s="45"/>
      <c r="IY32" s="45"/>
      <c r="IZ32" s="45"/>
      <c r="JA32" s="45"/>
      <c r="JB32" s="45"/>
      <c r="JC32" s="45"/>
      <c r="JD32" s="45"/>
      <c r="JE32" s="45"/>
      <c r="JF32" s="45"/>
      <c r="JG32" s="45"/>
      <c r="JH32" s="45"/>
      <c r="JI32" s="45"/>
      <c r="JJ32" s="45"/>
      <c r="JK32" s="45"/>
      <c r="JL32" s="45"/>
      <c r="JM32" s="45"/>
      <c r="JN32" s="45"/>
      <c r="JO32" s="45"/>
      <c r="JP32" s="45"/>
      <c r="JQ32" s="45"/>
      <c r="JR32" s="45"/>
      <c r="JS32" s="45"/>
      <c r="JT32" s="45"/>
      <c r="JU32" s="45"/>
      <c r="JV32" s="45"/>
      <c r="JW32" s="45"/>
      <c r="JX32" s="45"/>
      <c r="JY32" s="45"/>
      <c r="JZ32" s="45"/>
      <c r="KA32" s="45"/>
      <c r="KB32" s="45"/>
      <c r="KC32" s="45"/>
      <c r="KD32" s="45"/>
      <c r="KE32" s="45"/>
      <c r="KF32" s="45"/>
      <c r="KG32" s="45"/>
      <c r="KH32" s="45"/>
      <c r="KI32" s="45"/>
      <c r="KJ32" s="45"/>
      <c r="KK32" s="45"/>
      <c r="KL32" s="45"/>
      <c r="KM32" s="45"/>
      <c r="KN32" s="45"/>
      <c r="KO32" s="45"/>
      <c r="KP32" s="45"/>
      <c r="KQ32" s="45"/>
      <c r="KR32" s="45"/>
      <c r="KS32" s="45"/>
      <c r="KT32" s="45"/>
      <c r="KU32" s="45"/>
      <c r="KV32" s="45"/>
      <c r="KW32" s="45"/>
      <c r="KX32" s="45"/>
      <c r="KY32" s="45"/>
      <c r="KZ32" s="45"/>
      <c r="LA32" s="45"/>
      <c r="LB32" s="45"/>
      <c r="LC32" s="45"/>
      <c r="LD32" s="45"/>
      <c r="LE32" s="45"/>
      <c r="LF32" s="45"/>
      <c r="LG32" s="45"/>
      <c r="LH32" s="45"/>
      <c r="LI32" s="45"/>
      <c r="LJ32" s="45"/>
      <c r="LK32" s="45"/>
      <c r="LL32" s="45"/>
      <c r="LM32" s="45"/>
      <c r="LN32" s="45"/>
      <c r="LO32" s="45"/>
      <c r="LP32" s="45"/>
      <c r="LQ32" s="45"/>
      <c r="LR32" s="45"/>
      <c r="LS32" s="45"/>
      <c r="LT32" s="45"/>
      <c r="LU32" s="45"/>
      <c r="LV32" s="45"/>
      <c r="LW32" s="45"/>
      <c r="LX32" s="45"/>
      <c r="LY32" s="45"/>
      <c r="LZ32" s="45"/>
      <c r="MA32" s="45"/>
      <c r="MB32" s="45"/>
      <c r="MC32" s="45"/>
      <c r="MD32" s="45"/>
      <c r="ME32" s="45"/>
      <c r="MF32" s="45"/>
      <c r="MG32" s="45"/>
      <c r="MH32" s="45"/>
      <c r="MI32" s="45"/>
      <c r="MJ32" s="45"/>
      <c r="MK32" s="45"/>
      <c r="ML32" s="45"/>
      <c r="MM32" s="45"/>
      <c r="MN32" s="45"/>
      <c r="MO32" s="45"/>
      <c r="MP32" s="45"/>
      <c r="MQ32" s="45"/>
      <c r="MR32" s="45"/>
      <c r="MS32" s="45"/>
      <c r="MT32" s="45"/>
      <c r="MU32" s="45"/>
      <c r="MV32" s="45"/>
      <c r="MW32" s="45"/>
      <c r="MX32" s="45"/>
      <c r="MY32" s="45"/>
      <c r="MZ32" s="45"/>
      <c r="NA32" s="45"/>
      <c r="NB32" s="45"/>
      <c r="NC32" s="45"/>
      <c r="ND32" s="45"/>
      <c r="NE32" s="45"/>
      <c r="NF32" s="45"/>
      <c r="NG32" s="45"/>
      <c r="NH32" s="45"/>
      <c r="NI32" s="45"/>
      <c r="NJ32" s="45"/>
      <c r="NK32" s="45"/>
      <c r="NL32" s="45"/>
      <c r="NM32" s="45"/>
      <c r="NN32" s="45"/>
      <c r="NO32" s="45"/>
      <c r="NP32" s="45"/>
      <c r="NQ32" s="45"/>
      <c r="NR32" s="45"/>
      <c r="NS32" s="45"/>
      <c r="NT32" s="45"/>
      <c r="NU32" s="45"/>
      <c r="NV32" s="45"/>
      <c r="NW32" s="45"/>
      <c r="NX32" s="45"/>
      <c r="NY32" s="45"/>
      <c r="NZ32" s="45"/>
      <c r="OA32" s="45"/>
      <c r="OB32" s="45"/>
      <c r="OC32" s="45"/>
      <c r="OD32" s="45"/>
      <c r="OE32" s="45"/>
      <c r="OF32" s="45"/>
      <c r="OG32" s="45"/>
      <c r="OH32" s="45"/>
      <c r="OI32" s="45"/>
      <c r="OJ32" s="45"/>
      <c r="OK32" s="45"/>
      <c r="OL32" s="45"/>
      <c r="OM32" s="45"/>
      <c r="ON32" s="45"/>
      <c r="OO32" s="45"/>
      <c r="OP32" s="45"/>
      <c r="OQ32" s="45"/>
      <c r="OR32" s="45"/>
      <c r="OS32" s="45"/>
      <c r="OT32" s="45"/>
      <c r="OU32" s="45"/>
      <c r="OV32" s="45"/>
      <c r="OW32" s="45"/>
      <c r="OX32" s="45"/>
      <c r="OY32" s="45"/>
      <c r="OZ32" s="45"/>
      <c r="PA32" s="45"/>
      <c r="PB32" s="45"/>
      <c r="PC32" s="45"/>
      <c r="PD32" s="45"/>
      <c r="PE32" s="45"/>
      <c r="PF32" s="45"/>
      <c r="PG32" s="45"/>
      <c r="PH32" s="45"/>
      <c r="PI32" s="45"/>
      <c r="PJ32" s="45"/>
      <c r="PK32" s="45"/>
      <c r="PL32" s="45"/>
      <c r="PM32" s="45"/>
      <c r="PN32" s="45"/>
      <c r="PO32" s="45"/>
      <c r="PP32" s="45"/>
      <c r="PQ32" s="45"/>
      <c r="PR32" s="45"/>
      <c r="PS32" s="45"/>
      <c r="PT32" s="45"/>
      <c r="PU32" s="45"/>
      <c r="PV32" s="45"/>
      <c r="PW32" s="45"/>
      <c r="PX32" s="45"/>
      <c r="PY32" s="45"/>
      <c r="PZ32" s="45"/>
      <c r="QA32" s="45"/>
      <c r="QB32" s="45"/>
      <c r="QC32" s="45"/>
      <c r="QD32" s="45"/>
      <c r="QE32" s="45"/>
      <c r="QF32" s="45"/>
      <c r="QG32" s="45"/>
      <c r="QH32" s="45"/>
      <c r="QI32" s="45"/>
      <c r="QJ32" s="45"/>
      <c r="QK32" s="45"/>
      <c r="QL32" s="45"/>
      <c r="QM32" s="45"/>
      <c r="QN32" s="45"/>
      <c r="QO32" s="45"/>
      <c r="QP32" s="45"/>
      <c r="QQ32" s="45"/>
      <c r="QR32" s="45"/>
      <c r="QS32" s="45"/>
      <c r="QT32" s="45"/>
      <c r="QU32" s="45"/>
      <c r="QV32" s="45"/>
      <c r="QW32" s="45"/>
      <c r="QX32" s="45"/>
      <c r="QY32" s="45"/>
      <c r="QZ32" s="45"/>
      <c r="RA32" s="45"/>
      <c r="RB32" s="45"/>
      <c r="RC32" s="45"/>
      <c r="RD32" s="45"/>
      <c r="RE32" s="45"/>
      <c r="RF32" s="45"/>
      <c r="RG32" s="45"/>
      <c r="RH32" s="45"/>
      <c r="RI32" s="45"/>
      <c r="RJ32" s="45"/>
      <c r="RK32" s="45"/>
      <c r="RL32" s="45"/>
      <c r="RM32" s="45"/>
      <c r="RN32" s="45"/>
      <c r="RO32" s="45"/>
      <c r="RP32" s="45"/>
      <c r="RQ32" s="45"/>
      <c r="RR32" s="45"/>
      <c r="RS32" s="45"/>
      <c r="RT32" s="45"/>
      <c r="RU32" s="45"/>
      <c r="RV32" s="45"/>
      <c r="RW32" s="45"/>
      <c r="RX32" s="45"/>
      <c r="RY32" s="45"/>
      <c r="RZ32" s="45"/>
      <c r="SA32" s="45"/>
      <c r="SB32" s="45"/>
      <c r="SC32" s="45"/>
      <c r="SD32" s="45"/>
      <c r="SE32" s="45"/>
      <c r="SF32" s="45"/>
      <c r="SG32" s="45"/>
      <c r="SH32" s="45"/>
      <c r="SI32" s="45"/>
      <c r="SJ32" s="45"/>
      <c r="SK32" s="45"/>
      <c r="SL32" s="45"/>
      <c r="SM32" s="45"/>
      <c r="SN32" s="45"/>
      <c r="SO32" s="45"/>
      <c r="SP32" s="45"/>
      <c r="SQ32" s="45"/>
      <c r="SR32" s="45"/>
      <c r="SS32" s="45"/>
      <c r="ST32" s="45"/>
      <c r="SU32" s="45"/>
      <c r="SV32" s="45"/>
      <c r="SW32" s="45"/>
      <c r="SX32" s="45"/>
      <c r="SY32" s="45"/>
      <c r="SZ32" s="45"/>
      <c r="TA32" s="45"/>
      <c r="TB32" s="45"/>
      <c r="TC32" s="45"/>
      <c r="TD32" s="45"/>
      <c r="TE32" s="45"/>
      <c r="TF32" s="45"/>
      <c r="TG32" s="45"/>
      <c r="TH32" s="45"/>
      <c r="TI32" s="45"/>
      <c r="TJ32" s="45"/>
      <c r="TK32" s="45"/>
      <c r="TL32" s="45"/>
      <c r="TM32" s="45"/>
      <c r="TN32" s="45"/>
      <c r="TO32" s="45"/>
      <c r="TP32" s="45"/>
      <c r="TQ32" s="45"/>
      <c r="TR32" s="45"/>
      <c r="TS32" s="45"/>
      <c r="TT32" s="45"/>
      <c r="TU32" s="45"/>
      <c r="TV32" s="45"/>
      <c r="TW32" s="45"/>
      <c r="TX32" s="45"/>
      <c r="TY32" s="45"/>
      <c r="TZ32" s="45"/>
      <c r="UA32" s="45"/>
      <c r="UB32" s="45"/>
      <c r="UC32" s="45"/>
      <c r="UD32" s="45"/>
      <c r="UE32" s="45"/>
      <c r="UF32" s="45"/>
      <c r="UG32" s="45"/>
      <c r="UH32" s="45"/>
      <c r="UI32" s="45"/>
      <c r="UJ32" s="45"/>
      <c r="UK32" s="45"/>
      <c r="UL32" s="45"/>
      <c r="UM32" s="45"/>
      <c r="UN32" s="45"/>
      <c r="UO32" s="45"/>
      <c r="UP32" s="45"/>
      <c r="UQ32" s="45"/>
      <c r="UR32" s="45"/>
      <c r="US32" s="45"/>
      <c r="UT32" s="45"/>
      <c r="UU32" s="45"/>
      <c r="UV32" s="45"/>
      <c r="UW32" s="45"/>
      <c r="UX32" s="45"/>
      <c r="UY32" s="45"/>
      <c r="UZ32" s="45"/>
      <c r="VA32" s="45"/>
      <c r="VB32" s="45"/>
      <c r="VC32" s="45"/>
      <c r="VD32" s="45"/>
      <c r="VE32" s="45"/>
      <c r="VF32" s="45"/>
      <c r="VG32" s="45"/>
      <c r="VH32" s="45"/>
      <c r="VI32" s="45"/>
      <c r="VJ32" s="45"/>
      <c r="VK32" s="45"/>
      <c r="VL32" s="45"/>
      <c r="VM32" s="45"/>
      <c r="VN32" s="45"/>
      <c r="VO32" s="45"/>
      <c r="VP32" s="45"/>
      <c r="VQ32" s="45"/>
      <c r="VR32" s="45"/>
      <c r="VS32" s="45"/>
      <c r="VT32" s="45"/>
      <c r="VU32" s="45"/>
      <c r="VV32" s="45"/>
      <c r="VW32" s="45"/>
      <c r="VX32" s="45"/>
      <c r="VY32" s="45"/>
      <c r="VZ32" s="45"/>
      <c r="WA32" s="45"/>
      <c r="WB32" s="45"/>
      <c r="WC32" s="45"/>
      <c r="WD32" s="45"/>
      <c r="WE32" s="45"/>
      <c r="WF32" s="45"/>
      <c r="WG32" s="45"/>
      <c r="WH32" s="45"/>
      <c r="WI32" s="45"/>
      <c r="WJ32" s="45"/>
      <c r="WK32" s="45"/>
      <c r="WL32" s="45"/>
      <c r="WM32" s="45"/>
      <c r="WN32" s="45"/>
      <c r="WO32" s="45"/>
      <c r="WP32" s="45"/>
      <c r="WQ32" s="45"/>
      <c r="WR32" s="45"/>
      <c r="WS32" s="45"/>
      <c r="WT32" s="45"/>
      <c r="WU32" s="45"/>
      <c r="WV32" s="45"/>
      <c r="WW32" s="45"/>
      <c r="WX32" s="45"/>
      <c r="WY32" s="45"/>
      <c r="WZ32" s="45"/>
      <c r="XA32" s="45"/>
      <c r="XB32" s="45"/>
      <c r="XC32" s="45"/>
      <c r="XD32" s="45"/>
      <c r="XE32" s="45"/>
      <c r="XF32" s="45"/>
      <c r="XG32" s="45"/>
      <c r="XH32" s="45"/>
      <c r="XI32" s="45"/>
      <c r="XJ32" s="45"/>
      <c r="XK32" s="45"/>
      <c r="XL32" s="45"/>
      <c r="XM32" s="45"/>
      <c r="XN32" s="45"/>
      <c r="XO32" s="45"/>
      <c r="XP32" s="45"/>
      <c r="XQ32" s="45"/>
      <c r="XR32" s="45"/>
      <c r="XS32" s="45"/>
      <c r="XT32" s="45"/>
      <c r="XU32" s="45"/>
      <c r="XV32" s="45"/>
      <c r="XW32" s="45"/>
      <c r="XX32" s="45"/>
      <c r="XY32" s="45"/>
      <c r="XZ32" s="45"/>
      <c r="YA32" s="45"/>
      <c r="YB32" s="45"/>
      <c r="YC32" s="45"/>
      <c r="YD32" s="45"/>
      <c r="YE32" s="45"/>
      <c r="YF32" s="45"/>
      <c r="YG32" s="45"/>
      <c r="YH32" s="45"/>
      <c r="YI32" s="45"/>
      <c r="YJ32" s="45"/>
      <c r="YK32" s="45"/>
      <c r="YL32" s="45"/>
      <c r="YM32" s="45"/>
      <c r="YN32" s="45"/>
      <c r="YO32" s="45"/>
      <c r="YP32" s="45"/>
      <c r="YQ32" s="45"/>
      <c r="YR32" s="45"/>
      <c r="YS32" s="45"/>
      <c r="YT32" s="45"/>
      <c r="YU32" s="45"/>
      <c r="YV32" s="45"/>
      <c r="YW32" s="45"/>
      <c r="YX32" s="45"/>
      <c r="YY32" s="45"/>
      <c r="YZ32" s="45"/>
      <c r="ZA32" s="45"/>
      <c r="ZB32" s="45"/>
      <c r="ZC32" s="45"/>
      <c r="ZD32" s="45"/>
      <c r="ZE32" s="45"/>
      <c r="ZF32" s="45"/>
      <c r="ZG32" s="45"/>
      <c r="ZH32" s="45"/>
      <c r="ZI32" s="45"/>
      <c r="ZJ32" s="45"/>
      <c r="ZK32" s="45"/>
      <c r="ZL32" s="45"/>
      <c r="ZM32" s="45"/>
      <c r="ZN32" s="45"/>
      <c r="ZO32" s="45"/>
      <c r="ZP32" s="45"/>
      <c r="ZQ32" s="45"/>
      <c r="ZR32" s="45"/>
      <c r="ZS32" s="45"/>
    </row>
    <row r="33" spans="1:695" x14ac:dyDescent="0.2">
      <c r="A33" s="227" t="s">
        <v>126</v>
      </c>
      <c r="B33" s="94"/>
      <c r="C33" s="48"/>
      <c r="D33" s="68"/>
      <c r="E33" s="99"/>
      <c r="F33" s="99"/>
      <c r="G33" s="42"/>
      <c r="H33" s="70"/>
      <c r="I33" s="88"/>
      <c r="J33" s="77"/>
      <c r="K33" s="77"/>
      <c r="L33" s="149"/>
      <c r="M33" s="45"/>
    </row>
    <row r="34" spans="1:695" s="48" customFormat="1" x14ac:dyDescent="0.2">
      <c r="A34" s="227" t="s">
        <v>126</v>
      </c>
      <c r="B34" s="94"/>
      <c r="C34" s="48" t="s">
        <v>27</v>
      </c>
      <c r="D34" s="68" t="s">
        <v>14</v>
      </c>
      <c r="E34" s="69">
        <v>0.55555555555555558</v>
      </c>
      <c r="F34" s="69">
        <f t="shared" ref="F34:F39" si="2">E34+(50/(24*60))</f>
        <v>0.59027777777777779</v>
      </c>
      <c r="G34" s="42">
        <f t="shared" ref="G34:G40" si="3">H34*I34</f>
        <v>10875</v>
      </c>
      <c r="H34" s="70">
        <v>250</v>
      </c>
      <c r="I34" s="81">
        <v>43.5</v>
      </c>
      <c r="J34" s="77" t="s">
        <v>204</v>
      </c>
      <c r="K34" s="77" t="s">
        <v>205</v>
      </c>
      <c r="L34" s="149" t="s">
        <v>210</v>
      </c>
      <c r="M34" s="45"/>
      <c r="N34" s="139"/>
      <c r="O34" s="139"/>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c r="AV34" s="45"/>
      <c r="AW34" s="45"/>
      <c r="AX34" s="45"/>
      <c r="AY34" s="45"/>
      <c r="AZ34" s="45"/>
      <c r="BA34" s="45"/>
      <c r="BB34" s="45"/>
      <c r="BC34" s="45"/>
      <c r="BD34" s="45"/>
      <c r="BE34" s="45"/>
      <c r="BF34" s="45"/>
      <c r="BG34" s="45"/>
      <c r="BH34" s="45"/>
      <c r="BI34" s="45"/>
      <c r="BJ34" s="45"/>
      <c r="BK34" s="45"/>
      <c r="BL34" s="45"/>
      <c r="BM34" s="45"/>
      <c r="BN34" s="45"/>
      <c r="BO34" s="45"/>
      <c r="BP34" s="45"/>
      <c r="BQ34" s="45"/>
      <c r="BR34" s="45"/>
      <c r="BS34" s="45"/>
      <c r="BT34" s="45"/>
      <c r="BU34" s="45"/>
      <c r="BV34" s="45"/>
      <c r="BW34" s="45"/>
      <c r="BX34" s="45"/>
      <c r="BY34" s="45"/>
      <c r="BZ34" s="45"/>
      <c r="CA34" s="45"/>
      <c r="CB34" s="45"/>
      <c r="CC34" s="45"/>
      <c r="CD34" s="45"/>
      <c r="CE34" s="45"/>
      <c r="CF34" s="45"/>
      <c r="CG34" s="45"/>
      <c r="CH34" s="45"/>
      <c r="CI34" s="45"/>
      <c r="CJ34" s="45"/>
      <c r="CK34" s="45"/>
      <c r="CL34" s="45"/>
      <c r="CM34" s="45"/>
      <c r="CN34" s="45"/>
      <c r="CO34" s="45"/>
      <c r="CP34" s="45"/>
      <c r="CQ34" s="45"/>
      <c r="CR34" s="45"/>
      <c r="CS34" s="45"/>
      <c r="CT34" s="45"/>
      <c r="CU34" s="45"/>
      <c r="CV34" s="45"/>
      <c r="CW34" s="45"/>
      <c r="CX34" s="45"/>
      <c r="CY34" s="45"/>
      <c r="CZ34" s="45"/>
      <c r="DA34" s="45"/>
      <c r="DB34" s="45"/>
      <c r="DC34" s="45"/>
      <c r="DD34" s="45"/>
      <c r="DE34" s="45"/>
      <c r="DF34" s="45"/>
      <c r="DG34" s="45"/>
      <c r="DH34" s="45"/>
      <c r="DI34" s="45"/>
      <c r="DJ34" s="45"/>
      <c r="DK34" s="45"/>
      <c r="DL34" s="45"/>
      <c r="DM34" s="45"/>
      <c r="DN34" s="45"/>
      <c r="DO34" s="45"/>
      <c r="DP34" s="45"/>
      <c r="DQ34" s="45"/>
      <c r="DR34" s="45"/>
      <c r="DS34" s="45"/>
      <c r="DT34" s="45"/>
      <c r="DU34" s="45"/>
      <c r="DV34" s="45"/>
      <c r="DW34" s="45"/>
      <c r="DX34" s="45"/>
      <c r="DY34" s="45"/>
      <c r="DZ34" s="45"/>
      <c r="EA34" s="45"/>
      <c r="EB34" s="45"/>
      <c r="EC34" s="45"/>
      <c r="ED34" s="45"/>
      <c r="EE34" s="45"/>
      <c r="EF34" s="45"/>
      <c r="EG34" s="45"/>
      <c r="EH34" s="45"/>
      <c r="EI34" s="45"/>
      <c r="EJ34" s="45"/>
      <c r="EK34" s="45"/>
      <c r="EL34" s="45"/>
      <c r="EM34" s="45"/>
      <c r="EN34" s="45"/>
      <c r="EO34" s="45"/>
      <c r="EP34" s="45"/>
      <c r="EQ34" s="45"/>
      <c r="ER34" s="45"/>
      <c r="ES34" s="45"/>
      <c r="ET34" s="45"/>
      <c r="EU34" s="45"/>
      <c r="EV34" s="45"/>
      <c r="EW34" s="45"/>
      <c r="EX34" s="45"/>
      <c r="EY34" s="45"/>
      <c r="EZ34" s="45"/>
      <c r="FA34" s="45"/>
      <c r="FB34" s="45"/>
      <c r="FC34" s="45"/>
      <c r="FD34" s="45"/>
      <c r="FE34" s="45"/>
      <c r="FF34" s="45"/>
      <c r="FG34" s="45"/>
      <c r="FH34" s="45"/>
      <c r="FI34" s="45"/>
      <c r="FJ34" s="45"/>
      <c r="FK34" s="45"/>
      <c r="FL34" s="45"/>
      <c r="FM34" s="45"/>
      <c r="FN34" s="45"/>
      <c r="FO34" s="45"/>
      <c r="FP34" s="45"/>
      <c r="FQ34" s="45"/>
      <c r="FR34" s="45"/>
      <c r="FS34" s="45"/>
      <c r="FT34" s="45"/>
      <c r="FU34" s="45"/>
      <c r="FV34" s="45"/>
      <c r="FW34" s="45"/>
      <c r="FX34" s="45"/>
      <c r="FY34" s="45"/>
      <c r="FZ34" s="45"/>
      <c r="GA34" s="45"/>
      <c r="GB34" s="45"/>
      <c r="GC34" s="45"/>
      <c r="GD34" s="45"/>
      <c r="GE34" s="45"/>
      <c r="GF34" s="45"/>
      <c r="GG34" s="45"/>
      <c r="GH34" s="45"/>
      <c r="GI34" s="45"/>
      <c r="GJ34" s="45"/>
      <c r="GK34" s="45"/>
      <c r="GL34" s="45"/>
      <c r="GM34" s="45"/>
      <c r="GN34" s="45"/>
      <c r="GO34" s="45"/>
      <c r="GP34" s="45"/>
      <c r="GQ34" s="45"/>
      <c r="GR34" s="45"/>
      <c r="GS34" s="45"/>
      <c r="GT34" s="45"/>
      <c r="GU34" s="45"/>
      <c r="GV34" s="45"/>
      <c r="GW34" s="45"/>
      <c r="GX34" s="45"/>
      <c r="GY34" s="45"/>
      <c r="GZ34" s="45"/>
      <c r="HA34" s="45"/>
      <c r="HB34" s="45"/>
      <c r="HC34" s="45"/>
      <c r="HD34" s="45"/>
      <c r="HE34" s="45"/>
      <c r="HF34" s="45"/>
      <c r="HG34" s="45"/>
      <c r="HH34" s="45"/>
      <c r="HI34" s="45"/>
      <c r="HJ34" s="45"/>
      <c r="HK34" s="45"/>
      <c r="HL34" s="45"/>
      <c r="HM34" s="45"/>
      <c r="HN34" s="45"/>
      <c r="HO34" s="45"/>
      <c r="HP34" s="45"/>
      <c r="HQ34" s="45"/>
      <c r="HR34" s="45"/>
      <c r="HS34" s="45"/>
      <c r="HT34" s="45"/>
      <c r="HU34" s="45"/>
      <c r="HV34" s="45"/>
      <c r="HW34" s="45"/>
      <c r="HX34" s="45"/>
      <c r="HY34" s="45"/>
      <c r="HZ34" s="45"/>
      <c r="IA34" s="45"/>
      <c r="IB34" s="45"/>
      <c r="IC34" s="45"/>
      <c r="ID34" s="45"/>
      <c r="IE34" s="45"/>
      <c r="IF34" s="45"/>
      <c r="IG34" s="45"/>
      <c r="IH34" s="45"/>
      <c r="II34" s="45"/>
      <c r="IJ34" s="45"/>
      <c r="IK34" s="45"/>
      <c r="IL34" s="45"/>
      <c r="IM34" s="45"/>
      <c r="IN34" s="45"/>
      <c r="IO34" s="45"/>
      <c r="IP34" s="45"/>
      <c r="IQ34" s="45"/>
      <c r="IR34" s="45"/>
      <c r="IS34" s="45"/>
      <c r="IT34" s="45"/>
      <c r="IU34" s="45"/>
      <c r="IV34" s="45"/>
      <c r="IW34" s="45"/>
      <c r="IX34" s="45"/>
      <c r="IY34" s="45"/>
      <c r="IZ34" s="45"/>
      <c r="JA34" s="45"/>
      <c r="JB34" s="45"/>
      <c r="JC34" s="45"/>
      <c r="JD34" s="45"/>
      <c r="JE34" s="45"/>
      <c r="JF34" s="45"/>
      <c r="JG34" s="45"/>
      <c r="JH34" s="45"/>
      <c r="JI34" s="45"/>
      <c r="JJ34" s="45"/>
      <c r="JK34" s="45"/>
      <c r="JL34" s="45"/>
      <c r="JM34" s="45"/>
      <c r="JN34" s="45"/>
      <c r="JO34" s="45"/>
      <c r="JP34" s="45"/>
      <c r="JQ34" s="45"/>
      <c r="JR34" s="45"/>
      <c r="JS34" s="45"/>
      <c r="JT34" s="45"/>
      <c r="JU34" s="45"/>
      <c r="JV34" s="45"/>
      <c r="JW34" s="45"/>
      <c r="JX34" s="45"/>
      <c r="JY34" s="45"/>
      <c r="JZ34" s="45"/>
      <c r="KA34" s="45"/>
      <c r="KB34" s="45"/>
      <c r="KC34" s="45"/>
      <c r="KD34" s="45"/>
      <c r="KE34" s="45"/>
      <c r="KF34" s="45"/>
      <c r="KG34" s="45"/>
      <c r="KH34" s="45"/>
      <c r="KI34" s="45"/>
      <c r="KJ34" s="45"/>
      <c r="KK34" s="45"/>
      <c r="KL34" s="45"/>
      <c r="KM34" s="45"/>
      <c r="KN34" s="45"/>
      <c r="KO34" s="45"/>
      <c r="KP34" s="45"/>
      <c r="KQ34" s="45"/>
      <c r="KR34" s="45"/>
      <c r="KS34" s="45"/>
      <c r="KT34" s="45"/>
      <c r="KU34" s="45"/>
      <c r="KV34" s="45"/>
      <c r="KW34" s="45"/>
      <c r="KX34" s="45"/>
      <c r="KY34" s="45"/>
      <c r="KZ34" s="45"/>
      <c r="LA34" s="45"/>
      <c r="LB34" s="45"/>
      <c r="LC34" s="45"/>
      <c r="LD34" s="45"/>
      <c r="LE34" s="45"/>
      <c r="LF34" s="45"/>
      <c r="LG34" s="45"/>
      <c r="LH34" s="45"/>
      <c r="LI34" s="45"/>
      <c r="LJ34" s="45"/>
      <c r="LK34" s="45"/>
      <c r="LL34" s="45"/>
      <c r="LM34" s="45"/>
      <c r="LN34" s="45"/>
      <c r="LO34" s="45"/>
      <c r="LP34" s="45"/>
      <c r="LQ34" s="45"/>
      <c r="LR34" s="45"/>
      <c r="LS34" s="45"/>
      <c r="LT34" s="45"/>
      <c r="LU34" s="45"/>
      <c r="LV34" s="45"/>
      <c r="LW34" s="45"/>
      <c r="LX34" s="45"/>
      <c r="LY34" s="45"/>
      <c r="LZ34" s="45"/>
      <c r="MA34" s="45"/>
      <c r="MB34" s="45"/>
      <c r="MC34" s="45"/>
      <c r="MD34" s="45"/>
      <c r="ME34" s="45"/>
      <c r="MF34" s="45"/>
      <c r="MG34" s="45"/>
      <c r="MH34" s="45"/>
      <c r="MI34" s="45"/>
      <c r="MJ34" s="45"/>
      <c r="MK34" s="45"/>
      <c r="ML34" s="45"/>
      <c r="MM34" s="45"/>
      <c r="MN34" s="45"/>
      <c r="MO34" s="45"/>
      <c r="MP34" s="45"/>
      <c r="MQ34" s="45"/>
      <c r="MR34" s="45"/>
      <c r="MS34" s="45"/>
      <c r="MT34" s="45"/>
      <c r="MU34" s="45"/>
      <c r="MV34" s="45"/>
      <c r="MW34" s="45"/>
      <c r="MX34" s="45"/>
      <c r="MY34" s="45"/>
      <c r="MZ34" s="45"/>
      <c r="NA34" s="45"/>
      <c r="NB34" s="45"/>
      <c r="NC34" s="45"/>
      <c r="ND34" s="45"/>
      <c r="NE34" s="45"/>
      <c r="NF34" s="45"/>
      <c r="NG34" s="45"/>
      <c r="NH34" s="45"/>
      <c r="NI34" s="45"/>
      <c r="NJ34" s="45"/>
      <c r="NK34" s="45"/>
      <c r="NL34" s="45"/>
      <c r="NM34" s="45"/>
      <c r="NN34" s="45"/>
      <c r="NO34" s="45"/>
      <c r="NP34" s="45"/>
      <c r="NQ34" s="45"/>
      <c r="NR34" s="45"/>
      <c r="NS34" s="45"/>
      <c r="NT34" s="45"/>
      <c r="NU34" s="45"/>
      <c r="NV34" s="45"/>
      <c r="NW34" s="45"/>
      <c r="NX34" s="45"/>
      <c r="NY34" s="45"/>
      <c r="NZ34" s="45"/>
      <c r="OA34" s="45"/>
      <c r="OB34" s="45"/>
      <c r="OC34" s="45"/>
      <c r="OD34" s="45"/>
      <c r="OE34" s="45"/>
      <c r="OF34" s="45"/>
      <c r="OG34" s="45"/>
      <c r="OH34" s="45"/>
      <c r="OI34" s="45"/>
      <c r="OJ34" s="45"/>
      <c r="OK34" s="45"/>
      <c r="OL34" s="45"/>
      <c r="OM34" s="45"/>
      <c r="ON34" s="45"/>
      <c r="OO34" s="45"/>
      <c r="OP34" s="45"/>
      <c r="OQ34" s="45"/>
      <c r="OR34" s="45"/>
      <c r="OS34" s="45"/>
      <c r="OT34" s="45"/>
      <c r="OU34" s="45"/>
      <c r="OV34" s="45"/>
      <c r="OW34" s="45"/>
      <c r="OX34" s="45"/>
      <c r="OY34" s="45"/>
      <c r="OZ34" s="45"/>
      <c r="PA34" s="45"/>
      <c r="PB34" s="45"/>
      <c r="PC34" s="45"/>
      <c r="PD34" s="45"/>
      <c r="PE34" s="45"/>
      <c r="PF34" s="45"/>
      <c r="PG34" s="45"/>
      <c r="PH34" s="45"/>
      <c r="PI34" s="45"/>
      <c r="PJ34" s="45"/>
      <c r="PK34" s="45"/>
      <c r="PL34" s="45"/>
      <c r="PM34" s="45"/>
      <c r="PN34" s="45"/>
      <c r="PO34" s="45"/>
      <c r="PP34" s="45"/>
      <c r="PQ34" s="45"/>
      <c r="PR34" s="45"/>
      <c r="PS34" s="45"/>
      <c r="PT34" s="45"/>
      <c r="PU34" s="45"/>
      <c r="PV34" s="45"/>
      <c r="PW34" s="45"/>
      <c r="PX34" s="45"/>
      <c r="PY34" s="45"/>
      <c r="PZ34" s="45"/>
      <c r="QA34" s="45"/>
      <c r="QB34" s="45"/>
      <c r="QC34" s="45"/>
      <c r="QD34" s="45"/>
      <c r="QE34" s="45"/>
      <c r="QF34" s="45"/>
      <c r="QG34" s="45"/>
      <c r="QH34" s="45"/>
      <c r="QI34" s="45"/>
      <c r="QJ34" s="45"/>
      <c r="QK34" s="45"/>
      <c r="QL34" s="45"/>
      <c r="QM34" s="45"/>
      <c r="QN34" s="45"/>
      <c r="QO34" s="45"/>
      <c r="QP34" s="45"/>
      <c r="QQ34" s="45"/>
      <c r="QR34" s="45"/>
      <c r="QS34" s="45"/>
      <c r="QT34" s="45"/>
      <c r="QU34" s="45"/>
      <c r="QV34" s="45"/>
      <c r="QW34" s="45"/>
      <c r="QX34" s="45"/>
      <c r="QY34" s="45"/>
      <c r="QZ34" s="45"/>
      <c r="RA34" s="45"/>
      <c r="RB34" s="45"/>
      <c r="RC34" s="45"/>
      <c r="RD34" s="45"/>
      <c r="RE34" s="45"/>
      <c r="RF34" s="45"/>
      <c r="RG34" s="45"/>
      <c r="RH34" s="45"/>
      <c r="RI34" s="45"/>
      <c r="RJ34" s="45"/>
      <c r="RK34" s="45"/>
      <c r="RL34" s="45"/>
      <c r="RM34" s="45"/>
      <c r="RN34" s="45"/>
      <c r="RO34" s="45"/>
      <c r="RP34" s="45"/>
      <c r="RQ34" s="45"/>
      <c r="RR34" s="45"/>
      <c r="RS34" s="45"/>
      <c r="RT34" s="45"/>
      <c r="RU34" s="45"/>
      <c r="RV34" s="45"/>
      <c r="RW34" s="45"/>
      <c r="RX34" s="45"/>
      <c r="RY34" s="45"/>
      <c r="RZ34" s="45"/>
      <c r="SA34" s="45"/>
      <c r="SB34" s="45"/>
      <c r="SC34" s="45"/>
      <c r="SD34" s="45"/>
      <c r="SE34" s="45"/>
      <c r="SF34" s="45"/>
      <c r="SG34" s="45"/>
      <c r="SH34" s="45"/>
      <c r="SI34" s="45"/>
      <c r="SJ34" s="45"/>
      <c r="SK34" s="45"/>
      <c r="SL34" s="45"/>
      <c r="SM34" s="45"/>
      <c r="SN34" s="45"/>
      <c r="SO34" s="45"/>
      <c r="SP34" s="45"/>
      <c r="SQ34" s="45"/>
      <c r="SR34" s="45"/>
      <c r="SS34" s="45"/>
      <c r="ST34" s="45"/>
      <c r="SU34" s="45"/>
      <c r="SV34" s="45"/>
      <c r="SW34" s="45"/>
      <c r="SX34" s="45"/>
      <c r="SY34" s="45"/>
      <c r="SZ34" s="45"/>
      <c r="TA34" s="45"/>
      <c r="TB34" s="45"/>
      <c r="TC34" s="45"/>
      <c r="TD34" s="45"/>
      <c r="TE34" s="45"/>
      <c r="TF34" s="45"/>
      <c r="TG34" s="45"/>
      <c r="TH34" s="45"/>
      <c r="TI34" s="45"/>
      <c r="TJ34" s="45"/>
      <c r="TK34" s="45"/>
      <c r="TL34" s="45"/>
      <c r="TM34" s="45"/>
      <c r="TN34" s="45"/>
      <c r="TO34" s="45"/>
      <c r="TP34" s="45"/>
      <c r="TQ34" s="45"/>
      <c r="TR34" s="45"/>
      <c r="TS34" s="45"/>
      <c r="TT34" s="45"/>
      <c r="TU34" s="45"/>
      <c r="TV34" s="45"/>
      <c r="TW34" s="45"/>
      <c r="TX34" s="45"/>
      <c r="TY34" s="45"/>
      <c r="TZ34" s="45"/>
      <c r="UA34" s="45"/>
      <c r="UB34" s="45"/>
      <c r="UC34" s="45"/>
      <c r="UD34" s="45"/>
      <c r="UE34" s="45"/>
      <c r="UF34" s="45"/>
      <c r="UG34" s="45"/>
      <c r="UH34" s="45"/>
      <c r="UI34" s="45"/>
      <c r="UJ34" s="45"/>
      <c r="UK34" s="45"/>
      <c r="UL34" s="45"/>
      <c r="UM34" s="45"/>
      <c r="UN34" s="45"/>
      <c r="UO34" s="45"/>
      <c r="UP34" s="45"/>
      <c r="UQ34" s="45"/>
      <c r="UR34" s="45"/>
      <c r="US34" s="45"/>
      <c r="UT34" s="45"/>
      <c r="UU34" s="45"/>
      <c r="UV34" s="45"/>
      <c r="UW34" s="45"/>
      <c r="UX34" s="45"/>
      <c r="UY34" s="45"/>
      <c r="UZ34" s="45"/>
      <c r="VA34" s="45"/>
      <c r="VB34" s="45"/>
      <c r="VC34" s="45"/>
      <c r="VD34" s="45"/>
      <c r="VE34" s="45"/>
      <c r="VF34" s="45"/>
      <c r="VG34" s="45"/>
      <c r="VH34" s="45"/>
      <c r="VI34" s="45"/>
      <c r="VJ34" s="45"/>
      <c r="VK34" s="45"/>
      <c r="VL34" s="45"/>
      <c r="VM34" s="45"/>
      <c r="VN34" s="45"/>
      <c r="VO34" s="45"/>
      <c r="VP34" s="45"/>
      <c r="VQ34" s="45"/>
      <c r="VR34" s="45"/>
      <c r="VS34" s="45"/>
      <c r="VT34" s="45"/>
      <c r="VU34" s="45"/>
      <c r="VV34" s="45"/>
      <c r="VW34" s="45"/>
      <c r="VX34" s="45"/>
      <c r="VY34" s="45"/>
      <c r="VZ34" s="45"/>
      <c r="WA34" s="45"/>
      <c r="WB34" s="45"/>
      <c r="WC34" s="45"/>
      <c r="WD34" s="45"/>
      <c r="WE34" s="45"/>
      <c r="WF34" s="45"/>
      <c r="WG34" s="45"/>
      <c r="WH34" s="45"/>
      <c r="WI34" s="45"/>
      <c r="WJ34" s="45"/>
      <c r="WK34" s="45"/>
      <c r="WL34" s="45"/>
      <c r="WM34" s="45"/>
      <c r="WN34" s="45"/>
      <c r="WO34" s="45"/>
      <c r="WP34" s="45"/>
      <c r="WQ34" s="45"/>
      <c r="WR34" s="45"/>
      <c r="WS34" s="45"/>
      <c r="WT34" s="45"/>
      <c r="WU34" s="45"/>
      <c r="WV34" s="45"/>
      <c r="WW34" s="45"/>
      <c r="WX34" s="45"/>
      <c r="WY34" s="45"/>
      <c r="WZ34" s="45"/>
      <c r="XA34" s="45"/>
      <c r="XB34" s="45"/>
      <c r="XC34" s="45"/>
      <c r="XD34" s="45"/>
      <c r="XE34" s="45"/>
      <c r="XF34" s="45"/>
      <c r="XG34" s="45"/>
      <c r="XH34" s="45"/>
      <c r="XI34" s="45"/>
      <c r="XJ34" s="45"/>
      <c r="XK34" s="45"/>
      <c r="XL34" s="45"/>
      <c r="XM34" s="45"/>
      <c r="XN34" s="45"/>
      <c r="XO34" s="45"/>
      <c r="XP34" s="45"/>
      <c r="XQ34" s="45"/>
      <c r="XR34" s="45"/>
      <c r="XS34" s="45"/>
      <c r="XT34" s="45"/>
      <c r="XU34" s="45"/>
      <c r="XV34" s="45"/>
      <c r="XW34" s="45"/>
      <c r="XX34" s="45"/>
      <c r="XY34" s="45"/>
      <c r="XZ34" s="45"/>
      <c r="YA34" s="45"/>
      <c r="YB34" s="45"/>
      <c r="YC34" s="45"/>
      <c r="YD34" s="45"/>
      <c r="YE34" s="45"/>
      <c r="YF34" s="45"/>
      <c r="YG34" s="45"/>
      <c r="YH34" s="45"/>
      <c r="YI34" s="45"/>
      <c r="YJ34" s="45"/>
      <c r="YK34" s="45"/>
      <c r="YL34" s="45"/>
      <c r="YM34" s="45"/>
      <c r="YN34" s="45"/>
      <c r="YO34" s="45"/>
      <c r="YP34" s="45"/>
      <c r="YQ34" s="45"/>
      <c r="YR34" s="45"/>
      <c r="YS34" s="45"/>
      <c r="YT34" s="45"/>
      <c r="YU34" s="45"/>
      <c r="YV34" s="45"/>
      <c r="YW34" s="45"/>
      <c r="YX34" s="45"/>
      <c r="YY34" s="45"/>
      <c r="YZ34" s="45"/>
      <c r="ZA34" s="45"/>
      <c r="ZB34" s="45"/>
      <c r="ZC34" s="45"/>
      <c r="ZD34" s="45"/>
      <c r="ZE34" s="45"/>
      <c r="ZF34" s="45"/>
      <c r="ZG34" s="45"/>
      <c r="ZH34" s="45"/>
      <c r="ZI34" s="45"/>
      <c r="ZJ34" s="45"/>
      <c r="ZK34" s="45"/>
      <c r="ZL34" s="45"/>
      <c r="ZM34" s="45"/>
      <c r="ZN34" s="45"/>
      <c r="ZO34" s="45"/>
      <c r="ZP34" s="45"/>
      <c r="ZQ34" s="45"/>
      <c r="ZR34" s="45"/>
      <c r="ZS34" s="45"/>
    </row>
    <row r="35" spans="1:695" s="48" customFormat="1" x14ac:dyDescent="0.2">
      <c r="A35" s="227" t="s">
        <v>126</v>
      </c>
      <c r="B35" s="94"/>
      <c r="C35" s="48" t="s">
        <v>26</v>
      </c>
      <c r="D35" s="68" t="s">
        <v>14</v>
      </c>
      <c r="E35" s="69">
        <v>0.59722222222222221</v>
      </c>
      <c r="F35" s="69">
        <f t="shared" si="2"/>
        <v>0.63194444444444442</v>
      </c>
      <c r="G35" s="42">
        <f t="shared" si="3"/>
        <v>10850</v>
      </c>
      <c r="H35" s="70">
        <v>250</v>
      </c>
      <c r="I35" s="81">
        <v>43.4</v>
      </c>
      <c r="J35" s="77" t="s">
        <v>204</v>
      </c>
      <c r="K35" s="77" t="s">
        <v>205</v>
      </c>
      <c r="L35" s="149" t="s">
        <v>210</v>
      </c>
      <c r="M35" s="45"/>
      <c r="N35" s="139"/>
      <c r="O35" s="139"/>
      <c r="P35" s="45"/>
      <c r="Q35" s="45"/>
      <c r="R35" s="45"/>
      <c r="S35" s="45"/>
      <c r="T35" s="45"/>
      <c r="U35" s="45"/>
      <c r="V35" s="45"/>
      <c r="W35" s="45"/>
      <c r="X35" s="45"/>
      <c r="Y35" s="45"/>
      <c r="Z35" s="45"/>
      <c r="AA35" s="45"/>
      <c r="AB35" s="45"/>
      <c r="AC35" s="45"/>
      <c r="AD35" s="45"/>
      <c r="AE35" s="45"/>
      <c r="AF35" s="45"/>
      <c r="AG35" s="45"/>
      <c r="AH35" s="45"/>
      <c r="AI35" s="45"/>
      <c r="AJ35" s="45"/>
      <c r="AK35" s="45"/>
      <c r="AL35" s="45"/>
      <c r="AM35" s="45"/>
      <c r="AN35" s="45"/>
      <c r="AO35" s="45"/>
      <c r="AP35" s="45"/>
      <c r="AQ35" s="45"/>
      <c r="AR35" s="45"/>
      <c r="AS35" s="45"/>
      <c r="AT35" s="45"/>
      <c r="AU35" s="45"/>
      <c r="AV35" s="45"/>
      <c r="AW35" s="45"/>
      <c r="AX35" s="45"/>
      <c r="AY35" s="45"/>
      <c r="AZ35" s="45"/>
      <c r="BA35" s="45"/>
      <c r="BB35" s="45"/>
      <c r="BC35" s="45"/>
      <c r="BD35" s="45"/>
      <c r="BE35" s="45"/>
      <c r="BF35" s="45"/>
      <c r="BG35" s="45"/>
      <c r="BH35" s="45"/>
      <c r="BI35" s="45"/>
      <c r="BJ35" s="45"/>
      <c r="BK35" s="45"/>
      <c r="BL35" s="45"/>
      <c r="BM35" s="45"/>
      <c r="BN35" s="45"/>
      <c r="BO35" s="45"/>
      <c r="BP35" s="45"/>
      <c r="BQ35" s="45"/>
      <c r="BR35" s="45"/>
      <c r="BS35" s="45"/>
      <c r="BT35" s="45"/>
      <c r="BU35" s="45"/>
      <c r="BV35" s="45"/>
      <c r="BW35" s="45"/>
      <c r="BX35" s="45"/>
      <c r="BY35" s="45"/>
      <c r="BZ35" s="45"/>
      <c r="CA35" s="45"/>
      <c r="CB35" s="45"/>
      <c r="CC35" s="45"/>
      <c r="CD35" s="45"/>
      <c r="CE35" s="45"/>
      <c r="CF35" s="45"/>
      <c r="CG35" s="45"/>
      <c r="CH35" s="45"/>
      <c r="CI35" s="45"/>
      <c r="CJ35" s="45"/>
      <c r="CK35" s="45"/>
      <c r="CL35" s="45"/>
      <c r="CM35" s="45"/>
      <c r="CN35" s="45"/>
      <c r="CO35" s="45"/>
      <c r="CP35" s="45"/>
      <c r="CQ35" s="45"/>
      <c r="CR35" s="45"/>
      <c r="CS35" s="45"/>
      <c r="CT35" s="45"/>
      <c r="CU35" s="45"/>
      <c r="CV35" s="45"/>
      <c r="CW35" s="45"/>
      <c r="CX35" s="45"/>
      <c r="CY35" s="45"/>
      <c r="CZ35" s="45"/>
      <c r="DA35" s="45"/>
      <c r="DB35" s="45"/>
      <c r="DC35" s="45"/>
      <c r="DD35" s="45"/>
      <c r="DE35" s="45"/>
      <c r="DF35" s="45"/>
      <c r="DG35" s="45"/>
      <c r="DH35" s="45"/>
      <c r="DI35" s="45"/>
      <c r="DJ35" s="45"/>
      <c r="DK35" s="45"/>
      <c r="DL35" s="45"/>
      <c r="DM35" s="45"/>
      <c r="DN35" s="45"/>
      <c r="DO35" s="45"/>
      <c r="DP35" s="45"/>
      <c r="DQ35" s="45"/>
      <c r="DR35" s="45"/>
      <c r="DS35" s="45"/>
      <c r="DT35" s="45"/>
      <c r="DU35" s="45"/>
      <c r="DV35" s="45"/>
      <c r="DW35" s="45"/>
      <c r="DX35" s="45"/>
      <c r="DY35" s="45"/>
      <c r="DZ35" s="45"/>
      <c r="EA35" s="45"/>
      <c r="EB35" s="45"/>
      <c r="EC35" s="45"/>
      <c r="ED35" s="45"/>
      <c r="EE35" s="45"/>
      <c r="EF35" s="45"/>
      <c r="EG35" s="45"/>
      <c r="EH35" s="45"/>
      <c r="EI35" s="45"/>
      <c r="EJ35" s="45"/>
      <c r="EK35" s="45"/>
      <c r="EL35" s="45"/>
      <c r="EM35" s="45"/>
      <c r="EN35" s="45"/>
      <c r="EO35" s="45"/>
      <c r="EP35" s="45"/>
      <c r="EQ35" s="45"/>
      <c r="ER35" s="45"/>
      <c r="ES35" s="45"/>
      <c r="ET35" s="45"/>
      <c r="EU35" s="45"/>
      <c r="EV35" s="45"/>
      <c r="EW35" s="45"/>
      <c r="EX35" s="45"/>
      <c r="EY35" s="45"/>
      <c r="EZ35" s="45"/>
      <c r="FA35" s="45"/>
      <c r="FB35" s="45"/>
      <c r="FC35" s="45"/>
      <c r="FD35" s="45"/>
      <c r="FE35" s="45"/>
      <c r="FF35" s="45"/>
      <c r="FG35" s="45"/>
      <c r="FH35" s="45"/>
      <c r="FI35" s="45"/>
      <c r="FJ35" s="45"/>
      <c r="FK35" s="45"/>
      <c r="FL35" s="45"/>
      <c r="FM35" s="45"/>
      <c r="FN35" s="45"/>
      <c r="FO35" s="45"/>
      <c r="FP35" s="45"/>
      <c r="FQ35" s="45"/>
      <c r="FR35" s="45"/>
      <c r="FS35" s="45"/>
      <c r="FT35" s="45"/>
      <c r="FU35" s="45"/>
      <c r="FV35" s="45"/>
      <c r="FW35" s="45"/>
      <c r="FX35" s="45"/>
      <c r="FY35" s="45"/>
      <c r="FZ35" s="45"/>
      <c r="GA35" s="45"/>
      <c r="GB35" s="45"/>
      <c r="GC35" s="45"/>
      <c r="GD35" s="45"/>
      <c r="GE35" s="45"/>
      <c r="GF35" s="45"/>
      <c r="GG35" s="45"/>
      <c r="GH35" s="45"/>
      <c r="GI35" s="45"/>
      <c r="GJ35" s="45"/>
      <c r="GK35" s="45"/>
      <c r="GL35" s="45"/>
      <c r="GM35" s="45"/>
      <c r="GN35" s="45"/>
      <c r="GO35" s="45"/>
      <c r="GP35" s="45"/>
      <c r="GQ35" s="45"/>
      <c r="GR35" s="45"/>
      <c r="GS35" s="45"/>
      <c r="GT35" s="45"/>
      <c r="GU35" s="45"/>
      <c r="GV35" s="45"/>
      <c r="GW35" s="45"/>
      <c r="GX35" s="45"/>
      <c r="GY35" s="45"/>
      <c r="GZ35" s="45"/>
      <c r="HA35" s="45"/>
      <c r="HB35" s="45"/>
      <c r="HC35" s="45"/>
      <c r="HD35" s="45"/>
      <c r="HE35" s="45"/>
      <c r="HF35" s="45"/>
      <c r="HG35" s="45"/>
      <c r="HH35" s="45"/>
      <c r="HI35" s="45"/>
      <c r="HJ35" s="45"/>
      <c r="HK35" s="45"/>
      <c r="HL35" s="45"/>
      <c r="HM35" s="45"/>
      <c r="HN35" s="45"/>
      <c r="HO35" s="45"/>
      <c r="HP35" s="45"/>
      <c r="HQ35" s="45"/>
      <c r="HR35" s="45"/>
      <c r="HS35" s="45"/>
      <c r="HT35" s="45"/>
      <c r="HU35" s="45"/>
      <c r="HV35" s="45"/>
      <c r="HW35" s="45"/>
      <c r="HX35" s="45"/>
      <c r="HY35" s="45"/>
      <c r="HZ35" s="45"/>
      <c r="IA35" s="45"/>
      <c r="IB35" s="45"/>
      <c r="IC35" s="45"/>
      <c r="ID35" s="45"/>
      <c r="IE35" s="45"/>
      <c r="IF35" s="45"/>
      <c r="IG35" s="45"/>
      <c r="IH35" s="45"/>
      <c r="II35" s="45"/>
      <c r="IJ35" s="45"/>
      <c r="IK35" s="45"/>
      <c r="IL35" s="45"/>
      <c r="IM35" s="45"/>
      <c r="IN35" s="45"/>
      <c r="IO35" s="45"/>
      <c r="IP35" s="45"/>
      <c r="IQ35" s="45"/>
      <c r="IR35" s="45"/>
      <c r="IS35" s="45"/>
      <c r="IT35" s="45"/>
      <c r="IU35" s="45"/>
      <c r="IV35" s="45"/>
      <c r="IW35" s="45"/>
      <c r="IX35" s="45"/>
      <c r="IY35" s="45"/>
      <c r="IZ35" s="45"/>
      <c r="JA35" s="45"/>
      <c r="JB35" s="45"/>
      <c r="JC35" s="45"/>
      <c r="JD35" s="45"/>
      <c r="JE35" s="45"/>
      <c r="JF35" s="45"/>
      <c r="JG35" s="45"/>
      <c r="JH35" s="45"/>
      <c r="JI35" s="45"/>
      <c r="JJ35" s="45"/>
      <c r="JK35" s="45"/>
      <c r="JL35" s="45"/>
      <c r="JM35" s="45"/>
      <c r="JN35" s="45"/>
      <c r="JO35" s="45"/>
      <c r="JP35" s="45"/>
      <c r="JQ35" s="45"/>
      <c r="JR35" s="45"/>
      <c r="JS35" s="45"/>
      <c r="JT35" s="45"/>
      <c r="JU35" s="45"/>
      <c r="JV35" s="45"/>
      <c r="JW35" s="45"/>
      <c r="JX35" s="45"/>
      <c r="JY35" s="45"/>
      <c r="JZ35" s="45"/>
      <c r="KA35" s="45"/>
      <c r="KB35" s="45"/>
      <c r="KC35" s="45"/>
      <c r="KD35" s="45"/>
      <c r="KE35" s="45"/>
      <c r="KF35" s="45"/>
      <c r="KG35" s="45"/>
      <c r="KH35" s="45"/>
      <c r="KI35" s="45"/>
      <c r="KJ35" s="45"/>
      <c r="KK35" s="45"/>
      <c r="KL35" s="45"/>
      <c r="KM35" s="45"/>
      <c r="KN35" s="45"/>
      <c r="KO35" s="45"/>
      <c r="KP35" s="45"/>
      <c r="KQ35" s="45"/>
      <c r="KR35" s="45"/>
      <c r="KS35" s="45"/>
      <c r="KT35" s="45"/>
      <c r="KU35" s="45"/>
      <c r="KV35" s="45"/>
      <c r="KW35" s="45"/>
      <c r="KX35" s="45"/>
      <c r="KY35" s="45"/>
      <c r="KZ35" s="45"/>
      <c r="LA35" s="45"/>
      <c r="LB35" s="45"/>
      <c r="LC35" s="45"/>
      <c r="LD35" s="45"/>
      <c r="LE35" s="45"/>
      <c r="LF35" s="45"/>
      <c r="LG35" s="45"/>
      <c r="LH35" s="45"/>
      <c r="LI35" s="45"/>
      <c r="LJ35" s="45"/>
      <c r="LK35" s="45"/>
      <c r="LL35" s="45"/>
      <c r="LM35" s="45"/>
      <c r="LN35" s="45"/>
      <c r="LO35" s="45"/>
      <c r="LP35" s="45"/>
      <c r="LQ35" s="45"/>
      <c r="LR35" s="45"/>
      <c r="LS35" s="45"/>
      <c r="LT35" s="45"/>
      <c r="LU35" s="45"/>
      <c r="LV35" s="45"/>
      <c r="LW35" s="45"/>
      <c r="LX35" s="45"/>
      <c r="LY35" s="45"/>
      <c r="LZ35" s="45"/>
      <c r="MA35" s="45"/>
      <c r="MB35" s="45"/>
      <c r="MC35" s="45"/>
      <c r="MD35" s="45"/>
      <c r="ME35" s="45"/>
      <c r="MF35" s="45"/>
      <c r="MG35" s="45"/>
      <c r="MH35" s="45"/>
      <c r="MI35" s="45"/>
      <c r="MJ35" s="45"/>
      <c r="MK35" s="45"/>
      <c r="ML35" s="45"/>
      <c r="MM35" s="45"/>
      <c r="MN35" s="45"/>
      <c r="MO35" s="45"/>
      <c r="MP35" s="45"/>
      <c r="MQ35" s="45"/>
      <c r="MR35" s="45"/>
      <c r="MS35" s="45"/>
      <c r="MT35" s="45"/>
      <c r="MU35" s="45"/>
      <c r="MV35" s="45"/>
      <c r="MW35" s="45"/>
      <c r="MX35" s="45"/>
      <c r="MY35" s="45"/>
      <c r="MZ35" s="45"/>
      <c r="NA35" s="45"/>
      <c r="NB35" s="45"/>
      <c r="NC35" s="45"/>
      <c r="ND35" s="45"/>
      <c r="NE35" s="45"/>
      <c r="NF35" s="45"/>
      <c r="NG35" s="45"/>
      <c r="NH35" s="45"/>
      <c r="NI35" s="45"/>
      <c r="NJ35" s="45"/>
      <c r="NK35" s="45"/>
      <c r="NL35" s="45"/>
      <c r="NM35" s="45"/>
      <c r="NN35" s="45"/>
      <c r="NO35" s="45"/>
      <c r="NP35" s="45"/>
      <c r="NQ35" s="45"/>
      <c r="NR35" s="45"/>
      <c r="NS35" s="45"/>
      <c r="NT35" s="45"/>
      <c r="NU35" s="45"/>
      <c r="NV35" s="45"/>
      <c r="NW35" s="45"/>
      <c r="NX35" s="45"/>
      <c r="NY35" s="45"/>
      <c r="NZ35" s="45"/>
      <c r="OA35" s="45"/>
      <c r="OB35" s="45"/>
      <c r="OC35" s="45"/>
      <c r="OD35" s="45"/>
      <c r="OE35" s="45"/>
      <c r="OF35" s="45"/>
      <c r="OG35" s="45"/>
      <c r="OH35" s="45"/>
      <c r="OI35" s="45"/>
      <c r="OJ35" s="45"/>
      <c r="OK35" s="45"/>
      <c r="OL35" s="45"/>
      <c r="OM35" s="45"/>
      <c r="ON35" s="45"/>
      <c r="OO35" s="45"/>
      <c r="OP35" s="45"/>
      <c r="OQ35" s="45"/>
      <c r="OR35" s="45"/>
      <c r="OS35" s="45"/>
      <c r="OT35" s="45"/>
      <c r="OU35" s="45"/>
      <c r="OV35" s="45"/>
      <c r="OW35" s="45"/>
      <c r="OX35" s="45"/>
      <c r="OY35" s="45"/>
      <c r="OZ35" s="45"/>
      <c r="PA35" s="45"/>
      <c r="PB35" s="45"/>
      <c r="PC35" s="45"/>
      <c r="PD35" s="45"/>
      <c r="PE35" s="45"/>
      <c r="PF35" s="45"/>
      <c r="PG35" s="45"/>
      <c r="PH35" s="45"/>
      <c r="PI35" s="45"/>
      <c r="PJ35" s="45"/>
      <c r="PK35" s="45"/>
      <c r="PL35" s="45"/>
      <c r="PM35" s="45"/>
      <c r="PN35" s="45"/>
      <c r="PO35" s="45"/>
      <c r="PP35" s="45"/>
      <c r="PQ35" s="45"/>
      <c r="PR35" s="45"/>
      <c r="PS35" s="45"/>
      <c r="PT35" s="45"/>
      <c r="PU35" s="45"/>
      <c r="PV35" s="45"/>
      <c r="PW35" s="45"/>
      <c r="PX35" s="45"/>
      <c r="PY35" s="45"/>
      <c r="PZ35" s="45"/>
      <c r="QA35" s="45"/>
      <c r="QB35" s="45"/>
      <c r="QC35" s="45"/>
      <c r="QD35" s="45"/>
      <c r="QE35" s="45"/>
      <c r="QF35" s="45"/>
      <c r="QG35" s="45"/>
      <c r="QH35" s="45"/>
      <c r="QI35" s="45"/>
      <c r="QJ35" s="45"/>
      <c r="QK35" s="45"/>
      <c r="QL35" s="45"/>
      <c r="QM35" s="45"/>
      <c r="QN35" s="45"/>
      <c r="QO35" s="45"/>
      <c r="QP35" s="45"/>
      <c r="QQ35" s="45"/>
      <c r="QR35" s="45"/>
      <c r="QS35" s="45"/>
      <c r="QT35" s="45"/>
      <c r="QU35" s="45"/>
      <c r="QV35" s="45"/>
      <c r="QW35" s="45"/>
      <c r="QX35" s="45"/>
      <c r="QY35" s="45"/>
      <c r="QZ35" s="45"/>
      <c r="RA35" s="45"/>
      <c r="RB35" s="45"/>
      <c r="RC35" s="45"/>
      <c r="RD35" s="45"/>
      <c r="RE35" s="45"/>
      <c r="RF35" s="45"/>
      <c r="RG35" s="45"/>
      <c r="RH35" s="45"/>
      <c r="RI35" s="45"/>
      <c r="RJ35" s="45"/>
      <c r="RK35" s="45"/>
      <c r="RL35" s="45"/>
      <c r="RM35" s="45"/>
      <c r="RN35" s="45"/>
      <c r="RO35" s="45"/>
      <c r="RP35" s="45"/>
      <c r="RQ35" s="45"/>
      <c r="RR35" s="45"/>
      <c r="RS35" s="45"/>
      <c r="RT35" s="45"/>
      <c r="RU35" s="45"/>
      <c r="RV35" s="45"/>
      <c r="RW35" s="45"/>
      <c r="RX35" s="45"/>
      <c r="RY35" s="45"/>
      <c r="RZ35" s="45"/>
      <c r="SA35" s="45"/>
      <c r="SB35" s="45"/>
      <c r="SC35" s="45"/>
      <c r="SD35" s="45"/>
      <c r="SE35" s="45"/>
      <c r="SF35" s="45"/>
      <c r="SG35" s="45"/>
      <c r="SH35" s="45"/>
      <c r="SI35" s="45"/>
      <c r="SJ35" s="45"/>
      <c r="SK35" s="45"/>
      <c r="SL35" s="45"/>
      <c r="SM35" s="45"/>
      <c r="SN35" s="45"/>
      <c r="SO35" s="45"/>
      <c r="SP35" s="45"/>
      <c r="SQ35" s="45"/>
      <c r="SR35" s="45"/>
      <c r="SS35" s="45"/>
      <c r="ST35" s="45"/>
      <c r="SU35" s="45"/>
      <c r="SV35" s="45"/>
      <c r="SW35" s="45"/>
      <c r="SX35" s="45"/>
      <c r="SY35" s="45"/>
      <c r="SZ35" s="45"/>
      <c r="TA35" s="45"/>
      <c r="TB35" s="45"/>
      <c r="TC35" s="45"/>
      <c r="TD35" s="45"/>
      <c r="TE35" s="45"/>
      <c r="TF35" s="45"/>
      <c r="TG35" s="45"/>
      <c r="TH35" s="45"/>
      <c r="TI35" s="45"/>
      <c r="TJ35" s="45"/>
      <c r="TK35" s="45"/>
      <c r="TL35" s="45"/>
      <c r="TM35" s="45"/>
      <c r="TN35" s="45"/>
      <c r="TO35" s="45"/>
      <c r="TP35" s="45"/>
      <c r="TQ35" s="45"/>
      <c r="TR35" s="45"/>
      <c r="TS35" s="45"/>
      <c r="TT35" s="45"/>
      <c r="TU35" s="45"/>
      <c r="TV35" s="45"/>
      <c r="TW35" s="45"/>
      <c r="TX35" s="45"/>
      <c r="TY35" s="45"/>
      <c r="TZ35" s="45"/>
      <c r="UA35" s="45"/>
      <c r="UB35" s="45"/>
      <c r="UC35" s="45"/>
      <c r="UD35" s="45"/>
      <c r="UE35" s="45"/>
      <c r="UF35" s="45"/>
      <c r="UG35" s="45"/>
      <c r="UH35" s="45"/>
      <c r="UI35" s="45"/>
      <c r="UJ35" s="45"/>
      <c r="UK35" s="45"/>
      <c r="UL35" s="45"/>
      <c r="UM35" s="45"/>
      <c r="UN35" s="45"/>
      <c r="UO35" s="45"/>
      <c r="UP35" s="45"/>
      <c r="UQ35" s="45"/>
      <c r="UR35" s="45"/>
      <c r="US35" s="45"/>
      <c r="UT35" s="45"/>
      <c r="UU35" s="45"/>
      <c r="UV35" s="45"/>
      <c r="UW35" s="45"/>
      <c r="UX35" s="45"/>
      <c r="UY35" s="45"/>
      <c r="UZ35" s="45"/>
      <c r="VA35" s="45"/>
      <c r="VB35" s="45"/>
      <c r="VC35" s="45"/>
      <c r="VD35" s="45"/>
      <c r="VE35" s="45"/>
      <c r="VF35" s="45"/>
      <c r="VG35" s="45"/>
      <c r="VH35" s="45"/>
      <c r="VI35" s="45"/>
      <c r="VJ35" s="45"/>
      <c r="VK35" s="45"/>
      <c r="VL35" s="45"/>
      <c r="VM35" s="45"/>
      <c r="VN35" s="45"/>
      <c r="VO35" s="45"/>
      <c r="VP35" s="45"/>
      <c r="VQ35" s="45"/>
      <c r="VR35" s="45"/>
      <c r="VS35" s="45"/>
      <c r="VT35" s="45"/>
      <c r="VU35" s="45"/>
      <c r="VV35" s="45"/>
      <c r="VW35" s="45"/>
      <c r="VX35" s="45"/>
      <c r="VY35" s="45"/>
      <c r="VZ35" s="45"/>
      <c r="WA35" s="45"/>
      <c r="WB35" s="45"/>
      <c r="WC35" s="45"/>
      <c r="WD35" s="45"/>
      <c r="WE35" s="45"/>
      <c r="WF35" s="45"/>
      <c r="WG35" s="45"/>
      <c r="WH35" s="45"/>
      <c r="WI35" s="45"/>
      <c r="WJ35" s="45"/>
      <c r="WK35" s="45"/>
      <c r="WL35" s="45"/>
      <c r="WM35" s="45"/>
      <c r="WN35" s="45"/>
      <c r="WO35" s="45"/>
      <c r="WP35" s="45"/>
      <c r="WQ35" s="45"/>
      <c r="WR35" s="45"/>
      <c r="WS35" s="45"/>
      <c r="WT35" s="45"/>
      <c r="WU35" s="45"/>
      <c r="WV35" s="45"/>
      <c r="WW35" s="45"/>
      <c r="WX35" s="45"/>
      <c r="WY35" s="45"/>
      <c r="WZ35" s="45"/>
      <c r="XA35" s="45"/>
      <c r="XB35" s="45"/>
      <c r="XC35" s="45"/>
      <c r="XD35" s="45"/>
      <c r="XE35" s="45"/>
      <c r="XF35" s="45"/>
      <c r="XG35" s="45"/>
      <c r="XH35" s="45"/>
      <c r="XI35" s="45"/>
      <c r="XJ35" s="45"/>
      <c r="XK35" s="45"/>
      <c r="XL35" s="45"/>
      <c r="XM35" s="45"/>
      <c r="XN35" s="45"/>
      <c r="XO35" s="45"/>
      <c r="XP35" s="45"/>
      <c r="XQ35" s="45"/>
      <c r="XR35" s="45"/>
      <c r="XS35" s="45"/>
      <c r="XT35" s="45"/>
      <c r="XU35" s="45"/>
      <c r="XV35" s="45"/>
      <c r="XW35" s="45"/>
      <c r="XX35" s="45"/>
      <c r="XY35" s="45"/>
      <c r="XZ35" s="45"/>
      <c r="YA35" s="45"/>
      <c r="YB35" s="45"/>
      <c r="YC35" s="45"/>
      <c r="YD35" s="45"/>
      <c r="YE35" s="45"/>
      <c r="YF35" s="45"/>
      <c r="YG35" s="45"/>
      <c r="YH35" s="45"/>
      <c r="YI35" s="45"/>
      <c r="YJ35" s="45"/>
      <c r="YK35" s="45"/>
      <c r="YL35" s="45"/>
      <c r="YM35" s="45"/>
      <c r="YN35" s="45"/>
      <c r="YO35" s="45"/>
      <c r="YP35" s="45"/>
      <c r="YQ35" s="45"/>
      <c r="YR35" s="45"/>
      <c r="YS35" s="45"/>
      <c r="YT35" s="45"/>
      <c r="YU35" s="45"/>
      <c r="YV35" s="45"/>
      <c r="YW35" s="45"/>
      <c r="YX35" s="45"/>
      <c r="YY35" s="45"/>
      <c r="YZ35" s="45"/>
      <c r="ZA35" s="45"/>
      <c r="ZB35" s="45"/>
      <c r="ZC35" s="45"/>
      <c r="ZD35" s="45"/>
      <c r="ZE35" s="45"/>
      <c r="ZF35" s="45"/>
      <c r="ZG35" s="45"/>
      <c r="ZH35" s="45"/>
      <c r="ZI35" s="45"/>
      <c r="ZJ35" s="45"/>
      <c r="ZK35" s="45"/>
      <c r="ZL35" s="45"/>
      <c r="ZM35" s="45"/>
      <c r="ZN35" s="45"/>
      <c r="ZO35" s="45"/>
      <c r="ZP35" s="45"/>
      <c r="ZQ35" s="45"/>
      <c r="ZR35" s="45"/>
      <c r="ZS35" s="45"/>
    </row>
    <row r="36" spans="1:695" s="48" customFormat="1" x14ac:dyDescent="0.2">
      <c r="A36" s="227" t="s">
        <v>126</v>
      </c>
      <c r="B36" s="94"/>
      <c r="C36" s="48" t="s">
        <v>27</v>
      </c>
      <c r="D36" s="68" t="s">
        <v>14</v>
      </c>
      <c r="E36" s="69">
        <v>0.63888888888888895</v>
      </c>
      <c r="F36" s="69">
        <f t="shared" si="2"/>
        <v>0.67361111111111116</v>
      </c>
      <c r="G36" s="42">
        <f t="shared" si="3"/>
        <v>10875</v>
      </c>
      <c r="H36" s="70">
        <v>250</v>
      </c>
      <c r="I36" s="81">
        <v>43.5</v>
      </c>
      <c r="J36" s="77" t="s">
        <v>204</v>
      </c>
      <c r="K36" s="77" t="s">
        <v>205</v>
      </c>
      <c r="L36" s="149" t="s">
        <v>210</v>
      </c>
      <c r="M36" s="45"/>
      <c r="N36" s="139"/>
      <c r="O36" s="139"/>
      <c r="P36" s="45"/>
      <c r="Q36" s="45"/>
      <c r="R36" s="45"/>
      <c r="S36" s="45"/>
      <c r="T36" s="45"/>
      <c r="U36" s="45"/>
      <c r="V36" s="45"/>
      <c r="W36" s="45"/>
      <c r="X36" s="45"/>
      <c r="Y36" s="45"/>
      <c r="Z36" s="45"/>
      <c r="AA36" s="45"/>
      <c r="AB36" s="45"/>
      <c r="AC36" s="45"/>
      <c r="AD36" s="45"/>
      <c r="AE36" s="45"/>
      <c r="AF36" s="45"/>
      <c r="AG36" s="45"/>
      <c r="AH36" s="45"/>
      <c r="AI36" s="45"/>
      <c r="AJ36" s="45"/>
      <c r="AK36" s="45"/>
      <c r="AL36" s="45"/>
      <c r="AM36" s="45"/>
      <c r="AN36" s="45"/>
      <c r="AO36" s="45"/>
      <c r="AP36" s="45"/>
      <c r="AQ36" s="45"/>
      <c r="AR36" s="45"/>
      <c r="AS36" s="45"/>
      <c r="AT36" s="45"/>
      <c r="AU36" s="45"/>
      <c r="AV36" s="45"/>
      <c r="AW36" s="45"/>
      <c r="AX36" s="45"/>
      <c r="AY36" s="45"/>
      <c r="AZ36" s="45"/>
      <c r="BA36" s="45"/>
      <c r="BB36" s="45"/>
      <c r="BC36" s="45"/>
      <c r="BD36" s="45"/>
      <c r="BE36" s="45"/>
      <c r="BF36" s="45"/>
      <c r="BG36" s="45"/>
      <c r="BH36" s="45"/>
      <c r="BI36" s="45"/>
      <c r="BJ36" s="45"/>
      <c r="BK36" s="45"/>
      <c r="BL36" s="45"/>
      <c r="BM36" s="45"/>
      <c r="BN36" s="45"/>
      <c r="BO36" s="45"/>
      <c r="BP36" s="45"/>
      <c r="BQ36" s="45"/>
      <c r="BR36" s="45"/>
      <c r="BS36" s="45"/>
      <c r="BT36" s="45"/>
      <c r="BU36" s="45"/>
      <c r="BV36" s="45"/>
      <c r="BW36" s="45"/>
      <c r="BX36" s="45"/>
      <c r="BY36" s="45"/>
      <c r="BZ36" s="45"/>
      <c r="CA36" s="45"/>
      <c r="CB36" s="45"/>
      <c r="CC36" s="45"/>
      <c r="CD36" s="45"/>
      <c r="CE36" s="45"/>
      <c r="CF36" s="45"/>
      <c r="CG36" s="45"/>
      <c r="CH36" s="45"/>
      <c r="CI36" s="45"/>
      <c r="CJ36" s="45"/>
      <c r="CK36" s="45"/>
      <c r="CL36" s="45"/>
      <c r="CM36" s="45"/>
      <c r="CN36" s="45"/>
      <c r="CO36" s="45"/>
      <c r="CP36" s="45"/>
      <c r="CQ36" s="45"/>
      <c r="CR36" s="45"/>
      <c r="CS36" s="45"/>
      <c r="CT36" s="45"/>
      <c r="CU36" s="45"/>
      <c r="CV36" s="45"/>
      <c r="CW36" s="45"/>
      <c r="CX36" s="45"/>
      <c r="CY36" s="45"/>
      <c r="CZ36" s="45"/>
      <c r="DA36" s="45"/>
      <c r="DB36" s="45"/>
      <c r="DC36" s="45"/>
      <c r="DD36" s="45"/>
      <c r="DE36" s="45"/>
      <c r="DF36" s="45"/>
      <c r="DG36" s="45"/>
      <c r="DH36" s="45"/>
      <c r="DI36" s="45"/>
      <c r="DJ36" s="45"/>
      <c r="DK36" s="45"/>
      <c r="DL36" s="45"/>
      <c r="DM36" s="45"/>
      <c r="DN36" s="45"/>
      <c r="DO36" s="45"/>
      <c r="DP36" s="45"/>
      <c r="DQ36" s="45"/>
      <c r="DR36" s="45"/>
      <c r="DS36" s="45"/>
      <c r="DT36" s="45"/>
      <c r="DU36" s="45"/>
      <c r="DV36" s="45"/>
      <c r="DW36" s="45"/>
      <c r="DX36" s="45"/>
      <c r="DY36" s="45"/>
      <c r="DZ36" s="45"/>
      <c r="EA36" s="45"/>
      <c r="EB36" s="45"/>
      <c r="EC36" s="45"/>
      <c r="ED36" s="45"/>
      <c r="EE36" s="45"/>
      <c r="EF36" s="45"/>
      <c r="EG36" s="45"/>
      <c r="EH36" s="45"/>
      <c r="EI36" s="45"/>
      <c r="EJ36" s="45"/>
      <c r="EK36" s="45"/>
      <c r="EL36" s="45"/>
      <c r="EM36" s="45"/>
      <c r="EN36" s="45"/>
      <c r="EO36" s="45"/>
      <c r="EP36" s="45"/>
      <c r="EQ36" s="45"/>
      <c r="ER36" s="45"/>
      <c r="ES36" s="45"/>
      <c r="ET36" s="45"/>
      <c r="EU36" s="45"/>
      <c r="EV36" s="45"/>
      <c r="EW36" s="45"/>
      <c r="EX36" s="45"/>
      <c r="EY36" s="45"/>
      <c r="EZ36" s="45"/>
      <c r="FA36" s="45"/>
      <c r="FB36" s="45"/>
      <c r="FC36" s="45"/>
      <c r="FD36" s="45"/>
      <c r="FE36" s="45"/>
      <c r="FF36" s="45"/>
      <c r="FG36" s="45"/>
      <c r="FH36" s="45"/>
      <c r="FI36" s="45"/>
      <c r="FJ36" s="45"/>
      <c r="FK36" s="45"/>
      <c r="FL36" s="45"/>
      <c r="FM36" s="45"/>
      <c r="FN36" s="45"/>
      <c r="FO36" s="45"/>
      <c r="FP36" s="45"/>
      <c r="FQ36" s="45"/>
      <c r="FR36" s="45"/>
      <c r="FS36" s="45"/>
      <c r="FT36" s="45"/>
      <c r="FU36" s="45"/>
      <c r="FV36" s="45"/>
      <c r="FW36" s="45"/>
      <c r="FX36" s="45"/>
      <c r="FY36" s="45"/>
      <c r="FZ36" s="45"/>
      <c r="GA36" s="45"/>
      <c r="GB36" s="45"/>
      <c r="GC36" s="45"/>
      <c r="GD36" s="45"/>
      <c r="GE36" s="45"/>
      <c r="GF36" s="45"/>
      <c r="GG36" s="45"/>
      <c r="GH36" s="45"/>
      <c r="GI36" s="45"/>
      <c r="GJ36" s="45"/>
      <c r="GK36" s="45"/>
      <c r="GL36" s="45"/>
      <c r="GM36" s="45"/>
      <c r="GN36" s="45"/>
      <c r="GO36" s="45"/>
      <c r="GP36" s="45"/>
      <c r="GQ36" s="45"/>
      <c r="GR36" s="45"/>
      <c r="GS36" s="45"/>
      <c r="GT36" s="45"/>
      <c r="GU36" s="45"/>
      <c r="GV36" s="45"/>
      <c r="GW36" s="45"/>
      <c r="GX36" s="45"/>
      <c r="GY36" s="45"/>
      <c r="GZ36" s="45"/>
      <c r="HA36" s="45"/>
      <c r="HB36" s="45"/>
      <c r="HC36" s="45"/>
      <c r="HD36" s="45"/>
      <c r="HE36" s="45"/>
      <c r="HF36" s="45"/>
      <c r="HG36" s="45"/>
      <c r="HH36" s="45"/>
      <c r="HI36" s="45"/>
      <c r="HJ36" s="45"/>
      <c r="HK36" s="45"/>
      <c r="HL36" s="45"/>
      <c r="HM36" s="45"/>
      <c r="HN36" s="45"/>
      <c r="HO36" s="45"/>
      <c r="HP36" s="45"/>
      <c r="HQ36" s="45"/>
      <c r="HR36" s="45"/>
      <c r="HS36" s="45"/>
      <c r="HT36" s="45"/>
      <c r="HU36" s="45"/>
      <c r="HV36" s="45"/>
      <c r="HW36" s="45"/>
      <c r="HX36" s="45"/>
      <c r="HY36" s="45"/>
      <c r="HZ36" s="45"/>
      <c r="IA36" s="45"/>
      <c r="IB36" s="45"/>
      <c r="IC36" s="45"/>
      <c r="ID36" s="45"/>
      <c r="IE36" s="45"/>
      <c r="IF36" s="45"/>
      <c r="IG36" s="45"/>
      <c r="IH36" s="45"/>
      <c r="II36" s="45"/>
      <c r="IJ36" s="45"/>
      <c r="IK36" s="45"/>
      <c r="IL36" s="45"/>
      <c r="IM36" s="45"/>
      <c r="IN36" s="45"/>
      <c r="IO36" s="45"/>
      <c r="IP36" s="45"/>
      <c r="IQ36" s="45"/>
      <c r="IR36" s="45"/>
      <c r="IS36" s="45"/>
      <c r="IT36" s="45"/>
      <c r="IU36" s="45"/>
      <c r="IV36" s="45"/>
      <c r="IW36" s="45"/>
      <c r="IX36" s="45"/>
      <c r="IY36" s="45"/>
      <c r="IZ36" s="45"/>
      <c r="JA36" s="45"/>
      <c r="JB36" s="45"/>
      <c r="JC36" s="45"/>
      <c r="JD36" s="45"/>
      <c r="JE36" s="45"/>
      <c r="JF36" s="45"/>
      <c r="JG36" s="45"/>
      <c r="JH36" s="45"/>
      <c r="JI36" s="45"/>
      <c r="JJ36" s="45"/>
      <c r="JK36" s="45"/>
      <c r="JL36" s="45"/>
      <c r="JM36" s="45"/>
      <c r="JN36" s="45"/>
      <c r="JO36" s="45"/>
      <c r="JP36" s="45"/>
      <c r="JQ36" s="45"/>
      <c r="JR36" s="45"/>
      <c r="JS36" s="45"/>
      <c r="JT36" s="45"/>
      <c r="JU36" s="45"/>
      <c r="JV36" s="45"/>
      <c r="JW36" s="45"/>
      <c r="JX36" s="45"/>
      <c r="JY36" s="45"/>
      <c r="JZ36" s="45"/>
      <c r="KA36" s="45"/>
      <c r="KB36" s="45"/>
      <c r="KC36" s="45"/>
      <c r="KD36" s="45"/>
      <c r="KE36" s="45"/>
      <c r="KF36" s="45"/>
      <c r="KG36" s="45"/>
      <c r="KH36" s="45"/>
      <c r="KI36" s="45"/>
      <c r="KJ36" s="45"/>
      <c r="KK36" s="45"/>
      <c r="KL36" s="45"/>
      <c r="KM36" s="45"/>
      <c r="KN36" s="45"/>
      <c r="KO36" s="45"/>
      <c r="KP36" s="45"/>
      <c r="KQ36" s="45"/>
      <c r="KR36" s="45"/>
      <c r="KS36" s="45"/>
      <c r="KT36" s="45"/>
      <c r="KU36" s="45"/>
      <c r="KV36" s="45"/>
      <c r="KW36" s="45"/>
      <c r="KX36" s="45"/>
      <c r="KY36" s="45"/>
      <c r="KZ36" s="45"/>
      <c r="LA36" s="45"/>
      <c r="LB36" s="45"/>
      <c r="LC36" s="45"/>
      <c r="LD36" s="45"/>
      <c r="LE36" s="45"/>
      <c r="LF36" s="45"/>
      <c r="LG36" s="45"/>
      <c r="LH36" s="45"/>
      <c r="LI36" s="45"/>
      <c r="LJ36" s="45"/>
      <c r="LK36" s="45"/>
      <c r="LL36" s="45"/>
      <c r="LM36" s="45"/>
      <c r="LN36" s="45"/>
      <c r="LO36" s="45"/>
      <c r="LP36" s="45"/>
      <c r="LQ36" s="45"/>
      <c r="LR36" s="45"/>
      <c r="LS36" s="45"/>
      <c r="LT36" s="45"/>
      <c r="LU36" s="45"/>
      <c r="LV36" s="45"/>
      <c r="LW36" s="45"/>
      <c r="LX36" s="45"/>
      <c r="LY36" s="45"/>
      <c r="LZ36" s="45"/>
      <c r="MA36" s="45"/>
      <c r="MB36" s="45"/>
      <c r="MC36" s="45"/>
      <c r="MD36" s="45"/>
      <c r="ME36" s="45"/>
      <c r="MF36" s="45"/>
      <c r="MG36" s="45"/>
      <c r="MH36" s="45"/>
      <c r="MI36" s="45"/>
      <c r="MJ36" s="45"/>
      <c r="MK36" s="45"/>
      <c r="ML36" s="45"/>
      <c r="MM36" s="45"/>
      <c r="MN36" s="45"/>
      <c r="MO36" s="45"/>
      <c r="MP36" s="45"/>
      <c r="MQ36" s="45"/>
      <c r="MR36" s="45"/>
      <c r="MS36" s="45"/>
      <c r="MT36" s="45"/>
      <c r="MU36" s="45"/>
      <c r="MV36" s="45"/>
      <c r="MW36" s="45"/>
      <c r="MX36" s="45"/>
      <c r="MY36" s="45"/>
      <c r="MZ36" s="45"/>
      <c r="NA36" s="45"/>
      <c r="NB36" s="45"/>
      <c r="NC36" s="45"/>
      <c r="ND36" s="45"/>
      <c r="NE36" s="45"/>
      <c r="NF36" s="45"/>
      <c r="NG36" s="45"/>
      <c r="NH36" s="45"/>
      <c r="NI36" s="45"/>
      <c r="NJ36" s="45"/>
      <c r="NK36" s="45"/>
      <c r="NL36" s="45"/>
      <c r="NM36" s="45"/>
      <c r="NN36" s="45"/>
      <c r="NO36" s="45"/>
      <c r="NP36" s="45"/>
      <c r="NQ36" s="45"/>
      <c r="NR36" s="45"/>
      <c r="NS36" s="45"/>
      <c r="NT36" s="45"/>
      <c r="NU36" s="45"/>
      <c r="NV36" s="45"/>
      <c r="NW36" s="45"/>
      <c r="NX36" s="45"/>
      <c r="NY36" s="45"/>
      <c r="NZ36" s="45"/>
      <c r="OA36" s="45"/>
      <c r="OB36" s="45"/>
      <c r="OC36" s="45"/>
      <c r="OD36" s="45"/>
      <c r="OE36" s="45"/>
      <c r="OF36" s="45"/>
      <c r="OG36" s="45"/>
      <c r="OH36" s="45"/>
      <c r="OI36" s="45"/>
      <c r="OJ36" s="45"/>
      <c r="OK36" s="45"/>
      <c r="OL36" s="45"/>
      <c r="OM36" s="45"/>
      <c r="ON36" s="45"/>
      <c r="OO36" s="45"/>
      <c r="OP36" s="45"/>
      <c r="OQ36" s="45"/>
      <c r="OR36" s="45"/>
      <c r="OS36" s="45"/>
      <c r="OT36" s="45"/>
      <c r="OU36" s="45"/>
      <c r="OV36" s="45"/>
      <c r="OW36" s="45"/>
      <c r="OX36" s="45"/>
      <c r="OY36" s="45"/>
      <c r="OZ36" s="45"/>
      <c r="PA36" s="45"/>
      <c r="PB36" s="45"/>
      <c r="PC36" s="45"/>
      <c r="PD36" s="45"/>
      <c r="PE36" s="45"/>
      <c r="PF36" s="45"/>
      <c r="PG36" s="45"/>
      <c r="PH36" s="45"/>
      <c r="PI36" s="45"/>
      <c r="PJ36" s="45"/>
      <c r="PK36" s="45"/>
      <c r="PL36" s="45"/>
      <c r="PM36" s="45"/>
      <c r="PN36" s="45"/>
      <c r="PO36" s="45"/>
      <c r="PP36" s="45"/>
      <c r="PQ36" s="45"/>
      <c r="PR36" s="45"/>
      <c r="PS36" s="45"/>
      <c r="PT36" s="45"/>
      <c r="PU36" s="45"/>
      <c r="PV36" s="45"/>
      <c r="PW36" s="45"/>
      <c r="PX36" s="45"/>
      <c r="PY36" s="45"/>
      <c r="PZ36" s="45"/>
      <c r="QA36" s="45"/>
      <c r="QB36" s="45"/>
      <c r="QC36" s="45"/>
      <c r="QD36" s="45"/>
      <c r="QE36" s="45"/>
      <c r="QF36" s="45"/>
      <c r="QG36" s="45"/>
      <c r="QH36" s="45"/>
      <c r="QI36" s="45"/>
      <c r="QJ36" s="45"/>
      <c r="QK36" s="45"/>
      <c r="QL36" s="45"/>
      <c r="QM36" s="45"/>
      <c r="QN36" s="45"/>
      <c r="QO36" s="45"/>
      <c r="QP36" s="45"/>
      <c r="QQ36" s="45"/>
      <c r="QR36" s="45"/>
      <c r="QS36" s="45"/>
      <c r="QT36" s="45"/>
      <c r="QU36" s="45"/>
      <c r="QV36" s="45"/>
      <c r="QW36" s="45"/>
      <c r="QX36" s="45"/>
      <c r="QY36" s="45"/>
      <c r="QZ36" s="45"/>
      <c r="RA36" s="45"/>
      <c r="RB36" s="45"/>
      <c r="RC36" s="45"/>
      <c r="RD36" s="45"/>
      <c r="RE36" s="45"/>
      <c r="RF36" s="45"/>
      <c r="RG36" s="45"/>
      <c r="RH36" s="45"/>
      <c r="RI36" s="45"/>
      <c r="RJ36" s="45"/>
      <c r="RK36" s="45"/>
      <c r="RL36" s="45"/>
      <c r="RM36" s="45"/>
      <c r="RN36" s="45"/>
      <c r="RO36" s="45"/>
      <c r="RP36" s="45"/>
      <c r="RQ36" s="45"/>
      <c r="RR36" s="45"/>
      <c r="RS36" s="45"/>
      <c r="RT36" s="45"/>
      <c r="RU36" s="45"/>
      <c r="RV36" s="45"/>
      <c r="RW36" s="45"/>
      <c r="RX36" s="45"/>
      <c r="RY36" s="45"/>
      <c r="RZ36" s="45"/>
      <c r="SA36" s="45"/>
      <c r="SB36" s="45"/>
      <c r="SC36" s="45"/>
      <c r="SD36" s="45"/>
      <c r="SE36" s="45"/>
      <c r="SF36" s="45"/>
      <c r="SG36" s="45"/>
      <c r="SH36" s="45"/>
      <c r="SI36" s="45"/>
      <c r="SJ36" s="45"/>
      <c r="SK36" s="45"/>
      <c r="SL36" s="45"/>
      <c r="SM36" s="45"/>
      <c r="SN36" s="45"/>
      <c r="SO36" s="45"/>
      <c r="SP36" s="45"/>
      <c r="SQ36" s="45"/>
      <c r="SR36" s="45"/>
      <c r="SS36" s="45"/>
      <c r="ST36" s="45"/>
      <c r="SU36" s="45"/>
      <c r="SV36" s="45"/>
      <c r="SW36" s="45"/>
      <c r="SX36" s="45"/>
      <c r="SY36" s="45"/>
      <c r="SZ36" s="45"/>
      <c r="TA36" s="45"/>
      <c r="TB36" s="45"/>
      <c r="TC36" s="45"/>
      <c r="TD36" s="45"/>
      <c r="TE36" s="45"/>
      <c r="TF36" s="45"/>
      <c r="TG36" s="45"/>
      <c r="TH36" s="45"/>
      <c r="TI36" s="45"/>
      <c r="TJ36" s="45"/>
      <c r="TK36" s="45"/>
      <c r="TL36" s="45"/>
      <c r="TM36" s="45"/>
      <c r="TN36" s="45"/>
      <c r="TO36" s="45"/>
      <c r="TP36" s="45"/>
      <c r="TQ36" s="45"/>
      <c r="TR36" s="45"/>
      <c r="TS36" s="45"/>
      <c r="TT36" s="45"/>
      <c r="TU36" s="45"/>
      <c r="TV36" s="45"/>
      <c r="TW36" s="45"/>
      <c r="TX36" s="45"/>
      <c r="TY36" s="45"/>
      <c r="TZ36" s="45"/>
      <c r="UA36" s="45"/>
      <c r="UB36" s="45"/>
      <c r="UC36" s="45"/>
      <c r="UD36" s="45"/>
      <c r="UE36" s="45"/>
      <c r="UF36" s="45"/>
      <c r="UG36" s="45"/>
      <c r="UH36" s="45"/>
      <c r="UI36" s="45"/>
      <c r="UJ36" s="45"/>
      <c r="UK36" s="45"/>
      <c r="UL36" s="45"/>
      <c r="UM36" s="45"/>
      <c r="UN36" s="45"/>
      <c r="UO36" s="45"/>
      <c r="UP36" s="45"/>
      <c r="UQ36" s="45"/>
      <c r="UR36" s="45"/>
      <c r="US36" s="45"/>
      <c r="UT36" s="45"/>
      <c r="UU36" s="45"/>
      <c r="UV36" s="45"/>
      <c r="UW36" s="45"/>
      <c r="UX36" s="45"/>
      <c r="UY36" s="45"/>
      <c r="UZ36" s="45"/>
      <c r="VA36" s="45"/>
      <c r="VB36" s="45"/>
      <c r="VC36" s="45"/>
      <c r="VD36" s="45"/>
      <c r="VE36" s="45"/>
      <c r="VF36" s="45"/>
      <c r="VG36" s="45"/>
      <c r="VH36" s="45"/>
      <c r="VI36" s="45"/>
      <c r="VJ36" s="45"/>
      <c r="VK36" s="45"/>
      <c r="VL36" s="45"/>
      <c r="VM36" s="45"/>
      <c r="VN36" s="45"/>
      <c r="VO36" s="45"/>
      <c r="VP36" s="45"/>
      <c r="VQ36" s="45"/>
      <c r="VR36" s="45"/>
      <c r="VS36" s="45"/>
      <c r="VT36" s="45"/>
      <c r="VU36" s="45"/>
      <c r="VV36" s="45"/>
      <c r="VW36" s="45"/>
      <c r="VX36" s="45"/>
      <c r="VY36" s="45"/>
      <c r="VZ36" s="45"/>
      <c r="WA36" s="45"/>
      <c r="WB36" s="45"/>
      <c r="WC36" s="45"/>
      <c r="WD36" s="45"/>
      <c r="WE36" s="45"/>
      <c r="WF36" s="45"/>
      <c r="WG36" s="45"/>
      <c r="WH36" s="45"/>
      <c r="WI36" s="45"/>
      <c r="WJ36" s="45"/>
      <c r="WK36" s="45"/>
      <c r="WL36" s="45"/>
      <c r="WM36" s="45"/>
      <c r="WN36" s="45"/>
      <c r="WO36" s="45"/>
      <c r="WP36" s="45"/>
      <c r="WQ36" s="45"/>
      <c r="WR36" s="45"/>
      <c r="WS36" s="45"/>
      <c r="WT36" s="45"/>
      <c r="WU36" s="45"/>
      <c r="WV36" s="45"/>
      <c r="WW36" s="45"/>
      <c r="WX36" s="45"/>
      <c r="WY36" s="45"/>
      <c r="WZ36" s="45"/>
      <c r="XA36" s="45"/>
      <c r="XB36" s="45"/>
      <c r="XC36" s="45"/>
      <c r="XD36" s="45"/>
      <c r="XE36" s="45"/>
      <c r="XF36" s="45"/>
      <c r="XG36" s="45"/>
      <c r="XH36" s="45"/>
      <c r="XI36" s="45"/>
      <c r="XJ36" s="45"/>
      <c r="XK36" s="45"/>
      <c r="XL36" s="45"/>
      <c r="XM36" s="45"/>
      <c r="XN36" s="45"/>
      <c r="XO36" s="45"/>
      <c r="XP36" s="45"/>
      <c r="XQ36" s="45"/>
      <c r="XR36" s="45"/>
      <c r="XS36" s="45"/>
      <c r="XT36" s="45"/>
      <c r="XU36" s="45"/>
      <c r="XV36" s="45"/>
      <c r="XW36" s="45"/>
      <c r="XX36" s="45"/>
      <c r="XY36" s="45"/>
      <c r="XZ36" s="45"/>
      <c r="YA36" s="45"/>
      <c r="YB36" s="45"/>
      <c r="YC36" s="45"/>
      <c r="YD36" s="45"/>
      <c r="YE36" s="45"/>
      <c r="YF36" s="45"/>
      <c r="YG36" s="45"/>
      <c r="YH36" s="45"/>
      <c r="YI36" s="45"/>
      <c r="YJ36" s="45"/>
      <c r="YK36" s="45"/>
      <c r="YL36" s="45"/>
      <c r="YM36" s="45"/>
      <c r="YN36" s="45"/>
      <c r="YO36" s="45"/>
      <c r="YP36" s="45"/>
      <c r="YQ36" s="45"/>
      <c r="YR36" s="45"/>
      <c r="YS36" s="45"/>
      <c r="YT36" s="45"/>
      <c r="YU36" s="45"/>
      <c r="YV36" s="45"/>
      <c r="YW36" s="45"/>
      <c r="YX36" s="45"/>
      <c r="YY36" s="45"/>
      <c r="YZ36" s="45"/>
      <c r="ZA36" s="45"/>
      <c r="ZB36" s="45"/>
      <c r="ZC36" s="45"/>
      <c r="ZD36" s="45"/>
      <c r="ZE36" s="45"/>
      <c r="ZF36" s="45"/>
      <c r="ZG36" s="45"/>
      <c r="ZH36" s="45"/>
      <c r="ZI36" s="45"/>
      <c r="ZJ36" s="45"/>
      <c r="ZK36" s="45"/>
      <c r="ZL36" s="45"/>
      <c r="ZM36" s="45"/>
      <c r="ZN36" s="45"/>
      <c r="ZO36" s="45"/>
      <c r="ZP36" s="45"/>
      <c r="ZQ36" s="45"/>
      <c r="ZR36" s="45"/>
      <c r="ZS36" s="45"/>
    </row>
    <row r="37" spans="1:695" s="48" customFormat="1" x14ac:dyDescent="0.2">
      <c r="A37" s="227" t="s">
        <v>126</v>
      </c>
      <c r="B37" s="94"/>
      <c r="C37" s="48" t="s">
        <v>26</v>
      </c>
      <c r="D37" s="68" t="s">
        <v>14</v>
      </c>
      <c r="E37" s="69">
        <v>0.68055555555555602</v>
      </c>
      <c r="F37" s="69">
        <f t="shared" si="2"/>
        <v>0.71527777777777823</v>
      </c>
      <c r="G37" s="42">
        <f t="shared" si="3"/>
        <v>10850</v>
      </c>
      <c r="H37" s="70">
        <v>250</v>
      </c>
      <c r="I37" s="81">
        <v>43.4</v>
      </c>
      <c r="J37" s="77" t="s">
        <v>204</v>
      </c>
      <c r="K37" s="77" t="s">
        <v>205</v>
      </c>
      <c r="L37" s="149" t="s">
        <v>210</v>
      </c>
      <c r="M37" s="45"/>
      <c r="N37" s="139"/>
      <c r="O37" s="139"/>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c r="AV37" s="45"/>
      <c r="AW37" s="45"/>
      <c r="AX37" s="45"/>
      <c r="AY37" s="45"/>
      <c r="AZ37" s="45"/>
      <c r="BA37" s="45"/>
      <c r="BB37" s="45"/>
      <c r="BC37" s="45"/>
      <c r="BD37" s="45"/>
      <c r="BE37" s="45"/>
      <c r="BF37" s="45"/>
      <c r="BG37" s="45"/>
      <c r="BH37" s="45"/>
      <c r="BI37" s="45"/>
      <c r="BJ37" s="45"/>
      <c r="BK37" s="45"/>
      <c r="BL37" s="45"/>
      <c r="BM37" s="45"/>
      <c r="BN37" s="45"/>
      <c r="BO37" s="45"/>
      <c r="BP37" s="45"/>
      <c r="BQ37" s="45"/>
      <c r="BR37" s="45"/>
      <c r="BS37" s="45"/>
      <c r="BT37" s="45"/>
      <c r="BU37" s="45"/>
      <c r="BV37" s="45"/>
      <c r="BW37" s="45"/>
      <c r="BX37" s="45"/>
      <c r="BY37" s="45"/>
      <c r="BZ37" s="45"/>
      <c r="CA37" s="45"/>
      <c r="CB37" s="45"/>
      <c r="CC37" s="45"/>
      <c r="CD37" s="45"/>
      <c r="CE37" s="45"/>
      <c r="CF37" s="45"/>
      <c r="CG37" s="45"/>
      <c r="CH37" s="45"/>
      <c r="CI37" s="45"/>
      <c r="CJ37" s="45"/>
      <c r="CK37" s="45"/>
      <c r="CL37" s="45"/>
      <c r="CM37" s="45"/>
      <c r="CN37" s="45"/>
      <c r="CO37" s="45"/>
      <c r="CP37" s="45"/>
      <c r="CQ37" s="45"/>
      <c r="CR37" s="45"/>
      <c r="CS37" s="45"/>
      <c r="CT37" s="45"/>
      <c r="CU37" s="45"/>
      <c r="CV37" s="45"/>
      <c r="CW37" s="45"/>
      <c r="CX37" s="45"/>
      <c r="CY37" s="45"/>
      <c r="CZ37" s="45"/>
      <c r="DA37" s="45"/>
      <c r="DB37" s="45"/>
      <c r="DC37" s="45"/>
      <c r="DD37" s="45"/>
      <c r="DE37" s="45"/>
      <c r="DF37" s="45"/>
      <c r="DG37" s="45"/>
      <c r="DH37" s="45"/>
      <c r="DI37" s="45"/>
      <c r="DJ37" s="45"/>
      <c r="DK37" s="45"/>
      <c r="DL37" s="45"/>
      <c r="DM37" s="45"/>
      <c r="DN37" s="45"/>
      <c r="DO37" s="45"/>
      <c r="DP37" s="45"/>
      <c r="DQ37" s="45"/>
      <c r="DR37" s="45"/>
      <c r="DS37" s="45"/>
      <c r="DT37" s="45"/>
      <c r="DU37" s="45"/>
      <c r="DV37" s="45"/>
      <c r="DW37" s="45"/>
      <c r="DX37" s="45"/>
      <c r="DY37" s="45"/>
      <c r="DZ37" s="45"/>
      <c r="EA37" s="45"/>
      <c r="EB37" s="45"/>
      <c r="EC37" s="45"/>
      <c r="ED37" s="45"/>
      <c r="EE37" s="45"/>
      <c r="EF37" s="45"/>
      <c r="EG37" s="45"/>
      <c r="EH37" s="45"/>
      <c r="EI37" s="45"/>
      <c r="EJ37" s="45"/>
      <c r="EK37" s="45"/>
      <c r="EL37" s="45"/>
      <c r="EM37" s="45"/>
      <c r="EN37" s="45"/>
      <c r="EO37" s="45"/>
      <c r="EP37" s="45"/>
      <c r="EQ37" s="45"/>
      <c r="ER37" s="45"/>
      <c r="ES37" s="45"/>
      <c r="ET37" s="45"/>
      <c r="EU37" s="45"/>
      <c r="EV37" s="45"/>
      <c r="EW37" s="45"/>
      <c r="EX37" s="45"/>
      <c r="EY37" s="45"/>
      <c r="EZ37" s="45"/>
      <c r="FA37" s="45"/>
      <c r="FB37" s="45"/>
      <c r="FC37" s="45"/>
      <c r="FD37" s="45"/>
      <c r="FE37" s="45"/>
      <c r="FF37" s="45"/>
      <c r="FG37" s="45"/>
      <c r="FH37" s="45"/>
      <c r="FI37" s="45"/>
      <c r="FJ37" s="45"/>
      <c r="FK37" s="45"/>
      <c r="FL37" s="45"/>
      <c r="FM37" s="45"/>
      <c r="FN37" s="45"/>
      <c r="FO37" s="45"/>
      <c r="FP37" s="45"/>
      <c r="FQ37" s="45"/>
      <c r="FR37" s="45"/>
      <c r="FS37" s="45"/>
      <c r="FT37" s="45"/>
      <c r="FU37" s="45"/>
      <c r="FV37" s="45"/>
      <c r="FW37" s="45"/>
      <c r="FX37" s="45"/>
      <c r="FY37" s="45"/>
      <c r="FZ37" s="45"/>
      <c r="GA37" s="45"/>
      <c r="GB37" s="45"/>
      <c r="GC37" s="45"/>
      <c r="GD37" s="45"/>
      <c r="GE37" s="45"/>
      <c r="GF37" s="45"/>
      <c r="GG37" s="45"/>
      <c r="GH37" s="45"/>
      <c r="GI37" s="45"/>
      <c r="GJ37" s="45"/>
      <c r="GK37" s="45"/>
      <c r="GL37" s="45"/>
      <c r="GM37" s="45"/>
      <c r="GN37" s="45"/>
      <c r="GO37" s="45"/>
      <c r="GP37" s="45"/>
      <c r="GQ37" s="45"/>
      <c r="GR37" s="45"/>
      <c r="GS37" s="45"/>
      <c r="GT37" s="45"/>
      <c r="GU37" s="45"/>
      <c r="GV37" s="45"/>
      <c r="GW37" s="45"/>
      <c r="GX37" s="45"/>
      <c r="GY37" s="45"/>
      <c r="GZ37" s="45"/>
      <c r="HA37" s="45"/>
      <c r="HB37" s="45"/>
      <c r="HC37" s="45"/>
      <c r="HD37" s="45"/>
      <c r="HE37" s="45"/>
      <c r="HF37" s="45"/>
      <c r="HG37" s="45"/>
      <c r="HH37" s="45"/>
      <c r="HI37" s="45"/>
      <c r="HJ37" s="45"/>
      <c r="HK37" s="45"/>
      <c r="HL37" s="45"/>
      <c r="HM37" s="45"/>
      <c r="HN37" s="45"/>
      <c r="HO37" s="45"/>
      <c r="HP37" s="45"/>
      <c r="HQ37" s="45"/>
      <c r="HR37" s="45"/>
      <c r="HS37" s="45"/>
      <c r="HT37" s="45"/>
      <c r="HU37" s="45"/>
      <c r="HV37" s="45"/>
      <c r="HW37" s="45"/>
      <c r="HX37" s="45"/>
      <c r="HY37" s="45"/>
      <c r="HZ37" s="45"/>
      <c r="IA37" s="45"/>
      <c r="IB37" s="45"/>
      <c r="IC37" s="45"/>
      <c r="ID37" s="45"/>
      <c r="IE37" s="45"/>
      <c r="IF37" s="45"/>
      <c r="IG37" s="45"/>
      <c r="IH37" s="45"/>
      <c r="II37" s="45"/>
      <c r="IJ37" s="45"/>
      <c r="IK37" s="45"/>
      <c r="IL37" s="45"/>
      <c r="IM37" s="45"/>
      <c r="IN37" s="45"/>
      <c r="IO37" s="45"/>
      <c r="IP37" s="45"/>
      <c r="IQ37" s="45"/>
      <c r="IR37" s="45"/>
      <c r="IS37" s="45"/>
      <c r="IT37" s="45"/>
      <c r="IU37" s="45"/>
      <c r="IV37" s="45"/>
      <c r="IW37" s="45"/>
      <c r="IX37" s="45"/>
      <c r="IY37" s="45"/>
      <c r="IZ37" s="45"/>
      <c r="JA37" s="45"/>
      <c r="JB37" s="45"/>
      <c r="JC37" s="45"/>
      <c r="JD37" s="45"/>
      <c r="JE37" s="45"/>
      <c r="JF37" s="45"/>
      <c r="JG37" s="45"/>
      <c r="JH37" s="45"/>
      <c r="JI37" s="45"/>
      <c r="JJ37" s="45"/>
      <c r="JK37" s="45"/>
      <c r="JL37" s="45"/>
      <c r="JM37" s="45"/>
      <c r="JN37" s="45"/>
      <c r="JO37" s="45"/>
      <c r="JP37" s="45"/>
      <c r="JQ37" s="45"/>
      <c r="JR37" s="45"/>
      <c r="JS37" s="45"/>
      <c r="JT37" s="45"/>
      <c r="JU37" s="45"/>
      <c r="JV37" s="45"/>
      <c r="JW37" s="45"/>
      <c r="JX37" s="45"/>
      <c r="JY37" s="45"/>
      <c r="JZ37" s="45"/>
      <c r="KA37" s="45"/>
      <c r="KB37" s="45"/>
      <c r="KC37" s="45"/>
      <c r="KD37" s="45"/>
      <c r="KE37" s="45"/>
      <c r="KF37" s="45"/>
      <c r="KG37" s="45"/>
      <c r="KH37" s="45"/>
      <c r="KI37" s="45"/>
      <c r="KJ37" s="45"/>
      <c r="KK37" s="45"/>
      <c r="KL37" s="45"/>
      <c r="KM37" s="45"/>
      <c r="KN37" s="45"/>
      <c r="KO37" s="45"/>
      <c r="KP37" s="45"/>
      <c r="KQ37" s="45"/>
      <c r="KR37" s="45"/>
      <c r="KS37" s="45"/>
      <c r="KT37" s="45"/>
      <c r="KU37" s="45"/>
      <c r="KV37" s="45"/>
      <c r="KW37" s="45"/>
      <c r="KX37" s="45"/>
      <c r="KY37" s="45"/>
      <c r="KZ37" s="45"/>
      <c r="LA37" s="45"/>
      <c r="LB37" s="45"/>
      <c r="LC37" s="45"/>
      <c r="LD37" s="45"/>
      <c r="LE37" s="45"/>
      <c r="LF37" s="45"/>
      <c r="LG37" s="45"/>
      <c r="LH37" s="45"/>
      <c r="LI37" s="45"/>
      <c r="LJ37" s="45"/>
      <c r="LK37" s="45"/>
      <c r="LL37" s="45"/>
      <c r="LM37" s="45"/>
      <c r="LN37" s="45"/>
      <c r="LO37" s="45"/>
      <c r="LP37" s="45"/>
      <c r="LQ37" s="45"/>
      <c r="LR37" s="45"/>
      <c r="LS37" s="45"/>
      <c r="LT37" s="45"/>
      <c r="LU37" s="45"/>
      <c r="LV37" s="45"/>
      <c r="LW37" s="45"/>
      <c r="LX37" s="45"/>
      <c r="LY37" s="45"/>
      <c r="LZ37" s="45"/>
      <c r="MA37" s="45"/>
      <c r="MB37" s="45"/>
      <c r="MC37" s="45"/>
      <c r="MD37" s="45"/>
      <c r="ME37" s="45"/>
      <c r="MF37" s="45"/>
      <c r="MG37" s="45"/>
      <c r="MH37" s="45"/>
      <c r="MI37" s="45"/>
      <c r="MJ37" s="45"/>
      <c r="MK37" s="45"/>
      <c r="ML37" s="45"/>
      <c r="MM37" s="45"/>
      <c r="MN37" s="45"/>
      <c r="MO37" s="45"/>
      <c r="MP37" s="45"/>
      <c r="MQ37" s="45"/>
      <c r="MR37" s="45"/>
      <c r="MS37" s="45"/>
      <c r="MT37" s="45"/>
      <c r="MU37" s="45"/>
      <c r="MV37" s="45"/>
      <c r="MW37" s="45"/>
      <c r="MX37" s="45"/>
      <c r="MY37" s="45"/>
      <c r="MZ37" s="45"/>
      <c r="NA37" s="45"/>
      <c r="NB37" s="45"/>
      <c r="NC37" s="45"/>
      <c r="ND37" s="45"/>
      <c r="NE37" s="45"/>
      <c r="NF37" s="45"/>
      <c r="NG37" s="45"/>
      <c r="NH37" s="45"/>
      <c r="NI37" s="45"/>
      <c r="NJ37" s="45"/>
      <c r="NK37" s="45"/>
      <c r="NL37" s="45"/>
      <c r="NM37" s="45"/>
      <c r="NN37" s="45"/>
      <c r="NO37" s="45"/>
      <c r="NP37" s="45"/>
      <c r="NQ37" s="45"/>
      <c r="NR37" s="45"/>
      <c r="NS37" s="45"/>
      <c r="NT37" s="45"/>
      <c r="NU37" s="45"/>
      <c r="NV37" s="45"/>
      <c r="NW37" s="45"/>
      <c r="NX37" s="45"/>
      <c r="NY37" s="45"/>
      <c r="NZ37" s="45"/>
      <c r="OA37" s="45"/>
      <c r="OB37" s="45"/>
      <c r="OC37" s="45"/>
      <c r="OD37" s="45"/>
      <c r="OE37" s="45"/>
      <c r="OF37" s="45"/>
      <c r="OG37" s="45"/>
      <c r="OH37" s="45"/>
      <c r="OI37" s="45"/>
      <c r="OJ37" s="45"/>
      <c r="OK37" s="45"/>
      <c r="OL37" s="45"/>
      <c r="OM37" s="45"/>
      <c r="ON37" s="45"/>
      <c r="OO37" s="45"/>
      <c r="OP37" s="45"/>
      <c r="OQ37" s="45"/>
      <c r="OR37" s="45"/>
      <c r="OS37" s="45"/>
      <c r="OT37" s="45"/>
      <c r="OU37" s="45"/>
      <c r="OV37" s="45"/>
      <c r="OW37" s="45"/>
      <c r="OX37" s="45"/>
      <c r="OY37" s="45"/>
      <c r="OZ37" s="45"/>
      <c r="PA37" s="45"/>
      <c r="PB37" s="45"/>
      <c r="PC37" s="45"/>
      <c r="PD37" s="45"/>
      <c r="PE37" s="45"/>
      <c r="PF37" s="45"/>
      <c r="PG37" s="45"/>
      <c r="PH37" s="45"/>
      <c r="PI37" s="45"/>
      <c r="PJ37" s="45"/>
      <c r="PK37" s="45"/>
      <c r="PL37" s="45"/>
      <c r="PM37" s="45"/>
      <c r="PN37" s="45"/>
      <c r="PO37" s="45"/>
      <c r="PP37" s="45"/>
      <c r="PQ37" s="45"/>
      <c r="PR37" s="45"/>
      <c r="PS37" s="45"/>
      <c r="PT37" s="45"/>
      <c r="PU37" s="45"/>
      <c r="PV37" s="45"/>
      <c r="PW37" s="45"/>
      <c r="PX37" s="45"/>
      <c r="PY37" s="45"/>
      <c r="PZ37" s="45"/>
      <c r="QA37" s="45"/>
      <c r="QB37" s="45"/>
      <c r="QC37" s="45"/>
      <c r="QD37" s="45"/>
      <c r="QE37" s="45"/>
      <c r="QF37" s="45"/>
      <c r="QG37" s="45"/>
      <c r="QH37" s="45"/>
      <c r="QI37" s="45"/>
      <c r="QJ37" s="45"/>
      <c r="QK37" s="45"/>
      <c r="QL37" s="45"/>
      <c r="QM37" s="45"/>
      <c r="QN37" s="45"/>
      <c r="QO37" s="45"/>
      <c r="QP37" s="45"/>
      <c r="QQ37" s="45"/>
      <c r="QR37" s="45"/>
      <c r="QS37" s="45"/>
      <c r="QT37" s="45"/>
      <c r="QU37" s="45"/>
      <c r="QV37" s="45"/>
      <c r="QW37" s="45"/>
      <c r="QX37" s="45"/>
      <c r="QY37" s="45"/>
      <c r="QZ37" s="45"/>
      <c r="RA37" s="45"/>
      <c r="RB37" s="45"/>
      <c r="RC37" s="45"/>
      <c r="RD37" s="45"/>
      <c r="RE37" s="45"/>
      <c r="RF37" s="45"/>
      <c r="RG37" s="45"/>
      <c r="RH37" s="45"/>
      <c r="RI37" s="45"/>
      <c r="RJ37" s="45"/>
      <c r="RK37" s="45"/>
      <c r="RL37" s="45"/>
      <c r="RM37" s="45"/>
      <c r="RN37" s="45"/>
      <c r="RO37" s="45"/>
      <c r="RP37" s="45"/>
      <c r="RQ37" s="45"/>
      <c r="RR37" s="45"/>
      <c r="RS37" s="45"/>
      <c r="RT37" s="45"/>
      <c r="RU37" s="45"/>
      <c r="RV37" s="45"/>
      <c r="RW37" s="45"/>
      <c r="RX37" s="45"/>
      <c r="RY37" s="45"/>
      <c r="RZ37" s="45"/>
      <c r="SA37" s="45"/>
      <c r="SB37" s="45"/>
      <c r="SC37" s="45"/>
      <c r="SD37" s="45"/>
      <c r="SE37" s="45"/>
      <c r="SF37" s="45"/>
      <c r="SG37" s="45"/>
      <c r="SH37" s="45"/>
      <c r="SI37" s="45"/>
      <c r="SJ37" s="45"/>
      <c r="SK37" s="45"/>
      <c r="SL37" s="45"/>
      <c r="SM37" s="45"/>
      <c r="SN37" s="45"/>
      <c r="SO37" s="45"/>
      <c r="SP37" s="45"/>
      <c r="SQ37" s="45"/>
      <c r="SR37" s="45"/>
      <c r="SS37" s="45"/>
      <c r="ST37" s="45"/>
      <c r="SU37" s="45"/>
      <c r="SV37" s="45"/>
      <c r="SW37" s="45"/>
      <c r="SX37" s="45"/>
      <c r="SY37" s="45"/>
      <c r="SZ37" s="45"/>
      <c r="TA37" s="45"/>
      <c r="TB37" s="45"/>
      <c r="TC37" s="45"/>
      <c r="TD37" s="45"/>
      <c r="TE37" s="45"/>
      <c r="TF37" s="45"/>
      <c r="TG37" s="45"/>
      <c r="TH37" s="45"/>
      <c r="TI37" s="45"/>
      <c r="TJ37" s="45"/>
      <c r="TK37" s="45"/>
      <c r="TL37" s="45"/>
      <c r="TM37" s="45"/>
      <c r="TN37" s="45"/>
      <c r="TO37" s="45"/>
      <c r="TP37" s="45"/>
      <c r="TQ37" s="45"/>
      <c r="TR37" s="45"/>
      <c r="TS37" s="45"/>
      <c r="TT37" s="45"/>
      <c r="TU37" s="45"/>
      <c r="TV37" s="45"/>
      <c r="TW37" s="45"/>
      <c r="TX37" s="45"/>
      <c r="TY37" s="45"/>
      <c r="TZ37" s="45"/>
      <c r="UA37" s="45"/>
      <c r="UB37" s="45"/>
      <c r="UC37" s="45"/>
      <c r="UD37" s="45"/>
      <c r="UE37" s="45"/>
      <c r="UF37" s="45"/>
      <c r="UG37" s="45"/>
      <c r="UH37" s="45"/>
      <c r="UI37" s="45"/>
      <c r="UJ37" s="45"/>
      <c r="UK37" s="45"/>
      <c r="UL37" s="45"/>
      <c r="UM37" s="45"/>
      <c r="UN37" s="45"/>
      <c r="UO37" s="45"/>
      <c r="UP37" s="45"/>
      <c r="UQ37" s="45"/>
      <c r="UR37" s="45"/>
      <c r="US37" s="45"/>
      <c r="UT37" s="45"/>
      <c r="UU37" s="45"/>
      <c r="UV37" s="45"/>
      <c r="UW37" s="45"/>
      <c r="UX37" s="45"/>
      <c r="UY37" s="45"/>
      <c r="UZ37" s="45"/>
      <c r="VA37" s="45"/>
      <c r="VB37" s="45"/>
      <c r="VC37" s="45"/>
      <c r="VD37" s="45"/>
      <c r="VE37" s="45"/>
      <c r="VF37" s="45"/>
      <c r="VG37" s="45"/>
      <c r="VH37" s="45"/>
      <c r="VI37" s="45"/>
      <c r="VJ37" s="45"/>
      <c r="VK37" s="45"/>
      <c r="VL37" s="45"/>
      <c r="VM37" s="45"/>
      <c r="VN37" s="45"/>
      <c r="VO37" s="45"/>
      <c r="VP37" s="45"/>
      <c r="VQ37" s="45"/>
      <c r="VR37" s="45"/>
      <c r="VS37" s="45"/>
      <c r="VT37" s="45"/>
      <c r="VU37" s="45"/>
      <c r="VV37" s="45"/>
      <c r="VW37" s="45"/>
      <c r="VX37" s="45"/>
      <c r="VY37" s="45"/>
      <c r="VZ37" s="45"/>
      <c r="WA37" s="45"/>
      <c r="WB37" s="45"/>
      <c r="WC37" s="45"/>
      <c r="WD37" s="45"/>
      <c r="WE37" s="45"/>
      <c r="WF37" s="45"/>
      <c r="WG37" s="45"/>
      <c r="WH37" s="45"/>
      <c r="WI37" s="45"/>
      <c r="WJ37" s="45"/>
      <c r="WK37" s="45"/>
      <c r="WL37" s="45"/>
      <c r="WM37" s="45"/>
      <c r="WN37" s="45"/>
      <c r="WO37" s="45"/>
      <c r="WP37" s="45"/>
      <c r="WQ37" s="45"/>
      <c r="WR37" s="45"/>
      <c r="WS37" s="45"/>
      <c r="WT37" s="45"/>
      <c r="WU37" s="45"/>
      <c r="WV37" s="45"/>
      <c r="WW37" s="45"/>
      <c r="WX37" s="45"/>
      <c r="WY37" s="45"/>
      <c r="WZ37" s="45"/>
      <c r="XA37" s="45"/>
      <c r="XB37" s="45"/>
      <c r="XC37" s="45"/>
      <c r="XD37" s="45"/>
      <c r="XE37" s="45"/>
      <c r="XF37" s="45"/>
      <c r="XG37" s="45"/>
      <c r="XH37" s="45"/>
      <c r="XI37" s="45"/>
      <c r="XJ37" s="45"/>
      <c r="XK37" s="45"/>
      <c r="XL37" s="45"/>
      <c r="XM37" s="45"/>
      <c r="XN37" s="45"/>
      <c r="XO37" s="45"/>
      <c r="XP37" s="45"/>
      <c r="XQ37" s="45"/>
      <c r="XR37" s="45"/>
      <c r="XS37" s="45"/>
      <c r="XT37" s="45"/>
      <c r="XU37" s="45"/>
      <c r="XV37" s="45"/>
      <c r="XW37" s="45"/>
      <c r="XX37" s="45"/>
      <c r="XY37" s="45"/>
      <c r="XZ37" s="45"/>
      <c r="YA37" s="45"/>
      <c r="YB37" s="45"/>
      <c r="YC37" s="45"/>
      <c r="YD37" s="45"/>
      <c r="YE37" s="45"/>
      <c r="YF37" s="45"/>
      <c r="YG37" s="45"/>
      <c r="YH37" s="45"/>
      <c r="YI37" s="45"/>
      <c r="YJ37" s="45"/>
      <c r="YK37" s="45"/>
      <c r="YL37" s="45"/>
      <c r="YM37" s="45"/>
      <c r="YN37" s="45"/>
      <c r="YO37" s="45"/>
      <c r="YP37" s="45"/>
      <c r="YQ37" s="45"/>
      <c r="YR37" s="45"/>
      <c r="YS37" s="45"/>
      <c r="YT37" s="45"/>
      <c r="YU37" s="45"/>
      <c r="YV37" s="45"/>
      <c r="YW37" s="45"/>
      <c r="YX37" s="45"/>
      <c r="YY37" s="45"/>
      <c r="YZ37" s="45"/>
      <c r="ZA37" s="45"/>
      <c r="ZB37" s="45"/>
      <c r="ZC37" s="45"/>
      <c r="ZD37" s="45"/>
      <c r="ZE37" s="45"/>
      <c r="ZF37" s="45"/>
      <c r="ZG37" s="45"/>
      <c r="ZH37" s="45"/>
      <c r="ZI37" s="45"/>
      <c r="ZJ37" s="45"/>
      <c r="ZK37" s="45"/>
      <c r="ZL37" s="45"/>
      <c r="ZM37" s="45"/>
      <c r="ZN37" s="45"/>
      <c r="ZO37" s="45"/>
      <c r="ZP37" s="45"/>
      <c r="ZQ37" s="45"/>
      <c r="ZR37" s="45"/>
      <c r="ZS37" s="45"/>
    </row>
    <row r="38" spans="1:695" s="48" customFormat="1" x14ac:dyDescent="0.2">
      <c r="A38" s="227" t="s">
        <v>126</v>
      </c>
      <c r="B38" s="94"/>
      <c r="C38" s="48" t="s">
        <v>27</v>
      </c>
      <c r="D38" s="68" t="s">
        <v>14</v>
      </c>
      <c r="E38" s="69">
        <v>0.72222222222222221</v>
      </c>
      <c r="F38" s="69">
        <f t="shared" si="2"/>
        <v>0.75694444444444442</v>
      </c>
      <c r="G38" s="42">
        <f t="shared" si="3"/>
        <v>10875</v>
      </c>
      <c r="H38" s="70">
        <v>250</v>
      </c>
      <c r="I38" s="81">
        <v>43.5</v>
      </c>
      <c r="J38" s="77" t="s">
        <v>204</v>
      </c>
      <c r="K38" s="77" t="s">
        <v>205</v>
      </c>
      <c r="L38" s="149" t="s">
        <v>210</v>
      </c>
      <c r="M38" s="45"/>
      <c r="N38" s="139"/>
      <c r="O38" s="139"/>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c r="AV38" s="45"/>
      <c r="AW38" s="45"/>
      <c r="AX38" s="45"/>
      <c r="AY38" s="45"/>
      <c r="AZ38" s="45"/>
      <c r="BA38" s="45"/>
      <c r="BB38" s="45"/>
      <c r="BC38" s="45"/>
      <c r="BD38" s="45"/>
      <c r="BE38" s="45"/>
      <c r="BF38" s="45"/>
      <c r="BG38" s="45"/>
      <c r="BH38" s="45"/>
      <c r="BI38" s="45"/>
      <c r="BJ38" s="45"/>
      <c r="BK38" s="45"/>
      <c r="BL38" s="45"/>
      <c r="BM38" s="45"/>
      <c r="BN38" s="45"/>
      <c r="BO38" s="45"/>
      <c r="BP38" s="45"/>
      <c r="BQ38" s="45"/>
      <c r="BR38" s="45"/>
      <c r="BS38" s="45"/>
      <c r="BT38" s="45"/>
      <c r="BU38" s="45"/>
      <c r="BV38" s="45"/>
      <c r="BW38" s="45"/>
      <c r="BX38" s="45"/>
      <c r="BY38" s="45"/>
      <c r="BZ38" s="45"/>
      <c r="CA38" s="45"/>
      <c r="CB38" s="45"/>
      <c r="CC38" s="45"/>
      <c r="CD38" s="45"/>
      <c r="CE38" s="45"/>
      <c r="CF38" s="45"/>
      <c r="CG38" s="45"/>
      <c r="CH38" s="45"/>
      <c r="CI38" s="45"/>
      <c r="CJ38" s="45"/>
      <c r="CK38" s="45"/>
      <c r="CL38" s="45"/>
      <c r="CM38" s="45"/>
      <c r="CN38" s="45"/>
      <c r="CO38" s="45"/>
      <c r="CP38" s="45"/>
      <c r="CQ38" s="45"/>
      <c r="CR38" s="45"/>
      <c r="CS38" s="45"/>
      <c r="CT38" s="45"/>
      <c r="CU38" s="45"/>
      <c r="CV38" s="45"/>
      <c r="CW38" s="45"/>
      <c r="CX38" s="45"/>
      <c r="CY38" s="45"/>
      <c r="CZ38" s="45"/>
      <c r="DA38" s="45"/>
      <c r="DB38" s="45"/>
      <c r="DC38" s="45"/>
      <c r="DD38" s="45"/>
      <c r="DE38" s="45"/>
      <c r="DF38" s="45"/>
      <c r="DG38" s="45"/>
      <c r="DH38" s="45"/>
      <c r="DI38" s="45"/>
      <c r="DJ38" s="45"/>
      <c r="DK38" s="45"/>
      <c r="DL38" s="45"/>
      <c r="DM38" s="45"/>
      <c r="DN38" s="45"/>
      <c r="DO38" s="45"/>
      <c r="DP38" s="45"/>
      <c r="DQ38" s="45"/>
      <c r="DR38" s="45"/>
      <c r="DS38" s="45"/>
      <c r="DT38" s="45"/>
      <c r="DU38" s="45"/>
      <c r="DV38" s="45"/>
      <c r="DW38" s="45"/>
      <c r="DX38" s="45"/>
      <c r="DY38" s="45"/>
      <c r="DZ38" s="45"/>
      <c r="EA38" s="45"/>
      <c r="EB38" s="45"/>
      <c r="EC38" s="45"/>
      <c r="ED38" s="45"/>
      <c r="EE38" s="45"/>
      <c r="EF38" s="45"/>
      <c r="EG38" s="45"/>
      <c r="EH38" s="45"/>
      <c r="EI38" s="45"/>
      <c r="EJ38" s="45"/>
      <c r="EK38" s="45"/>
      <c r="EL38" s="45"/>
      <c r="EM38" s="45"/>
      <c r="EN38" s="45"/>
      <c r="EO38" s="45"/>
      <c r="EP38" s="45"/>
      <c r="EQ38" s="45"/>
      <c r="ER38" s="45"/>
      <c r="ES38" s="45"/>
      <c r="ET38" s="45"/>
      <c r="EU38" s="45"/>
      <c r="EV38" s="45"/>
      <c r="EW38" s="45"/>
      <c r="EX38" s="45"/>
      <c r="EY38" s="45"/>
      <c r="EZ38" s="45"/>
      <c r="FA38" s="45"/>
      <c r="FB38" s="45"/>
      <c r="FC38" s="45"/>
      <c r="FD38" s="45"/>
      <c r="FE38" s="45"/>
      <c r="FF38" s="45"/>
      <c r="FG38" s="45"/>
      <c r="FH38" s="45"/>
      <c r="FI38" s="45"/>
      <c r="FJ38" s="45"/>
      <c r="FK38" s="45"/>
      <c r="FL38" s="45"/>
      <c r="FM38" s="45"/>
      <c r="FN38" s="45"/>
      <c r="FO38" s="45"/>
      <c r="FP38" s="45"/>
      <c r="FQ38" s="45"/>
      <c r="FR38" s="45"/>
      <c r="FS38" s="45"/>
      <c r="FT38" s="45"/>
      <c r="FU38" s="45"/>
      <c r="FV38" s="45"/>
      <c r="FW38" s="45"/>
      <c r="FX38" s="45"/>
      <c r="FY38" s="45"/>
      <c r="FZ38" s="45"/>
      <c r="GA38" s="45"/>
      <c r="GB38" s="45"/>
      <c r="GC38" s="45"/>
      <c r="GD38" s="45"/>
      <c r="GE38" s="45"/>
      <c r="GF38" s="45"/>
      <c r="GG38" s="45"/>
      <c r="GH38" s="45"/>
      <c r="GI38" s="45"/>
      <c r="GJ38" s="45"/>
      <c r="GK38" s="45"/>
      <c r="GL38" s="45"/>
      <c r="GM38" s="45"/>
      <c r="GN38" s="45"/>
      <c r="GO38" s="45"/>
      <c r="GP38" s="45"/>
      <c r="GQ38" s="45"/>
      <c r="GR38" s="45"/>
      <c r="GS38" s="45"/>
      <c r="GT38" s="45"/>
      <c r="GU38" s="45"/>
      <c r="GV38" s="45"/>
      <c r="GW38" s="45"/>
      <c r="GX38" s="45"/>
      <c r="GY38" s="45"/>
      <c r="GZ38" s="45"/>
      <c r="HA38" s="45"/>
      <c r="HB38" s="45"/>
      <c r="HC38" s="45"/>
      <c r="HD38" s="45"/>
      <c r="HE38" s="45"/>
      <c r="HF38" s="45"/>
      <c r="HG38" s="45"/>
      <c r="HH38" s="45"/>
      <c r="HI38" s="45"/>
      <c r="HJ38" s="45"/>
      <c r="HK38" s="45"/>
      <c r="HL38" s="45"/>
      <c r="HM38" s="45"/>
      <c r="HN38" s="45"/>
      <c r="HO38" s="45"/>
      <c r="HP38" s="45"/>
      <c r="HQ38" s="45"/>
      <c r="HR38" s="45"/>
      <c r="HS38" s="45"/>
      <c r="HT38" s="45"/>
      <c r="HU38" s="45"/>
      <c r="HV38" s="45"/>
      <c r="HW38" s="45"/>
      <c r="HX38" s="45"/>
      <c r="HY38" s="45"/>
      <c r="HZ38" s="45"/>
      <c r="IA38" s="45"/>
      <c r="IB38" s="45"/>
      <c r="IC38" s="45"/>
      <c r="ID38" s="45"/>
      <c r="IE38" s="45"/>
      <c r="IF38" s="45"/>
      <c r="IG38" s="45"/>
      <c r="IH38" s="45"/>
      <c r="II38" s="45"/>
      <c r="IJ38" s="45"/>
      <c r="IK38" s="45"/>
      <c r="IL38" s="45"/>
      <c r="IM38" s="45"/>
      <c r="IN38" s="45"/>
      <c r="IO38" s="45"/>
      <c r="IP38" s="45"/>
      <c r="IQ38" s="45"/>
      <c r="IR38" s="45"/>
      <c r="IS38" s="45"/>
      <c r="IT38" s="45"/>
      <c r="IU38" s="45"/>
      <c r="IV38" s="45"/>
      <c r="IW38" s="45"/>
      <c r="IX38" s="45"/>
      <c r="IY38" s="45"/>
      <c r="IZ38" s="45"/>
      <c r="JA38" s="45"/>
      <c r="JB38" s="45"/>
      <c r="JC38" s="45"/>
      <c r="JD38" s="45"/>
      <c r="JE38" s="45"/>
      <c r="JF38" s="45"/>
      <c r="JG38" s="45"/>
      <c r="JH38" s="45"/>
      <c r="JI38" s="45"/>
      <c r="JJ38" s="45"/>
      <c r="JK38" s="45"/>
      <c r="JL38" s="45"/>
      <c r="JM38" s="45"/>
      <c r="JN38" s="45"/>
      <c r="JO38" s="45"/>
      <c r="JP38" s="45"/>
      <c r="JQ38" s="45"/>
      <c r="JR38" s="45"/>
      <c r="JS38" s="45"/>
      <c r="JT38" s="45"/>
      <c r="JU38" s="45"/>
      <c r="JV38" s="45"/>
      <c r="JW38" s="45"/>
      <c r="JX38" s="45"/>
      <c r="JY38" s="45"/>
      <c r="JZ38" s="45"/>
      <c r="KA38" s="45"/>
      <c r="KB38" s="45"/>
      <c r="KC38" s="45"/>
      <c r="KD38" s="45"/>
      <c r="KE38" s="45"/>
      <c r="KF38" s="45"/>
      <c r="KG38" s="45"/>
      <c r="KH38" s="45"/>
      <c r="KI38" s="45"/>
      <c r="KJ38" s="45"/>
      <c r="KK38" s="45"/>
      <c r="KL38" s="45"/>
      <c r="KM38" s="45"/>
      <c r="KN38" s="45"/>
      <c r="KO38" s="45"/>
      <c r="KP38" s="45"/>
      <c r="KQ38" s="45"/>
      <c r="KR38" s="45"/>
      <c r="KS38" s="45"/>
      <c r="KT38" s="45"/>
      <c r="KU38" s="45"/>
      <c r="KV38" s="45"/>
      <c r="KW38" s="45"/>
      <c r="KX38" s="45"/>
      <c r="KY38" s="45"/>
      <c r="KZ38" s="45"/>
      <c r="LA38" s="45"/>
      <c r="LB38" s="45"/>
      <c r="LC38" s="45"/>
      <c r="LD38" s="45"/>
      <c r="LE38" s="45"/>
      <c r="LF38" s="45"/>
      <c r="LG38" s="45"/>
      <c r="LH38" s="45"/>
      <c r="LI38" s="45"/>
      <c r="LJ38" s="45"/>
      <c r="LK38" s="45"/>
      <c r="LL38" s="45"/>
      <c r="LM38" s="45"/>
      <c r="LN38" s="45"/>
      <c r="LO38" s="45"/>
      <c r="LP38" s="45"/>
      <c r="LQ38" s="45"/>
      <c r="LR38" s="45"/>
      <c r="LS38" s="45"/>
      <c r="LT38" s="45"/>
      <c r="LU38" s="45"/>
      <c r="LV38" s="45"/>
      <c r="LW38" s="45"/>
      <c r="LX38" s="45"/>
      <c r="LY38" s="45"/>
      <c r="LZ38" s="45"/>
      <c r="MA38" s="45"/>
      <c r="MB38" s="45"/>
      <c r="MC38" s="45"/>
      <c r="MD38" s="45"/>
      <c r="ME38" s="45"/>
      <c r="MF38" s="45"/>
      <c r="MG38" s="45"/>
      <c r="MH38" s="45"/>
      <c r="MI38" s="45"/>
      <c r="MJ38" s="45"/>
      <c r="MK38" s="45"/>
      <c r="ML38" s="45"/>
      <c r="MM38" s="45"/>
      <c r="MN38" s="45"/>
      <c r="MO38" s="45"/>
      <c r="MP38" s="45"/>
      <c r="MQ38" s="45"/>
      <c r="MR38" s="45"/>
      <c r="MS38" s="45"/>
      <c r="MT38" s="45"/>
      <c r="MU38" s="45"/>
      <c r="MV38" s="45"/>
      <c r="MW38" s="45"/>
      <c r="MX38" s="45"/>
      <c r="MY38" s="45"/>
      <c r="MZ38" s="45"/>
      <c r="NA38" s="45"/>
      <c r="NB38" s="45"/>
      <c r="NC38" s="45"/>
      <c r="ND38" s="45"/>
      <c r="NE38" s="45"/>
      <c r="NF38" s="45"/>
      <c r="NG38" s="45"/>
      <c r="NH38" s="45"/>
      <c r="NI38" s="45"/>
      <c r="NJ38" s="45"/>
      <c r="NK38" s="45"/>
      <c r="NL38" s="45"/>
      <c r="NM38" s="45"/>
      <c r="NN38" s="45"/>
      <c r="NO38" s="45"/>
      <c r="NP38" s="45"/>
      <c r="NQ38" s="45"/>
      <c r="NR38" s="45"/>
      <c r="NS38" s="45"/>
      <c r="NT38" s="45"/>
      <c r="NU38" s="45"/>
      <c r="NV38" s="45"/>
      <c r="NW38" s="45"/>
      <c r="NX38" s="45"/>
      <c r="NY38" s="45"/>
      <c r="NZ38" s="45"/>
      <c r="OA38" s="45"/>
      <c r="OB38" s="45"/>
      <c r="OC38" s="45"/>
      <c r="OD38" s="45"/>
      <c r="OE38" s="45"/>
      <c r="OF38" s="45"/>
      <c r="OG38" s="45"/>
      <c r="OH38" s="45"/>
      <c r="OI38" s="45"/>
      <c r="OJ38" s="45"/>
      <c r="OK38" s="45"/>
      <c r="OL38" s="45"/>
      <c r="OM38" s="45"/>
      <c r="ON38" s="45"/>
      <c r="OO38" s="45"/>
      <c r="OP38" s="45"/>
      <c r="OQ38" s="45"/>
      <c r="OR38" s="45"/>
      <c r="OS38" s="45"/>
      <c r="OT38" s="45"/>
      <c r="OU38" s="45"/>
      <c r="OV38" s="45"/>
      <c r="OW38" s="45"/>
      <c r="OX38" s="45"/>
      <c r="OY38" s="45"/>
      <c r="OZ38" s="45"/>
      <c r="PA38" s="45"/>
      <c r="PB38" s="45"/>
      <c r="PC38" s="45"/>
      <c r="PD38" s="45"/>
      <c r="PE38" s="45"/>
      <c r="PF38" s="45"/>
      <c r="PG38" s="45"/>
      <c r="PH38" s="45"/>
      <c r="PI38" s="45"/>
      <c r="PJ38" s="45"/>
      <c r="PK38" s="45"/>
      <c r="PL38" s="45"/>
      <c r="PM38" s="45"/>
      <c r="PN38" s="45"/>
      <c r="PO38" s="45"/>
      <c r="PP38" s="45"/>
      <c r="PQ38" s="45"/>
      <c r="PR38" s="45"/>
      <c r="PS38" s="45"/>
      <c r="PT38" s="45"/>
      <c r="PU38" s="45"/>
      <c r="PV38" s="45"/>
      <c r="PW38" s="45"/>
      <c r="PX38" s="45"/>
      <c r="PY38" s="45"/>
      <c r="PZ38" s="45"/>
      <c r="QA38" s="45"/>
      <c r="QB38" s="45"/>
      <c r="QC38" s="45"/>
      <c r="QD38" s="45"/>
      <c r="QE38" s="45"/>
      <c r="QF38" s="45"/>
      <c r="QG38" s="45"/>
      <c r="QH38" s="45"/>
      <c r="QI38" s="45"/>
      <c r="QJ38" s="45"/>
      <c r="QK38" s="45"/>
      <c r="QL38" s="45"/>
      <c r="QM38" s="45"/>
      <c r="QN38" s="45"/>
      <c r="QO38" s="45"/>
      <c r="QP38" s="45"/>
      <c r="QQ38" s="45"/>
      <c r="QR38" s="45"/>
      <c r="QS38" s="45"/>
      <c r="QT38" s="45"/>
      <c r="QU38" s="45"/>
      <c r="QV38" s="45"/>
      <c r="QW38" s="45"/>
      <c r="QX38" s="45"/>
      <c r="QY38" s="45"/>
      <c r="QZ38" s="45"/>
      <c r="RA38" s="45"/>
      <c r="RB38" s="45"/>
      <c r="RC38" s="45"/>
      <c r="RD38" s="45"/>
      <c r="RE38" s="45"/>
      <c r="RF38" s="45"/>
      <c r="RG38" s="45"/>
      <c r="RH38" s="45"/>
      <c r="RI38" s="45"/>
      <c r="RJ38" s="45"/>
      <c r="RK38" s="45"/>
      <c r="RL38" s="45"/>
      <c r="RM38" s="45"/>
      <c r="RN38" s="45"/>
      <c r="RO38" s="45"/>
      <c r="RP38" s="45"/>
      <c r="RQ38" s="45"/>
      <c r="RR38" s="45"/>
      <c r="RS38" s="45"/>
      <c r="RT38" s="45"/>
      <c r="RU38" s="45"/>
      <c r="RV38" s="45"/>
      <c r="RW38" s="45"/>
      <c r="RX38" s="45"/>
      <c r="RY38" s="45"/>
      <c r="RZ38" s="45"/>
      <c r="SA38" s="45"/>
      <c r="SB38" s="45"/>
      <c r="SC38" s="45"/>
      <c r="SD38" s="45"/>
      <c r="SE38" s="45"/>
      <c r="SF38" s="45"/>
      <c r="SG38" s="45"/>
      <c r="SH38" s="45"/>
      <c r="SI38" s="45"/>
      <c r="SJ38" s="45"/>
      <c r="SK38" s="45"/>
      <c r="SL38" s="45"/>
      <c r="SM38" s="45"/>
      <c r="SN38" s="45"/>
      <c r="SO38" s="45"/>
      <c r="SP38" s="45"/>
      <c r="SQ38" s="45"/>
      <c r="SR38" s="45"/>
      <c r="SS38" s="45"/>
      <c r="ST38" s="45"/>
      <c r="SU38" s="45"/>
      <c r="SV38" s="45"/>
      <c r="SW38" s="45"/>
      <c r="SX38" s="45"/>
      <c r="SY38" s="45"/>
      <c r="SZ38" s="45"/>
      <c r="TA38" s="45"/>
      <c r="TB38" s="45"/>
      <c r="TC38" s="45"/>
      <c r="TD38" s="45"/>
      <c r="TE38" s="45"/>
      <c r="TF38" s="45"/>
      <c r="TG38" s="45"/>
      <c r="TH38" s="45"/>
      <c r="TI38" s="45"/>
      <c r="TJ38" s="45"/>
      <c r="TK38" s="45"/>
      <c r="TL38" s="45"/>
      <c r="TM38" s="45"/>
      <c r="TN38" s="45"/>
      <c r="TO38" s="45"/>
      <c r="TP38" s="45"/>
      <c r="TQ38" s="45"/>
      <c r="TR38" s="45"/>
      <c r="TS38" s="45"/>
      <c r="TT38" s="45"/>
      <c r="TU38" s="45"/>
      <c r="TV38" s="45"/>
      <c r="TW38" s="45"/>
      <c r="TX38" s="45"/>
      <c r="TY38" s="45"/>
      <c r="TZ38" s="45"/>
      <c r="UA38" s="45"/>
      <c r="UB38" s="45"/>
      <c r="UC38" s="45"/>
      <c r="UD38" s="45"/>
      <c r="UE38" s="45"/>
      <c r="UF38" s="45"/>
      <c r="UG38" s="45"/>
      <c r="UH38" s="45"/>
      <c r="UI38" s="45"/>
      <c r="UJ38" s="45"/>
      <c r="UK38" s="45"/>
      <c r="UL38" s="45"/>
      <c r="UM38" s="45"/>
      <c r="UN38" s="45"/>
      <c r="UO38" s="45"/>
      <c r="UP38" s="45"/>
      <c r="UQ38" s="45"/>
      <c r="UR38" s="45"/>
      <c r="US38" s="45"/>
      <c r="UT38" s="45"/>
      <c r="UU38" s="45"/>
      <c r="UV38" s="45"/>
      <c r="UW38" s="45"/>
      <c r="UX38" s="45"/>
      <c r="UY38" s="45"/>
      <c r="UZ38" s="45"/>
      <c r="VA38" s="45"/>
      <c r="VB38" s="45"/>
      <c r="VC38" s="45"/>
      <c r="VD38" s="45"/>
      <c r="VE38" s="45"/>
      <c r="VF38" s="45"/>
      <c r="VG38" s="45"/>
      <c r="VH38" s="45"/>
      <c r="VI38" s="45"/>
      <c r="VJ38" s="45"/>
      <c r="VK38" s="45"/>
      <c r="VL38" s="45"/>
      <c r="VM38" s="45"/>
      <c r="VN38" s="45"/>
      <c r="VO38" s="45"/>
      <c r="VP38" s="45"/>
      <c r="VQ38" s="45"/>
      <c r="VR38" s="45"/>
      <c r="VS38" s="45"/>
      <c r="VT38" s="45"/>
      <c r="VU38" s="45"/>
      <c r="VV38" s="45"/>
      <c r="VW38" s="45"/>
      <c r="VX38" s="45"/>
      <c r="VY38" s="45"/>
      <c r="VZ38" s="45"/>
      <c r="WA38" s="45"/>
      <c r="WB38" s="45"/>
      <c r="WC38" s="45"/>
      <c r="WD38" s="45"/>
      <c r="WE38" s="45"/>
      <c r="WF38" s="45"/>
      <c r="WG38" s="45"/>
      <c r="WH38" s="45"/>
      <c r="WI38" s="45"/>
      <c r="WJ38" s="45"/>
      <c r="WK38" s="45"/>
      <c r="WL38" s="45"/>
      <c r="WM38" s="45"/>
      <c r="WN38" s="45"/>
      <c r="WO38" s="45"/>
      <c r="WP38" s="45"/>
      <c r="WQ38" s="45"/>
      <c r="WR38" s="45"/>
      <c r="WS38" s="45"/>
      <c r="WT38" s="45"/>
      <c r="WU38" s="45"/>
      <c r="WV38" s="45"/>
      <c r="WW38" s="45"/>
      <c r="WX38" s="45"/>
      <c r="WY38" s="45"/>
      <c r="WZ38" s="45"/>
      <c r="XA38" s="45"/>
      <c r="XB38" s="45"/>
      <c r="XC38" s="45"/>
      <c r="XD38" s="45"/>
      <c r="XE38" s="45"/>
      <c r="XF38" s="45"/>
      <c r="XG38" s="45"/>
      <c r="XH38" s="45"/>
      <c r="XI38" s="45"/>
      <c r="XJ38" s="45"/>
      <c r="XK38" s="45"/>
      <c r="XL38" s="45"/>
      <c r="XM38" s="45"/>
      <c r="XN38" s="45"/>
      <c r="XO38" s="45"/>
      <c r="XP38" s="45"/>
      <c r="XQ38" s="45"/>
      <c r="XR38" s="45"/>
      <c r="XS38" s="45"/>
      <c r="XT38" s="45"/>
      <c r="XU38" s="45"/>
      <c r="XV38" s="45"/>
      <c r="XW38" s="45"/>
      <c r="XX38" s="45"/>
      <c r="XY38" s="45"/>
      <c r="XZ38" s="45"/>
      <c r="YA38" s="45"/>
      <c r="YB38" s="45"/>
      <c r="YC38" s="45"/>
      <c r="YD38" s="45"/>
      <c r="YE38" s="45"/>
      <c r="YF38" s="45"/>
      <c r="YG38" s="45"/>
      <c r="YH38" s="45"/>
      <c r="YI38" s="45"/>
      <c r="YJ38" s="45"/>
      <c r="YK38" s="45"/>
      <c r="YL38" s="45"/>
      <c r="YM38" s="45"/>
      <c r="YN38" s="45"/>
      <c r="YO38" s="45"/>
      <c r="YP38" s="45"/>
      <c r="YQ38" s="45"/>
      <c r="YR38" s="45"/>
      <c r="YS38" s="45"/>
      <c r="YT38" s="45"/>
      <c r="YU38" s="45"/>
      <c r="YV38" s="45"/>
      <c r="YW38" s="45"/>
      <c r="YX38" s="45"/>
      <c r="YY38" s="45"/>
      <c r="YZ38" s="45"/>
      <c r="ZA38" s="45"/>
      <c r="ZB38" s="45"/>
      <c r="ZC38" s="45"/>
      <c r="ZD38" s="45"/>
      <c r="ZE38" s="45"/>
      <c r="ZF38" s="45"/>
      <c r="ZG38" s="45"/>
      <c r="ZH38" s="45"/>
      <c r="ZI38" s="45"/>
      <c r="ZJ38" s="45"/>
      <c r="ZK38" s="45"/>
      <c r="ZL38" s="45"/>
      <c r="ZM38" s="45"/>
      <c r="ZN38" s="45"/>
      <c r="ZO38" s="45"/>
      <c r="ZP38" s="45"/>
      <c r="ZQ38" s="45"/>
      <c r="ZR38" s="45"/>
      <c r="ZS38" s="45"/>
    </row>
    <row r="39" spans="1:695" s="48" customFormat="1" x14ac:dyDescent="0.2">
      <c r="A39" s="227" t="s">
        <v>126</v>
      </c>
      <c r="B39" s="94"/>
      <c r="C39" s="48" t="s">
        <v>26</v>
      </c>
      <c r="D39" s="68" t="s">
        <v>14</v>
      </c>
      <c r="E39" s="69">
        <v>0.76388888888888884</v>
      </c>
      <c r="F39" s="69">
        <f t="shared" si="2"/>
        <v>0.79861111111111105</v>
      </c>
      <c r="G39" s="42">
        <f t="shared" si="3"/>
        <v>10850</v>
      </c>
      <c r="H39" s="70">
        <v>250</v>
      </c>
      <c r="I39" s="81">
        <v>43.4</v>
      </c>
      <c r="J39" s="77" t="s">
        <v>204</v>
      </c>
      <c r="K39" s="77" t="s">
        <v>205</v>
      </c>
      <c r="L39" s="149" t="s">
        <v>210</v>
      </c>
      <c r="M39" s="45"/>
      <c r="N39" s="139"/>
      <c r="O39" s="139"/>
      <c r="P39" s="45"/>
      <c r="Q39" s="45"/>
      <c r="R39" s="45"/>
      <c r="S39" s="45"/>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c r="AV39" s="45"/>
      <c r="AW39" s="45"/>
      <c r="AX39" s="45"/>
      <c r="AY39" s="45"/>
      <c r="AZ39" s="45"/>
      <c r="BA39" s="45"/>
      <c r="BB39" s="45"/>
      <c r="BC39" s="45"/>
      <c r="BD39" s="45"/>
      <c r="BE39" s="45"/>
      <c r="BF39" s="45"/>
      <c r="BG39" s="45"/>
      <c r="BH39" s="45"/>
      <c r="BI39" s="45"/>
      <c r="BJ39" s="45"/>
      <c r="BK39" s="45"/>
      <c r="BL39" s="45"/>
      <c r="BM39" s="45"/>
      <c r="BN39" s="45"/>
      <c r="BO39" s="45"/>
      <c r="BP39" s="45"/>
      <c r="BQ39" s="45"/>
      <c r="BR39" s="45"/>
      <c r="BS39" s="45"/>
      <c r="BT39" s="45"/>
      <c r="BU39" s="45"/>
      <c r="BV39" s="45"/>
      <c r="BW39" s="45"/>
      <c r="BX39" s="45"/>
      <c r="BY39" s="45"/>
      <c r="BZ39" s="45"/>
      <c r="CA39" s="45"/>
      <c r="CB39" s="45"/>
      <c r="CC39" s="45"/>
      <c r="CD39" s="45"/>
      <c r="CE39" s="45"/>
      <c r="CF39" s="45"/>
      <c r="CG39" s="45"/>
      <c r="CH39" s="45"/>
      <c r="CI39" s="45"/>
      <c r="CJ39" s="45"/>
      <c r="CK39" s="45"/>
      <c r="CL39" s="45"/>
      <c r="CM39" s="45"/>
      <c r="CN39" s="45"/>
      <c r="CO39" s="45"/>
      <c r="CP39" s="45"/>
      <c r="CQ39" s="45"/>
      <c r="CR39" s="45"/>
      <c r="CS39" s="45"/>
      <c r="CT39" s="45"/>
      <c r="CU39" s="45"/>
      <c r="CV39" s="45"/>
      <c r="CW39" s="45"/>
      <c r="CX39" s="45"/>
      <c r="CY39" s="45"/>
      <c r="CZ39" s="45"/>
      <c r="DA39" s="45"/>
      <c r="DB39" s="45"/>
      <c r="DC39" s="45"/>
      <c r="DD39" s="45"/>
      <c r="DE39" s="45"/>
      <c r="DF39" s="45"/>
      <c r="DG39" s="45"/>
      <c r="DH39" s="45"/>
      <c r="DI39" s="45"/>
      <c r="DJ39" s="45"/>
      <c r="DK39" s="45"/>
      <c r="DL39" s="45"/>
      <c r="DM39" s="45"/>
      <c r="DN39" s="45"/>
      <c r="DO39" s="45"/>
      <c r="DP39" s="45"/>
      <c r="DQ39" s="45"/>
      <c r="DR39" s="45"/>
      <c r="DS39" s="45"/>
      <c r="DT39" s="45"/>
      <c r="DU39" s="45"/>
      <c r="DV39" s="45"/>
      <c r="DW39" s="45"/>
      <c r="DX39" s="45"/>
      <c r="DY39" s="45"/>
      <c r="DZ39" s="45"/>
      <c r="EA39" s="45"/>
      <c r="EB39" s="45"/>
      <c r="EC39" s="45"/>
      <c r="ED39" s="45"/>
      <c r="EE39" s="45"/>
      <c r="EF39" s="45"/>
      <c r="EG39" s="45"/>
      <c r="EH39" s="45"/>
      <c r="EI39" s="45"/>
      <c r="EJ39" s="45"/>
      <c r="EK39" s="45"/>
      <c r="EL39" s="45"/>
      <c r="EM39" s="45"/>
      <c r="EN39" s="45"/>
      <c r="EO39" s="45"/>
      <c r="EP39" s="45"/>
      <c r="EQ39" s="45"/>
      <c r="ER39" s="45"/>
      <c r="ES39" s="45"/>
      <c r="ET39" s="45"/>
      <c r="EU39" s="45"/>
      <c r="EV39" s="45"/>
      <c r="EW39" s="45"/>
      <c r="EX39" s="45"/>
      <c r="EY39" s="45"/>
      <c r="EZ39" s="45"/>
      <c r="FA39" s="45"/>
      <c r="FB39" s="45"/>
      <c r="FC39" s="45"/>
      <c r="FD39" s="45"/>
      <c r="FE39" s="45"/>
      <c r="FF39" s="45"/>
      <c r="FG39" s="45"/>
      <c r="FH39" s="45"/>
      <c r="FI39" s="45"/>
      <c r="FJ39" s="45"/>
      <c r="FK39" s="45"/>
      <c r="FL39" s="45"/>
      <c r="FM39" s="45"/>
      <c r="FN39" s="45"/>
      <c r="FO39" s="45"/>
      <c r="FP39" s="45"/>
      <c r="FQ39" s="45"/>
      <c r="FR39" s="45"/>
      <c r="FS39" s="45"/>
      <c r="FT39" s="45"/>
      <c r="FU39" s="45"/>
      <c r="FV39" s="45"/>
      <c r="FW39" s="45"/>
      <c r="FX39" s="45"/>
      <c r="FY39" s="45"/>
      <c r="FZ39" s="45"/>
      <c r="GA39" s="45"/>
      <c r="GB39" s="45"/>
      <c r="GC39" s="45"/>
      <c r="GD39" s="45"/>
      <c r="GE39" s="45"/>
      <c r="GF39" s="45"/>
      <c r="GG39" s="45"/>
      <c r="GH39" s="45"/>
      <c r="GI39" s="45"/>
      <c r="GJ39" s="45"/>
      <c r="GK39" s="45"/>
      <c r="GL39" s="45"/>
      <c r="GM39" s="45"/>
      <c r="GN39" s="45"/>
      <c r="GO39" s="45"/>
      <c r="GP39" s="45"/>
      <c r="GQ39" s="45"/>
      <c r="GR39" s="45"/>
      <c r="GS39" s="45"/>
      <c r="GT39" s="45"/>
      <c r="GU39" s="45"/>
      <c r="GV39" s="45"/>
      <c r="GW39" s="45"/>
      <c r="GX39" s="45"/>
      <c r="GY39" s="45"/>
      <c r="GZ39" s="45"/>
      <c r="HA39" s="45"/>
      <c r="HB39" s="45"/>
      <c r="HC39" s="45"/>
      <c r="HD39" s="45"/>
      <c r="HE39" s="45"/>
      <c r="HF39" s="45"/>
      <c r="HG39" s="45"/>
      <c r="HH39" s="45"/>
      <c r="HI39" s="45"/>
      <c r="HJ39" s="45"/>
      <c r="HK39" s="45"/>
      <c r="HL39" s="45"/>
      <c r="HM39" s="45"/>
      <c r="HN39" s="45"/>
      <c r="HO39" s="45"/>
      <c r="HP39" s="45"/>
      <c r="HQ39" s="45"/>
      <c r="HR39" s="45"/>
      <c r="HS39" s="45"/>
      <c r="HT39" s="45"/>
      <c r="HU39" s="45"/>
      <c r="HV39" s="45"/>
      <c r="HW39" s="45"/>
      <c r="HX39" s="45"/>
      <c r="HY39" s="45"/>
      <c r="HZ39" s="45"/>
      <c r="IA39" s="45"/>
      <c r="IB39" s="45"/>
      <c r="IC39" s="45"/>
      <c r="ID39" s="45"/>
      <c r="IE39" s="45"/>
      <c r="IF39" s="45"/>
      <c r="IG39" s="45"/>
      <c r="IH39" s="45"/>
      <c r="II39" s="45"/>
      <c r="IJ39" s="45"/>
      <c r="IK39" s="45"/>
      <c r="IL39" s="45"/>
      <c r="IM39" s="45"/>
      <c r="IN39" s="45"/>
      <c r="IO39" s="45"/>
      <c r="IP39" s="45"/>
      <c r="IQ39" s="45"/>
      <c r="IR39" s="45"/>
      <c r="IS39" s="45"/>
      <c r="IT39" s="45"/>
      <c r="IU39" s="45"/>
      <c r="IV39" s="45"/>
      <c r="IW39" s="45"/>
      <c r="IX39" s="45"/>
      <c r="IY39" s="45"/>
      <c r="IZ39" s="45"/>
      <c r="JA39" s="45"/>
      <c r="JB39" s="45"/>
      <c r="JC39" s="45"/>
      <c r="JD39" s="45"/>
      <c r="JE39" s="45"/>
      <c r="JF39" s="45"/>
      <c r="JG39" s="45"/>
      <c r="JH39" s="45"/>
      <c r="JI39" s="45"/>
      <c r="JJ39" s="45"/>
      <c r="JK39" s="45"/>
      <c r="JL39" s="45"/>
      <c r="JM39" s="45"/>
      <c r="JN39" s="45"/>
      <c r="JO39" s="45"/>
      <c r="JP39" s="45"/>
      <c r="JQ39" s="45"/>
      <c r="JR39" s="45"/>
      <c r="JS39" s="45"/>
      <c r="JT39" s="45"/>
      <c r="JU39" s="45"/>
      <c r="JV39" s="45"/>
      <c r="JW39" s="45"/>
      <c r="JX39" s="45"/>
      <c r="JY39" s="45"/>
      <c r="JZ39" s="45"/>
      <c r="KA39" s="45"/>
      <c r="KB39" s="45"/>
      <c r="KC39" s="45"/>
      <c r="KD39" s="45"/>
      <c r="KE39" s="45"/>
      <c r="KF39" s="45"/>
      <c r="KG39" s="45"/>
      <c r="KH39" s="45"/>
      <c r="KI39" s="45"/>
      <c r="KJ39" s="45"/>
      <c r="KK39" s="45"/>
      <c r="KL39" s="45"/>
      <c r="KM39" s="45"/>
      <c r="KN39" s="45"/>
      <c r="KO39" s="45"/>
      <c r="KP39" s="45"/>
      <c r="KQ39" s="45"/>
      <c r="KR39" s="45"/>
      <c r="KS39" s="45"/>
      <c r="KT39" s="45"/>
      <c r="KU39" s="45"/>
      <c r="KV39" s="45"/>
      <c r="KW39" s="45"/>
      <c r="KX39" s="45"/>
      <c r="KY39" s="45"/>
      <c r="KZ39" s="45"/>
      <c r="LA39" s="45"/>
      <c r="LB39" s="45"/>
      <c r="LC39" s="45"/>
      <c r="LD39" s="45"/>
      <c r="LE39" s="45"/>
      <c r="LF39" s="45"/>
      <c r="LG39" s="45"/>
      <c r="LH39" s="45"/>
      <c r="LI39" s="45"/>
      <c r="LJ39" s="45"/>
      <c r="LK39" s="45"/>
      <c r="LL39" s="45"/>
      <c r="LM39" s="45"/>
      <c r="LN39" s="45"/>
      <c r="LO39" s="45"/>
      <c r="LP39" s="45"/>
      <c r="LQ39" s="45"/>
      <c r="LR39" s="45"/>
      <c r="LS39" s="45"/>
      <c r="LT39" s="45"/>
      <c r="LU39" s="45"/>
      <c r="LV39" s="45"/>
      <c r="LW39" s="45"/>
      <c r="LX39" s="45"/>
      <c r="LY39" s="45"/>
      <c r="LZ39" s="45"/>
      <c r="MA39" s="45"/>
      <c r="MB39" s="45"/>
      <c r="MC39" s="45"/>
      <c r="MD39" s="45"/>
      <c r="ME39" s="45"/>
      <c r="MF39" s="45"/>
      <c r="MG39" s="45"/>
      <c r="MH39" s="45"/>
      <c r="MI39" s="45"/>
      <c r="MJ39" s="45"/>
      <c r="MK39" s="45"/>
      <c r="ML39" s="45"/>
      <c r="MM39" s="45"/>
      <c r="MN39" s="45"/>
      <c r="MO39" s="45"/>
      <c r="MP39" s="45"/>
      <c r="MQ39" s="45"/>
      <c r="MR39" s="45"/>
      <c r="MS39" s="45"/>
      <c r="MT39" s="45"/>
      <c r="MU39" s="45"/>
      <c r="MV39" s="45"/>
      <c r="MW39" s="45"/>
      <c r="MX39" s="45"/>
      <c r="MY39" s="45"/>
      <c r="MZ39" s="45"/>
      <c r="NA39" s="45"/>
      <c r="NB39" s="45"/>
      <c r="NC39" s="45"/>
      <c r="ND39" s="45"/>
      <c r="NE39" s="45"/>
      <c r="NF39" s="45"/>
      <c r="NG39" s="45"/>
      <c r="NH39" s="45"/>
      <c r="NI39" s="45"/>
      <c r="NJ39" s="45"/>
      <c r="NK39" s="45"/>
      <c r="NL39" s="45"/>
      <c r="NM39" s="45"/>
      <c r="NN39" s="45"/>
      <c r="NO39" s="45"/>
      <c r="NP39" s="45"/>
      <c r="NQ39" s="45"/>
      <c r="NR39" s="45"/>
      <c r="NS39" s="45"/>
      <c r="NT39" s="45"/>
      <c r="NU39" s="45"/>
      <c r="NV39" s="45"/>
      <c r="NW39" s="45"/>
      <c r="NX39" s="45"/>
      <c r="NY39" s="45"/>
      <c r="NZ39" s="45"/>
      <c r="OA39" s="45"/>
      <c r="OB39" s="45"/>
      <c r="OC39" s="45"/>
      <c r="OD39" s="45"/>
      <c r="OE39" s="45"/>
      <c r="OF39" s="45"/>
      <c r="OG39" s="45"/>
      <c r="OH39" s="45"/>
      <c r="OI39" s="45"/>
      <c r="OJ39" s="45"/>
      <c r="OK39" s="45"/>
      <c r="OL39" s="45"/>
      <c r="OM39" s="45"/>
      <c r="ON39" s="45"/>
      <c r="OO39" s="45"/>
      <c r="OP39" s="45"/>
      <c r="OQ39" s="45"/>
      <c r="OR39" s="45"/>
      <c r="OS39" s="45"/>
      <c r="OT39" s="45"/>
      <c r="OU39" s="45"/>
      <c r="OV39" s="45"/>
      <c r="OW39" s="45"/>
      <c r="OX39" s="45"/>
      <c r="OY39" s="45"/>
      <c r="OZ39" s="45"/>
      <c r="PA39" s="45"/>
      <c r="PB39" s="45"/>
      <c r="PC39" s="45"/>
      <c r="PD39" s="45"/>
      <c r="PE39" s="45"/>
      <c r="PF39" s="45"/>
      <c r="PG39" s="45"/>
      <c r="PH39" s="45"/>
      <c r="PI39" s="45"/>
      <c r="PJ39" s="45"/>
      <c r="PK39" s="45"/>
      <c r="PL39" s="45"/>
      <c r="PM39" s="45"/>
      <c r="PN39" s="45"/>
      <c r="PO39" s="45"/>
      <c r="PP39" s="45"/>
      <c r="PQ39" s="45"/>
      <c r="PR39" s="45"/>
      <c r="PS39" s="45"/>
      <c r="PT39" s="45"/>
      <c r="PU39" s="45"/>
      <c r="PV39" s="45"/>
      <c r="PW39" s="45"/>
      <c r="PX39" s="45"/>
      <c r="PY39" s="45"/>
      <c r="PZ39" s="45"/>
      <c r="QA39" s="45"/>
      <c r="QB39" s="45"/>
      <c r="QC39" s="45"/>
      <c r="QD39" s="45"/>
      <c r="QE39" s="45"/>
      <c r="QF39" s="45"/>
      <c r="QG39" s="45"/>
      <c r="QH39" s="45"/>
      <c r="QI39" s="45"/>
      <c r="QJ39" s="45"/>
      <c r="QK39" s="45"/>
      <c r="QL39" s="45"/>
      <c r="QM39" s="45"/>
      <c r="QN39" s="45"/>
      <c r="QO39" s="45"/>
      <c r="QP39" s="45"/>
      <c r="QQ39" s="45"/>
      <c r="QR39" s="45"/>
      <c r="QS39" s="45"/>
      <c r="QT39" s="45"/>
      <c r="QU39" s="45"/>
      <c r="QV39" s="45"/>
      <c r="QW39" s="45"/>
      <c r="QX39" s="45"/>
      <c r="QY39" s="45"/>
      <c r="QZ39" s="45"/>
      <c r="RA39" s="45"/>
      <c r="RB39" s="45"/>
      <c r="RC39" s="45"/>
      <c r="RD39" s="45"/>
      <c r="RE39" s="45"/>
      <c r="RF39" s="45"/>
      <c r="RG39" s="45"/>
      <c r="RH39" s="45"/>
      <c r="RI39" s="45"/>
      <c r="RJ39" s="45"/>
      <c r="RK39" s="45"/>
      <c r="RL39" s="45"/>
      <c r="RM39" s="45"/>
      <c r="RN39" s="45"/>
      <c r="RO39" s="45"/>
      <c r="RP39" s="45"/>
      <c r="RQ39" s="45"/>
      <c r="RR39" s="45"/>
      <c r="RS39" s="45"/>
      <c r="RT39" s="45"/>
      <c r="RU39" s="45"/>
      <c r="RV39" s="45"/>
      <c r="RW39" s="45"/>
      <c r="RX39" s="45"/>
      <c r="RY39" s="45"/>
      <c r="RZ39" s="45"/>
      <c r="SA39" s="45"/>
      <c r="SB39" s="45"/>
      <c r="SC39" s="45"/>
      <c r="SD39" s="45"/>
      <c r="SE39" s="45"/>
      <c r="SF39" s="45"/>
      <c r="SG39" s="45"/>
      <c r="SH39" s="45"/>
      <c r="SI39" s="45"/>
      <c r="SJ39" s="45"/>
      <c r="SK39" s="45"/>
      <c r="SL39" s="45"/>
      <c r="SM39" s="45"/>
      <c r="SN39" s="45"/>
      <c r="SO39" s="45"/>
      <c r="SP39" s="45"/>
      <c r="SQ39" s="45"/>
      <c r="SR39" s="45"/>
      <c r="SS39" s="45"/>
      <c r="ST39" s="45"/>
      <c r="SU39" s="45"/>
      <c r="SV39" s="45"/>
      <c r="SW39" s="45"/>
      <c r="SX39" s="45"/>
      <c r="SY39" s="45"/>
      <c r="SZ39" s="45"/>
      <c r="TA39" s="45"/>
      <c r="TB39" s="45"/>
      <c r="TC39" s="45"/>
      <c r="TD39" s="45"/>
      <c r="TE39" s="45"/>
      <c r="TF39" s="45"/>
      <c r="TG39" s="45"/>
      <c r="TH39" s="45"/>
      <c r="TI39" s="45"/>
      <c r="TJ39" s="45"/>
      <c r="TK39" s="45"/>
      <c r="TL39" s="45"/>
      <c r="TM39" s="45"/>
      <c r="TN39" s="45"/>
      <c r="TO39" s="45"/>
      <c r="TP39" s="45"/>
      <c r="TQ39" s="45"/>
      <c r="TR39" s="45"/>
      <c r="TS39" s="45"/>
      <c r="TT39" s="45"/>
      <c r="TU39" s="45"/>
      <c r="TV39" s="45"/>
      <c r="TW39" s="45"/>
      <c r="TX39" s="45"/>
      <c r="TY39" s="45"/>
      <c r="TZ39" s="45"/>
      <c r="UA39" s="45"/>
      <c r="UB39" s="45"/>
      <c r="UC39" s="45"/>
      <c r="UD39" s="45"/>
      <c r="UE39" s="45"/>
      <c r="UF39" s="45"/>
      <c r="UG39" s="45"/>
      <c r="UH39" s="45"/>
      <c r="UI39" s="45"/>
      <c r="UJ39" s="45"/>
      <c r="UK39" s="45"/>
      <c r="UL39" s="45"/>
      <c r="UM39" s="45"/>
      <c r="UN39" s="45"/>
      <c r="UO39" s="45"/>
      <c r="UP39" s="45"/>
      <c r="UQ39" s="45"/>
      <c r="UR39" s="45"/>
      <c r="US39" s="45"/>
      <c r="UT39" s="45"/>
      <c r="UU39" s="45"/>
      <c r="UV39" s="45"/>
      <c r="UW39" s="45"/>
      <c r="UX39" s="45"/>
      <c r="UY39" s="45"/>
      <c r="UZ39" s="45"/>
      <c r="VA39" s="45"/>
      <c r="VB39" s="45"/>
      <c r="VC39" s="45"/>
      <c r="VD39" s="45"/>
      <c r="VE39" s="45"/>
      <c r="VF39" s="45"/>
      <c r="VG39" s="45"/>
      <c r="VH39" s="45"/>
      <c r="VI39" s="45"/>
      <c r="VJ39" s="45"/>
      <c r="VK39" s="45"/>
      <c r="VL39" s="45"/>
      <c r="VM39" s="45"/>
      <c r="VN39" s="45"/>
      <c r="VO39" s="45"/>
      <c r="VP39" s="45"/>
      <c r="VQ39" s="45"/>
      <c r="VR39" s="45"/>
      <c r="VS39" s="45"/>
      <c r="VT39" s="45"/>
      <c r="VU39" s="45"/>
      <c r="VV39" s="45"/>
      <c r="VW39" s="45"/>
      <c r="VX39" s="45"/>
      <c r="VY39" s="45"/>
      <c r="VZ39" s="45"/>
      <c r="WA39" s="45"/>
      <c r="WB39" s="45"/>
      <c r="WC39" s="45"/>
      <c r="WD39" s="45"/>
      <c r="WE39" s="45"/>
      <c r="WF39" s="45"/>
      <c r="WG39" s="45"/>
      <c r="WH39" s="45"/>
      <c r="WI39" s="45"/>
      <c r="WJ39" s="45"/>
      <c r="WK39" s="45"/>
      <c r="WL39" s="45"/>
      <c r="WM39" s="45"/>
      <c r="WN39" s="45"/>
      <c r="WO39" s="45"/>
      <c r="WP39" s="45"/>
      <c r="WQ39" s="45"/>
      <c r="WR39" s="45"/>
      <c r="WS39" s="45"/>
      <c r="WT39" s="45"/>
      <c r="WU39" s="45"/>
      <c r="WV39" s="45"/>
      <c r="WW39" s="45"/>
      <c r="WX39" s="45"/>
      <c r="WY39" s="45"/>
      <c r="WZ39" s="45"/>
      <c r="XA39" s="45"/>
      <c r="XB39" s="45"/>
      <c r="XC39" s="45"/>
      <c r="XD39" s="45"/>
      <c r="XE39" s="45"/>
      <c r="XF39" s="45"/>
      <c r="XG39" s="45"/>
      <c r="XH39" s="45"/>
      <c r="XI39" s="45"/>
      <c r="XJ39" s="45"/>
      <c r="XK39" s="45"/>
      <c r="XL39" s="45"/>
      <c r="XM39" s="45"/>
      <c r="XN39" s="45"/>
      <c r="XO39" s="45"/>
      <c r="XP39" s="45"/>
      <c r="XQ39" s="45"/>
      <c r="XR39" s="45"/>
      <c r="XS39" s="45"/>
      <c r="XT39" s="45"/>
      <c r="XU39" s="45"/>
      <c r="XV39" s="45"/>
      <c r="XW39" s="45"/>
      <c r="XX39" s="45"/>
      <c r="XY39" s="45"/>
      <c r="XZ39" s="45"/>
      <c r="YA39" s="45"/>
      <c r="YB39" s="45"/>
      <c r="YC39" s="45"/>
      <c r="YD39" s="45"/>
      <c r="YE39" s="45"/>
      <c r="YF39" s="45"/>
      <c r="YG39" s="45"/>
      <c r="YH39" s="45"/>
      <c r="YI39" s="45"/>
      <c r="YJ39" s="45"/>
      <c r="YK39" s="45"/>
      <c r="YL39" s="45"/>
      <c r="YM39" s="45"/>
      <c r="YN39" s="45"/>
      <c r="YO39" s="45"/>
      <c r="YP39" s="45"/>
      <c r="YQ39" s="45"/>
      <c r="YR39" s="45"/>
      <c r="YS39" s="45"/>
      <c r="YT39" s="45"/>
      <c r="YU39" s="45"/>
      <c r="YV39" s="45"/>
      <c r="YW39" s="45"/>
      <c r="YX39" s="45"/>
      <c r="YY39" s="45"/>
      <c r="YZ39" s="45"/>
      <c r="ZA39" s="45"/>
      <c r="ZB39" s="45"/>
      <c r="ZC39" s="45"/>
      <c r="ZD39" s="45"/>
      <c r="ZE39" s="45"/>
      <c r="ZF39" s="45"/>
      <c r="ZG39" s="45"/>
      <c r="ZH39" s="45"/>
      <c r="ZI39" s="45"/>
      <c r="ZJ39" s="45"/>
      <c r="ZK39" s="45"/>
      <c r="ZL39" s="45"/>
      <c r="ZM39" s="45"/>
      <c r="ZN39" s="45"/>
      <c r="ZO39" s="45"/>
      <c r="ZP39" s="45"/>
      <c r="ZQ39" s="45"/>
      <c r="ZR39" s="45"/>
      <c r="ZS39" s="45"/>
    </row>
    <row r="40" spans="1:695" s="48" customFormat="1" x14ac:dyDescent="0.2">
      <c r="A40" s="227" t="s">
        <v>126</v>
      </c>
      <c r="B40" s="94"/>
      <c r="C40" s="48" t="s">
        <v>83</v>
      </c>
      <c r="D40" s="68" t="s">
        <v>14</v>
      </c>
      <c r="E40" s="69">
        <v>0.80555555555555547</v>
      </c>
      <c r="F40" s="69">
        <f>E40+(80/(24*60))</f>
        <v>0.86111111111111105</v>
      </c>
      <c r="G40" s="42">
        <f t="shared" si="3"/>
        <v>18125</v>
      </c>
      <c r="H40" s="70">
        <v>250</v>
      </c>
      <c r="I40" s="81">
        <v>72.5</v>
      </c>
      <c r="J40" s="77" t="s">
        <v>204</v>
      </c>
      <c r="K40" s="77" t="s">
        <v>205</v>
      </c>
      <c r="L40" s="149" t="s">
        <v>210</v>
      </c>
      <c r="M40" s="45"/>
      <c r="N40" s="139"/>
      <c r="O40" s="139"/>
      <c r="P40" s="45"/>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c r="AV40" s="45"/>
      <c r="AW40" s="45"/>
      <c r="AX40" s="45"/>
      <c r="AY40" s="45"/>
      <c r="AZ40" s="45"/>
      <c r="BA40" s="45"/>
      <c r="BB40" s="45"/>
      <c r="BC40" s="45"/>
      <c r="BD40" s="45"/>
      <c r="BE40" s="45"/>
      <c r="BF40" s="45"/>
      <c r="BG40" s="45"/>
      <c r="BH40" s="45"/>
      <c r="BI40" s="45"/>
      <c r="BJ40" s="45"/>
      <c r="BK40" s="45"/>
      <c r="BL40" s="45"/>
      <c r="BM40" s="45"/>
      <c r="BN40" s="45"/>
      <c r="BO40" s="45"/>
      <c r="BP40" s="45"/>
      <c r="BQ40" s="45"/>
      <c r="BR40" s="45"/>
      <c r="BS40" s="45"/>
      <c r="BT40" s="45"/>
      <c r="BU40" s="45"/>
      <c r="BV40" s="45"/>
      <c r="BW40" s="45"/>
      <c r="BX40" s="45"/>
      <c r="BY40" s="45"/>
      <c r="BZ40" s="45"/>
      <c r="CA40" s="45"/>
      <c r="CB40" s="45"/>
      <c r="CC40" s="45"/>
      <c r="CD40" s="45"/>
      <c r="CE40" s="45"/>
      <c r="CF40" s="45"/>
      <c r="CG40" s="45"/>
      <c r="CH40" s="45"/>
      <c r="CI40" s="45"/>
      <c r="CJ40" s="45"/>
      <c r="CK40" s="45"/>
      <c r="CL40" s="45"/>
      <c r="CM40" s="45"/>
      <c r="CN40" s="45"/>
      <c r="CO40" s="45"/>
      <c r="CP40" s="45"/>
      <c r="CQ40" s="45"/>
      <c r="CR40" s="45"/>
      <c r="CS40" s="45"/>
      <c r="CT40" s="45"/>
      <c r="CU40" s="45"/>
      <c r="CV40" s="45"/>
      <c r="CW40" s="45"/>
      <c r="CX40" s="45"/>
      <c r="CY40" s="45"/>
      <c r="CZ40" s="45"/>
      <c r="DA40" s="45"/>
      <c r="DB40" s="45"/>
      <c r="DC40" s="45"/>
      <c r="DD40" s="45"/>
      <c r="DE40" s="45"/>
      <c r="DF40" s="45"/>
      <c r="DG40" s="45"/>
      <c r="DH40" s="45"/>
      <c r="DI40" s="45"/>
      <c r="DJ40" s="45"/>
      <c r="DK40" s="45"/>
      <c r="DL40" s="45"/>
      <c r="DM40" s="45"/>
      <c r="DN40" s="45"/>
      <c r="DO40" s="45"/>
      <c r="DP40" s="45"/>
      <c r="DQ40" s="45"/>
      <c r="DR40" s="45"/>
      <c r="DS40" s="45"/>
      <c r="DT40" s="45"/>
      <c r="DU40" s="45"/>
      <c r="DV40" s="45"/>
      <c r="DW40" s="45"/>
      <c r="DX40" s="45"/>
      <c r="DY40" s="45"/>
      <c r="DZ40" s="45"/>
      <c r="EA40" s="45"/>
      <c r="EB40" s="45"/>
      <c r="EC40" s="45"/>
      <c r="ED40" s="45"/>
      <c r="EE40" s="45"/>
      <c r="EF40" s="45"/>
      <c r="EG40" s="45"/>
      <c r="EH40" s="45"/>
      <c r="EI40" s="45"/>
      <c r="EJ40" s="45"/>
      <c r="EK40" s="45"/>
      <c r="EL40" s="45"/>
      <c r="EM40" s="45"/>
      <c r="EN40" s="45"/>
      <c r="EO40" s="45"/>
      <c r="EP40" s="45"/>
      <c r="EQ40" s="45"/>
      <c r="ER40" s="45"/>
      <c r="ES40" s="45"/>
      <c r="ET40" s="45"/>
      <c r="EU40" s="45"/>
      <c r="EV40" s="45"/>
      <c r="EW40" s="45"/>
      <c r="EX40" s="45"/>
      <c r="EY40" s="45"/>
      <c r="EZ40" s="45"/>
      <c r="FA40" s="45"/>
      <c r="FB40" s="45"/>
      <c r="FC40" s="45"/>
      <c r="FD40" s="45"/>
      <c r="FE40" s="45"/>
      <c r="FF40" s="45"/>
      <c r="FG40" s="45"/>
      <c r="FH40" s="45"/>
      <c r="FI40" s="45"/>
      <c r="FJ40" s="45"/>
      <c r="FK40" s="45"/>
      <c r="FL40" s="45"/>
      <c r="FM40" s="45"/>
      <c r="FN40" s="45"/>
      <c r="FO40" s="45"/>
      <c r="FP40" s="45"/>
      <c r="FQ40" s="45"/>
      <c r="FR40" s="45"/>
      <c r="FS40" s="45"/>
      <c r="FT40" s="45"/>
      <c r="FU40" s="45"/>
      <c r="FV40" s="45"/>
      <c r="FW40" s="45"/>
      <c r="FX40" s="45"/>
      <c r="FY40" s="45"/>
      <c r="FZ40" s="45"/>
      <c r="GA40" s="45"/>
      <c r="GB40" s="45"/>
      <c r="GC40" s="45"/>
      <c r="GD40" s="45"/>
      <c r="GE40" s="45"/>
      <c r="GF40" s="45"/>
      <c r="GG40" s="45"/>
      <c r="GH40" s="45"/>
      <c r="GI40" s="45"/>
      <c r="GJ40" s="45"/>
      <c r="GK40" s="45"/>
      <c r="GL40" s="45"/>
      <c r="GM40" s="45"/>
      <c r="GN40" s="45"/>
      <c r="GO40" s="45"/>
      <c r="GP40" s="45"/>
      <c r="GQ40" s="45"/>
      <c r="GR40" s="45"/>
      <c r="GS40" s="45"/>
      <c r="GT40" s="45"/>
      <c r="GU40" s="45"/>
      <c r="GV40" s="45"/>
      <c r="GW40" s="45"/>
      <c r="GX40" s="45"/>
      <c r="GY40" s="45"/>
      <c r="GZ40" s="45"/>
      <c r="HA40" s="45"/>
      <c r="HB40" s="45"/>
      <c r="HC40" s="45"/>
      <c r="HD40" s="45"/>
      <c r="HE40" s="45"/>
      <c r="HF40" s="45"/>
      <c r="HG40" s="45"/>
      <c r="HH40" s="45"/>
      <c r="HI40" s="45"/>
      <c r="HJ40" s="45"/>
      <c r="HK40" s="45"/>
      <c r="HL40" s="45"/>
      <c r="HM40" s="45"/>
      <c r="HN40" s="45"/>
      <c r="HO40" s="45"/>
      <c r="HP40" s="45"/>
      <c r="HQ40" s="45"/>
      <c r="HR40" s="45"/>
      <c r="HS40" s="45"/>
      <c r="HT40" s="45"/>
      <c r="HU40" s="45"/>
      <c r="HV40" s="45"/>
      <c r="HW40" s="45"/>
      <c r="HX40" s="45"/>
      <c r="HY40" s="45"/>
      <c r="HZ40" s="45"/>
      <c r="IA40" s="45"/>
      <c r="IB40" s="45"/>
      <c r="IC40" s="45"/>
      <c r="ID40" s="45"/>
      <c r="IE40" s="45"/>
      <c r="IF40" s="45"/>
      <c r="IG40" s="45"/>
      <c r="IH40" s="45"/>
      <c r="II40" s="45"/>
      <c r="IJ40" s="45"/>
      <c r="IK40" s="45"/>
      <c r="IL40" s="45"/>
      <c r="IM40" s="45"/>
      <c r="IN40" s="45"/>
      <c r="IO40" s="45"/>
      <c r="IP40" s="45"/>
      <c r="IQ40" s="45"/>
      <c r="IR40" s="45"/>
      <c r="IS40" s="45"/>
      <c r="IT40" s="45"/>
      <c r="IU40" s="45"/>
      <c r="IV40" s="45"/>
      <c r="IW40" s="45"/>
      <c r="IX40" s="45"/>
      <c r="IY40" s="45"/>
      <c r="IZ40" s="45"/>
      <c r="JA40" s="45"/>
      <c r="JB40" s="45"/>
      <c r="JC40" s="45"/>
      <c r="JD40" s="45"/>
      <c r="JE40" s="45"/>
      <c r="JF40" s="45"/>
      <c r="JG40" s="45"/>
      <c r="JH40" s="45"/>
      <c r="JI40" s="45"/>
      <c r="JJ40" s="45"/>
      <c r="JK40" s="45"/>
      <c r="JL40" s="45"/>
      <c r="JM40" s="45"/>
      <c r="JN40" s="45"/>
      <c r="JO40" s="45"/>
      <c r="JP40" s="45"/>
      <c r="JQ40" s="45"/>
      <c r="JR40" s="45"/>
      <c r="JS40" s="45"/>
      <c r="JT40" s="45"/>
      <c r="JU40" s="45"/>
      <c r="JV40" s="45"/>
      <c r="JW40" s="45"/>
      <c r="JX40" s="45"/>
      <c r="JY40" s="45"/>
      <c r="JZ40" s="45"/>
      <c r="KA40" s="45"/>
      <c r="KB40" s="45"/>
      <c r="KC40" s="45"/>
      <c r="KD40" s="45"/>
      <c r="KE40" s="45"/>
      <c r="KF40" s="45"/>
      <c r="KG40" s="45"/>
      <c r="KH40" s="45"/>
      <c r="KI40" s="45"/>
      <c r="KJ40" s="45"/>
      <c r="KK40" s="45"/>
      <c r="KL40" s="45"/>
      <c r="KM40" s="45"/>
      <c r="KN40" s="45"/>
      <c r="KO40" s="45"/>
      <c r="KP40" s="45"/>
      <c r="KQ40" s="45"/>
      <c r="KR40" s="45"/>
      <c r="KS40" s="45"/>
      <c r="KT40" s="45"/>
      <c r="KU40" s="45"/>
      <c r="KV40" s="45"/>
      <c r="KW40" s="45"/>
      <c r="KX40" s="45"/>
      <c r="KY40" s="45"/>
      <c r="KZ40" s="45"/>
      <c r="LA40" s="45"/>
      <c r="LB40" s="45"/>
      <c r="LC40" s="45"/>
      <c r="LD40" s="45"/>
      <c r="LE40" s="45"/>
      <c r="LF40" s="45"/>
      <c r="LG40" s="45"/>
      <c r="LH40" s="45"/>
      <c r="LI40" s="45"/>
      <c r="LJ40" s="45"/>
      <c r="LK40" s="45"/>
      <c r="LL40" s="45"/>
      <c r="LM40" s="45"/>
      <c r="LN40" s="45"/>
      <c r="LO40" s="45"/>
      <c r="LP40" s="45"/>
      <c r="LQ40" s="45"/>
      <c r="LR40" s="45"/>
      <c r="LS40" s="45"/>
      <c r="LT40" s="45"/>
      <c r="LU40" s="45"/>
      <c r="LV40" s="45"/>
      <c r="LW40" s="45"/>
      <c r="LX40" s="45"/>
      <c r="LY40" s="45"/>
      <c r="LZ40" s="45"/>
      <c r="MA40" s="45"/>
      <c r="MB40" s="45"/>
      <c r="MC40" s="45"/>
      <c r="MD40" s="45"/>
      <c r="ME40" s="45"/>
      <c r="MF40" s="45"/>
      <c r="MG40" s="45"/>
      <c r="MH40" s="45"/>
      <c r="MI40" s="45"/>
      <c r="MJ40" s="45"/>
      <c r="MK40" s="45"/>
      <c r="ML40" s="45"/>
      <c r="MM40" s="45"/>
      <c r="MN40" s="45"/>
      <c r="MO40" s="45"/>
      <c r="MP40" s="45"/>
      <c r="MQ40" s="45"/>
      <c r="MR40" s="45"/>
      <c r="MS40" s="45"/>
      <c r="MT40" s="45"/>
      <c r="MU40" s="45"/>
      <c r="MV40" s="45"/>
      <c r="MW40" s="45"/>
      <c r="MX40" s="45"/>
      <c r="MY40" s="45"/>
      <c r="MZ40" s="45"/>
      <c r="NA40" s="45"/>
      <c r="NB40" s="45"/>
      <c r="NC40" s="45"/>
      <c r="ND40" s="45"/>
      <c r="NE40" s="45"/>
      <c r="NF40" s="45"/>
      <c r="NG40" s="45"/>
      <c r="NH40" s="45"/>
      <c r="NI40" s="45"/>
      <c r="NJ40" s="45"/>
      <c r="NK40" s="45"/>
      <c r="NL40" s="45"/>
      <c r="NM40" s="45"/>
      <c r="NN40" s="45"/>
      <c r="NO40" s="45"/>
      <c r="NP40" s="45"/>
      <c r="NQ40" s="45"/>
      <c r="NR40" s="45"/>
      <c r="NS40" s="45"/>
      <c r="NT40" s="45"/>
      <c r="NU40" s="45"/>
      <c r="NV40" s="45"/>
      <c r="NW40" s="45"/>
      <c r="NX40" s="45"/>
      <c r="NY40" s="45"/>
      <c r="NZ40" s="45"/>
      <c r="OA40" s="45"/>
      <c r="OB40" s="45"/>
      <c r="OC40" s="45"/>
      <c r="OD40" s="45"/>
      <c r="OE40" s="45"/>
      <c r="OF40" s="45"/>
      <c r="OG40" s="45"/>
      <c r="OH40" s="45"/>
      <c r="OI40" s="45"/>
      <c r="OJ40" s="45"/>
      <c r="OK40" s="45"/>
      <c r="OL40" s="45"/>
      <c r="OM40" s="45"/>
      <c r="ON40" s="45"/>
      <c r="OO40" s="45"/>
      <c r="OP40" s="45"/>
      <c r="OQ40" s="45"/>
      <c r="OR40" s="45"/>
      <c r="OS40" s="45"/>
      <c r="OT40" s="45"/>
      <c r="OU40" s="45"/>
      <c r="OV40" s="45"/>
      <c r="OW40" s="45"/>
      <c r="OX40" s="45"/>
      <c r="OY40" s="45"/>
      <c r="OZ40" s="45"/>
      <c r="PA40" s="45"/>
      <c r="PB40" s="45"/>
      <c r="PC40" s="45"/>
      <c r="PD40" s="45"/>
      <c r="PE40" s="45"/>
      <c r="PF40" s="45"/>
      <c r="PG40" s="45"/>
      <c r="PH40" s="45"/>
      <c r="PI40" s="45"/>
      <c r="PJ40" s="45"/>
      <c r="PK40" s="45"/>
      <c r="PL40" s="45"/>
      <c r="PM40" s="45"/>
      <c r="PN40" s="45"/>
      <c r="PO40" s="45"/>
      <c r="PP40" s="45"/>
      <c r="PQ40" s="45"/>
      <c r="PR40" s="45"/>
      <c r="PS40" s="45"/>
      <c r="PT40" s="45"/>
      <c r="PU40" s="45"/>
      <c r="PV40" s="45"/>
      <c r="PW40" s="45"/>
      <c r="PX40" s="45"/>
      <c r="PY40" s="45"/>
      <c r="PZ40" s="45"/>
      <c r="QA40" s="45"/>
      <c r="QB40" s="45"/>
      <c r="QC40" s="45"/>
      <c r="QD40" s="45"/>
      <c r="QE40" s="45"/>
      <c r="QF40" s="45"/>
      <c r="QG40" s="45"/>
      <c r="QH40" s="45"/>
      <c r="QI40" s="45"/>
      <c r="QJ40" s="45"/>
      <c r="QK40" s="45"/>
      <c r="QL40" s="45"/>
      <c r="QM40" s="45"/>
      <c r="QN40" s="45"/>
      <c r="QO40" s="45"/>
      <c r="QP40" s="45"/>
      <c r="QQ40" s="45"/>
      <c r="QR40" s="45"/>
      <c r="QS40" s="45"/>
      <c r="QT40" s="45"/>
      <c r="QU40" s="45"/>
      <c r="QV40" s="45"/>
      <c r="QW40" s="45"/>
      <c r="QX40" s="45"/>
      <c r="QY40" s="45"/>
      <c r="QZ40" s="45"/>
      <c r="RA40" s="45"/>
      <c r="RB40" s="45"/>
      <c r="RC40" s="45"/>
      <c r="RD40" s="45"/>
      <c r="RE40" s="45"/>
      <c r="RF40" s="45"/>
      <c r="RG40" s="45"/>
      <c r="RH40" s="45"/>
      <c r="RI40" s="45"/>
      <c r="RJ40" s="45"/>
      <c r="RK40" s="45"/>
      <c r="RL40" s="45"/>
      <c r="RM40" s="45"/>
      <c r="RN40" s="45"/>
      <c r="RO40" s="45"/>
      <c r="RP40" s="45"/>
      <c r="RQ40" s="45"/>
      <c r="RR40" s="45"/>
      <c r="RS40" s="45"/>
      <c r="RT40" s="45"/>
      <c r="RU40" s="45"/>
      <c r="RV40" s="45"/>
      <c r="RW40" s="45"/>
      <c r="RX40" s="45"/>
      <c r="RY40" s="45"/>
      <c r="RZ40" s="45"/>
      <c r="SA40" s="45"/>
      <c r="SB40" s="45"/>
      <c r="SC40" s="45"/>
      <c r="SD40" s="45"/>
      <c r="SE40" s="45"/>
      <c r="SF40" s="45"/>
      <c r="SG40" s="45"/>
      <c r="SH40" s="45"/>
      <c r="SI40" s="45"/>
      <c r="SJ40" s="45"/>
      <c r="SK40" s="45"/>
      <c r="SL40" s="45"/>
      <c r="SM40" s="45"/>
      <c r="SN40" s="45"/>
      <c r="SO40" s="45"/>
      <c r="SP40" s="45"/>
      <c r="SQ40" s="45"/>
      <c r="SR40" s="45"/>
      <c r="SS40" s="45"/>
      <c r="ST40" s="45"/>
      <c r="SU40" s="45"/>
      <c r="SV40" s="45"/>
      <c r="SW40" s="45"/>
      <c r="SX40" s="45"/>
      <c r="SY40" s="45"/>
      <c r="SZ40" s="45"/>
      <c r="TA40" s="45"/>
      <c r="TB40" s="45"/>
      <c r="TC40" s="45"/>
      <c r="TD40" s="45"/>
      <c r="TE40" s="45"/>
      <c r="TF40" s="45"/>
      <c r="TG40" s="45"/>
      <c r="TH40" s="45"/>
      <c r="TI40" s="45"/>
      <c r="TJ40" s="45"/>
      <c r="TK40" s="45"/>
      <c r="TL40" s="45"/>
      <c r="TM40" s="45"/>
      <c r="TN40" s="45"/>
      <c r="TO40" s="45"/>
      <c r="TP40" s="45"/>
      <c r="TQ40" s="45"/>
      <c r="TR40" s="45"/>
      <c r="TS40" s="45"/>
      <c r="TT40" s="45"/>
      <c r="TU40" s="45"/>
      <c r="TV40" s="45"/>
      <c r="TW40" s="45"/>
      <c r="TX40" s="45"/>
      <c r="TY40" s="45"/>
      <c r="TZ40" s="45"/>
      <c r="UA40" s="45"/>
      <c r="UB40" s="45"/>
      <c r="UC40" s="45"/>
      <c r="UD40" s="45"/>
      <c r="UE40" s="45"/>
      <c r="UF40" s="45"/>
      <c r="UG40" s="45"/>
      <c r="UH40" s="45"/>
      <c r="UI40" s="45"/>
      <c r="UJ40" s="45"/>
      <c r="UK40" s="45"/>
      <c r="UL40" s="45"/>
      <c r="UM40" s="45"/>
      <c r="UN40" s="45"/>
      <c r="UO40" s="45"/>
      <c r="UP40" s="45"/>
      <c r="UQ40" s="45"/>
      <c r="UR40" s="45"/>
      <c r="US40" s="45"/>
      <c r="UT40" s="45"/>
      <c r="UU40" s="45"/>
      <c r="UV40" s="45"/>
      <c r="UW40" s="45"/>
      <c r="UX40" s="45"/>
      <c r="UY40" s="45"/>
      <c r="UZ40" s="45"/>
      <c r="VA40" s="45"/>
      <c r="VB40" s="45"/>
      <c r="VC40" s="45"/>
      <c r="VD40" s="45"/>
      <c r="VE40" s="45"/>
      <c r="VF40" s="45"/>
      <c r="VG40" s="45"/>
      <c r="VH40" s="45"/>
      <c r="VI40" s="45"/>
      <c r="VJ40" s="45"/>
      <c r="VK40" s="45"/>
      <c r="VL40" s="45"/>
      <c r="VM40" s="45"/>
      <c r="VN40" s="45"/>
      <c r="VO40" s="45"/>
      <c r="VP40" s="45"/>
      <c r="VQ40" s="45"/>
      <c r="VR40" s="45"/>
      <c r="VS40" s="45"/>
      <c r="VT40" s="45"/>
      <c r="VU40" s="45"/>
      <c r="VV40" s="45"/>
      <c r="VW40" s="45"/>
      <c r="VX40" s="45"/>
      <c r="VY40" s="45"/>
      <c r="VZ40" s="45"/>
      <c r="WA40" s="45"/>
      <c r="WB40" s="45"/>
      <c r="WC40" s="45"/>
      <c r="WD40" s="45"/>
      <c r="WE40" s="45"/>
      <c r="WF40" s="45"/>
      <c r="WG40" s="45"/>
      <c r="WH40" s="45"/>
      <c r="WI40" s="45"/>
      <c r="WJ40" s="45"/>
      <c r="WK40" s="45"/>
      <c r="WL40" s="45"/>
      <c r="WM40" s="45"/>
      <c r="WN40" s="45"/>
      <c r="WO40" s="45"/>
      <c r="WP40" s="45"/>
      <c r="WQ40" s="45"/>
      <c r="WR40" s="45"/>
      <c r="WS40" s="45"/>
      <c r="WT40" s="45"/>
      <c r="WU40" s="45"/>
      <c r="WV40" s="45"/>
      <c r="WW40" s="45"/>
      <c r="WX40" s="45"/>
      <c r="WY40" s="45"/>
      <c r="WZ40" s="45"/>
      <c r="XA40" s="45"/>
      <c r="XB40" s="45"/>
      <c r="XC40" s="45"/>
      <c r="XD40" s="45"/>
      <c r="XE40" s="45"/>
      <c r="XF40" s="45"/>
      <c r="XG40" s="45"/>
      <c r="XH40" s="45"/>
      <c r="XI40" s="45"/>
      <c r="XJ40" s="45"/>
      <c r="XK40" s="45"/>
      <c r="XL40" s="45"/>
      <c r="XM40" s="45"/>
      <c r="XN40" s="45"/>
      <c r="XO40" s="45"/>
      <c r="XP40" s="45"/>
      <c r="XQ40" s="45"/>
      <c r="XR40" s="45"/>
      <c r="XS40" s="45"/>
      <c r="XT40" s="45"/>
      <c r="XU40" s="45"/>
      <c r="XV40" s="45"/>
      <c r="XW40" s="45"/>
      <c r="XX40" s="45"/>
      <c r="XY40" s="45"/>
      <c r="XZ40" s="45"/>
      <c r="YA40" s="45"/>
      <c r="YB40" s="45"/>
      <c r="YC40" s="45"/>
      <c r="YD40" s="45"/>
      <c r="YE40" s="45"/>
      <c r="YF40" s="45"/>
      <c r="YG40" s="45"/>
      <c r="YH40" s="45"/>
      <c r="YI40" s="45"/>
      <c r="YJ40" s="45"/>
      <c r="YK40" s="45"/>
      <c r="YL40" s="45"/>
      <c r="YM40" s="45"/>
      <c r="YN40" s="45"/>
      <c r="YO40" s="45"/>
      <c r="YP40" s="45"/>
      <c r="YQ40" s="45"/>
      <c r="YR40" s="45"/>
      <c r="YS40" s="45"/>
      <c r="YT40" s="45"/>
      <c r="YU40" s="45"/>
      <c r="YV40" s="45"/>
      <c r="YW40" s="45"/>
      <c r="YX40" s="45"/>
      <c r="YY40" s="45"/>
      <c r="YZ40" s="45"/>
      <c r="ZA40" s="45"/>
      <c r="ZB40" s="45"/>
      <c r="ZC40" s="45"/>
      <c r="ZD40" s="45"/>
      <c r="ZE40" s="45"/>
      <c r="ZF40" s="45"/>
      <c r="ZG40" s="45"/>
      <c r="ZH40" s="45"/>
      <c r="ZI40" s="45"/>
      <c r="ZJ40" s="45"/>
      <c r="ZK40" s="45"/>
      <c r="ZL40" s="45"/>
      <c r="ZM40" s="45"/>
      <c r="ZN40" s="45"/>
      <c r="ZO40" s="45"/>
      <c r="ZP40" s="45"/>
      <c r="ZQ40" s="45"/>
      <c r="ZR40" s="45"/>
      <c r="ZS40" s="45"/>
    </row>
    <row r="41" spans="1:695" s="45" customFormat="1" x14ac:dyDescent="0.2">
      <c r="A41" s="227" t="s">
        <v>126</v>
      </c>
      <c r="B41" s="94"/>
      <c r="C41" s="48"/>
      <c r="D41" s="68"/>
      <c r="E41" s="69"/>
      <c r="F41" s="69"/>
      <c r="G41" s="42"/>
      <c r="H41" s="70"/>
      <c r="I41" s="70"/>
      <c r="J41" s="77"/>
      <c r="K41" s="77"/>
      <c r="L41" s="149"/>
      <c r="N41" s="139"/>
      <c r="O41" s="139"/>
    </row>
    <row r="42" spans="1:695" s="53" customFormat="1" x14ac:dyDescent="0.2">
      <c r="A42" s="227" t="s">
        <v>126</v>
      </c>
      <c r="B42" s="91"/>
      <c r="C42" s="19" t="s">
        <v>113</v>
      </c>
      <c r="D42" s="19" t="s">
        <v>14</v>
      </c>
      <c r="E42" s="20">
        <v>0.89583333333333337</v>
      </c>
      <c r="F42" s="20">
        <f>E42+(45/(24*60))</f>
        <v>0.92708333333333337</v>
      </c>
      <c r="G42" s="19">
        <f>H42*I42</f>
        <v>8275</v>
      </c>
      <c r="H42" s="65">
        <v>250</v>
      </c>
      <c r="I42" s="82">
        <v>33.1</v>
      </c>
      <c r="J42" s="77" t="s">
        <v>204</v>
      </c>
      <c r="K42" s="77" t="s">
        <v>205</v>
      </c>
      <c r="L42" s="157"/>
      <c r="M42" s="1"/>
      <c r="N42" s="138"/>
      <c r="O42" s="139"/>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c r="IT42" s="1"/>
      <c r="IU42" s="1"/>
      <c r="IV42" s="1"/>
      <c r="IW42" s="1"/>
      <c r="IX42" s="1"/>
      <c r="IY42" s="1"/>
      <c r="IZ42" s="1"/>
      <c r="JA42" s="1"/>
      <c r="JB42" s="1"/>
      <c r="JC42" s="1"/>
      <c r="JD42" s="1"/>
      <c r="JE42" s="1"/>
      <c r="JF42" s="1"/>
      <c r="JG42" s="1"/>
      <c r="JH42" s="1"/>
      <c r="JI42" s="1"/>
      <c r="JJ42" s="1"/>
      <c r="JK42" s="1"/>
      <c r="JL42" s="1"/>
      <c r="JM42" s="1"/>
      <c r="JN42" s="1"/>
      <c r="JO42" s="1"/>
      <c r="JP42" s="1"/>
      <c r="JQ42" s="1"/>
      <c r="JR42" s="1"/>
      <c r="JS42" s="1"/>
      <c r="JT42" s="1"/>
      <c r="JU42" s="1"/>
      <c r="JV42" s="1"/>
      <c r="JW42" s="1"/>
      <c r="JX42" s="1"/>
      <c r="JY42" s="1"/>
      <c r="JZ42" s="1"/>
      <c r="KA42" s="1"/>
      <c r="KB42" s="1"/>
      <c r="KC42" s="1"/>
      <c r="KD42" s="1"/>
      <c r="KE42" s="1"/>
      <c r="KF42" s="1"/>
      <c r="KG42" s="1"/>
      <c r="KH42" s="1"/>
      <c r="KI42" s="1"/>
      <c r="KJ42" s="1"/>
      <c r="KK42" s="1"/>
      <c r="KL42" s="1"/>
      <c r="KM42" s="1"/>
      <c r="KN42" s="1"/>
      <c r="KO42" s="1"/>
      <c r="KP42" s="1"/>
      <c r="KQ42" s="1"/>
      <c r="KR42" s="1"/>
      <c r="KS42" s="1"/>
      <c r="KT42" s="1"/>
      <c r="KU42" s="1"/>
      <c r="KV42" s="1"/>
      <c r="KW42" s="1"/>
      <c r="KX42" s="1"/>
      <c r="KY42" s="1"/>
      <c r="KZ42" s="1"/>
      <c r="LA42" s="1"/>
      <c r="LB42" s="1"/>
      <c r="LC42" s="1"/>
      <c r="LD42" s="1"/>
      <c r="LE42" s="1"/>
      <c r="LF42" s="1"/>
      <c r="LG42" s="1"/>
      <c r="LH42" s="1"/>
      <c r="LI42" s="1"/>
      <c r="LJ42" s="1"/>
      <c r="LK42" s="1"/>
      <c r="LL42" s="1"/>
      <c r="LM42" s="1"/>
      <c r="LN42" s="1"/>
      <c r="LO42" s="1"/>
      <c r="LP42" s="1"/>
      <c r="LQ42" s="1"/>
      <c r="LR42" s="1"/>
      <c r="LS42" s="1"/>
      <c r="LT42" s="1"/>
      <c r="LU42" s="1"/>
      <c r="LV42" s="1"/>
      <c r="LW42" s="1"/>
      <c r="LX42" s="1"/>
      <c r="LY42" s="1"/>
      <c r="LZ42" s="1"/>
      <c r="MA42" s="1"/>
      <c r="MB42" s="1"/>
      <c r="MC42" s="1"/>
      <c r="MD42" s="1"/>
      <c r="ME42" s="1"/>
      <c r="MF42" s="1"/>
      <c r="MG42" s="1"/>
      <c r="MH42" s="1"/>
      <c r="MI42" s="1"/>
      <c r="MJ42" s="1"/>
      <c r="MK42" s="1"/>
      <c r="ML42" s="1"/>
      <c r="MM42" s="1"/>
      <c r="MN42" s="1"/>
      <c r="MO42" s="1"/>
      <c r="MP42" s="1"/>
      <c r="MQ42" s="1"/>
      <c r="MR42" s="1"/>
      <c r="MS42" s="1"/>
      <c r="MT42" s="1"/>
      <c r="MU42" s="1"/>
      <c r="MV42" s="1"/>
      <c r="MW42" s="1"/>
      <c r="MX42" s="1"/>
      <c r="MY42" s="1"/>
      <c r="MZ42" s="1"/>
      <c r="NA42" s="1"/>
      <c r="NB42" s="1"/>
      <c r="NC42" s="1"/>
      <c r="ND42" s="1"/>
      <c r="NE42" s="1"/>
      <c r="NF42" s="1"/>
      <c r="NG42" s="1"/>
      <c r="NH42" s="1"/>
      <c r="NI42" s="1"/>
      <c r="NJ42" s="1"/>
      <c r="NK42" s="1"/>
      <c r="NL42" s="1"/>
      <c r="NM42" s="1"/>
      <c r="NN42" s="1"/>
      <c r="NO42" s="1"/>
      <c r="NP42" s="1"/>
      <c r="NQ42" s="1"/>
      <c r="NR42" s="1"/>
      <c r="NS42" s="1"/>
      <c r="NT42" s="1"/>
      <c r="NU42" s="1"/>
      <c r="NV42" s="1"/>
      <c r="NW42" s="1"/>
      <c r="NX42" s="1"/>
      <c r="NY42" s="1"/>
      <c r="NZ42" s="1"/>
      <c r="OA42" s="1"/>
      <c r="OB42" s="1"/>
      <c r="OC42" s="1"/>
      <c r="OD42" s="1"/>
      <c r="OE42" s="1"/>
      <c r="OF42" s="1"/>
      <c r="OG42" s="1"/>
      <c r="OH42" s="1"/>
      <c r="OI42" s="1"/>
      <c r="OJ42" s="1"/>
      <c r="OK42" s="1"/>
      <c r="OL42" s="1"/>
      <c r="OM42" s="1"/>
      <c r="ON42" s="1"/>
      <c r="OO42" s="1"/>
      <c r="OP42" s="1"/>
      <c r="OQ42" s="1"/>
      <c r="OR42" s="1"/>
      <c r="OS42" s="1"/>
      <c r="OT42" s="1"/>
      <c r="OU42" s="1"/>
      <c r="OV42" s="1"/>
      <c r="OW42" s="1"/>
      <c r="OX42" s="1"/>
      <c r="OY42" s="1"/>
      <c r="OZ42" s="1"/>
      <c r="PA42" s="1"/>
      <c r="PB42" s="1"/>
      <c r="PC42" s="1"/>
      <c r="PD42" s="1"/>
      <c r="PE42" s="1"/>
      <c r="PF42" s="1"/>
      <c r="PG42" s="1"/>
      <c r="PH42" s="1"/>
      <c r="PI42" s="1"/>
      <c r="PJ42" s="1"/>
      <c r="PK42" s="1"/>
      <c r="PL42" s="1"/>
      <c r="PM42" s="1"/>
      <c r="PN42" s="1"/>
      <c r="PO42" s="1"/>
      <c r="PP42" s="1"/>
      <c r="PQ42" s="1"/>
      <c r="PR42" s="1"/>
      <c r="PS42" s="1"/>
      <c r="PT42" s="1"/>
      <c r="PU42" s="1"/>
      <c r="PV42" s="1"/>
      <c r="PW42" s="1"/>
      <c r="PX42" s="1"/>
      <c r="PY42" s="1"/>
      <c r="PZ42" s="1"/>
      <c r="QA42" s="1"/>
      <c r="QB42" s="1"/>
      <c r="QC42" s="1"/>
      <c r="QD42" s="1"/>
      <c r="QE42" s="1"/>
      <c r="QF42" s="1"/>
      <c r="QG42" s="1"/>
      <c r="QH42" s="1"/>
      <c r="QI42" s="1"/>
      <c r="QJ42" s="1"/>
      <c r="QK42" s="1"/>
      <c r="QL42" s="1"/>
      <c r="QM42" s="1"/>
      <c r="QN42" s="1"/>
      <c r="QO42" s="1"/>
      <c r="QP42" s="1"/>
      <c r="QQ42" s="1"/>
      <c r="QR42" s="1"/>
      <c r="QS42" s="1"/>
      <c r="QT42" s="1"/>
      <c r="QU42" s="1"/>
      <c r="QV42" s="1"/>
      <c r="QW42" s="1"/>
      <c r="QX42" s="1"/>
      <c r="QY42" s="1"/>
      <c r="QZ42" s="1"/>
      <c r="RA42" s="1"/>
      <c r="RB42" s="1"/>
      <c r="RC42" s="1"/>
      <c r="RD42" s="1"/>
      <c r="RE42" s="1"/>
      <c r="RF42" s="1"/>
      <c r="RG42" s="1"/>
      <c r="RH42" s="1"/>
      <c r="RI42" s="1"/>
      <c r="RJ42" s="1"/>
      <c r="RK42" s="1"/>
      <c r="RL42" s="1"/>
      <c r="RM42" s="1"/>
      <c r="RN42" s="1"/>
      <c r="RO42" s="1"/>
      <c r="RP42" s="1"/>
      <c r="RQ42" s="1"/>
      <c r="RR42" s="1"/>
      <c r="RS42" s="1"/>
      <c r="RT42" s="1"/>
      <c r="RU42" s="1"/>
      <c r="RV42" s="1"/>
      <c r="RW42" s="1"/>
      <c r="RX42" s="1"/>
      <c r="RY42" s="1"/>
      <c r="RZ42" s="1"/>
      <c r="SA42" s="1"/>
      <c r="SB42" s="1"/>
      <c r="SC42" s="1"/>
      <c r="SD42" s="1"/>
      <c r="SE42" s="1"/>
      <c r="SF42" s="1"/>
      <c r="SG42" s="1"/>
      <c r="SH42" s="1"/>
      <c r="SI42" s="1"/>
      <c r="SJ42" s="1"/>
      <c r="SK42" s="1"/>
      <c r="SL42" s="1"/>
      <c r="SM42" s="1"/>
      <c r="SN42" s="1"/>
      <c r="SO42" s="1"/>
      <c r="SP42" s="1"/>
      <c r="SQ42" s="1"/>
      <c r="SR42" s="1"/>
      <c r="SS42" s="1"/>
      <c r="ST42" s="1"/>
      <c r="SU42" s="1"/>
      <c r="SV42" s="1"/>
      <c r="SW42" s="1"/>
      <c r="SX42" s="1"/>
      <c r="SY42" s="1"/>
      <c r="SZ42" s="1"/>
      <c r="TA42" s="1"/>
      <c r="TB42" s="1"/>
      <c r="TC42" s="1"/>
      <c r="TD42" s="1"/>
      <c r="TE42" s="1"/>
      <c r="TF42" s="1"/>
      <c r="TG42" s="1"/>
      <c r="TH42" s="1"/>
      <c r="TI42" s="1"/>
      <c r="TJ42" s="1"/>
      <c r="TK42" s="1"/>
      <c r="TL42" s="1"/>
      <c r="TM42" s="1"/>
      <c r="TN42" s="1"/>
      <c r="TO42" s="1"/>
      <c r="TP42" s="1"/>
      <c r="TQ42" s="1"/>
      <c r="TR42" s="1"/>
      <c r="TS42" s="1"/>
      <c r="TT42" s="1"/>
      <c r="TU42" s="1"/>
      <c r="TV42" s="1"/>
      <c r="TW42" s="1"/>
      <c r="TX42" s="1"/>
      <c r="TY42" s="1"/>
      <c r="TZ42" s="1"/>
      <c r="UA42" s="1"/>
      <c r="UB42" s="1"/>
      <c r="UC42" s="1"/>
      <c r="UD42" s="1"/>
      <c r="UE42" s="1"/>
      <c r="UF42" s="1"/>
      <c r="UG42" s="1"/>
      <c r="UH42" s="1"/>
      <c r="UI42" s="1"/>
      <c r="UJ42" s="1"/>
      <c r="UK42" s="1"/>
      <c r="UL42" s="1"/>
      <c r="UM42" s="1"/>
      <c r="UN42" s="1"/>
      <c r="UO42" s="1"/>
      <c r="UP42" s="1"/>
      <c r="UQ42" s="1"/>
      <c r="UR42" s="1"/>
      <c r="US42" s="1"/>
      <c r="UT42" s="1"/>
      <c r="UU42" s="1"/>
      <c r="UV42" s="1"/>
      <c r="UW42" s="1"/>
      <c r="UX42" s="1"/>
      <c r="UY42" s="1"/>
      <c r="UZ42" s="1"/>
      <c r="VA42" s="1"/>
      <c r="VB42" s="1"/>
      <c r="VC42" s="1"/>
      <c r="VD42" s="1"/>
      <c r="VE42" s="1"/>
      <c r="VF42" s="1"/>
      <c r="VG42" s="1"/>
      <c r="VH42" s="1"/>
      <c r="VI42" s="1"/>
      <c r="VJ42" s="1"/>
      <c r="VK42" s="1"/>
      <c r="VL42" s="1"/>
      <c r="VM42" s="1"/>
      <c r="VN42" s="1"/>
      <c r="VO42" s="1"/>
      <c r="VP42" s="1"/>
      <c r="VQ42" s="1"/>
      <c r="VR42" s="1"/>
      <c r="VS42" s="1"/>
      <c r="VT42" s="1"/>
      <c r="VU42" s="1"/>
      <c r="VV42" s="1"/>
      <c r="VW42" s="1"/>
      <c r="VX42" s="1"/>
      <c r="VY42" s="1"/>
      <c r="VZ42" s="1"/>
      <c r="WA42" s="1"/>
      <c r="WB42" s="1"/>
      <c r="WC42" s="1"/>
      <c r="WD42" s="1"/>
      <c r="WE42" s="1"/>
      <c r="WF42" s="1"/>
      <c r="WG42" s="1"/>
      <c r="WH42" s="1"/>
      <c r="WI42" s="1"/>
      <c r="WJ42" s="1"/>
      <c r="WK42" s="1"/>
      <c r="WL42" s="1"/>
      <c r="WM42" s="1"/>
      <c r="WN42" s="1"/>
      <c r="WO42" s="1"/>
      <c r="WP42" s="1"/>
      <c r="WQ42" s="1"/>
      <c r="WR42" s="1"/>
      <c r="WS42" s="1"/>
      <c r="WT42" s="1"/>
      <c r="WU42" s="1"/>
      <c r="WV42" s="1"/>
      <c r="WW42" s="1"/>
      <c r="WX42" s="1"/>
      <c r="WY42" s="1"/>
      <c r="WZ42" s="1"/>
      <c r="XA42" s="1"/>
      <c r="XB42" s="1"/>
      <c r="XC42" s="1"/>
      <c r="XD42" s="1"/>
      <c r="XE42" s="1"/>
      <c r="XF42" s="1"/>
      <c r="XG42" s="1"/>
      <c r="XH42" s="1"/>
      <c r="XI42" s="1"/>
      <c r="XJ42" s="1"/>
      <c r="XK42" s="1"/>
      <c r="XL42" s="1"/>
      <c r="XM42" s="1"/>
      <c r="XN42" s="1"/>
      <c r="XO42" s="1"/>
      <c r="XP42" s="1"/>
      <c r="XQ42" s="1"/>
      <c r="XR42" s="1"/>
      <c r="XS42" s="1"/>
      <c r="XT42" s="1"/>
      <c r="XU42" s="1"/>
      <c r="XV42" s="1"/>
      <c r="XW42" s="1"/>
      <c r="XX42" s="1"/>
      <c r="XY42" s="1"/>
      <c r="XZ42" s="1"/>
      <c r="YA42" s="1"/>
      <c r="YB42" s="1"/>
      <c r="YC42" s="1"/>
      <c r="YD42" s="1"/>
      <c r="YE42" s="1"/>
      <c r="YF42" s="1"/>
      <c r="YG42" s="1"/>
      <c r="YH42" s="1"/>
      <c r="YI42" s="1"/>
      <c r="YJ42" s="1"/>
      <c r="YK42" s="1"/>
      <c r="YL42" s="1"/>
      <c r="YM42" s="1"/>
      <c r="YN42" s="1"/>
      <c r="YO42" s="1"/>
      <c r="YP42" s="1"/>
      <c r="YQ42" s="1"/>
      <c r="YR42" s="1"/>
      <c r="YS42" s="1"/>
      <c r="YT42" s="1"/>
      <c r="YU42" s="1"/>
      <c r="YV42" s="1"/>
      <c r="YW42" s="1"/>
      <c r="YX42" s="1"/>
      <c r="YY42" s="1"/>
      <c r="YZ42" s="1"/>
      <c r="ZA42" s="1"/>
      <c r="ZB42" s="1"/>
      <c r="ZC42" s="1"/>
      <c r="ZD42" s="1"/>
      <c r="ZE42" s="1"/>
      <c r="ZF42" s="1"/>
      <c r="ZG42" s="1"/>
      <c r="ZH42" s="1"/>
      <c r="ZI42" s="1"/>
      <c r="ZJ42" s="1"/>
      <c r="ZK42" s="1"/>
      <c r="ZL42" s="1"/>
      <c r="ZM42" s="1"/>
      <c r="ZN42" s="1"/>
      <c r="ZO42" s="1"/>
      <c r="ZP42" s="1"/>
      <c r="ZQ42" s="1"/>
      <c r="ZR42" s="1"/>
      <c r="ZS42" s="1"/>
    </row>
    <row r="43" spans="1:695" x14ac:dyDescent="0.2">
      <c r="A43" s="227" t="s">
        <v>126</v>
      </c>
      <c r="B43" s="94"/>
      <c r="C43" s="48"/>
      <c r="D43" s="68"/>
      <c r="E43" s="69"/>
      <c r="F43" s="69"/>
      <c r="G43" s="42"/>
      <c r="H43" s="70"/>
      <c r="I43" s="81"/>
      <c r="J43" s="77"/>
      <c r="K43" s="77"/>
      <c r="L43" s="149"/>
      <c r="M43" s="45"/>
    </row>
    <row r="44" spans="1:695" s="53" customFormat="1" x14ac:dyDescent="0.2">
      <c r="A44" s="227" t="s">
        <v>126</v>
      </c>
      <c r="B44" s="91"/>
      <c r="C44" s="19" t="s">
        <v>111</v>
      </c>
      <c r="D44" s="19" t="s">
        <v>14</v>
      </c>
      <c r="E44" s="20">
        <v>0.96875</v>
      </c>
      <c r="F44" s="20">
        <f>E44+(80/(24*60))</f>
        <v>1.0243055555555556</v>
      </c>
      <c r="G44" s="19">
        <f>H44*I44</f>
        <v>20500</v>
      </c>
      <c r="H44" s="65">
        <v>250</v>
      </c>
      <c r="I44" s="82">
        <v>82</v>
      </c>
      <c r="J44" s="77" t="s">
        <v>204</v>
      </c>
      <c r="K44" s="77" t="s">
        <v>205</v>
      </c>
      <c r="L44" s="157"/>
      <c r="M44" s="1"/>
      <c r="N44" s="138"/>
      <c r="O44" s="139"/>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c r="IT44" s="1"/>
      <c r="IU44" s="1"/>
      <c r="IV44" s="1"/>
      <c r="IW44" s="1"/>
      <c r="IX44" s="1"/>
      <c r="IY44" s="1"/>
      <c r="IZ44" s="1"/>
      <c r="JA44" s="1"/>
      <c r="JB44" s="1"/>
      <c r="JC44" s="1"/>
      <c r="JD44" s="1"/>
      <c r="JE44" s="1"/>
      <c r="JF44" s="1"/>
      <c r="JG44" s="1"/>
      <c r="JH44" s="1"/>
      <c r="JI44" s="1"/>
      <c r="JJ44" s="1"/>
      <c r="JK44" s="1"/>
      <c r="JL44" s="1"/>
      <c r="JM44" s="1"/>
      <c r="JN44" s="1"/>
      <c r="JO44" s="1"/>
      <c r="JP44" s="1"/>
      <c r="JQ44" s="1"/>
      <c r="JR44" s="1"/>
      <c r="JS44" s="1"/>
      <c r="JT44" s="1"/>
      <c r="JU44" s="1"/>
      <c r="JV44" s="1"/>
      <c r="JW44" s="1"/>
      <c r="JX44" s="1"/>
      <c r="JY44" s="1"/>
      <c r="JZ44" s="1"/>
      <c r="KA44" s="1"/>
      <c r="KB44" s="1"/>
      <c r="KC44" s="1"/>
      <c r="KD44" s="1"/>
      <c r="KE44" s="1"/>
      <c r="KF44" s="1"/>
      <c r="KG44" s="1"/>
      <c r="KH44" s="1"/>
      <c r="KI44" s="1"/>
      <c r="KJ44" s="1"/>
      <c r="KK44" s="1"/>
      <c r="KL44" s="1"/>
      <c r="KM44" s="1"/>
      <c r="KN44" s="1"/>
      <c r="KO44" s="1"/>
      <c r="KP44" s="1"/>
      <c r="KQ44" s="1"/>
      <c r="KR44" s="1"/>
      <c r="KS44" s="1"/>
      <c r="KT44" s="1"/>
      <c r="KU44" s="1"/>
      <c r="KV44" s="1"/>
      <c r="KW44" s="1"/>
      <c r="KX44" s="1"/>
      <c r="KY44" s="1"/>
      <c r="KZ44" s="1"/>
      <c r="LA44" s="1"/>
      <c r="LB44" s="1"/>
      <c r="LC44" s="1"/>
      <c r="LD44" s="1"/>
      <c r="LE44" s="1"/>
      <c r="LF44" s="1"/>
      <c r="LG44" s="1"/>
      <c r="LH44" s="1"/>
      <c r="LI44" s="1"/>
      <c r="LJ44" s="1"/>
      <c r="LK44" s="1"/>
      <c r="LL44" s="1"/>
      <c r="LM44" s="1"/>
      <c r="LN44" s="1"/>
      <c r="LO44" s="1"/>
      <c r="LP44" s="1"/>
      <c r="LQ44" s="1"/>
      <c r="LR44" s="1"/>
      <c r="LS44" s="1"/>
      <c r="LT44" s="1"/>
      <c r="LU44" s="1"/>
      <c r="LV44" s="1"/>
      <c r="LW44" s="1"/>
      <c r="LX44" s="1"/>
      <c r="LY44" s="1"/>
      <c r="LZ44" s="1"/>
      <c r="MA44" s="1"/>
      <c r="MB44" s="1"/>
      <c r="MC44" s="1"/>
      <c r="MD44" s="1"/>
      <c r="ME44" s="1"/>
      <c r="MF44" s="1"/>
      <c r="MG44" s="1"/>
      <c r="MH44" s="1"/>
      <c r="MI44" s="1"/>
      <c r="MJ44" s="1"/>
      <c r="MK44" s="1"/>
      <c r="ML44" s="1"/>
      <c r="MM44" s="1"/>
      <c r="MN44" s="1"/>
      <c r="MO44" s="1"/>
      <c r="MP44" s="1"/>
      <c r="MQ44" s="1"/>
      <c r="MR44" s="1"/>
      <c r="MS44" s="1"/>
      <c r="MT44" s="1"/>
      <c r="MU44" s="1"/>
      <c r="MV44" s="1"/>
      <c r="MW44" s="1"/>
      <c r="MX44" s="1"/>
      <c r="MY44" s="1"/>
      <c r="MZ44" s="1"/>
      <c r="NA44" s="1"/>
      <c r="NB44" s="1"/>
      <c r="NC44" s="1"/>
      <c r="ND44" s="1"/>
      <c r="NE44" s="1"/>
      <c r="NF44" s="1"/>
      <c r="NG44" s="1"/>
      <c r="NH44" s="1"/>
      <c r="NI44" s="1"/>
      <c r="NJ44" s="1"/>
      <c r="NK44" s="1"/>
      <c r="NL44" s="1"/>
      <c r="NM44" s="1"/>
      <c r="NN44" s="1"/>
      <c r="NO44" s="1"/>
      <c r="NP44" s="1"/>
      <c r="NQ44" s="1"/>
      <c r="NR44" s="1"/>
      <c r="NS44" s="1"/>
      <c r="NT44" s="1"/>
      <c r="NU44" s="1"/>
      <c r="NV44" s="1"/>
      <c r="NW44" s="1"/>
      <c r="NX44" s="1"/>
      <c r="NY44" s="1"/>
      <c r="NZ44" s="1"/>
      <c r="OA44" s="1"/>
      <c r="OB44" s="1"/>
      <c r="OC44" s="1"/>
      <c r="OD44" s="1"/>
      <c r="OE44" s="1"/>
      <c r="OF44" s="1"/>
      <c r="OG44" s="1"/>
      <c r="OH44" s="1"/>
      <c r="OI44" s="1"/>
      <c r="OJ44" s="1"/>
      <c r="OK44" s="1"/>
      <c r="OL44" s="1"/>
      <c r="OM44" s="1"/>
      <c r="ON44" s="1"/>
      <c r="OO44" s="1"/>
      <c r="OP44" s="1"/>
      <c r="OQ44" s="1"/>
      <c r="OR44" s="1"/>
      <c r="OS44" s="1"/>
      <c r="OT44" s="1"/>
      <c r="OU44" s="1"/>
      <c r="OV44" s="1"/>
      <c r="OW44" s="1"/>
      <c r="OX44" s="1"/>
      <c r="OY44" s="1"/>
      <c r="OZ44" s="1"/>
      <c r="PA44" s="1"/>
      <c r="PB44" s="1"/>
      <c r="PC44" s="1"/>
      <c r="PD44" s="1"/>
      <c r="PE44" s="1"/>
      <c r="PF44" s="1"/>
      <c r="PG44" s="1"/>
      <c r="PH44" s="1"/>
      <c r="PI44" s="1"/>
      <c r="PJ44" s="1"/>
      <c r="PK44" s="1"/>
      <c r="PL44" s="1"/>
      <c r="PM44" s="1"/>
      <c r="PN44" s="1"/>
      <c r="PO44" s="1"/>
      <c r="PP44" s="1"/>
      <c r="PQ44" s="1"/>
      <c r="PR44" s="1"/>
      <c r="PS44" s="1"/>
      <c r="PT44" s="1"/>
      <c r="PU44" s="1"/>
      <c r="PV44" s="1"/>
      <c r="PW44" s="1"/>
      <c r="PX44" s="1"/>
      <c r="PY44" s="1"/>
      <c r="PZ44" s="1"/>
      <c r="QA44" s="1"/>
      <c r="QB44" s="1"/>
      <c r="QC44" s="1"/>
      <c r="QD44" s="1"/>
      <c r="QE44" s="1"/>
      <c r="QF44" s="1"/>
      <c r="QG44" s="1"/>
      <c r="QH44" s="1"/>
      <c r="QI44" s="1"/>
      <c r="QJ44" s="1"/>
      <c r="QK44" s="1"/>
      <c r="QL44" s="1"/>
      <c r="QM44" s="1"/>
      <c r="QN44" s="1"/>
      <c r="QO44" s="1"/>
      <c r="QP44" s="1"/>
      <c r="QQ44" s="1"/>
      <c r="QR44" s="1"/>
      <c r="QS44" s="1"/>
      <c r="QT44" s="1"/>
      <c r="QU44" s="1"/>
      <c r="QV44" s="1"/>
      <c r="QW44" s="1"/>
      <c r="QX44" s="1"/>
      <c r="QY44" s="1"/>
      <c r="QZ44" s="1"/>
      <c r="RA44" s="1"/>
      <c r="RB44" s="1"/>
      <c r="RC44" s="1"/>
      <c r="RD44" s="1"/>
      <c r="RE44" s="1"/>
      <c r="RF44" s="1"/>
      <c r="RG44" s="1"/>
      <c r="RH44" s="1"/>
      <c r="RI44" s="1"/>
      <c r="RJ44" s="1"/>
      <c r="RK44" s="1"/>
      <c r="RL44" s="1"/>
      <c r="RM44" s="1"/>
      <c r="RN44" s="1"/>
      <c r="RO44" s="1"/>
      <c r="RP44" s="1"/>
      <c r="RQ44" s="1"/>
      <c r="RR44" s="1"/>
      <c r="RS44" s="1"/>
      <c r="RT44" s="1"/>
      <c r="RU44" s="1"/>
      <c r="RV44" s="1"/>
      <c r="RW44" s="1"/>
      <c r="RX44" s="1"/>
      <c r="RY44" s="1"/>
      <c r="RZ44" s="1"/>
      <c r="SA44" s="1"/>
      <c r="SB44" s="1"/>
      <c r="SC44" s="1"/>
      <c r="SD44" s="1"/>
      <c r="SE44" s="1"/>
      <c r="SF44" s="1"/>
      <c r="SG44" s="1"/>
      <c r="SH44" s="1"/>
      <c r="SI44" s="1"/>
      <c r="SJ44" s="1"/>
      <c r="SK44" s="1"/>
      <c r="SL44" s="1"/>
      <c r="SM44" s="1"/>
      <c r="SN44" s="1"/>
      <c r="SO44" s="1"/>
      <c r="SP44" s="1"/>
      <c r="SQ44" s="1"/>
      <c r="SR44" s="1"/>
      <c r="SS44" s="1"/>
      <c r="ST44" s="1"/>
      <c r="SU44" s="1"/>
      <c r="SV44" s="1"/>
      <c r="SW44" s="1"/>
      <c r="SX44" s="1"/>
      <c r="SY44" s="1"/>
      <c r="SZ44" s="1"/>
      <c r="TA44" s="1"/>
      <c r="TB44" s="1"/>
      <c r="TC44" s="1"/>
      <c r="TD44" s="1"/>
      <c r="TE44" s="1"/>
      <c r="TF44" s="1"/>
      <c r="TG44" s="1"/>
      <c r="TH44" s="1"/>
      <c r="TI44" s="1"/>
      <c r="TJ44" s="1"/>
      <c r="TK44" s="1"/>
      <c r="TL44" s="1"/>
      <c r="TM44" s="1"/>
      <c r="TN44" s="1"/>
      <c r="TO44" s="1"/>
      <c r="TP44" s="1"/>
      <c r="TQ44" s="1"/>
      <c r="TR44" s="1"/>
      <c r="TS44" s="1"/>
      <c r="TT44" s="1"/>
      <c r="TU44" s="1"/>
      <c r="TV44" s="1"/>
      <c r="TW44" s="1"/>
      <c r="TX44" s="1"/>
      <c r="TY44" s="1"/>
      <c r="TZ44" s="1"/>
      <c r="UA44" s="1"/>
      <c r="UB44" s="1"/>
      <c r="UC44" s="1"/>
      <c r="UD44" s="1"/>
      <c r="UE44" s="1"/>
      <c r="UF44" s="1"/>
      <c r="UG44" s="1"/>
      <c r="UH44" s="1"/>
      <c r="UI44" s="1"/>
      <c r="UJ44" s="1"/>
      <c r="UK44" s="1"/>
      <c r="UL44" s="1"/>
      <c r="UM44" s="1"/>
      <c r="UN44" s="1"/>
      <c r="UO44" s="1"/>
      <c r="UP44" s="1"/>
      <c r="UQ44" s="1"/>
      <c r="UR44" s="1"/>
      <c r="US44" s="1"/>
      <c r="UT44" s="1"/>
      <c r="UU44" s="1"/>
      <c r="UV44" s="1"/>
      <c r="UW44" s="1"/>
      <c r="UX44" s="1"/>
      <c r="UY44" s="1"/>
      <c r="UZ44" s="1"/>
      <c r="VA44" s="1"/>
      <c r="VB44" s="1"/>
      <c r="VC44" s="1"/>
      <c r="VD44" s="1"/>
      <c r="VE44" s="1"/>
      <c r="VF44" s="1"/>
      <c r="VG44" s="1"/>
      <c r="VH44" s="1"/>
      <c r="VI44" s="1"/>
      <c r="VJ44" s="1"/>
      <c r="VK44" s="1"/>
      <c r="VL44" s="1"/>
      <c r="VM44" s="1"/>
      <c r="VN44" s="1"/>
      <c r="VO44" s="1"/>
      <c r="VP44" s="1"/>
      <c r="VQ44" s="1"/>
      <c r="VR44" s="1"/>
      <c r="VS44" s="1"/>
      <c r="VT44" s="1"/>
      <c r="VU44" s="1"/>
      <c r="VV44" s="1"/>
      <c r="VW44" s="1"/>
      <c r="VX44" s="1"/>
      <c r="VY44" s="1"/>
      <c r="VZ44" s="1"/>
      <c r="WA44" s="1"/>
      <c r="WB44" s="1"/>
      <c r="WC44" s="1"/>
      <c r="WD44" s="1"/>
      <c r="WE44" s="1"/>
      <c r="WF44" s="1"/>
      <c r="WG44" s="1"/>
      <c r="WH44" s="1"/>
      <c r="WI44" s="1"/>
      <c r="WJ44" s="1"/>
      <c r="WK44" s="1"/>
      <c r="WL44" s="1"/>
      <c r="WM44" s="1"/>
      <c r="WN44" s="1"/>
      <c r="WO44" s="1"/>
      <c r="WP44" s="1"/>
      <c r="WQ44" s="1"/>
      <c r="WR44" s="1"/>
      <c r="WS44" s="1"/>
      <c r="WT44" s="1"/>
      <c r="WU44" s="1"/>
      <c r="WV44" s="1"/>
      <c r="WW44" s="1"/>
      <c r="WX44" s="1"/>
      <c r="WY44" s="1"/>
      <c r="WZ44" s="1"/>
      <c r="XA44" s="1"/>
      <c r="XB44" s="1"/>
      <c r="XC44" s="1"/>
      <c r="XD44" s="1"/>
      <c r="XE44" s="1"/>
      <c r="XF44" s="1"/>
      <c r="XG44" s="1"/>
      <c r="XH44" s="1"/>
      <c r="XI44" s="1"/>
      <c r="XJ44" s="1"/>
      <c r="XK44" s="1"/>
      <c r="XL44" s="1"/>
      <c r="XM44" s="1"/>
      <c r="XN44" s="1"/>
      <c r="XO44" s="1"/>
      <c r="XP44" s="1"/>
      <c r="XQ44" s="1"/>
      <c r="XR44" s="1"/>
      <c r="XS44" s="1"/>
      <c r="XT44" s="1"/>
      <c r="XU44" s="1"/>
      <c r="XV44" s="1"/>
      <c r="XW44" s="1"/>
      <c r="XX44" s="1"/>
      <c r="XY44" s="1"/>
      <c r="XZ44" s="1"/>
      <c r="YA44" s="1"/>
      <c r="YB44" s="1"/>
      <c r="YC44" s="1"/>
      <c r="YD44" s="1"/>
      <c r="YE44" s="1"/>
      <c r="YF44" s="1"/>
      <c r="YG44" s="1"/>
      <c r="YH44" s="1"/>
      <c r="YI44" s="1"/>
      <c r="YJ44" s="1"/>
      <c r="YK44" s="1"/>
      <c r="YL44" s="1"/>
      <c r="YM44" s="1"/>
      <c r="YN44" s="1"/>
      <c r="YO44" s="1"/>
      <c r="YP44" s="1"/>
      <c r="YQ44" s="1"/>
      <c r="YR44" s="1"/>
      <c r="YS44" s="1"/>
      <c r="YT44" s="1"/>
      <c r="YU44" s="1"/>
      <c r="YV44" s="1"/>
      <c r="YW44" s="1"/>
      <c r="YX44" s="1"/>
      <c r="YY44" s="1"/>
      <c r="YZ44" s="1"/>
      <c r="ZA44" s="1"/>
      <c r="ZB44" s="1"/>
      <c r="ZC44" s="1"/>
      <c r="ZD44" s="1"/>
      <c r="ZE44" s="1"/>
      <c r="ZF44" s="1"/>
      <c r="ZG44" s="1"/>
      <c r="ZH44" s="1"/>
      <c r="ZI44" s="1"/>
      <c r="ZJ44" s="1"/>
      <c r="ZK44" s="1"/>
      <c r="ZL44" s="1"/>
      <c r="ZM44" s="1"/>
      <c r="ZN44" s="1"/>
      <c r="ZO44" s="1"/>
      <c r="ZP44" s="1"/>
      <c r="ZQ44" s="1"/>
      <c r="ZR44" s="1"/>
      <c r="ZS44" s="1"/>
    </row>
    <row r="45" spans="1:695" x14ac:dyDescent="0.2">
      <c r="A45" s="158"/>
      <c r="C45" s="24"/>
      <c r="D45" s="24"/>
      <c r="E45" s="25"/>
      <c r="F45" s="159"/>
      <c r="G45" s="24"/>
      <c r="H45" s="63"/>
      <c r="I45" s="63"/>
      <c r="J45" s="160"/>
      <c r="L45" s="161"/>
      <c r="M45" s="1"/>
    </row>
    <row r="46" spans="1:695" x14ac:dyDescent="0.2">
      <c r="A46" s="150"/>
      <c r="B46" s="151"/>
      <c r="C46" s="45"/>
      <c r="D46" s="152"/>
      <c r="E46" s="58"/>
      <c r="F46" s="58"/>
      <c r="I46" s="60"/>
      <c r="J46" s="154"/>
      <c r="K46" s="155"/>
      <c r="L46" s="156"/>
      <c r="M46" s="45"/>
    </row>
    <row r="47" spans="1:695" s="48" customFormat="1" x14ac:dyDescent="0.2">
      <c r="A47" s="227" t="s">
        <v>127</v>
      </c>
      <c r="B47" s="94"/>
      <c r="C47" s="48" t="s">
        <v>42</v>
      </c>
      <c r="D47" s="19" t="s">
        <v>14</v>
      </c>
      <c r="E47" s="69">
        <v>0.26041666666666669</v>
      </c>
      <c r="F47" s="69">
        <f>E47+(55/(24*60))</f>
        <v>0.29861111111111116</v>
      </c>
      <c r="G47" s="42">
        <f>H47*I47</f>
        <v>11575</v>
      </c>
      <c r="H47" s="70">
        <v>250</v>
      </c>
      <c r="I47" s="81">
        <v>46.3</v>
      </c>
      <c r="J47" s="77" t="s">
        <v>204</v>
      </c>
      <c r="K47" s="77" t="s">
        <v>205</v>
      </c>
      <c r="L47" s="149" t="s">
        <v>210</v>
      </c>
      <c r="M47" s="45"/>
      <c r="N47" s="139"/>
      <c r="O47" s="139"/>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c r="AV47" s="45"/>
      <c r="AW47" s="45"/>
      <c r="AX47" s="45"/>
      <c r="AY47" s="45"/>
      <c r="AZ47" s="45"/>
      <c r="BA47" s="45"/>
      <c r="BB47" s="45"/>
      <c r="BC47" s="45"/>
      <c r="BD47" s="45"/>
      <c r="BE47" s="45"/>
      <c r="BF47" s="45"/>
      <c r="BG47" s="45"/>
      <c r="BH47" s="45"/>
      <c r="BI47" s="45"/>
      <c r="BJ47" s="45"/>
      <c r="BK47" s="45"/>
      <c r="BL47" s="45"/>
      <c r="BM47" s="45"/>
      <c r="BN47" s="45"/>
      <c r="BO47" s="45"/>
      <c r="BP47" s="45"/>
      <c r="BQ47" s="45"/>
      <c r="BR47" s="45"/>
      <c r="BS47" s="45"/>
      <c r="BT47" s="45"/>
      <c r="BU47" s="45"/>
      <c r="BV47" s="45"/>
      <c r="BW47" s="45"/>
      <c r="BX47" s="45"/>
      <c r="BY47" s="45"/>
      <c r="BZ47" s="45"/>
      <c r="CA47" s="45"/>
      <c r="CB47" s="45"/>
      <c r="CC47" s="45"/>
      <c r="CD47" s="45"/>
      <c r="CE47" s="45"/>
      <c r="CF47" s="45"/>
      <c r="CG47" s="45"/>
      <c r="CH47" s="45"/>
      <c r="CI47" s="45"/>
      <c r="CJ47" s="45"/>
      <c r="CK47" s="45"/>
      <c r="CL47" s="45"/>
      <c r="CM47" s="45"/>
      <c r="CN47" s="45"/>
      <c r="CO47" s="45"/>
      <c r="CP47" s="45"/>
      <c r="CQ47" s="45"/>
      <c r="CR47" s="45"/>
      <c r="CS47" s="45"/>
      <c r="CT47" s="45"/>
      <c r="CU47" s="45"/>
      <c r="CV47" s="45"/>
      <c r="CW47" s="45"/>
      <c r="CX47" s="45"/>
      <c r="CY47" s="45"/>
      <c r="CZ47" s="45"/>
      <c r="DA47" s="45"/>
      <c r="DB47" s="45"/>
      <c r="DC47" s="45"/>
      <c r="DD47" s="45"/>
      <c r="DE47" s="45"/>
      <c r="DF47" s="45"/>
      <c r="DG47" s="45"/>
      <c r="DH47" s="45"/>
      <c r="DI47" s="45"/>
      <c r="DJ47" s="45"/>
      <c r="DK47" s="45"/>
      <c r="DL47" s="45"/>
      <c r="DM47" s="45"/>
      <c r="DN47" s="45"/>
      <c r="DO47" s="45"/>
      <c r="DP47" s="45"/>
      <c r="DQ47" s="45"/>
      <c r="DR47" s="45"/>
      <c r="DS47" s="45"/>
      <c r="DT47" s="45"/>
      <c r="DU47" s="45"/>
      <c r="DV47" s="45"/>
      <c r="DW47" s="45"/>
      <c r="DX47" s="45"/>
      <c r="DY47" s="45"/>
      <c r="DZ47" s="45"/>
      <c r="EA47" s="45"/>
      <c r="EB47" s="45"/>
      <c r="EC47" s="45"/>
      <c r="ED47" s="45"/>
      <c r="EE47" s="45"/>
      <c r="EF47" s="45"/>
      <c r="EG47" s="45"/>
      <c r="EH47" s="45"/>
      <c r="EI47" s="45"/>
      <c r="EJ47" s="45"/>
      <c r="EK47" s="45"/>
      <c r="EL47" s="45"/>
      <c r="EM47" s="45"/>
      <c r="EN47" s="45"/>
      <c r="EO47" s="45"/>
      <c r="EP47" s="45"/>
      <c r="EQ47" s="45"/>
      <c r="ER47" s="45"/>
      <c r="ES47" s="45"/>
      <c r="ET47" s="45"/>
      <c r="EU47" s="45"/>
      <c r="EV47" s="45"/>
      <c r="EW47" s="45"/>
      <c r="EX47" s="45"/>
      <c r="EY47" s="45"/>
      <c r="EZ47" s="45"/>
      <c r="FA47" s="45"/>
      <c r="FB47" s="45"/>
      <c r="FC47" s="45"/>
      <c r="FD47" s="45"/>
      <c r="FE47" s="45"/>
      <c r="FF47" s="45"/>
      <c r="FG47" s="45"/>
      <c r="FH47" s="45"/>
      <c r="FI47" s="45"/>
      <c r="FJ47" s="45"/>
      <c r="FK47" s="45"/>
      <c r="FL47" s="45"/>
      <c r="FM47" s="45"/>
      <c r="FN47" s="45"/>
      <c r="FO47" s="45"/>
      <c r="FP47" s="45"/>
      <c r="FQ47" s="45"/>
      <c r="FR47" s="45"/>
      <c r="FS47" s="45"/>
      <c r="FT47" s="45"/>
      <c r="FU47" s="45"/>
      <c r="FV47" s="45"/>
      <c r="FW47" s="45"/>
      <c r="FX47" s="45"/>
      <c r="FY47" s="45"/>
      <c r="FZ47" s="45"/>
      <c r="GA47" s="45"/>
      <c r="GB47" s="45"/>
      <c r="GC47" s="45"/>
      <c r="GD47" s="45"/>
      <c r="GE47" s="45"/>
      <c r="GF47" s="45"/>
      <c r="GG47" s="45"/>
      <c r="GH47" s="45"/>
      <c r="GI47" s="45"/>
      <c r="GJ47" s="45"/>
      <c r="GK47" s="45"/>
      <c r="GL47" s="45"/>
      <c r="GM47" s="45"/>
      <c r="GN47" s="45"/>
      <c r="GO47" s="45"/>
      <c r="GP47" s="45"/>
      <c r="GQ47" s="45"/>
      <c r="GR47" s="45"/>
      <c r="GS47" s="45"/>
      <c r="GT47" s="45"/>
      <c r="GU47" s="45"/>
      <c r="GV47" s="45"/>
      <c r="GW47" s="45"/>
      <c r="GX47" s="45"/>
      <c r="GY47" s="45"/>
      <c r="GZ47" s="45"/>
      <c r="HA47" s="45"/>
      <c r="HB47" s="45"/>
      <c r="HC47" s="45"/>
      <c r="HD47" s="45"/>
      <c r="HE47" s="45"/>
      <c r="HF47" s="45"/>
      <c r="HG47" s="45"/>
      <c r="HH47" s="45"/>
      <c r="HI47" s="45"/>
      <c r="HJ47" s="45"/>
      <c r="HK47" s="45"/>
      <c r="HL47" s="45"/>
      <c r="HM47" s="45"/>
      <c r="HN47" s="45"/>
      <c r="HO47" s="45"/>
      <c r="HP47" s="45"/>
      <c r="HQ47" s="45"/>
      <c r="HR47" s="45"/>
      <c r="HS47" s="45"/>
      <c r="HT47" s="45"/>
      <c r="HU47" s="45"/>
      <c r="HV47" s="45"/>
      <c r="HW47" s="45"/>
      <c r="HX47" s="45"/>
      <c r="HY47" s="45"/>
      <c r="HZ47" s="45"/>
      <c r="IA47" s="45"/>
      <c r="IB47" s="45"/>
      <c r="IC47" s="45"/>
      <c r="ID47" s="45"/>
      <c r="IE47" s="45"/>
      <c r="IF47" s="45"/>
      <c r="IG47" s="45"/>
      <c r="IH47" s="45"/>
      <c r="II47" s="45"/>
      <c r="IJ47" s="45"/>
      <c r="IK47" s="45"/>
      <c r="IL47" s="45"/>
      <c r="IM47" s="45"/>
      <c r="IN47" s="45"/>
      <c r="IO47" s="45"/>
      <c r="IP47" s="45"/>
      <c r="IQ47" s="45"/>
      <c r="IR47" s="45"/>
      <c r="IS47" s="45"/>
      <c r="IT47" s="45"/>
      <c r="IU47" s="45"/>
      <c r="IV47" s="45"/>
      <c r="IW47" s="45"/>
      <c r="IX47" s="45"/>
      <c r="IY47" s="45"/>
      <c r="IZ47" s="45"/>
      <c r="JA47" s="45"/>
      <c r="JB47" s="45"/>
      <c r="JC47" s="45"/>
      <c r="JD47" s="45"/>
      <c r="JE47" s="45"/>
      <c r="JF47" s="45"/>
      <c r="JG47" s="45"/>
      <c r="JH47" s="45"/>
      <c r="JI47" s="45"/>
      <c r="JJ47" s="45"/>
      <c r="JK47" s="45"/>
      <c r="JL47" s="45"/>
      <c r="JM47" s="45"/>
      <c r="JN47" s="45"/>
      <c r="JO47" s="45"/>
      <c r="JP47" s="45"/>
      <c r="JQ47" s="45"/>
      <c r="JR47" s="45"/>
      <c r="JS47" s="45"/>
      <c r="JT47" s="45"/>
      <c r="JU47" s="45"/>
      <c r="JV47" s="45"/>
      <c r="JW47" s="45"/>
      <c r="JX47" s="45"/>
      <c r="JY47" s="45"/>
      <c r="JZ47" s="45"/>
      <c r="KA47" s="45"/>
      <c r="KB47" s="45"/>
      <c r="KC47" s="45"/>
      <c r="KD47" s="45"/>
      <c r="KE47" s="45"/>
      <c r="KF47" s="45"/>
      <c r="KG47" s="45"/>
      <c r="KH47" s="45"/>
      <c r="KI47" s="45"/>
      <c r="KJ47" s="45"/>
      <c r="KK47" s="45"/>
      <c r="KL47" s="45"/>
      <c r="KM47" s="45"/>
      <c r="KN47" s="45"/>
      <c r="KO47" s="45"/>
      <c r="KP47" s="45"/>
      <c r="KQ47" s="45"/>
      <c r="KR47" s="45"/>
      <c r="KS47" s="45"/>
      <c r="KT47" s="45"/>
      <c r="KU47" s="45"/>
      <c r="KV47" s="45"/>
      <c r="KW47" s="45"/>
      <c r="KX47" s="45"/>
      <c r="KY47" s="45"/>
      <c r="KZ47" s="45"/>
      <c r="LA47" s="45"/>
      <c r="LB47" s="45"/>
      <c r="LC47" s="45"/>
      <c r="LD47" s="45"/>
      <c r="LE47" s="45"/>
      <c r="LF47" s="45"/>
      <c r="LG47" s="45"/>
      <c r="LH47" s="45"/>
      <c r="LI47" s="45"/>
      <c r="LJ47" s="45"/>
      <c r="LK47" s="45"/>
      <c r="LL47" s="45"/>
      <c r="LM47" s="45"/>
      <c r="LN47" s="45"/>
      <c r="LO47" s="45"/>
      <c r="LP47" s="45"/>
      <c r="LQ47" s="45"/>
      <c r="LR47" s="45"/>
      <c r="LS47" s="45"/>
      <c r="LT47" s="45"/>
      <c r="LU47" s="45"/>
      <c r="LV47" s="45"/>
      <c r="LW47" s="45"/>
      <c r="LX47" s="45"/>
      <c r="LY47" s="45"/>
      <c r="LZ47" s="45"/>
      <c r="MA47" s="45"/>
      <c r="MB47" s="45"/>
      <c r="MC47" s="45"/>
      <c r="MD47" s="45"/>
      <c r="ME47" s="45"/>
      <c r="MF47" s="45"/>
      <c r="MG47" s="45"/>
      <c r="MH47" s="45"/>
      <c r="MI47" s="45"/>
      <c r="MJ47" s="45"/>
      <c r="MK47" s="45"/>
      <c r="ML47" s="45"/>
      <c r="MM47" s="45"/>
      <c r="MN47" s="45"/>
      <c r="MO47" s="45"/>
      <c r="MP47" s="45"/>
      <c r="MQ47" s="45"/>
      <c r="MR47" s="45"/>
      <c r="MS47" s="45"/>
      <c r="MT47" s="45"/>
      <c r="MU47" s="45"/>
      <c r="MV47" s="45"/>
      <c r="MW47" s="45"/>
      <c r="MX47" s="45"/>
      <c r="MY47" s="45"/>
      <c r="MZ47" s="45"/>
      <c r="NA47" s="45"/>
      <c r="NB47" s="45"/>
      <c r="NC47" s="45"/>
      <c r="ND47" s="45"/>
      <c r="NE47" s="45"/>
      <c r="NF47" s="45"/>
      <c r="NG47" s="45"/>
      <c r="NH47" s="45"/>
      <c r="NI47" s="45"/>
      <c r="NJ47" s="45"/>
      <c r="NK47" s="45"/>
      <c r="NL47" s="45"/>
      <c r="NM47" s="45"/>
      <c r="NN47" s="45"/>
      <c r="NO47" s="45"/>
      <c r="NP47" s="45"/>
      <c r="NQ47" s="45"/>
      <c r="NR47" s="45"/>
      <c r="NS47" s="45"/>
      <c r="NT47" s="45"/>
      <c r="NU47" s="45"/>
      <c r="NV47" s="45"/>
      <c r="NW47" s="45"/>
      <c r="NX47" s="45"/>
      <c r="NY47" s="45"/>
      <c r="NZ47" s="45"/>
      <c r="OA47" s="45"/>
      <c r="OB47" s="45"/>
      <c r="OC47" s="45"/>
      <c r="OD47" s="45"/>
      <c r="OE47" s="45"/>
      <c r="OF47" s="45"/>
      <c r="OG47" s="45"/>
      <c r="OH47" s="45"/>
      <c r="OI47" s="45"/>
      <c r="OJ47" s="45"/>
      <c r="OK47" s="45"/>
      <c r="OL47" s="45"/>
      <c r="OM47" s="45"/>
      <c r="ON47" s="45"/>
      <c r="OO47" s="45"/>
      <c r="OP47" s="45"/>
      <c r="OQ47" s="45"/>
      <c r="OR47" s="45"/>
      <c r="OS47" s="45"/>
      <c r="OT47" s="45"/>
      <c r="OU47" s="45"/>
      <c r="OV47" s="45"/>
      <c r="OW47" s="45"/>
      <c r="OX47" s="45"/>
      <c r="OY47" s="45"/>
      <c r="OZ47" s="45"/>
      <c r="PA47" s="45"/>
      <c r="PB47" s="45"/>
      <c r="PC47" s="45"/>
      <c r="PD47" s="45"/>
      <c r="PE47" s="45"/>
      <c r="PF47" s="45"/>
      <c r="PG47" s="45"/>
      <c r="PH47" s="45"/>
      <c r="PI47" s="45"/>
      <c r="PJ47" s="45"/>
      <c r="PK47" s="45"/>
      <c r="PL47" s="45"/>
      <c r="PM47" s="45"/>
      <c r="PN47" s="45"/>
      <c r="PO47" s="45"/>
      <c r="PP47" s="45"/>
      <c r="PQ47" s="45"/>
      <c r="PR47" s="45"/>
      <c r="PS47" s="45"/>
      <c r="PT47" s="45"/>
      <c r="PU47" s="45"/>
      <c r="PV47" s="45"/>
      <c r="PW47" s="45"/>
      <c r="PX47" s="45"/>
      <c r="PY47" s="45"/>
      <c r="PZ47" s="45"/>
      <c r="QA47" s="45"/>
      <c r="QB47" s="45"/>
      <c r="QC47" s="45"/>
      <c r="QD47" s="45"/>
      <c r="QE47" s="45"/>
      <c r="QF47" s="45"/>
      <c r="QG47" s="45"/>
      <c r="QH47" s="45"/>
      <c r="QI47" s="45"/>
      <c r="QJ47" s="45"/>
      <c r="QK47" s="45"/>
      <c r="QL47" s="45"/>
      <c r="QM47" s="45"/>
      <c r="QN47" s="45"/>
      <c r="QO47" s="45"/>
      <c r="QP47" s="45"/>
      <c r="QQ47" s="45"/>
      <c r="QR47" s="45"/>
      <c r="QS47" s="45"/>
      <c r="QT47" s="45"/>
      <c r="QU47" s="45"/>
      <c r="QV47" s="45"/>
      <c r="QW47" s="45"/>
      <c r="QX47" s="45"/>
      <c r="QY47" s="45"/>
      <c r="QZ47" s="45"/>
      <c r="RA47" s="45"/>
      <c r="RB47" s="45"/>
      <c r="RC47" s="45"/>
      <c r="RD47" s="45"/>
      <c r="RE47" s="45"/>
      <c r="RF47" s="45"/>
      <c r="RG47" s="45"/>
      <c r="RH47" s="45"/>
      <c r="RI47" s="45"/>
      <c r="RJ47" s="45"/>
      <c r="RK47" s="45"/>
      <c r="RL47" s="45"/>
      <c r="RM47" s="45"/>
      <c r="RN47" s="45"/>
      <c r="RO47" s="45"/>
      <c r="RP47" s="45"/>
      <c r="RQ47" s="45"/>
      <c r="RR47" s="45"/>
      <c r="RS47" s="45"/>
      <c r="RT47" s="45"/>
      <c r="RU47" s="45"/>
      <c r="RV47" s="45"/>
      <c r="RW47" s="45"/>
      <c r="RX47" s="45"/>
      <c r="RY47" s="45"/>
      <c r="RZ47" s="45"/>
      <c r="SA47" s="45"/>
      <c r="SB47" s="45"/>
      <c r="SC47" s="45"/>
      <c r="SD47" s="45"/>
      <c r="SE47" s="45"/>
      <c r="SF47" s="45"/>
      <c r="SG47" s="45"/>
      <c r="SH47" s="45"/>
      <c r="SI47" s="45"/>
      <c r="SJ47" s="45"/>
      <c r="SK47" s="45"/>
      <c r="SL47" s="45"/>
      <c r="SM47" s="45"/>
      <c r="SN47" s="45"/>
      <c r="SO47" s="45"/>
      <c r="SP47" s="45"/>
      <c r="SQ47" s="45"/>
      <c r="SR47" s="45"/>
      <c r="SS47" s="45"/>
      <c r="ST47" s="45"/>
      <c r="SU47" s="45"/>
      <c r="SV47" s="45"/>
      <c r="SW47" s="45"/>
      <c r="SX47" s="45"/>
      <c r="SY47" s="45"/>
      <c r="SZ47" s="45"/>
      <c r="TA47" s="45"/>
      <c r="TB47" s="45"/>
      <c r="TC47" s="45"/>
      <c r="TD47" s="45"/>
      <c r="TE47" s="45"/>
      <c r="TF47" s="45"/>
      <c r="TG47" s="45"/>
      <c r="TH47" s="45"/>
      <c r="TI47" s="45"/>
      <c r="TJ47" s="45"/>
      <c r="TK47" s="45"/>
      <c r="TL47" s="45"/>
      <c r="TM47" s="45"/>
      <c r="TN47" s="45"/>
      <c r="TO47" s="45"/>
      <c r="TP47" s="45"/>
      <c r="TQ47" s="45"/>
      <c r="TR47" s="45"/>
      <c r="TS47" s="45"/>
      <c r="TT47" s="45"/>
      <c r="TU47" s="45"/>
      <c r="TV47" s="45"/>
      <c r="TW47" s="45"/>
      <c r="TX47" s="45"/>
      <c r="TY47" s="45"/>
      <c r="TZ47" s="45"/>
      <c r="UA47" s="45"/>
      <c r="UB47" s="45"/>
      <c r="UC47" s="45"/>
      <c r="UD47" s="45"/>
      <c r="UE47" s="45"/>
      <c r="UF47" s="45"/>
      <c r="UG47" s="45"/>
      <c r="UH47" s="45"/>
      <c r="UI47" s="45"/>
      <c r="UJ47" s="45"/>
      <c r="UK47" s="45"/>
      <c r="UL47" s="45"/>
      <c r="UM47" s="45"/>
      <c r="UN47" s="45"/>
      <c r="UO47" s="45"/>
      <c r="UP47" s="45"/>
      <c r="UQ47" s="45"/>
      <c r="UR47" s="45"/>
      <c r="US47" s="45"/>
      <c r="UT47" s="45"/>
      <c r="UU47" s="45"/>
      <c r="UV47" s="45"/>
      <c r="UW47" s="45"/>
      <c r="UX47" s="45"/>
      <c r="UY47" s="45"/>
      <c r="UZ47" s="45"/>
      <c r="VA47" s="45"/>
      <c r="VB47" s="45"/>
      <c r="VC47" s="45"/>
      <c r="VD47" s="45"/>
      <c r="VE47" s="45"/>
      <c r="VF47" s="45"/>
      <c r="VG47" s="45"/>
      <c r="VH47" s="45"/>
      <c r="VI47" s="45"/>
      <c r="VJ47" s="45"/>
      <c r="VK47" s="45"/>
      <c r="VL47" s="45"/>
      <c r="VM47" s="45"/>
      <c r="VN47" s="45"/>
      <c r="VO47" s="45"/>
      <c r="VP47" s="45"/>
      <c r="VQ47" s="45"/>
      <c r="VR47" s="45"/>
      <c r="VS47" s="45"/>
      <c r="VT47" s="45"/>
      <c r="VU47" s="45"/>
      <c r="VV47" s="45"/>
      <c r="VW47" s="45"/>
      <c r="VX47" s="45"/>
      <c r="VY47" s="45"/>
      <c r="VZ47" s="45"/>
      <c r="WA47" s="45"/>
      <c r="WB47" s="45"/>
      <c r="WC47" s="45"/>
      <c r="WD47" s="45"/>
      <c r="WE47" s="45"/>
      <c r="WF47" s="45"/>
      <c r="WG47" s="45"/>
      <c r="WH47" s="45"/>
      <c r="WI47" s="45"/>
      <c r="WJ47" s="45"/>
      <c r="WK47" s="45"/>
      <c r="WL47" s="45"/>
      <c r="WM47" s="45"/>
      <c r="WN47" s="45"/>
      <c r="WO47" s="45"/>
      <c r="WP47" s="45"/>
      <c r="WQ47" s="45"/>
      <c r="WR47" s="45"/>
      <c r="WS47" s="45"/>
      <c r="WT47" s="45"/>
      <c r="WU47" s="45"/>
      <c r="WV47" s="45"/>
      <c r="WW47" s="45"/>
      <c r="WX47" s="45"/>
      <c r="WY47" s="45"/>
      <c r="WZ47" s="45"/>
      <c r="XA47" s="45"/>
      <c r="XB47" s="45"/>
      <c r="XC47" s="45"/>
      <c r="XD47" s="45"/>
      <c r="XE47" s="45"/>
      <c r="XF47" s="45"/>
      <c r="XG47" s="45"/>
      <c r="XH47" s="45"/>
      <c r="XI47" s="45"/>
      <c r="XJ47" s="45"/>
      <c r="XK47" s="45"/>
      <c r="XL47" s="45"/>
      <c r="XM47" s="45"/>
      <c r="XN47" s="45"/>
      <c r="XO47" s="45"/>
      <c r="XP47" s="45"/>
      <c r="XQ47" s="45"/>
      <c r="XR47" s="45"/>
      <c r="XS47" s="45"/>
      <c r="XT47" s="45"/>
      <c r="XU47" s="45"/>
      <c r="XV47" s="45"/>
      <c r="XW47" s="45"/>
      <c r="XX47" s="45"/>
      <c r="XY47" s="45"/>
      <c r="XZ47" s="45"/>
      <c r="YA47" s="45"/>
      <c r="YB47" s="45"/>
      <c r="YC47" s="45"/>
      <c r="YD47" s="45"/>
      <c r="YE47" s="45"/>
      <c r="YF47" s="45"/>
      <c r="YG47" s="45"/>
      <c r="YH47" s="45"/>
      <c r="YI47" s="45"/>
      <c r="YJ47" s="45"/>
      <c r="YK47" s="45"/>
      <c r="YL47" s="45"/>
      <c r="YM47" s="45"/>
      <c r="YN47" s="45"/>
      <c r="YO47" s="45"/>
      <c r="YP47" s="45"/>
      <c r="YQ47" s="45"/>
      <c r="YR47" s="45"/>
      <c r="YS47" s="45"/>
      <c r="YT47" s="45"/>
      <c r="YU47" s="45"/>
      <c r="YV47" s="45"/>
      <c r="YW47" s="45"/>
      <c r="YX47" s="45"/>
      <c r="YY47" s="45"/>
      <c r="YZ47" s="45"/>
      <c r="ZA47" s="45"/>
      <c r="ZB47" s="45"/>
      <c r="ZC47" s="45"/>
      <c r="ZD47" s="45"/>
      <c r="ZE47" s="45"/>
      <c r="ZF47" s="45"/>
      <c r="ZG47" s="45"/>
      <c r="ZH47" s="45"/>
      <c r="ZI47" s="45"/>
      <c r="ZJ47" s="45"/>
      <c r="ZK47" s="45"/>
      <c r="ZL47" s="45"/>
      <c r="ZM47" s="45"/>
      <c r="ZN47" s="45"/>
      <c r="ZO47" s="45"/>
      <c r="ZP47" s="45"/>
      <c r="ZQ47" s="45"/>
      <c r="ZR47" s="45"/>
      <c r="ZS47" s="45"/>
    </row>
    <row r="48" spans="1:695" s="47" customFormat="1" x14ac:dyDescent="0.2">
      <c r="A48" s="227" t="s">
        <v>127</v>
      </c>
      <c r="B48" s="91"/>
      <c r="C48" s="48" t="s">
        <v>27</v>
      </c>
      <c r="D48" s="19" t="s">
        <v>14</v>
      </c>
      <c r="E48" s="69">
        <v>0.30555555555555552</v>
      </c>
      <c r="F48" s="69">
        <f>E48+(50/(24*60))</f>
        <v>0.34027777777777773</v>
      </c>
      <c r="G48" s="42">
        <f>H48*I48</f>
        <v>10875</v>
      </c>
      <c r="H48" s="70">
        <v>250</v>
      </c>
      <c r="I48" s="81">
        <v>43.5</v>
      </c>
      <c r="J48" s="77" t="s">
        <v>204</v>
      </c>
      <c r="K48" s="77" t="s">
        <v>205</v>
      </c>
      <c r="L48" s="149" t="s">
        <v>210</v>
      </c>
      <c r="M48" s="45"/>
      <c r="N48" s="138"/>
      <c r="O48" s="139"/>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c r="IT48" s="1"/>
      <c r="IU48" s="1"/>
      <c r="IV48" s="1"/>
      <c r="IW48" s="1"/>
      <c r="IX48" s="1"/>
      <c r="IY48" s="1"/>
      <c r="IZ48" s="1"/>
      <c r="JA48" s="1"/>
      <c r="JB48" s="1"/>
      <c r="JC48" s="1"/>
      <c r="JD48" s="1"/>
      <c r="JE48" s="1"/>
      <c r="JF48" s="1"/>
      <c r="JG48" s="1"/>
      <c r="JH48" s="1"/>
      <c r="JI48" s="1"/>
      <c r="JJ48" s="1"/>
      <c r="JK48" s="1"/>
      <c r="JL48" s="1"/>
      <c r="JM48" s="1"/>
      <c r="JN48" s="1"/>
      <c r="JO48" s="1"/>
      <c r="JP48" s="1"/>
      <c r="JQ48" s="1"/>
      <c r="JR48" s="1"/>
      <c r="JS48" s="1"/>
      <c r="JT48" s="1"/>
      <c r="JU48" s="1"/>
      <c r="JV48" s="1"/>
      <c r="JW48" s="1"/>
      <c r="JX48" s="1"/>
      <c r="JY48" s="1"/>
      <c r="JZ48" s="1"/>
      <c r="KA48" s="1"/>
      <c r="KB48" s="1"/>
      <c r="KC48" s="1"/>
      <c r="KD48" s="1"/>
      <c r="KE48" s="1"/>
      <c r="KF48" s="1"/>
      <c r="KG48" s="1"/>
      <c r="KH48" s="1"/>
      <c r="KI48" s="1"/>
      <c r="KJ48" s="1"/>
      <c r="KK48" s="1"/>
      <c r="KL48" s="1"/>
      <c r="KM48" s="1"/>
      <c r="KN48" s="1"/>
      <c r="KO48" s="1"/>
      <c r="KP48" s="1"/>
      <c r="KQ48" s="1"/>
      <c r="KR48" s="1"/>
      <c r="KS48" s="1"/>
      <c r="KT48" s="1"/>
      <c r="KU48" s="1"/>
      <c r="KV48" s="1"/>
      <c r="KW48" s="1"/>
      <c r="KX48" s="1"/>
      <c r="KY48" s="1"/>
      <c r="KZ48" s="1"/>
      <c r="LA48" s="1"/>
      <c r="LB48" s="1"/>
      <c r="LC48" s="1"/>
      <c r="LD48" s="1"/>
      <c r="LE48" s="1"/>
      <c r="LF48" s="1"/>
      <c r="LG48" s="1"/>
      <c r="LH48" s="1"/>
      <c r="LI48" s="1"/>
      <c r="LJ48" s="1"/>
      <c r="LK48" s="1"/>
      <c r="LL48" s="1"/>
      <c r="LM48" s="1"/>
      <c r="LN48" s="1"/>
      <c r="LO48" s="1"/>
      <c r="LP48" s="1"/>
      <c r="LQ48" s="1"/>
      <c r="LR48" s="1"/>
      <c r="LS48" s="1"/>
      <c r="LT48" s="1"/>
      <c r="LU48" s="1"/>
      <c r="LV48" s="1"/>
      <c r="LW48" s="1"/>
      <c r="LX48" s="1"/>
      <c r="LY48" s="1"/>
      <c r="LZ48" s="1"/>
      <c r="MA48" s="1"/>
      <c r="MB48" s="1"/>
      <c r="MC48" s="1"/>
      <c r="MD48" s="1"/>
      <c r="ME48" s="1"/>
      <c r="MF48" s="1"/>
      <c r="MG48" s="1"/>
      <c r="MH48" s="1"/>
      <c r="MI48" s="1"/>
      <c r="MJ48" s="1"/>
      <c r="MK48" s="1"/>
      <c r="ML48" s="1"/>
      <c r="MM48" s="1"/>
      <c r="MN48" s="1"/>
      <c r="MO48" s="1"/>
      <c r="MP48" s="1"/>
      <c r="MQ48" s="1"/>
      <c r="MR48" s="1"/>
      <c r="MS48" s="1"/>
      <c r="MT48" s="1"/>
      <c r="MU48" s="1"/>
      <c r="MV48" s="1"/>
      <c r="MW48" s="1"/>
      <c r="MX48" s="1"/>
      <c r="MY48" s="1"/>
      <c r="MZ48" s="1"/>
      <c r="NA48" s="1"/>
      <c r="NB48" s="1"/>
      <c r="NC48" s="1"/>
      <c r="ND48" s="1"/>
      <c r="NE48" s="1"/>
      <c r="NF48" s="1"/>
      <c r="NG48" s="1"/>
      <c r="NH48" s="1"/>
      <c r="NI48" s="1"/>
      <c r="NJ48" s="1"/>
      <c r="NK48" s="1"/>
      <c r="NL48" s="1"/>
      <c r="NM48" s="1"/>
      <c r="NN48" s="1"/>
      <c r="NO48" s="1"/>
      <c r="NP48" s="1"/>
      <c r="NQ48" s="1"/>
      <c r="NR48" s="1"/>
      <c r="NS48" s="1"/>
      <c r="NT48" s="1"/>
      <c r="NU48" s="1"/>
      <c r="NV48" s="1"/>
      <c r="NW48" s="1"/>
      <c r="NX48" s="1"/>
      <c r="NY48" s="1"/>
      <c r="NZ48" s="1"/>
      <c r="OA48" s="1"/>
      <c r="OB48" s="1"/>
      <c r="OC48" s="1"/>
      <c r="OD48" s="1"/>
      <c r="OE48" s="1"/>
      <c r="OF48" s="1"/>
      <c r="OG48" s="1"/>
      <c r="OH48" s="1"/>
      <c r="OI48" s="1"/>
      <c r="OJ48" s="1"/>
      <c r="OK48" s="1"/>
      <c r="OL48" s="1"/>
      <c r="OM48" s="1"/>
      <c r="ON48" s="1"/>
      <c r="OO48" s="1"/>
      <c r="OP48" s="1"/>
      <c r="OQ48" s="1"/>
      <c r="OR48" s="1"/>
      <c r="OS48" s="1"/>
      <c r="OT48" s="1"/>
      <c r="OU48" s="1"/>
      <c r="OV48" s="1"/>
      <c r="OW48" s="1"/>
      <c r="OX48" s="1"/>
      <c r="OY48" s="1"/>
      <c r="OZ48" s="1"/>
      <c r="PA48" s="1"/>
      <c r="PB48" s="1"/>
      <c r="PC48" s="1"/>
      <c r="PD48" s="1"/>
      <c r="PE48" s="1"/>
      <c r="PF48" s="1"/>
      <c r="PG48" s="1"/>
      <c r="PH48" s="1"/>
      <c r="PI48" s="1"/>
      <c r="PJ48" s="1"/>
      <c r="PK48" s="1"/>
      <c r="PL48" s="1"/>
      <c r="PM48" s="1"/>
      <c r="PN48" s="1"/>
      <c r="PO48" s="1"/>
      <c r="PP48" s="1"/>
      <c r="PQ48" s="1"/>
      <c r="PR48" s="1"/>
      <c r="PS48" s="1"/>
      <c r="PT48" s="1"/>
      <c r="PU48" s="1"/>
      <c r="PV48" s="1"/>
      <c r="PW48" s="1"/>
      <c r="PX48" s="1"/>
      <c r="PY48" s="1"/>
      <c r="PZ48" s="1"/>
      <c r="QA48" s="1"/>
      <c r="QB48" s="1"/>
      <c r="QC48" s="1"/>
      <c r="QD48" s="1"/>
      <c r="QE48" s="1"/>
      <c r="QF48" s="1"/>
      <c r="QG48" s="1"/>
      <c r="QH48" s="1"/>
      <c r="QI48" s="1"/>
      <c r="QJ48" s="1"/>
      <c r="QK48" s="1"/>
      <c r="QL48" s="1"/>
      <c r="QM48" s="1"/>
      <c r="QN48" s="1"/>
      <c r="QO48" s="1"/>
      <c r="QP48" s="1"/>
      <c r="QQ48" s="1"/>
      <c r="QR48" s="1"/>
      <c r="QS48" s="1"/>
      <c r="QT48" s="1"/>
      <c r="QU48" s="1"/>
      <c r="QV48" s="1"/>
      <c r="QW48" s="1"/>
      <c r="QX48" s="1"/>
      <c r="QY48" s="1"/>
      <c r="QZ48" s="1"/>
      <c r="RA48" s="1"/>
      <c r="RB48" s="1"/>
      <c r="RC48" s="1"/>
      <c r="RD48" s="1"/>
      <c r="RE48" s="1"/>
      <c r="RF48" s="1"/>
      <c r="RG48" s="1"/>
      <c r="RH48" s="1"/>
      <c r="RI48" s="1"/>
      <c r="RJ48" s="1"/>
      <c r="RK48" s="1"/>
      <c r="RL48" s="1"/>
      <c r="RM48" s="1"/>
      <c r="RN48" s="1"/>
      <c r="RO48" s="1"/>
      <c r="RP48" s="1"/>
      <c r="RQ48" s="1"/>
      <c r="RR48" s="1"/>
      <c r="RS48" s="1"/>
      <c r="RT48" s="1"/>
      <c r="RU48" s="1"/>
      <c r="RV48" s="1"/>
      <c r="RW48" s="1"/>
      <c r="RX48" s="1"/>
      <c r="RY48" s="1"/>
      <c r="RZ48" s="1"/>
      <c r="SA48" s="1"/>
      <c r="SB48" s="1"/>
      <c r="SC48" s="1"/>
      <c r="SD48" s="1"/>
      <c r="SE48" s="1"/>
      <c r="SF48" s="1"/>
      <c r="SG48" s="1"/>
      <c r="SH48" s="1"/>
      <c r="SI48" s="1"/>
      <c r="SJ48" s="1"/>
      <c r="SK48" s="1"/>
      <c r="SL48" s="1"/>
      <c r="SM48" s="1"/>
      <c r="SN48" s="1"/>
      <c r="SO48" s="1"/>
      <c r="SP48" s="1"/>
      <c r="SQ48" s="1"/>
      <c r="SR48" s="1"/>
      <c r="SS48" s="1"/>
      <c r="ST48" s="1"/>
      <c r="SU48" s="1"/>
      <c r="SV48" s="1"/>
      <c r="SW48" s="1"/>
      <c r="SX48" s="1"/>
      <c r="SY48" s="1"/>
      <c r="SZ48" s="1"/>
      <c r="TA48" s="1"/>
      <c r="TB48" s="1"/>
      <c r="TC48" s="1"/>
      <c r="TD48" s="1"/>
      <c r="TE48" s="1"/>
      <c r="TF48" s="1"/>
      <c r="TG48" s="1"/>
      <c r="TH48" s="1"/>
      <c r="TI48" s="1"/>
      <c r="TJ48" s="1"/>
      <c r="TK48" s="1"/>
      <c r="TL48" s="1"/>
      <c r="TM48" s="1"/>
      <c r="TN48" s="1"/>
      <c r="TO48" s="1"/>
      <c r="TP48" s="1"/>
      <c r="TQ48" s="1"/>
      <c r="TR48" s="1"/>
      <c r="TS48" s="1"/>
      <c r="TT48" s="1"/>
      <c r="TU48" s="1"/>
      <c r="TV48" s="1"/>
      <c r="TW48" s="1"/>
      <c r="TX48" s="1"/>
      <c r="TY48" s="1"/>
      <c r="TZ48" s="1"/>
      <c r="UA48" s="1"/>
      <c r="UB48" s="1"/>
      <c r="UC48" s="1"/>
      <c r="UD48" s="1"/>
      <c r="UE48" s="1"/>
      <c r="UF48" s="1"/>
      <c r="UG48" s="1"/>
      <c r="UH48" s="1"/>
      <c r="UI48" s="1"/>
      <c r="UJ48" s="1"/>
      <c r="UK48" s="1"/>
      <c r="UL48" s="1"/>
      <c r="UM48" s="1"/>
      <c r="UN48" s="1"/>
      <c r="UO48" s="1"/>
      <c r="UP48" s="1"/>
      <c r="UQ48" s="1"/>
      <c r="UR48" s="1"/>
      <c r="US48" s="1"/>
      <c r="UT48" s="1"/>
      <c r="UU48" s="1"/>
      <c r="UV48" s="1"/>
      <c r="UW48" s="1"/>
      <c r="UX48" s="1"/>
      <c r="UY48" s="1"/>
      <c r="UZ48" s="1"/>
      <c r="VA48" s="1"/>
      <c r="VB48" s="1"/>
      <c r="VC48" s="1"/>
      <c r="VD48" s="1"/>
      <c r="VE48" s="1"/>
      <c r="VF48" s="1"/>
      <c r="VG48" s="1"/>
      <c r="VH48" s="1"/>
      <c r="VI48" s="1"/>
      <c r="VJ48" s="1"/>
      <c r="VK48" s="1"/>
      <c r="VL48" s="1"/>
      <c r="VM48" s="1"/>
      <c r="VN48" s="1"/>
      <c r="VO48" s="1"/>
      <c r="VP48" s="1"/>
      <c r="VQ48" s="1"/>
      <c r="VR48" s="1"/>
      <c r="VS48" s="1"/>
      <c r="VT48" s="1"/>
      <c r="VU48" s="1"/>
      <c r="VV48" s="1"/>
      <c r="VW48" s="1"/>
      <c r="VX48" s="1"/>
      <c r="VY48" s="1"/>
      <c r="VZ48" s="1"/>
      <c r="WA48" s="1"/>
      <c r="WB48" s="1"/>
      <c r="WC48" s="1"/>
      <c r="WD48" s="1"/>
      <c r="WE48" s="1"/>
      <c r="WF48" s="1"/>
      <c r="WG48" s="1"/>
      <c r="WH48" s="1"/>
      <c r="WI48" s="1"/>
      <c r="WJ48" s="1"/>
      <c r="WK48" s="1"/>
      <c r="WL48" s="1"/>
      <c r="WM48" s="1"/>
      <c r="WN48" s="1"/>
      <c r="WO48" s="1"/>
      <c r="WP48" s="1"/>
      <c r="WQ48" s="1"/>
      <c r="WR48" s="1"/>
      <c r="WS48" s="1"/>
      <c r="WT48" s="1"/>
      <c r="WU48" s="1"/>
      <c r="WV48" s="1"/>
      <c r="WW48" s="1"/>
      <c r="WX48" s="1"/>
      <c r="WY48" s="1"/>
      <c r="WZ48" s="1"/>
      <c r="XA48" s="1"/>
      <c r="XB48" s="1"/>
      <c r="XC48" s="1"/>
      <c r="XD48" s="1"/>
      <c r="XE48" s="1"/>
      <c r="XF48" s="1"/>
      <c r="XG48" s="1"/>
      <c r="XH48" s="1"/>
      <c r="XI48" s="1"/>
      <c r="XJ48" s="1"/>
      <c r="XK48" s="1"/>
      <c r="XL48" s="1"/>
      <c r="XM48" s="1"/>
      <c r="XN48" s="1"/>
      <c r="XO48" s="1"/>
      <c r="XP48" s="1"/>
      <c r="XQ48" s="1"/>
      <c r="XR48" s="1"/>
      <c r="XS48" s="1"/>
      <c r="XT48" s="1"/>
      <c r="XU48" s="1"/>
      <c r="XV48" s="1"/>
      <c r="XW48" s="1"/>
      <c r="XX48" s="1"/>
      <c r="XY48" s="1"/>
      <c r="XZ48" s="1"/>
      <c r="YA48" s="1"/>
      <c r="YB48" s="1"/>
      <c r="YC48" s="1"/>
      <c r="YD48" s="1"/>
      <c r="YE48" s="1"/>
      <c r="YF48" s="1"/>
      <c r="YG48" s="1"/>
      <c r="YH48" s="1"/>
      <c r="YI48" s="1"/>
      <c r="YJ48" s="1"/>
      <c r="YK48" s="1"/>
      <c r="YL48" s="1"/>
      <c r="YM48" s="1"/>
      <c r="YN48" s="1"/>
      <c r="YO48" s="1"/>
      <c r="YP48" s="1"/>
      <c r="YQ48" s="1"/>
      <c r="YR48" s="1"/>
      <c r="YS48" s="1"/>
      <c r="YT48" s="1"/>
      <c r="YU48" s="1"/>
      <c r="YV48" s="1"/>
      <c r="YW48" s="1"/>
      <c r="YX48" s="1"/>
      <c r="YY48" s="1"/>
      <c r="YZ48" s="1"/>
      <c r="ZA48" s="1"/>
      <c r="ZB48" s="1"/>
      <c r="ZC48" s="1"/>
      <c r="ZD48" s="1"/>
      <c r="ZE48" s="1"/>
      <c r="ZF48" s="1"/>
      <c r="ZG48" s="1"/>
      <c r="ZH48" s="1"/>
      <c r="ZI48" s="1"/>
      <c r="ZJ48" s="1"/>
      <c r="ZK48" s="1"/>
      <c r="ZL48" s="1"/>
      <c r="ZM48" s="1"/>
      <c r="ZN48" s="1"/>
      <c r="ZO48" s="1"/>
      <c r="ZP48" s="1"/>
      <c r="ZQ48" s="1"/>
      <c r="ZR48" s="1"/>
      <c r="ZS48" s="1"/>
    </row>
    <row r="49" spans="1:695" s="48" customFormat="1" x14ac:dyDescent="0.2">
      <c r="A49" s="227" t="s">
        <v>127</v>
      </c>
      <c r="B49" s="94"/>
      <c r="C49" s="48" t="s">
        <v>26</v>
      </c>
      <c r="D49" s="19" t="s">
        <v>14</v>
      </c>
      <c r="E49" s="69">
        <v>0.34722222222222227</v>
      </c>
      <c r="F49" s="69">
        <f>E49+(50/(24*60))</f>
        <v>0.38194444444444448</v>
      </c>
      <c r="G49" s="42">
        <f>H49*I49</f>
        <v>10850</v>
      </c>
      <c r="H49" s="70">
        <v>250</v>
      </c>
      <c r="I49" s="81">
        <v>43.4</v>
      </c>
      <c r="J49" s="77" t="s">
        <v>204</v>
      </c>
      <c r="K49" s="77" t="s">
        <v>205</v>
      </c>
      <c r="L49" s="149" t="s">
        <v>210</v>
      </c>
      <c r="M49" s="45"/>
      <c r="N49" s="139"/>
      <c r="O49" s="139"/>
      <c r="P49" s="45"/>
      <c r="Q49" s="45"/>
      <c r="R49" s="45"/>
      <c r="S49" s="45"/>
      <c r="T49" s="45"/>
      <c r="U49" s="45"/>
      <c r="V49" s="45"/>
      <c r="W49" s="45"/>
      <c r="X49" s="45"/>
      <c r="Y49" s="45"/>
      <c r="Z49" s="45"/>
      <c r="AA49" s="45"/>
      <c r="AB49" s="45"/>
      <c r="AC49" s="45"/>
      <c r="AD49" s="45"/>
      <c r="AE49" s="45"/>
      <c r="AF49" s="45"/>
      <c r="AG49" s="45"/>
      <c r="AH49" s="45"/>
      <c r="AI49" s="45"/>
      <c r="AJ49" s="45"/>
      <c r="AK49" s="45"/>
      <c r="AL49" s="45"/>
      <c r="AM49" s="45"/>
      <c r="AN49" s="45"/>
      <c r="AO49" s="45"/>
      <c r="AP49" s="45"/>
      <c r="AQ49" s="45"/>
      <c r="AR49" s="45"/>
      <c r="AS49" s="45"/>
      <c r="AT49" s="45"/>
      <c r="AU49" s="45"/>
      <c r="AV49" s="45"/>
      <c r="AW49" s="45"/>
      <c r="AX49" s="45"/>
      <c r="AY49" s="45"/>
      <c r="AZ49" s="45"/>
      <c r="BA49" s="45"/>
      <c r="BB49" s="45"/>
      <c r="BC49" s="45"/>
      <c r="BD49" s="45"/>
      <c r="BE49" s="45"/>
      <c r="BF49" s="45"/>
      <c r="BG49" s="45"/>
      <c r="BH49" s="45"/>
      <c r="BI49" s="45"/>
      <c r="BJ49" s="45"/>
      <c r="BK49" s="45"/>
      <c r="BL49" s="45"/>
      <c r="BM49" s="45"/>
      <c r="BN49" s="45"/>
      <c r="BO49" s="45"/>
      <c r="BP49" s="45"/>
      <c r="BQ49" s="45"/>
      <c r="BR49" s="45"/>
      <c r="BS49" s="45"/>
      <c r="BT49" s="45"/>
      <c r="BU49" s="45"/>
      <c r="BV49" s="45"/>
      <c r="BW49" s="45"/>
      <c r="BX49" s="45"/>
      <c r="BY49" s="45"/>
      <c r="BZ49" s="45"/>
      <c r="CA49" s="45"/>
      <c r="CB49" s="45"/>
      <c r="CC49" s="45"/>
      <c r="CD49" s="45"/>
      <c r="CE49" s="45"/>
      <c r="CF49" s="45"/>
      <c r="CG49" s="45"/>
      <c r="CH49" s="45"/>
      <c r="CI49" s="45"/>
      <c r="CJ49" s="45"/>
      <c r="CK49" s="45"/>
      <c r="CL49" s="45"/>
      <c r="CM49" s="45"/>
      <c r="CN49" s="45"/>
      <c r="CO49" s="45"/>
      <c r="CP49" s="45"/>
      <c r="CQ49" s="45"/>
      <c r="CR49" s="45"/>
      <c r="CS49" s="45"/>
      <c r="CT49" s="45"/>
      <c r="CU49" s="45"/>
      <c r="CV49" s="45"/>
      <c r="CW49" s="45"/>
      <c r="CX49" s="45"/>
      <c r="CY49" s="45"/>
      <c r="CZ49" s="45"/>
      <c r="DA49" s="45"/>
      <c r="DB49" s="45"/>
      <c r="DC49" s="45"/>
      <c r="DD49" s="45"/>
      <c r="DE49" s="45"/>
      <c r="DF49" s="45"/>
      <c r="DG49" s="45"/>
      <c r="DH49" s="45"/>
      <c r="DI49" s="45"/>
      <c r="DJ49" s="45"/>
      <c r="DK49" s="45"/>
      <c r="DL49" s="45"/>
      <c r="DM49" s="45"/>
      <c r="DN49" s="45"/>
      <c r="DO49" s="45"/>
      <c r="DP49" s="45"/>
      <c r="DQ49" s="45"/>
      <c r="DR49" s="45"/>
      <c r="DS49" s="45"/>
      <c r="DT49" s="45"/>
      <c r="DU49" s="45"/>
      <c r="DV49" s="45"/>
      <c r="DW49" s="45"/>
      <c r="DX49" s="45"/>
      <c r="DY49" s="45"/>
      <c r="DZ49" s="45"/>
      <c r="EA49" s="45"/>
      <c r="EB49" s="45"/>
      <c r="EC49" s="45"/>
      <c r="ED49" s="45"/>
      <c r="EE49" s="45"/>
      <c r="EF49" s="45"/>
      <c r="EG49" s="45"/>
      <c r="EH49" s="45"/>
      <c r="EI49" s="45"/>
      <c r="EJ49" s="45"/>
      <c r="EK49" s="45"/>
      <c r="EL49" s="45"/>
      <c r="EM49" s="45"/>
      <c r="EN49" s="45"/>
      <c r="EO49" s="45"/>
      <c r="EP49" s="45"/>
      <c r="EQ49" s="45"/>
      <c r="ER49" s="45"/>
      <c r="ES49" s="45"/>
      <c r="ET49" s="45"/>
      <c r="EU49" s="45"/>
      <c r="EV49" s="45"/>
      <c r="EW49" s="45"/>
      <c r="EX49" s="45"/>
      <c r="EY49" s="45"/>
      <c r="EZ49" s="45"/>
      <c r="FA49" s="45"/>
      <c r="FB49" s="45"/>
      <c r="FC49" s="45"/>
      <c r="FD49" s="45"/>
      <c r="FE49" s="45"/>
      <c r="FF49" s="45"/>
      <c r="FG49" s="45"/>
      <c r="FH49" s="45"/>
      <c r="FI49" s="45"/>
      <c r="FJ49" s="45"/>
      <c r="FK49" s="45"/>
      <c r="FL49" s="45"/>
      <c r="FM49" s="45"/>
      <c r="FN49" s="45"/>
      <c r="FO49" s="45"/>
      <c r="FP49" s="45"/>
      <c r="FQ49" s="45"/>
      <c r="FR49" s="45"/>
      <c r="FS49" s="45"/>
      <c r="FT49" s="45"/>
      <c r="FU49" s="45"/>
      <c r="FV49" s="45"/>
      <c r="FW49" s="45"/>
      <c r="FX49" s="45"/>
      <c r="FY49" s="45"/>
      <c r="FZ49" s="45"/>
      <c r="GA49" s="45"/>
      <c r="GB49" s="45"/>
      <c r="GC49" s="45"/>
      <c r="GD49" s="45"/>
      <c r="GE49" s="45"/>
      <c r="GF49" s="45"/>
      <c r="GG49" s="45"/>
      <c r="GH49" s="45"/>
      <c r="GI49" s="45"/>
      <c r="GJ49" s="45"/>
      <c r="GK49" s="45"/>
      <c r="GL49" s="45"/>
      <c r="GM49" s="45"/>
      <c r="GN49" s="45"/>
      <c r="GO49" s="45"/>
      <c r="GP49" s="45"/>
      <c r="GQ49" s="45"/>
      <c r="GR49" s="45"/>
      <c r="GS49" s="45"/>
      <c r="GT49" s="45"/>
      <c r="GU49" s="45"/>
      <c r="GV49" s="45"/>
      <c r="GW49" s="45"/>
      <c r="GX49" s="45"/>
      <c r="GY49" s="45"/>
      <c r="GZ49" s="45"/>
      <c r="HA49" s="45"/>
      <c r="HB49" s="45"/>
      <c r="HC49" s="45"/>
      <c r="HD49" s="45"/>
      <c r="HE49" s="45"/>
      <c r="HF49" s="45"/>
      <c r="HG49" s="45"/>
      <c r="HH49" s="45"/>
      <c r="HI49" s="45"/>
      <c r="HJ49" s="45"/>
      <c r="HK49" s="45"/>
      <c r="HL49" s="45"/>
      <c r="HM49" s="45"/>
      <c r="HN49" s="45"/>
      <c r="HO49" s="45"/>
      <c r="HP49" s="45"/>
      <c r="HQ49" s="45"/>
      <c r="HR49" s="45"/>
      <c r="HS49" s="45"/>
      <c r="HT49" s="45"/>
      <c r="HU49" s="45"/>
      <c r="HV49" s="45"/>
      <c r="HW49" s="45"/>
      <c r="HX49" s="45"/>
      <c r="HY49" s="45"/>
      <c r="HZ49" s="45"/>
      <c r="IA49" s="45"/>
      <c r="IB49" s="45"/>
      <c r="IC49" s="45"/>
      <c r="ID49" s="45"/>
      <c r="IE49" s="45"/>
      <c r="IF49" s="45"/>
      <c r="IG49" s="45"/>
      <c r="IH49" s="45"/>
      <c r="II49" s="45"/>
      <c r="IJ49" s="45"/>
      <c r="IK49" s="45"/>
      <c r="IL49" s="45"/>
      <c r="IM49" s="45"/>
      <c r="IN49" s="45"/>
      <c r="IO49" s="45"/>
      <c r="IP49" s="45"/>
      <c r="IQ49" s="45"/>
      <c r="IR49" s="45"/>
      <c r="IS49" s="45"/>
      <c r="IT49" s="45"/>
      <c r="IU49" s="45"/>
      <c r="IV49" s="45"/>
      <c r="IW49" s="45"/>
      <c r="IX49" s="45"/>
      <c r="IY49" s="45"/>
      <c r="IZ49" s="45"/>
      <c r="JA49" s="45"/>
      <c r="JB49" s="45"/>
      <c r="JC49" s="45"/>
      <c r="JD49" s="45"/>
      <c r="JE49" s="45"/>
      <c r="JF49" s="45"/>
      <c r="JG49" s="45"/>
      <c r="JH49" s="45"/>
      <c r="JI49" s="45"/>
      <c r="JJ49" s="45"/>
      <c r="JK49" s="45"/>
      <c r="JL49" s="45"/>
      <c r="JM49" s="45"/>
      <c r="JN49" s="45"/>
      <c r="JO49" s="45"/>
      <c r="JP49" s="45"/>
      <c r="JQ49" s="45"/>
      <c r="JR49" s="45"/>
      <c r="JS49" s="45"/>
      <c r="JT49" s="45"/>
      <c r="JU49" s="45"/>
      <c r="JV49" s="45"/>
      <c r="JW49" s="45"/>
      <c r="JX49" s="45"/>
      <c r="JY49" s="45"/>
      <c r="JZ49" s="45"/>
      <c r="KA49" s="45"/>
      <c r="KB49" s="45"/>
      <c r="KC49" s="45"/>
      <c r="KD49" s="45"/>
      <c r="KE49" s="45"/>
      <c r="KF49" s="45"/>
      <c r="KG49" s="45"/>
      <c r="KH49" s="45"/>
      <c r="KI49" s="45"/>
      <c r="KJ49" s="45"/>
      <c r="KK49" s="45"/>
      <c r="KL49" s="45"/>
      <c r="KM49" s="45"/>
      <c r="KN49" s="45"/>
      <c r="KO49" s="45"/>
      <c r="KP49" s="45"/>
      <c r="KQ49" s="45"/>
      <c r="KR49" s="45"/>
      <c r="KS49" s="45"/>
      <c r="KT49" s="45"/>
      <c r="KU49" s="45"/>
      <c r="KV49" s="45"/>
      <c r="KW49" s="45"/>
      <c r="KX49" s="45"/>
      <c r="KY49" s="45"/>
      <c r="KZ49" s="45"/>
      <c r="LA49" s="45"/>
      <c r="LB49" s="45"/>
      <c r="LC49" s="45"/>
      <c r="LD49" s="45"/>
      <c r="LE49" s="45"/>
      <c r="LF49" s="45"/>
      <c r="LG49" s="45"/>
      <c r="LH49" s="45"/>
      <c r="LI49" s="45"/>
      <c r="LJ49" s="45"/>
      <c r="LK49" s="45"/>
      <c r="LL49" s="45"/>
      <c r="LM49" s="45"/>
      <c r="LN49" s="45"/>
      <c r="LO49" s="45"/>
      <c r="LP49" s="45"/>
      <c r="LQ49" s="45"/>
      <c r="LR49" s="45"/>
      <c r="LS49" s="45"/>
      <c r="LT49" s="45"/>
      <c r="LU49" s="45"/>
      <c r="LV49" s="45"/>
      <c r="LW49" s="45"/>
      <c r="LX49" s="45"/>
      <c r="LY49" s="45"/>
      <c r="LZ49" s="45"/>
      <c r="MA49" s="45"/>
      <c r="MB49" s="45"/>
      <c r="MC49" s="45"/>
      <c r="MD49" s="45"/>
      <c r="ME49" s="45"/>
      <c r="MF49" s="45"/>
      <c r="MG49" s="45"/>
      <c r="MH49" s="45"/>
      <c r="MI49" s="45"/>
      <c r="MJ49" s="45"/>
      <c r="MK49" s="45"/>
      <c r="ML49" s="45"/>
      <c r="MM49" s="45"/>
      <c r="MN49" s="45"/>
      <c r="MO49" s="45"/>
      <c r="MP49" s="45"/>
      <c r="MQ49" s="45"/>
      <c r="MR49" s="45"/>
      <c r="MS49" s="45"/>
      <c r="MT49" s="45"/>
      <c r="MU49" s="45"/>
      <c r="MV49" s="45"/>
      <c r="MW49" s="45"/>
      <c r="MX49" s="45"/>
      <c r="MY49" s="45"/>
      <c r="MZ49" s="45"/>
      <c r="NA49" s="45"/>
      <c r="NB49" s="45"/>
      <c r="NC49" s="45"/>
      <c r="ND49" s="45"/>
      <c r="NE49" s="45"/>
      <c r="NF49" s="45"/>
      <c r="NG49" s="45"/>
      <c r="NH49" s="45"/>
      <c r="NI49" s="45"/>
      <c r="NJ49" s="45"/>
      <c r="NK49" s="45"/>
      <c r="NL49" s="45"/>
      <c r="NM49" s="45"/>
      <c r="NN49" s="45"/>
      <c r="NO49" s="45"/>
      <c r="NP49" s="45"/>
      <c r="NQ49" s="45"/>
      <c r="NR49" s="45"/>
      <c r="NS49" s="45"/>
      <c r="NT49" s="45"/>
      <c r="NU49" s="45"/>
      <c r="NV49" s="45"/>
      <c r="NW49" s="45"/>
      <c r="NX49" s="45"/>
      <c r="NY49" s="45"/>
      <c r="NZ49" s="45"/>
      <c r="OA49" s="45"/>
      <c r="OB49" s="45"/>
      <c r="OC49" s="45"/>
      <c r="OD49" s="45"/>
      <c r="OE49" s="45"/>
      <c r="OF49" s="45"/>
      <c r="OG49" s="45"/>
      <c r="OH49" s="45"/>
      <c r="OI49" s="45"/>
      <c r="OJ49" s="45"/>
      <c r="OK49" s="45"/>
      <c r="OL49" s="45"/>
      <c r="OM49" s="45"/>
      <c r="ON49" s="45"/>
      <c r="OO49" s="45"/>
      <c r="OP49" s="45"/>
      <c r="OQ49" s="45"/>
      <c r="OR49" s="45"/>
      <c r="OS49" s="45"/>
      <c r="OT49" s="45"/>
      <c r="OU49" s="45"/>
      <c r="OV49" s="45"/>
      <c r="OW49" s="45"/>
      <c r="OX49" s="45"/>
      <c r="OY49" s="45"/>
      <c r="OZ49" s="45"/>
      <c r="PA49" s="45"/>
      <c r="PB49" s="45"/>
      <c r="PC49" s="45"/>
      <c r="PD49" s="45"/>
      <c r="PE49" s="45"/>
      <c r="PF49" s="45"/>
      <c r="PG49" s="45"/>
      <c r="PH49" s="45"/>
      <c r="PI49" s="45"/>
      <c r="PJ49" s="45"/>
      <c r="PK49" s="45"/>
      <c r="PL49" s="45"/>
      <c r="PM49" s="45"/>
      <c r="PN49" s="45"/>
      <c r="PO49" s="45"/>
      <c r="PP49" s="45"/>
      <c r="PQ49" s="45"/>
      <c r="PR49" s="45"/>
      <c r="PS49" s="45"/>
      <c r="PT49" s="45"/>
      <c r="PU49" s="45"/>
      <c r="PV49" s="45"/>
      <c r="PW49" s="45"/>
      <c r="PX49" s="45"/>
      <c r="PY49" s="45"/>
      <c r="PZ49" s="45"/>
      <c r="QA49" s="45"/>
      <c r="QB49" s="45"/>
      <c r="QC49" s="45"/>
      <c r="QD49" s="45"/>
      <c r="QE49" s="45"/>
      <c r="QF49" s="45"/>
      <c r="QG49" s="45"/>
      <c r="QH49" s="45"/>
      <c r="QI49" s="45"/>
      <c r="QJ49" s="45"/>
      <c r="QK49" s="45"/>
      <c r="QL49" s="45"/>
      <c r="QM49" s="45"/>
      <c r="QN49" s="45"/>
      <c r="QO49" s="45"/>
      <c r="QP49" s="45"/>
      <c r="QQ49" s="45"/>
      <c r="QR49" s="45"/>
      <c r="QS49" s="45"/>
      <c r="QT49" s="45"/>
      <c r="QU49" s="45"/>
      <c r="QV49" s="45"/>
      <c r="QW49" s="45"/>
      <c r="QX49" s="45"/>
      <c r="QY49" s="45"/>
      <c r="QZ49" s="45"/>
      <c r="RA49" s="45"/>
      <c r="RB49" s="45"/>
      <c r="RC49" s="45"/>
      <c r="RD49" s="45"/>
      <c r="RE49" s="45"/>
      <c r="RF49" s="45"/>
      <c r="RG49" s="45"/>
      <c r="RH49" s="45"/>
      <c r="RI49" s="45"/>
      <c r="RJ49" s="45"/>
      <c r="RK49" s="45"/>
      <c r="RL49" s="45"/>
      <c r="RM49" s="45"/>
      <c r="RN49" s="45"/>
      <c r="RO49" s="45"/>
      <c r="RP49" s="45"/>
      <c r="RQ49" s="45"/>
      <c r="RR49" s="45"/>
      <c r="RS49" s="45"/>
      <c r="RT49" s="45"/>
      <c r="RU49" s="45"/>
      <c r="RV49" s="45"/>
      <c r="RW49" s="45"/>
      <c r="RX49" s="45"/>
      <c r="RY49" s="45"/>
      <c r="RZ49" s="45"/>
      <c r="SA49" s="45"/>
      <c r="SB49" s="45"/>
      <c r="SC49" s="45"/>
      <c r="SD49" s="45"/>
      <c r="SE49" s="45"/>
      <c r="SF49" s="45"/>
      <c r="SG49" s="45"/>
      <c r="SH49" s="45"/>
      <c r="SI49" s="45"/>
      <c r="SJ49" s="45"/>
      <c r="SK49" s="45"/>
      <c r="SL49" s="45"/>
      <c r="SM49" s="45"/>
      <c r="SN49" s="45"/>
      <c r="SO49" s="45"/>
      <c r="SP49" s="45"/>
      <c r="SQ49" s="45"/>
      <c r="SR49" s="45"/>
      <c r="SS49" s="45"/>
      <c r="ST49" s="45"/>
      <c r="SU49" s="45"/>
      <c r="SV49" s="45"/>
      <c r="SW49" s="45"/>
      <c r="SX49" s="45"/>
      <c r="SY49" s="45"/>
      <c r="SZ49" s="45"/>
      <c r="TA49" s="45"/>
      <c r="TB49" s="45"/>
      <c r="TC49" s="45"/>
      <c r="TD49" s="45"/>
      <c r="TE49" s="45"/>
      <c r="TF49" s="45"/>
      <c r="TG49" s="45"/>
      <c r="TH49" s="45"/>
      <c r="TI49" s="45"/>
      <c r="TJ49" s="45"/>
      <c r="TK49" s="45"/>
      <c r="TL49" s="45"/>
      <c r="TM49" s="45"/>
      <c r="TN49" s="45"/>
      <c r="TO49" s="45"/>
      <c r="TP49" s="45"/>
      <c r="TQ49" s="45"/>
      <c r="TR49" s="45"/>
      <c r="TS49" s="45"/>
      <c r="TT49" s="45"/>
      <c r="TU49" s="45"/>
      <c r="TV49" s="45"/>
      <c r="TW49" s="45"/>
      <c r="TX49" s="45"/>
      <c r="TY49" s="45"/>
      <c r="TZ49" s="45"/>
      <c r="UA49" s="45"/>
      <c r="UB49" s="45"/>
      <c r="UC49" s="45"/>
      <c r="UD49" s="45"/>
      <c r="UE49" s="45"/>
      <c r="UF49" s="45"/>
      <c r="UG49" s="45"/>
      <c r="UH49" s="45"/>
      <c r="UI49" s="45"/>
      <c r="UJ49" s="45"/>
      <c r="UK49" s="45"/>
      <c r="UL49" s="45"/>
      <c r="UM49" s="45"/>
      <c r="UN49" s="45"/>
      <c r="UO49" s="45"/>
      <c r="UP49" s="45"/>
      <c r="UQ49" s="45"/>
      <c r="UR49" s="45"/>
      <c r="US49" s="45"/>
      <c r="UT49" s="45"/>
      <c r="UU49" s="45"/>
      <c r="UV49" s="45"/>
      <c r="UW49" s="45"/>
      <c r="UX49" s="45"/>
      <c r="UY49" s="45"/>
      <c r="UZ49" s="45"/>
      <c r="VA49" s="45"/>
      <c r="VB49" s="45"/>
      <c r="VC49" s="45"/>
      <c r="VD49" s="45"/>
      <c r="VE49" s="45"/>
      <c r="VF49" s="45"/>
      <c r="VG49" s="45"/>
      <c r="VH49" s="45"/>
      <c r="VI49" s="45"/>
      <c r="VJ49" s="45"/>
      <c r="VK49" s="45"/>
      <c r="VL49" s="45"/>
      <c r="VM49" s="45"/>
      <c r="VN49" s="45"/>
      <c r="VO49" s="45"/>
      <c r="VP49" s="45"/>
      <c r="VQ49" s="45"/>
      <c r="VR49" s="45"/>
      <c r="VS49" s="45"/>
      <c r="VT49" s="45"/>
      <c r="VU49" s="45"/>
      <c r="VV49" s="45"/>
      <c r="VW49" s="45"/>
      <c r="VX49" s="45"/>
      <c r="VY49" s="45"/>
      <c r="VZ49" s="45"/>
      <c r="WA49" s="45"/>
      <c r="WB49" s="45"/>
      <c r="WC49" s="45"/>
      <c r="WD49" s="45"/>
      <c r="WE49" s="45"/>
      <c r="WF49" s="45"/>
      <c r="WG49" s="45"/>
      <c r="WH49" s="45"/>
      <c r="WI49" s="45"/>
      <c r="WJ49" s="45"/>
      <c r="WK49" s="45"/>
      <c r="WL49" s="45"/>
      <c r="WM49" s="45"/>
      <c r="WN49" s="45"/>
      <c r="WO49" s="45"/>
      <c r="WP49" s="45"/>
      <c r="WQ49" s="45"/>
      <c r="WR49" s="45"/>
      <c r="WS49" s="45"/>
      <c r="WT49" s="45"/>
      <c r="WU49" s="45"/>
      <c r="WV49" s="45"/>
      <c r="WW49" s="45"/>
      <c r="WX49" s="45"/>
      <c r="WY49" s="45"/>
      <c r="WZ49" s="45"/>
      <c r="XA49" s="45"/>
      <c r="XB49" s="45"/>
      <c r="XC49" s="45"/>
      <c r="XD49" s="45"/>
      <c r="XE49" s="45"/>
      <c r="XF49" s="45"/>
      <c r="XG49" s="45"/>
      <c r="XH49" s="45"/>
      <c r="XI49" s="45"/>
      <c r="XJ49" s="45"/>
      <c r="XK49" s="45"/>
      <c r="XL49" s="45"/>
      <c r="XM49" s="45"/>
      <c r="XN49" s="45"/>
      <c r="XO49" s="45"/>
      <c r="XP49" s="45"/>
      <c r="XQ49" s="45"/>
      <c r="XR49" s="45"/>
      <c r="XS49" s="45"/>
      <c r="XT49" s="45"/>
      <c r="XU49" s="45"/>
      <c r="XV49" s="45"/>
      <c r="XW49" s="45"/>
      <c r="XX49" s="45"/>
      <c r="XY49" s="45"/>
      <c r="XZ49" s="45"/>
      <c r="YA49" s="45"/>
      <c r="YB49" s="45"/>
      <c r="YC49" s="45"/>
      <c r="YD49" s="45"/>
      <c r="YE49" s="45"/>
      <c r="YF49" s="45"/>
      <c r="YG49" s="45"/>
      <c r="YH49" s="45"/>
      <c r="YI49" s="45"/>
      <c r="YJ49" s="45"/>
      <c r="YK49" s="45"/>
      <c r="YL49" s="45"/>
      <c r="YM49" s="45"/>
      <c r="YN49" s="45"/>
      <c r="YO49" s="45"/>
      <c r="YP49" s="45"/>
      <c r="YQ49" s="45"/>
      <c r="YR49" s="45"/>
      <c r="YS49" s="45"/>
      <c r="YT49" s="45"/>
      <c r="YU49" s="45"/>
      <c r="YV49" s="45"/>
      <c r="YW49" s="45"/>
      <c r="YX49" s="45"/>
      <c r="YY49" s="45"/>
      <c r="YZ49" s="45"/>
      <c r="ZA49" s="45"/>
      <c r="ZB49" s="45"/>
      <c r="ZC49" s="45"/>
      <c r="ZD49" s="45"/>
      <c r="ZE49" s="45"/>
      <c r="ZF49" s="45"/>
      <c r="ZG49" s="45"/>
      <c r="ZH49" s="45"/>
      <c r="ZI49" s="45"/>
      <c r="ZJ49" s="45"/>
      <c r="ZK49" s="45"/>
      <c r="ZL49" s="45"/>
      <c r="ZM49" s="45"/>
      <c r="ZN49" s="45"/>
      <c r="ZO49" s="45"/>
      <c r="ZP49" s="45"/>
      <c r="ZQ49" s="45"/>
      <c r="ZR49" s="45"/>
      <c r="ZS49" s="45"/>
    </row>
    <row r="50" spans="1:695" x14ac:dyDescent="0.2">
      <c r="A50" s="227" t="s">
        <v>127</v>
      </c>
      <c r="B50" s="94"/>
      <c r="C50" s="48"/>
      <c r="D50" s="19"/>
      <c r="E50" s="69"/>
      <c r="F50" s="69"/>
      <c r="G50" s="42"/>
      <c r="H50" s="70"/>
      <c r="I50" s="82"/>
      <c r="J50" s="86"/>
      <c r="K50" s="74"/>
      <c r="L50" s="149"/>
      <c r="M50" s="45"/>
    </row>
    <row r="51" spans="1:695" s="48" customFormat="1" x14ac:dyDescent="0.2">
      <c r="A51" s="227" t="s">
        <v>127</v>
      </c>
      <c r="B51" s="94"/>
      <c r="C51" s="48" t="s">
        <v>27</v>
      </c>
      <c r="D51" s="19" t="s">
        <v>14</v>
      </c>
      <c r="E51" s="69">
        <v>0.59722222222222221</v>
      </c>
      <c r="F51" s="69">
        <f>E51+(50/(24*60))</f>
        <v>0.63194444444444442</v>
      </c>
      <c r="G51" s="42">
        <f>H51*I51</f>
        <v>10875</v>
      </c>
      <c r="H51" s="70">
        <v>250</v>
      </c>
      <c r="I51" s="81">
        <v>43.5</v>
      </c>
      <c r="J51" s="77" t="s">
        <v>204</v>
      </c>
      <c r="K51" s="77" t="s">
        <v>205</v>
      </c>
      <c r="L51" s="149" t="s">
        <v>210</v>
      </c>
      <c r="M51" s="45"/>
      <c r="N51" s="139"/>
      <c r="O51" s="139"/>
      <c r="P51" s="45"/>
      <c r="Q51" s="45"/>
      <c r="R51" s="45"/>
      <c r="S51" s="45"/>
      <c r="T51" s="45"/>
      <c r="U51" s="45"/>
      <c r="V51" s="45"/>
      <c r="W51" s="45"/>
      <c r="X51" s="45"/>
      <c r="Y51" s="45"/>
      <c r="Z51" s="45"/>
      <c r="AA51" s="45"/>
      <c r="AB51" s="45"/>
      <c r="AC51" s="45"/>
      <c r="AD51" s="45"/>
      <c r="AE51" s="45"/>
      <c r="AF51" s="45"/>
      <c r="AG51" s="45"/>
      <c r="AH51" s="45"/>
      <c r="AI51" s="45"/>
      <c r="AJ51" s="45"/>
      <c r="AK51" s="45"/>
      <c r="AL51" s="45"/>
      <c r="AM51" s="45"/>
      <c r="AN51" s="45"/>
      <c r="AO51" s="45"/>
      <c r="AP51" s="45"/>
      <c r="AQ51" s="45"/>
      <c r="AR51" s="45"/>
      <c r="AS51" s="45"/>
      <c r="AT51" s="45"/>
      <c r="AU51" s="45"/>
      <c r="AV51" s="45"/>
      <c r="AW51" s="45"/>
      <c r="AX51" s="45"/>
      <c r="AY51" s="45"/>
      <c r="AZ51" s="45"/>
      <c r="BA51" s="45"/>
      <c r="BB51" s="45"/>
      <c r="BC51" s="45"/>
      <c r="BD51" s="45"/>
      <c r="BE51" s="45"/>
      <c r="BF51" s="45"/>
      <c r="BG51" s="45"/>
      <c r="BH51" s="45"/>
      <c r="BI51" s="45"/>
      <c r="BJ51" s="45"/>
      <c r="BK51" s="45"/>
      <c r="BL51" s="45"/>
      <c r="BM51" s="45"/>
      <c r="BN51" s="45"/>
      <c r="BO51" s="45"/>
      <c r="BP51" s="45"/>
      <c r="BQ51" s="45"/>
      <c r="BR51" s="45"/>
      <c r="BS51" s="45"/>
      <c r="BT51" s="45"/>
      <c r="BU51" s="45"/>
      <c r="BV51" s="45"/>
      <c r="BW51" s="45"/>
      <c r="BX51" s="45"/>
      <c r="BY51" s="45"/>
      <c r="BZ51" s="45"/>
      <c r="CA51" s="45"/>
      <c r="CB51" s="45"/>
      <c r="CC51" s="45"/>
      <c r="CD51" s="45"/>
      <c r="CE51" s="45"/>
      <c r="CF51" s="45"/>
      <c r="CG51" s="45"/>
      <c r="CH51" s="45"/>
      <c r="CI51" s="45"/>
      <c r="CJ51" s="45"/>
      <c r="CK51" s="45"/>
      <c r="CL51" s="45"/>
      <c r="CM51" s="45"/>
      <c r="CN51" s="45"/>
      <c r="CO51" s="45"/>
      <c r="CP51" s="45"/>
      <c r="CQ51" s="45"/>
      <c r="CR51" s="45"/>
      <c r="CS51" s="45"/>
      <c r="CT51" s="45"/>
      <c r="CU51" s="45"/>
      <c r="CV51" s="45"/>
      <c r="CW51" s="45"/>
      <c r="CX51" s="45"/>
      <c r="CY51" s="45"/>
      <c r="CZ51" s="45"/>
      <c r="DA51" s="45"/>
      <c r="DB51" s="45"/>
      <c r="DC51" s="45"/>
      <c r="DD51" s="45"/>
      <c r="DE51" s="45"/>
      <c r="DF51" s="45"/>
      <c r="DG51" s="45"/>
      <c r="DH51" s="45"/>
      <c r="DI51" s="45"/>
      <c r="DJ51" s="45"/>
      <c r="DK51" s="45"/>
      <c r="DL51" s="45"/>
      <c r="DM51" s="45"/>
      <c r="DN51" s="45"/>
      <c r="DO51" s="45"/>
      <c r="DP51" s="45"/>
      <c r="DQ51" s="45"/>
      <c r="DR51" s="45"/>
      <c r="DS51" s="45"/>
      <c r="DT51" s="45"/>
      <c r="DU51" s="45"/>
      <c r="DV51" s="45"/>
      <c r="DW51" s="45"/>
      <c r="DX51" s="45"/>
      <c r="DY51" s="45"/>
      <c r="DZ51" s="45"/>
      <c r="EA51" s="45"/>
      <c r="EB51" s="45"/>
      <c r="EC51" s="45"/>
      <c r="ED51" s="45"/>
      <c r="EE51" s="45"/>
      <c r="EF51" s="45"/>
      <c r="EG51" s="45"/>
      <c r="EH51" s="45"/>
      <c r="EI51" s="45"/>
      <c r="EJ51" s="45"/>
      <c r="EK51" s="45"/>
      <c r="EL51" s="45"/>
      <c r="EM51" s="45"/>
      <c r="EN51" s="45"/>
      <c r="EO51" s="45"/>
      <c r="EP51" s="45"/>
      <c r="EQ51" s="45"/>
      <c r="ER51" s="45"/>
      <c r="ES51" s="45"/>
      <c r="ET51" s="45"/>
      <c r="EU51" s="45"/>
      <c r="EV51" s="45"/>
      <c r="EW51" s="45"/>
      <c r="EX51" s="45"/>
      <c r="EY51" s="45"/>
      <c r="EZ51" s="45"/>
      <c r="FA51" s="45"/>
      <c r="FB51" s="45"/>
      <c r="FC51" s="45"/>
      <c r="FD51" s="45"/>
      <c r="FE51" s="45"/>
      <c r="FF51" s="45"/>
      <c r="FG51" s="45"/>
      <c r="FH51" s="45"/>
      <c r="FI51" s="45"/>
      <c r="FJ51" s="45"/>
      <c r="FK51" s="45"/>
      <c r="FL51" s="45"/>
      <c r="FM51" s="45"/>
      <c r="FN51" s="45"/>
      <c r="FO51" s="45"/>
      <c r="FP51" s="45"/>
      <c r="FQ51" s="45"/>
      <c r="FR51" s="45"/>
      <c r="FS51" s="45"/>
      <c r="FT51" s="45"/>
      <c r="FU51" s="45"/>
      <c r="FV51" s="45"/>
      <c r="FW51" s="45"/>
      <c r="FX51" s="45"/>
      <c r="FY51" s="45"/>
      <c r="FZ51" s="45"/>
      <c r="GA51" s="45"/>
      <c r="GB51" s="45"/>
      <c r="GC51" s="45"/>
      <c r="GD51" s="45"/>
      <c r="GE51" s="45"/>
      <c r="GF51" s="45"/>
      <c r="GG51" s="45"/>
      <c r="GH51" s="45"/>
      <c r="GI51" s="45"/>
      <c r="GJ51" s="45"/>
      <c r="GK51" s="45"/>
      <c r="GL51" s="45"/>
      <c r="GM51" s="45"/>
      <c r="GN51" s="45"/>
      <c r="GO51" s="45"/>
      <c r="GP51" s="45"/>
      <c r="GQ51" s="45"/>
      <c r="GR51" s="45"/>
      <c r="GS51" s="45"/>
      <c r="GT51" s="45"/>
      <c r="GU51" s="45"/>
      <c r="GV51" s="45"/>
      <c r="GW51" s="45"/>
      <c r="GX51" s="45"/>
      <c r="GY51" s="45"/>
      <c r="GZ51" s="45"/>
      <c r="HA51" s="45"/>
      <c r="HB51" s="45"/>
      <c r="HC51" s="45"/>
      <c r="HD51" s="45"/>
      <c r="HE51" s="45"/>
      <c r="HF51" s="45"/>
      <c r="HG51" s="45"/>
      <c r="HH51" s="45"/>
      <c r="HI51" s="45"/>
      <c r="HJ51" s="45"/>
      <c r="HK51" s="45"/>
      <c r="HL51" s="45"/>
      <c r="HM51" s="45"/>
      <c r="HN51" s="45"/>
      <c r="HO51" s="45"/>
      <c r="HP51" s="45"/>
      <c r="HQ51" s="45"/>
      <c r="HR51" s="45"/>
      <c r="HS51" s="45"/>
      <c r="HT51" s="45"/>
      <c r="HU51" s="45"/>
      <c r="HV51" s="45"/>
      <c r="HW51" s="45"/>
      <c r="HX51" s="45"/>
      <c r="HY51" s="45"/>
      <c r="HZ51" s="45"/>
      <c r="IA51" s="45"/>
      <c r="IB51" s="45"/>
      <c r="IC51" s="45"/>
      <c r="ID51" s="45"/>
      <c r="IE51" s="45"/>
      <c r="IF51" s="45"/>
      <c r="IG51" s="45"/>
      <c r="IH51" s="45"/>
      <c r="II51" s="45"/>
      <c r="IJ51" s="45"/>
      <c r="IK51" s="45"/>
      <c r="IL51" s="45"/>
      <c r="IM51" s="45"/>
      <c r="IN51" s="45"/>
      <c r="IO51" s="45"/>
      <c r="IP51" s="45"/>
      <c r="IQ51" s="45"/>
      <c r="IR51" s="45"/>
      <c r="IS51" s="45"/>
      <c r="IT51" s="45"/>
      <c r="IU51" s="45"/>
      <c r="IV51" s="45"/>
      <c r="IW51" s="45"/>
      <c r="IX51" s="45"/>
      <c r="IY51" s="45"/>
      <c r="IZ51" s="45"/>
      <c r="JA51" s="45"/>
      <c r="JB51" s="45"/>
      <c r="JC51" s="45"/>
      <c r="JD51" s="45"/>
      <c r="JE51" s="45"/>
      <c r="JF51" s="45"/>
      <c r="JG51" s="45"/>
      <c r="JH51" s="45"/>
      <c r="JI51" s="45"/>
      <c r="JJ51" s="45"/>
      <c r="JK51" s="45"/>
      <c r="JL51" s="45"/>
      <c r="JM51" s="45"/>
      <c r="JN51" s="45"/>
      <c r="JO51" s="45"/>
      <c r="JP51" s="45"/>
      <c r="JQ51" s="45"/>
      <c r="JR51" s="45"/>
      <c r="JS51" s="45"/>
      <c r="JT51" s="45"/>
      <c r="JU51" s="45"/>
      <c r="JV51" s="45"/>
      <c r="JW51" s="45"/>
      <c r="JX51" s="45"/>
      <c r="JY51" s="45"/>
      <c r="JZ51" s="45"/>
      <c r="KA51" s="45"/>
      <c r="KB51" s="45"/>
      <c r="KC51" s="45"/>
      <c r="KD51" s="45"/>
      <c r="KE51" s="45"/>
      <c r="KF51" s="45"/>
      <c r="KG51" s="45"/>
      <c r="KH51" s="45"/>
      <c r="KI51" s="45"/>
      <c r="KJ51" s="45"/>
      <c r="KK51" s="45"/>
      <c r="KL51" s="45"/>
      <c r="KM51" s="45"/>
      <c r="KN51" s="45"/>
      <c r="KO51" s="45"/>
      <c r="KP51" s="45"/>
      <c r="KQ51" s="45"/>
      <c r="KR51" s="45"/>
      <c r="KS51" s="45"/>
      <c r="KT51" s="45"/>
      <c r="KU51" s="45"/>
      <c r="KV51" s="45"/>
      <c r="KW51" s="45"/>
      <c r="KX51" s="45"/>
      <c r="KY51" s="45"/>
      <c r="KZ51" s="45"/>
      <c r="LA51" s="45"/>
      <c r="LB51" s="45"/>
      <c r="LC51" s="45"/>
      <c r="LD51" s="45"/>
      <c r="LE51" s="45"/>
      <c r="LF51" s="45"/>
      <c r="LG51" s="45"/>
      <c r="LH51" s="45"/>
      <c r="LI51" s="45"/>
      <c r="LJ51" s="45"/>
      <c r="LK51" s="45"/>
      <c r="LL51" s="45"/>
      <c r="LM51" s="45"/>
      <c r="LN51" s="45"/>
      <c r="LO51" s="45"/>
      <c r="LP51" s="45"/>
      <c r="LQ51" s="45"/>
      <c r="LR51" s="45"/>
      <c r="LS51" s="45"/>
      <c r="LT51" s="45"/>
      <c r="LU51" s="45"/>
      <c r="LV51" s="45"/>
      <c r="LW51" s="45"/>
      <c r="LX51" s="45"/>
      <c r="LY51" s="45"/>
      <c r="LZ51" s="45"/>
      <c r="MA51" s="45"/>
      <c r="MB51" s="45"/>
      <c r="MC51" s="45"/>
      <c r="MD51" s="45"/>
      <c r="ME51" s="45"/>
      <c r="MF51" s="45"/>
      <c r="MG51" s="45"/>
      <c r="MH51" s="45"/>
      <c r="MI51" s="45"/>
      <c r="MJ51" s="45"/>
      <c r="MK51" s="45"/>
      <c r="ML51" s="45"/>
      <c r="MM51" s="45"/>
      <c r="MN51" s="45"/>
      <c r="MO51" s="45"/>
      <c r="MP51" s="45"/>
      <c r="MQ51" s="45"/>
      <c r="MR51" s="45"/>
      <c r="MS51" s="45"/>
      <c r="MT51" s="45"/>
      <c r="MU51" s="45"/>
      <c r="MV51" s="45"/>
      <c r="MW51" s="45"/>
      <c r="MX51" s="45"/>
      <c r="MY51" s="45"/>
      <c r="MZ51" s="45"/>
      <c r="NA51" s="45"/>
      <c r="NB51" s="45"/>
      <c r="NC51" s="45"/>
      <c r="ND51" s="45"/>
      <c r="NE51" s="45"/>
      <c r="NF51" s="45"/>
      <c r="NG51" s="45"/>
      <c r="NH51" s="45"/>
      <c r="NI51" s="45"/>
      <c r="NJ51" s="45"/>
      <c r="NK51" s="45"/>
      <c r="NL51" s="45"/>
      <c r="NM51" s="45"/>
      <c r="NN51" s="45"/>
      <c r="NO51" s="45"/>
      <c r="NP51" s="45"/>
      <c r="NQ51" s="45"/>
      <c r="NR51" s="45"/>
      <c r="NS51" s="45"/>
      <c r="NT51" s="45"/>
      <c r="NU51" s="45"/>
      <c r="NV51" s="45"/>
      <c r="NW51" s="45"/>
      <c r="NX51" s="45"/>
      <c r="NY51" s="45"/>
      <c r="NZ51" s="45"/>
      <c r="OA51" s="45"/>
      <c r="OB51" s="45"/>
      <c r="OC51" s="45"/>
      <c r="OD51" s="45"/>
      <c r="OE51" s="45"/>
      <c r="OF51" s="45"/>
      <c r="OG51" s="45"/>
      <c r="OH51" s="45"/>
      <c r="OI51" s="45"/>
      <c r="OJ51" s="45"/>
      <c r="OK51" s="45"/>
      <c r="OL51" s="45"/>
      <c r="OM51" s="45"/>
      <c r="ON51" s="45"/>
      <c r="OO51" s="45"/>
      <c r="OP51" s="45"/>
      <c r="OQ51" s="45"/>
      <c r="OR51" s="45"/>
      <c r="OS51" s="45"/>
      <c r="OT51" s="45"/>
      <c r="OU51" s="45"/>
      <c r="OV51" s="45"/>
      <c r="OW51" s="45"/>
      <c r="OX51" s="45"/>
      <c r="OY51" s="45"/>
      <c r="OZ51" s="45"/>
      <c r="PA51" s="45"/>
      <c r="PB51" s="45"/>
      <c r="PC51" s="45"/>
      <c r="PD51" s="45"/>
      <c r="PE51" s="45"/>
      <c r="PF51" s="45"/>
      <c r="PG51" s="45"/>
      <c r="PH51" s="45"/>
      <c r="PI51" s="45"/>
      <c r="PJ51" s="45"/>
      <c r="PK51" s="45"/>
      <c r="PL51" s="45"/>
      <c r="PM51" s="45"/>
      <c r="PN51" s="45"/>
      <c r="PO51" s="45"/>
      <c r="PP51" s="45"/>
      <c r="PQ51" s="45"/>
      <c r="PR51" s="45"/>
      <c r="PS51" s="45"/>
      <c r="PT51" s="45"/>
      <c r="PU51" s="45"/>
      <c r="PV51" s="45"/>
      <c r="PW51" s="45"/>
      <c r="PX51" s="45"/>
      <c r="PY51" s="45"/>
      <c r="PZ51" s="45"/>
      <c r="QA51" s="45"/>
      <c r="QB51" s="45"/>
      <c r="QC51" s="45"/>
      <c r="QD51" s="45"/>
      <c r="QE51" s="45"/>
      <c r="QF51" s="45"/>
      <c r="QG51" s="45"/>
      <c r="QH51" s="45"/>
      <c r="QI51" s="45"/>
      <c r="QJ51" s="45"/>
      <c r="QK51" s="45"/>
      <c r="QL51" s="45"/>
      <c r="QM51" s="45"/>
      <c r="QN51" s="45"/>
      <c r="QO51" s="45"/>
      <c r="QP51" s="45"/>
      <c r="QQ51" s="45"/>
      <c r="QR51" s="45"/>
      <c r="QS51" s="45"/>
      <c r="QT51" s="45"/>
      <c r="QU51" s="45"/>
      <c r="QV51" s="45"/>
      <c r="QW51" s="45"/>
      <c r="QX51" s="45"/>
      <c r="QY51" s="45"/>
      <c r="QZ51" s="45"/>
      <c r="RA51" s="45"/>
      <c r="RB51" s="45"/>
      <c r="RC51" s="45"/>
      <c r="RD51" s="45"/>
      <c r="RE51" s="45"/>
      <c r="RF51" s="45"/>
      <c r="RG51" s="45"/>
      <c r="RH51" s="45"/>
      <c r="RI51" s="45"/>
      <c r="RJ51" s="45"/>
      <c r="RK51" s="45"/>
      <c r="RL51" s="45"/>
      <c r="RM51" s="45"/>
      <c r="RN51" s="45"/>
      <c r="RO51" s="45"/>
      <c r="RP51" s="45"/>
      <c r="RQ51" s="45"/>
      <c r="RR51" s="45"/>
      <c r="RS51" s="45"/>
      <c r="RT51" s="45"/>
      <c r="RU51" s="45"/>
      <c r="RV51" s="45"/>
      <c r="RW51" s="45"/>
      <c r="RX51" s="45"/>
      <c r="RY51" s="45"/>
      <c r="RZ51" s="45"/>
      <c r="SA51" s="45"/>
      <c r="SB51" s="45"/>
      <c r="SC51" s="45"/>
      <c r="SD51" s="45"/>
      <c r="SE51" s="45"/>
      <c r="SF51" s="45"/>
      <c r="SG51" s="45"/>
      <c r="SH51" s="45"/>
      <c r="SI51" s="45"/>
      <c r="SJ51" s="45"/>
      <c r="SK51" s="45"/>
      <c r="SL51" s="45"/>
      <c r="SM51" s="45"/>
      <c r="SN51" s="45"/>
      <c r="SO51" s="45"/>
      <c r="SP51" s="45"/>
      <c r="SQ51" s="45"/>
      <c r="SR51" s="45"/>
      <c r="SS51" s="45"/>
      <c r="ST51" s="45"/>
      <c r="SU51" s="45"/>
      <c r="SV51" s="45"/>
      <c r="SW51" s="45"/>
      <c r="SX51" s="45"/>
      <c r="SY51" s="45"/>
      <c r="SZ51" s="45"/>
      <c r="TA51" s="45"/>
      <c r="TB51" s="45"/>
      <c r="TC51" s="45"/>
      <c r="TD51" s="45"/>
      <c r="TE51" s="45"/>
      <c r="TF51" s="45"/>
      <c r="TG51" s="45"/>
      <c r="TH51" s="45"/>
      <c r="TI51" s="45"/>
      <c r="TJ51" s="45"/>
      <c r="TK51" s="45"/>
      <c r="TL51" s="45"/>
      <c r="TM51" s="45"/>
      <c r="TN51" s="45"/>
      <c r="TO51" s="45"/>
      <c r="TP51" s="45"/>
      <c r="TQ51" s="45"/>
      <c r="TR51" s="45"/>
      <c r="TS51" s="45"/>
      <c r="TT51" s="45"/>
      <c r="TU51" s="45"/>
      <c r="TV51" s="45"/>
      <c r="TW51" s="45"/>
      <c r="TX51" s="45"/>
      <c r="TY51" s="45"/>
      <c r="TZ51" s="45"/>
      <c r="UA51" s="45"/>
      <c r="UB51" s="45"/>
      <c r="UC51" s="45"/>
      <c r="UD51" s="45"/>
      <c r="UE51" s="45"/>
      <c r="UF51" s="45"/>
      <c r="UG51" s="45"/>
      <c r="UH51" s="45"/>
      <c r="UI51" s="45"/>
      <c r="UJ51" s="45"/>
      <c r="UK51" s="45"/>
      <c r="UL51" s="45"/>
      <c r="UM51" s="45"/>
      <c r="UN51" s="45"/>
      <c r="UO51" s="45"/>
      <c r="UP51" s="45"/>
      <c r="UQ51" s="45"/>
      <c r="UR51" s="45"/>
      <c r="US51" s="45"/>
      <c r="UT51" s="45"/>
      <c r="UU51" s="45"/>
      <c r="UV51" s="45"/>
      <c r="UW51" s="45"/>
      <c r="UX51" s="45"/>
      <c r="UY51" s="45"/>
      <c r="UZ51" s="45"/>
      <c r="VA51" s="45"/>
      <c r="VB51" s="45"/>
      <c r="VC51" s="45"/>
      <c r="VD51" s="45"/>
      <c r="VE51" s="45"/>
      <c r="VF51" s="45"/>
      <c r="VG51" s="45"/>
      <c r="VH51" s="45"/>
      <c r="VI51" s="45"/>
      <c r="VJ51" s="45"/>
      <c r="VK51" s="45"/>
      <c r="VL51" s="45"/>
      <c r="VM51" s="45"/>
      <c r="VN51" s="45"/>
      <c r="VO51" s="45"/>
      <c r="VP51" s="45"/>
      <c r="VQ51" s="45"/>
      <c r="VR51" s="45"/>
      <c r="VS51" s="45"/>
      <c r="VT51" s="45"/>
      <c r="VU51" s="45"/>
      <c r="VV51" s="45"/>
      <c r="VW51" s="45"/>
      <c r="VX51" s="45"/>
      <c r="VY51" s="45"/>
      <c r="VZ51" s="45"/>
      <c r="WA51" s="45"/>
      <c r="WB51" s="45"/>
      <c r="WC51" s="45"/>
      <c r="WD51" s="45"/>
      <c r="WE51" s="45"/>
      <c r="WF51" s="45"/>
      <c r="WG51" s="45"/>
      <c r="WH51" s="45"/>
      <c r="WI51" s="45"/>
      <c r="WJ51" s="45"/>
      <c r="WK51" s="45"/>
      <c r="WL51" s="45"/>
      <c r="WM51" s="45"/>
      <c r="WN51" s="45"/>
      <c r="WO51" s="45"/>
      <c r="WP51" s="45"/>
      <c r="WQ51" s="45"/>
      <c r="WR51" s="45"/>
      <c r="WS51" s="45"/>
      <c r="WT51" s="45"/>
      <c r="WU51" s="45"/>
      <c r="WV51" s="45"/>
      <c r="WW51" s="45"/>
      <c r="WX51" s="45"/>
      <c r="WY51" s="45"/>
      <c r="WZ51" s="45"/>
      <c r="XA51" s="45"/>
      <c r="XB51" s="45"/>
      <c r="XC51" s="45"/>
      <c r="XD51" s="45"/>
      <c r="XE51" s="45"/>
      <c r="XF51" s="45"/>
      <c r="XG51" s="45"/>
      <c r="XH51" s="45"/>
      <c r="XI51" s="45"/>
      <c r="XJ51" s="45"/>
      <c r="XK51" s="45"/>
      <c r="XL51" s="45"/>
      <c r="XM51" s="45"/>
      <c r="XN51" s="45"/>
      <c r="XO51" s="45"/>
      <c r="XP51" s="45"/>
      <c r="XQ51" s="45"/>
      <c r="XR51" s="45"/>
      <c r="XS51" s="45"/>
      <c r="XT51" s="45"/>
      <c r="XU51" s="45"/>
      <c r="XV51" s="45"/>
      <c r="XW51" s="45"/>
      <c r="XX51" s="45"/>
      <c r="XY51" s="45"/>
      <c r="XZ51" s="45"/>
      <c r="YA51" s="45"/>
      <c r="YB51" s="45"/>
      <c r="YC51" s="45"/>
      <c r="YD51" s="45"/>
      <c r="YE51" s="45"/>
      <c r="YF51" s="45"/>
      <c r="YG51" s="45"/>
      <c r="YH51" s="45"/>
      <c r="YI51" s="45"/>
      <c r="YJ51" s="45"/>
      <c r="YK51" s="45"/>
      <c r="YL51" s="45"/>
      <c r="YM51" s="45"/>
      <c r="YN51" s="45"/>
      <c r="YO51" s="45"/>
      <c r="YP51" s="45"/>
      <c r="YQ51" s="45"/>
      <c r="YR51" s="45"/>
      <c r="YS51" s="45"/>
      <c r="YT51" s="45"/>
      <c r="YU51" s="45"/>
      <c r="YV51" s="45"/>
      <c r="YW51" s="45"/>
      <c r="YX51" s="45"/>
      <c r="YY51" s="45"/>
      <c r="YZ51" s="45"/>
      <c r="ZA51" s="45"/>
      <c r="ZB51" s="45"/>
      <c r="ZC51" s="45"/>
      <c r="ZD51" s="45"/>
      <c r="ZE51" s="45"/>
      <c r="ZF51" s="45"/>
      <c r="ZG51" s="45"/>
      <c r="ZH51" s="45"/>
      <c r="ZI51" s="45"/>
      <c r="ZJ51" s="45"/>
      <c r="ZK51" s="45"/>
      <c r="ZL51" s="45"/>
      <c r="ZM51" s="45"/>
      <c r="ZN51" s="45"/>
      <c r="ZO51" s="45"/>
      <c r="ZP51" s="45"/>
      <c r="ZQ51" s="45"/>
      <c r="ZR51" s="45"/>
      <c r="ZS51" s="45"/>
    </row>
    <row r="52" spans="1:695" s="48" customFormat="1" x14ac:dyDescent="0.2">
      <c r="A52" s="227" t="s">
        <v>127</v>
      </c>
      <c r="B52" s="94"/>
      <c r="C52" s="48" t="s">
        <v>26</v>
      </c>
      <c r="D52" s="19" t="s">
        <v>14</v>
      </c>
      <c r="E52" s="69">
        <v>0.63888888888888895</v>
      </c>
      <c r="F52" s="69">
        <f>E52+(50/(24*60))</f>
        <v>0.67361111111111116</v>
      </c>
      <c r="G52" s="42">
        <f>H52*I52</f>
        <v>10850</v>
      </c>
      <c r="H52" s="70">
        <v>250</v>
      </c>
      <c r="I52" s="81">
        <v>43.4</v>
      </c>
      <c r="J52" s="77" t="s">
        <v>204</v>
      </c>
      <c r="K52" s="77" t="s">
        <v>205</v>
      </c>
      <c r="L52" s="149" t="s">
        <v>210</v>
      </c>
      <c r="M52" s="45"/>
      <c r="N52" s="139"/>
      <c r="O52" s="139"/>
      <c r="P52" s="45"/>
      <c r="Q52" s="45"/>
      <c r="R52" s="45"/>
      <c r="S52" s="45"/>
      <c r="T52" s="45"/>
      <c r="U52" s="45"/>
      <c r="V52" s="45"/>
      <c r="W52" s="45"/>
      <c r="X52" s="45"/>
      <c r="Y52" s="45"/>
      <c r="Z52" s="45"/>
      <c r="AA52" s="45"/>
      <c r="AB52" s="45"/>
      <c r="AC52" s="45"/>
      <c r="AD52" s="45"/>
      <c r="AE52" s="45"/>
      <c r="AF52" s="45"/>
      <c r="AG52" s="45"/>
      <c r="AH52" s="45"/>
      <c r="AI52" s="45"/>
      <c r="AJ52" s="45"/>
      <c r="AK52" s="45"/>
      <c r="AL52" s="45"/>
      <c r="AM52" s="45"/>
      <c r="AN52" s="45"/>
      <c r="AO52" s="45"/>
      <c r="AP52" s="45"/>
      <c r="AQ52" s="45"/>
      <c r="AR52" s="45"/>
      <c r="AS52" s="45"/>
      <c r="AT52" s="45"/>
      <c r="AU52" s="45"/>
      <c r="AV52" s="45"/>
      <c r="AW52" s="45"/>
      <c r="AX52" s="45"/>
      <c r="AY52" s="45"/>
      <c r="AZ52" s="45"/>
      <c r="BA52" s="45"/>
      <c r="BB52" s="45"/>
      <c r="BC52" s="45"/>
      <c r="BD52" s="45"/>
      <c r="BE52" s="45"/>
      <c r="BF52" s="45"/>
      <c r="BG52" s="45"/>
      <c r="BH52" s="45"/>
      <c r="BI52" s="45"/>
      <c r="BJ52" s="45"/>
      <c r="BK52" s="45"/>
      <c r="BL52" s="45"/>
      <c r="BM52" s="45"/>
      <c r="BN52" s="45"/>
      <c r="BO52" s="45"/>
      <c r="BP52" s="45"/>
      <c r="BQ52" s="45"/>
      <c r="BR52" s="45"/>
      <c r="BS52" s="45"/>
      <c r="BT52" s="45"/>
      <c r="BU52" s="45"/>
      <c r="BV52" s="45"/>
      <c r="BW52" s="45"/>
      <c r="BX52" s="45"/>
      <c r="BY52" s="45"/>
      <c r="BZ52" s="45"/>
      <c r="CA52" s="45"/>
      <c r="CB52" s="45"/>
      <c r="CC52" s="45"/>
      <c r="CD52" s="45"/>
      <c r="CE52" s="45"/>
      <c r="CF52" s="45"/>
      <c r="CG52" s="45"/>
      <c r="CH52" s="45"/>
      <c r="CI52" s="45"/>
      <c r="CJ52" s="45"/>
      <c r="CK52" s="45"/>
      <c r="CL52" s="45"/>
      <c r="CM52" s="45"/>
      <c r="CN52" s="45"/>
      <c r="CO52" s="45"/>
      <c r="CP52" s="45"/>
      <c r="CQ52" s="45"/>
      <c r="CR52" s="45"/>
      <c r="CS52" s="45"/>
      <c r="CT52" s="45"/>
      <c r="CU52" s="45"/>
      <c r="CV52" s="45"/>
      <c r="CW52" s="45"/>
      <c r="CX52" s="45"/>
      <c r="CY52" s="45"/>
      <c r="CZ52" s="45"/>
      <c r="DA52" s="45"/>
      <c r="DB52" s="45"/>
      <c r="DC52" s="45"/>
      <c r="DD52" s="45"/>
      <c r="DE52" s="45"/>
      <c r="DF52" s="45"/>
      <c r="DG52" s="45"/>
      <c r="DH52" s="45"/>
      <c r="DI52" s="45"/>
      <c r="DJ52" s="45"/>
      <c r="DK52" s="45"/>
      <c r="DL52" s="45"/>
      <c r="DM52" s="45"/>
      <c r="DN52" s="45"/>
      <c r="DO52" s="45"/>
      <c r="DP52" s="45"/>
      <c r="DQ52" s="45"/>
      <c r="DR52" s="45"/>
      <c r="DS52" s="45"/>
      <c r="DT52" s="45"/>
      <c r="DU52" s="45"/>
      <c r="DV52" s="45"/>
      <c r="DW52" s="45"/>
      <c r="DX52" s="45"/>
      <c r="DY52" s="45"/>
      <c r="DZ52" s="45"/>
      <c r="EA52" s="45"/>
      <c r="EB52" s="45"/>
      <c r="EC52" s="45"/>
      <c r="ED52" s="45"/>
      <c r="EE52" s="45"/>
      <c r="EF52" s="45"/>
      <c r="EG52" s="45"/>
      <c r="EH52" s="45"/>
      <c r="EI52" s="45"/>
      <c r="EJ52" s="45"/>
      <c r="EK52" s="45"/>
      <c r="EL52" s="45"/>
      <c r="EM52" s="45"/>
      <c r="EN52" s="45"/>
      <c r="EO52" s="45"/>
      <c r="EP52" s="45"/>
      <c r="EQ52" s="45"/>
      <c r="ER52" s="45"/>
      <c r="ES52" s="45"/>
      <c r="ET52" s="45"/>
      <c r="EU52" s="45"/>
      <c r="EV52" s="45"/>
      <c r="EW52" s="45"/>
      <c r="EX52" s="45"/>
      <c r="EY52" s="45"/>
      <c r="EZ52" s="45"/>
      <c r="FA52" s="45"/>
      <c r="FB52" s="45"/>
      <c r="FC52" s="45"/>
      <c r="FD52" s="45"/>
      <c r="FE52" s="45"/>
      <c r="FF52" s="45"/>
      <c r="FG52" s="45"/>
      <c r="FH52" s="45"/>
      <c r="FI52" s="45"/>
      <c r="FJ52" s="45"/>
      <c r="FK52" s="45"/>
      <c r="FL52" s="45"/>
      <c r="FM52" s="45"/>
      <c r="FN52" s="45"/>
      <c r="FO52" s="45"/>
      <c r="FP52" s="45"/>
      <c r="FQ52" s="45"/>
      <c r="FR52" s="45"/>
      <c r="FS52" s="45"/>
      <c r="FT52" s="45"/>
      <c r="FU52" s="45"/>
      <c r="FV52" s="45"/>
      <c r="FW52" s="45"/>
      <c r="FX52" s="45"/>
      <c r="FY52" s="45"/>
      <c r="FZ52" s="45"/>
      <c r="GA52" s="45"/>
      <c r="GB52" s="45"/>
      <c r="GC52" s="45"/>
      <c r="GD52" s="45"/>
      <c r="GE52" s="45"/>
      <c r="GF52" s="45"/>
      <c r="GG52" s="45"/>
      <c r="GH52" s="45"/>
      <c r="GI52" s="45"/>
      <c r="GJ52" s="45"/>
      <c r="GK52" s="45"/>
      <c r="GL52" s="45"/>
      <c r="GM52" s="45"/>
      <c r="GN52" s="45"/>
      <c r="GO52" s="45"/>
      <c r="GP52" s="45"/>
      <c r="GQ52" s="45"/>
      <c r="GR52" s="45"/>
      <c r="GS52" s="45"/>
      <c r="GT52" s="45"/>
      <c r="GU52" s="45"/>
      <c r="GV52" s="45"/>
      <c r="GW52" s="45"/>
      <c r="GX52" s="45"/>
      <c r="GY52" s="45"/>
      <c r="GZ52" s="45"/>
      <c r="HA52" s="45"/>
      <c r="HB52" s="45"/>
      <c r="HC52" s="45"/>
      <c r="HD52" s="45"/>
      <c r="HE52" s="45"/>
      <c r="HF52" s="45"/>
      <c r="HG52" s="45"/>
      <c r="HH52" s="45"/>
      <c r="HI52" s="45"/>
      <c r="HJ52" s="45"/>
      <c r="HK52" s="45"/>
      <c r="HL52" s="45"/>
      <c r="HM52" s="45"/>
      <c r="HN52" s="45"/>
      <c r="HO52" s="45"/>
      <c r="HP52" s="45"/>
      <c r="HQ52" s="45"/>
      <c r="HR52" s="45"/>
      <c r="HS52" s="45"/>
      <c r="HT52" s="45"/>
      <c r="HU52" s="45"/>
      <c r="HV52" s="45"/>
      <c r="HW52" s="45"/>
      <c r="HX52" s="45"/>
      <c r="HY52" s="45"/>
      <c r="HZ52" s="45"/>
      <c r="IA52" s="45"/>
      <c r="IB52" s="45"/>
      <c r="IC52" s="45"/>
      <c r="ID52" s="45"/>
      <c r="IE52" s="45"/>
      <c r="IF52" s="45"/>
      <c r="IG52" s="45"/>
      <c r="IH52" s="45"/>
      <c r="II52" s="45"/>
      <c r="IJ52" s="45"/>
      <c r="IK52" s="45"/>
      <c r="IL52" s="45"/>
      <c r="IM52" s="45"/>
      <c r="IN52" s="45"/>
      <c r="IO52" s="45"/>
      <c r="IP52" s="45"/>
      <c r="IQ52" s="45"/>
      <c r="IR52" s="45"/>
      <c r="IS52" s="45"/>
      <c r="IT52" s="45"/>
      <c r="IU52" s="45"/>
      <c r="IV52" s="45"/>
      <c r="IW52" s="45"/>
      <c r="IX52" s="45"/>
      <c r="IY52" s="45"/>
      <c r="IZ52" s="45"/>
      <c r="JA52" s="45"/>
      <c r="JB52" s="45"/>
      <c r="JC52" s="45"/>
      <c r="JD52" s="45"/>
      <c r="JE52" s="45"/>
      <c r="JF52" s="45"/>
      <c r="JG52" s="45"/>
      <c r="JH52" s="45"/>
      <c r="JI52" s="45"/>
      <c r="JJ52" s="45"/>
      <c r="JK52" s="45"/>
      <c r="JL52" s="45"/>
      <c r="JM52" s="45"/>
      <c r="JN52" s="45"/>
      <c r="JO52" s="45"/>
      <c r="JP52" s="45"/>
      <c r="JQ52" s="45"/>
      <c r="JR52" s="45"/>
      <c r="JS52" s="45"/>
      <c r="JT52" s="45"/>
      <c r="JU52" s="45"/>
      <c r="JV52" s="45"/>
      <c r="JW52" s="45"/>
      <c r="JX52" s="45"/>
      <c r="JY52" s="45"/>
      <c r="JZ52" s="45"/>
      <c r="KA52" s="45"/>
      <c r="KB52" s="45"/>
      <c r="KC52" s="45"/>
      <c r="KD52" s="45"/>
      <c r="KE52" s="45"/>
      <c r="KF52" s="45"/>
      <c r="KG52" s="45"/>
      <c r="KH52" s="45"/>
      <c r="KI52" s="45"/>
      <c r="KJ52" s="45"/>
      <c r="KK52" s="45"/>
      <c r="KL52" s="45"/>
      <c r="KM52" s="45"/>
      <c r="KN52" s="45"/>
      <c r="KO52" s="45"/>
      <c r="KP52" s="45"/>
      <c r="KQ52" s="45"/>
      <c r="KR52" s="45"/>
      <c r="KS52" s="45"/>
      <c r="KT52" s="45"/>
      <c r="KU52" s="45"/>
      <c r="KV52" s="45"/>
      <c r="KW52" s="45"/>
      <c r="KX52" s="45"/>
      <c r="KY52" s="45"/>
      <c r="KZ52" s="45"/>
      <c r="LA52" s="45"/>
      <c r="LB52" s="45"/>
      <c r="LC52" s="45"/>
      <c r="LD52" s="45"/>
      <c r="LE52" s="45"/>
      <c r="LF52" s="45"/>
      <c r="LG52" s="45"/>
      <c r="LH52" s="45"/>
      <c r="LI52" s="45"/>
      <c r="LJ52" s="45"/>
      <c r="LK52" s="45"/>
      <c r="LL52" s="45"/>
      <c r="LM52" s="45"/>
      <c r="LN52" s="45"/>
      <c r="LO52" s="45"/>
      <c r="LP52" s="45"/>
      <c r="LQ52" s="45"/>
      <c r="LR52" s="45"/>
      <c r="LS52" s="45"/>
      <c r="LT52" s="45"/>
      <c r="LU52" s="45"/>
      <c r="LV52" s="45"/>
      <c r="LW52" s="45"/>
      <c r="LX52" s="45"/>
      <c r="LY52" s="45"/>
      <c r="LZ52" s="45"/>
      <c r="MA52" s="45"/>
      <c r="MB52" s="45"/>
      <c r="MC52" s="45"/>
      <c r="MD52" s="45"/>
      <c r="ME52" s="45"/>
      <c r="MF52" s="45"/>
      <c r="MG52" s="45"/>
      <c r="MH52" s="45"/>
      <c r="MI52" s="45"/>
      <c r="MJ52" s="45"/>
      <c r="MK52" s="45"/>
      <c r="ML52" s="45"/>
      <c r="MM52" s="45"/>
      <c r="MN52" s="45"/>
      <c r="MO52" s="45"/>
      <c r="MP52" s="45"/>
      <c r="MQ52" s="45"/>
      <c r="MR52" s="45"/>
      <c r="MS52" s="45"/>
      <c r="MT52" s="45"/>
      <c r="MU52" s="45"/>
      <c r="MV52" s="45"/>
      <c r="MW52" s="45"/>
      <c r="MX52" s="45"/>
      <c r="MY52" s="45"/>
      <c r="MZ52" s="45"/>
      <c r="NA52" s="45"/>
      <c r="NB52" s="45"/>
      <c r="NC52" s="45"/>
      <c r="ND52" s="45"/>
      <c r="NE52" s="45"/>
      <c r="NF52" s="45"/>
      <c r="NG52" s="45"/>
      <c r="NH52" s="45"/>
      <c r="NI52" s="45"/>
      <c r="NJ52" s="45"/>
      <c r="NK52" s="45"/>
      <c r="NL52" s="45"/>
      <c r="NM52" s="45"/>
      <c r="NN52" s="45"/>
      <c r="NO52" s="45"/>
      <c r="NP52" s="45"/>
      <c r="NQ52" s="45"/>
      <c r="NR52" s="45"/>
      <c r="NS52" s="45"/>
      <c r="NT52" s="45"/>
      <c r="NU52" s="45"/>
      <c r="NV52" s="45"/>
      <c r="NW52" s="45"/>
      <c r="NX52" s="45"/>
      <c r="NY52" s="45"/>
      <c r="NZ52" s="45"/>
      <c r="OA52" s="45"/>
      <c r="OB52" s="45"/>
      <c r="OC52" s="45"/>
      <c r="OD52" s="45"/>
      <c r="OE52" s="45"/>
      <c r="OF52" s="45"/>
      <c r="OG52" s="45"/>
      <c r="OH52" s="45"/>
      <c r="OI52" s="45"/>
      <c r="OJ52" s="45"/>
      <c r="OK52" s="45"/>
      <c r="OL52" s="45"/>
      <c r="OM52" s="45"/>
      <c r="ON52" s="45"/>
      <c r="OO52" s="45"/>
      <c r="OP52" s="45"/>
      <c r="OQ52" s="45"/>
      <c r="OR52" s="45"/>
      <c r="OS52" s="45"/>
      <c r="OT52" s="45"/>
      <c r="OU52" s="45"/>
      <c r="OV52" s="45"/>
      <c r="OW52" s="45"/>
      <c r="OX52" s="45"/>
      <c r="OY52" s="45"/>
      <c r="OZ52" s="45"/>
      <c r="PA52" s="45"/>
      <c r="PB52" s="45"/>
      <c r="PC52" s="45"/>
      <c r="PD52" s="45"/>
      <c r="PE52" s="45"/>
      <c r="PF52" s="45"/>
      <c r="PG52" s="45"/>
      <c r="PH52" s="45"/>
      <c r="PI52" s="45"/>
      <c r="PJ52" s="45"/>
      <c r="PK52" s="45"/>
      <c r="PL52" s="45"/>
      <c r="PM52" s="45"/>
      <c r="PN52" s="45"/>
      <c r="PO52" s="45"/>
      <c r="PP52" s="45"/>
      <c r="PQ52" s="45"/>
      <c r="PR52" s="45"/>
      <c r="PS52" s="45"/>
      <c r="PT52" s="45"/>
      <c r="PU52" s="45"/>
      <c r="PV52" s="45"/>
      <c r="PW52" s="45"/>
      <c r="PX52" s="45"/>
      <c r="PY52" s="45"/>
      <c r="PZ52" s="45"/>
      <c r="QA52" s="45"/>
      <c r="QB52" s="45"/>
      <c r="QC52" s="45"/>
      <c r="QD52" s="45"/>
      <c r="QE52" s="45"/>
      <c r="QF52" s="45"/>
      <c r="QG52" s="45"/>
      <c r="QH52" s="45"/>
      <c r="QI52" s="45"/>
      <c r="QJ52" s="45"/>
      <c r="QK52" s="45"/>
      <c r="QL52" s="45"/>
      <c r="QM52" s="45"/>
      <c r="QN52" s="45"/>
      <c r="QO52" s="45"/>
      <c r="QP52" s="45"/>
      <c r="QQ52" s="45"/>
      <c r="QR52" s="45"/>
      <c r="QS52" s="45"/>
      <c r="QT52" s="45"/>
      <c r="QU52" s="45"/>
      <c r="QV52" s="45"/>
      <c r="QW52" s="45"/>
      <c r="QX52" s="45"/>
      <c r="QY52" s="45"/>
      <c r="QZ52" s="45"/>
      <c r="RA52" s="45"/>
      <c r="RB52" s="45"/>
      <c r="RC52" s="45"/>
      <c r="RD52" s="45"/>
      <c r="RE52" s="45"/>
      <c r="RF52" s="45"/>
      <c r="RG52" s="45"/>
      <c r="RH52" s="45"/>
      <c r="RI52" s="45"/>
      <c r="RJ52" s="45"/>
      <c r="RK52" s="45"/>
      <c r="RL52" s="45"/>
      <c r="RM52" s="45"/>
      <c r="RN52" s="45"/>
      <c r="RO52" s="45"/>
      <c r="RP52" s="45"/>
      <c r="RQ52" s="45"/>
      <c r="RR52" s="45"/>
      <c r="RS52" s="45"/>
      <c r="RT52" s="45"/>
      <c r="RU52" s="45"/>
      <c r="RV52" s="45"/>
      <c r="RW52" s="45"/>
      <c r="RX52" s="45"/>
      <c r="RY52" s="45"/>
      <c r="RZ52" s="45"/>
      <c r="SA52" s="45"/>
      <c r="SB52" s="45"/>
      <c r="SC52" s="45"/>
      <c r="SD52" s="45"/>
      <c r="SE52" s="45"/>
      <c r="SF52" s="45"/>
      <c r="SG52" s="45"/>
      <c r="SH52" s="45"/>
      <c r="SI52" s="45"/>
      <c r="SJ52" s="45"/>
      <c r="SK52" s="45"/>
      <c r="SL52" s="45"/>
      <c r="SM52" s="45"/>
      <c r="SN52" s="45"/>
      <c r="SO52" s="45"/>
      <c r="SP52" s="45"/>
      <c r="SQ52" s="45"/>
      <c r="SR52" s="45"/>
      <c r="SS52" s="45"/>
      <c r="ST52" s="45"/>
      <c r="SU52" s="45"/>
      <c r="SV52" s="45"/>
      <c r="SW52" s="45"/>
      <c r="SX52" s="45"/>
      <c r="SY52" s="45"/>
      <c r="SZ52" s="45"/>
      <c r="TA52" s="45"/>
      <c r="TB52" s="45"/>
      <c r="TC52" s="45"/>
      <c r="TD52" s="45"/>
      <c r="TE52" s="45"/>
      <c r="TF52" s="45"/>
      <c r="TG52" s="45"/>
      <c r="TH52" s="45"/>
      <c r="TI52" s="45"/>
      <c r="TJ52" s="45"/>
      <c r="TK52" s="45"/>
      <c r="TL52" s="45"/>
      <c r="TM52" s="45"/>
      <c r="TN52" s="45"/>
      <c r="TO52" s="45"/>
      <c r="TP52" s="45"/>
      <c r="TQ52" s="45"/>
      <c r="TR52" s="45"/>
      <c r="TS52" s="45"/>
      <c r="TT52" s="45"/>
      <c r="TU52" s="45"/>
      <c r="TV52" s="45"/>
      <c r="TW52" s="45"/>
      <c r="TX52" s="45"/>
      <c r="TY52" s="45"/>
      <c r="TZ52" s="45"/>
      <c r="UA52" s="45"/>
      <c r="UB52" s="45"/>
      <c r="UC52" s="45"/>
      <c r="UD52" s="45"/>
      <c r="UE52" s="45"/>
      <c r="UF52" s="45"/>
      <c r="UG52" s="45"/>
      <c r="UH52" s="45"/>
      <c r="UI52" s="45"/>
      <c r="UJ52" s="45"/>
      <c r="UK52" s="45"/>
      <c r="UL52" s="45"/>
      <c r="UM52" s="45"/>
      <c r="UN52" s="45"/>
      <c r="UO52" s="45"/>
      <c r="UP52" s="45"/>
      <c r="UQ52" s="45"/>
      <c r="UR52" s="45"/>
      <c r="US52" s="45"/>
      <c r="UT52" s="45"/>
      <c r="UU52" s="45"/>
      <c r="UV52" s="45"/>
      <c r="UW52" s="45"/>
      <c r="UX52" s="45"/>
      <c r="UY52" s="45"/>
      <c r="UZ52" s="45"/>
      <c r="VA52" s="45"/>
      <c r="VB52" s="45"/>
      <c r="VC52" s="45"/>
      <c r="VD52" s="45"/>
      <c r="VE52" s="45"/>
      <c r="VF52" s="45"/>
      <c r="VG52" s="45"/>
      <c r="VH52" s="45"/>
      <c r="VI52" s="45"/>
      <c r="VJ52" s="45"/>
      <c r="VK52" s="45"/>
      <c r="VL52" s="45"/>
      <c r="VM52" s="45"/>
      <c r="VN52" s="45"/>
      <c r="VO52" s="45"/>
      <c r="VP52" s="45"/>
      <c r="VQ52" s="45"/>
      <c r="VR52" s="45"/>
      <c r="VS52" s="45"/>
      <c r="VT52" s="45"/>
      <c r="VU52" s="45"/>
      <c r="VV52" s="45"/>
      <c r="VW52" s="45"/>
      <c r="VX52" s="45"/>
      <c r="VY52" s="45"/>
      <c r="VZ52" s="45"/>
      <c r="WA52" s="45"/>
      <c r="WB52" s="45"/>
      <c r="WC52" s="45"/>
      <c r="WD52" s="45"/>
      <c r="WE52" s="45"/>
      <c r="WF52" s="45"/>
      <c r="WG52" s="45"/>
      <c r="WH52" s="45"/>
      <c r="WI52" s="45"/>
      <c r="WJ52" s="45"/>
      <c r="WK52" s="45"/>
      <c r="WL52" s="45"/>
      <c r="WM52" s="45"/>
      <c r="WN52" s="45"/>
      <c r="WO52" s="45"/>
      <c r="WP52" s="45"/>
      <c r="WQ52" s="45"/>
      <c r="WR52" s="45"/>
      <c r="WS52" s="45"/>
      <c r="WT52" s="45"/>
      <c r="WU52" s="45"/>
      <c r="WV52" s="45"/>
      <c r="WW52" s="45"/>
      <c r="WX52" s="45"/>
      <c r="WY52" s="45"/>
      <c r="WZ52" s="45"/>
      <c r="XA52" s="45"/>
      <c r="XB52" s="45"/>
      <c r="XC52" s="45"/>
      <c r="XD52" s="45"/>
      <c r="XE52" s="45"/>
      <c r="XF52" s="45"/>
      <c r="XG52" s="45"/>
      <c r="XH52" s="45"/>
      <c r="XI52" s="45"/>
      <c r="XJ52" s="45"/>
      <c r="XK52" s="45"/>
      <c r="XL52" s="45"/>
      <c r="XM52" s="45"/>
      <c r="XN52" s="45"/>
      <c r="XO52" s="45"/>
      <c r="XP52" s="45"/>
      <c r="XQ52" s="45"/>
      <c r="XR52" s="45"/>
      <c r="XS52" s="45"/>
      <c r="XT52" s="45"/>
      <c r="XU52" s="45"/>
      <c r="XV52" s="45"/>
      <c r="XW52" s="45"/>
      <c r="XX52" s="45"/>
      <c r="XY52" s="45"/>
      <c r="XZ52" s="45"/>
      <c r="YA52" s="45"/>
      <c r="YB52" s="45"/>
      <c r="YC52" s="45"/>
      <c r="YD52" s="45"/>
      <c r="YE52" s="45"/>
      <c r="YF52" s="45"/>
      <c r="YG52" s="45"/>
      <c r="YH52" s="45"/>
      <c r="YI52" s="45"/>
      <c r="YJ52" s="45"/>
      <c r="YK52" s="45"/>
      <c r="YL52" s="45"/>
      <c r="YM52" s="45"/>
      <c r="YN52" s="45"/>
      <c r="YO52" s="45"/>
      <c r="YP52" s="45"/>
      <c r="YQ52" s="45"/>
      <c r="YR52" s="45"/>
      <c r="YS52" s="45"/>
      <c r="YT52" s="45"/>
      <c r="YU52" s="45"/>
      <c r="YV52" s="45"/>
      <c r="YW52" s="45"/>
      <c r="YX52" s="45"/>
      <c r="YY52" s="45"/>
      <c r="YZ52" s="45"/>
      <c r="ZA52" s="45"/>
      <c r="ZB52" s="45"/>
      <c r="ZC52" s="45"/>
      <c r="ZD52" s="45"/>
      <c r="ZE52" s="45"/>
      <c r="ZF52" s="45"/>
      <c r="ZG52" s="45"/>
      <c r="ZH52" s="45"/>
      <c r="ZI52" s="45"/>
      <c r="ZJ52" s="45"/>
      <c r="ZK52" s="45"/>
      <c r="ZL52" s="45"/>
      <c r="ZM52" s="45"/>
      <c r="ZN52" s="45"/>
      <c r="ZO52" s="45"/>
      <c r="ZP52" s="45"/>
      <c r="ZQ52" s="45"/>
      <c r="ZR52" s="45"/>
      <c r="ZS52" s="45"/>
    </row>
    <row r="53" spans="1:695" s="48" customFormat="1" x14ac:dyDescent="0.2">
      <c r="A53" s="227" t="s">
        <v>127</v>
      </c>
      <c r="B53" s="94"/>
      <c r="C53" s="48" t="s">
        <v>27</v>
      </c>
      <c r="D53" s="19" t="s">
        <v>14</v>
      </c>
      <c r="E53" s="69">
        <v>0.68055555555555547</v>
      </c>
      <c r="F53" s="69">
        <f>E53+(50/(24*60))</f>
        <v>0.71527777777777768</v>
      </c>
      <c r="G53" s="42">
        <f>H53*I53</f>
        <v>10875</v>
      </c>
      <c r="H53" s="70">
        <v>250</v>
      </c>
      <c r="I53" s="81">
        <v>43.5</v>
      </c>
      <c r="J53" s="77" t="s">
        <v>204</v>
      </c>
      <c r="K53" s="77" t="s">
        <v>205</v>
      </c>
      <c r="L53" s="149" t="s">
        <v>210</v>
      </c>
      <c r="M53" s="45"/>
      <c r="N53" s="139"/>
      <c r="O53" s="139"/>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c r="AV53" s="45"/>
      <c r="AW53" s="45"/>
      <c r="AX53" s="45"/>
      <c r="AY53" s="45"/>
      <c r="AZ53" s="45"/>
      <c r="BA53" s="45"/>
      <c r="BB53" s="45"/>
      <c r="BC53" s="45"/>
      <c r="BD53" s="45"/>
      <c r="BE53" s="45"/>
      <c r="BF53" s="45"/>
      <c r="BG53" s="45"/>
      <c r="BH53" s="45"/>
      <c r="BI53" s="45"/>
      <c r="BJ53" s="45"/>
      <c r="BK53" s="45"/>
      <c r="BL53" s="45"/>
      <c r="BM53" s="45"/>
      <c r="BN53" s="45"/>
      <c r="BO53" s="45"/>
      <c r="BP53" s="45"/>
      <c r="BQ53" s="45"/>
      <c r="BR53" s="45"/>
      <c r="BS53" s="45"/>
      <c r="BT53" s="45"/>
      <c r="BU53" s="45"/>
      <c r="BV53" s="45"/>
      <c r="BW53" s="45"/>
      <c r="BX53" s="45"/>
      <c r="BY53" s="45"/>
      <c r="BZ53" s="45"/>
      <c r="CA53" s="45"/>
      <c r="CB53" s="45"/>
      <c r="CC53" s="45"/>
      <c r="CD53" s="45"/>
      <c r="CE53" s="45"/>
      <c r="CF53" s="45"/>
      <c r="CG53" s="45"/>
      <c r="CH53" s="45"/>
      <c r="CI53" s="45"/>
      <c r="CJ53" s="45"/>
      <c r="CK53" s="45"/>
      <c r="CL53" s="45"/>
      <c r="CM53" s="45"/>
      <c r="CN53" s="45"/>
      <c r="CO53" s="45"/>
      <c r="CP53" s="45"/>
      <c r="CQ53" s="45"/>
      <c r="CR53" s="45"/>
      <c r="CS53" s="45"/>
      <c r="CT53" s="45"/>
      <c r="CU53" s="45"/>
      <c r="CV53" s="45"/>
      <c r="CW53" s="45"/>
      <c r="CX53" s="45"/>
      <c r="CY53" s="45"/>
      <c r="CZ53" s="45"/>
      <c r="DA53" s="45"/>
      <c r="DB53" s="45"/>
      <c r="DC53" s="45"/>
      <c r="DD53" s="45"/>
      <c r="DE53" s="45"/>
      <c r="DF53" s="45"/>
      <c r="DG53" s="45"/>
      <c r="DH53" s="45"/>
      <c r="DI53" s="45"/>
      <c r="DJ53" s="45"/>
      <c r="DK53" s="45"/>
      <c r="DL53" s="45"/>
      <c r="DM53" s="45"/>
      <c r="DN53" s="45"/>
      <c r="DO53" s="45"/>
      <c r="DP53" s="45"/>
      <c r="DQ53" s="45"/>
      <c r="DR53" s="45"/>
      <c r="DS53" s="45"/>
      <c r="DT53" s="45"/>
      <c r="DU53" s="45"/>
      <c r="DV53" s="45"/>
      <c r="DW53" s="45"/>
      <c r="DX53" s="45"/>
      <c r="DY53" s="45"/>
      <c r="DZ53" s="45"/>
      <c r="EA53" s="45"/>
      <c r="EB53" s="45"/>
      <c r="EC53" s="45"/>
      <c r="ED53" s="45"/>
      <c r="EE53" s="45"/>
      <c r="EF53" s="45"/>
      <c r="EG53" s="45"/>
      <c r="EH53" s="45"/>
      <c r="EI53" s="45"/>
      <c r="EJ53" s="45"/>
      <c r="EK53" s="45"/>
      <c r="EL53" s="45"/>
      <c r="EM53" s="45"/>
      <c r="EN53" s="45"/>
      <c r="EO53" s="45"/>
      <c r="EP53" s="45"/>
      <c r="EQ53" s="45"/>
      <c r="ER53" s="45"/>
      <c r="ES53" s="45"/>
      <c r="ET53" s="45"/>
      <c r="EU53" s="45"/>
      <c r="EV53" s="45"/>
      <c r="EW53" s="45"/>
      <c r="EX53" s="45"/>
      <c r="EY53" s="45"/>
      <c r="EZ53" s="45"/>
      <c r="FA53" s="45"/>
      <c r="FB53" s="45"/>
      <c r="FC53" s="45"/>
      <c r="FD53" s="45"/>
      <c r="FE53" s="45"/>
      <c r="FF53" s="45"/>
      <c r="FG53" s="45"/>
      <c r="FH53" s="45"/>
      <c r="FI53" s="45"/>
      <c r="FJ53" s="45"/>
      <c r="FK53" s="45"/>
      <c r="FL53" s="45"/>
      <c r="FM53" s="45"/>
      <c r="FN53" s="45"/>
      <c r="FO53" s="45"/>
      <c r="FP53" s="45"/>
      <c r="FQ53" s="45"/>
      <c r="FR53" s="45"/>
      <c r="FS53" s="45"/>
      <c r="FT53" s="45"/>
      <c r="FU53" s="45"/>
      <c r="FV53" s="45"/>
      <c r="FW53" s="45"/>
      <c r="FX53" s="45"/>
      <c r="FY53" s="45"/>
      <c r="FZ53" s="45"/>
      <c r="GA53" s="45"/>
      <c r="GB53" s="45"/>
      <c r="GC53" s="45"/>
      <c r="GD53" s="45"/>
      <c r="GE53" s="45"/>
      <c r="GF53" s="45"/>
      <c r="GG53" s="45"/>
      <c r="GH53" s="45"/>
      <c r="GI53" s="45"/>
      <c r="GJ53" s="45"/>
      <c r="GK53" s="45"/>
      <c r="GL53" s="45"/>
      <c r="GM53" s="45"/>
      <c r="GN53" s="45"/>
      <c r="GO53" s="45"/>
      <c r="GP53" s="45"/>
      <c r="GQ53" s="45"/>
      <c r="GR53" s="45"/>
      <c r="GS53" s="45"/>
      <c r="GT53" s="45"/>
      <c r="GU53" s="45"/>
      <c r="GV53" s="45"/>
      <c r="GW53" s="45"/>
      <c r="GX53" s="45"/>
      <c r="GY53" s="45"/>
      <c r="GZ53" s="45"/>
      <c r="HA53" s="45"/>
      <c r="HB53" s="45"/>
      <c r="HC53" s="45"/>
      <c r="HD53" s="45"/>
      <c r="HE53" s="45"/>
      <c r="HF53" s="45"/>
      <c r="HG53" s="45"/>
      <c r="HH53" s="45"/>
      <c r="HI53" s="45"/>
      <c r="HJ53" s="45"/>
      <c r="HK53" s="45"/>
      <c r="HL53" s="45"/>
      <c r="HM53" s="45"/>
      <c r="HN53" s="45"/>
      <c r="HO53" s="45"/>
      <c r="HP53" s="45"/>
      <c r="HQ53" s="45"/>
      <c r="HR53" s="45"/>
      <c r="HS53" s="45"/>
      <c r="HT53" s="45"/>
      <c r="HU53" s="45"/>
      <c r="HV53" s="45"/>
      <c r="HW53" s="45"/>
      <c r="HX53" s="45"/>
      <c r="HY53" s="45"/>
      <c r="HZ53" s="45"/>
      <c r="IA53" s="45"/>
      <c r="IB53" s="45"/>
      <c r="IC53" s="45"/>
      <c r="ID53" s="45"/>
      <c r="IE53" s="45"/>
      <c r="IF53" s="45"/>
      <c r="IG53" s="45"/>
      <c r="IH53" s="45"/>
      <c r="II53" s="45"/>
      <c r="IJ53" s="45"/>
      <c r="IK53" s="45"/>
      <c r="IL53" s="45"/>
      <c r="IM53" s="45"/>
      <c r="IN53" s="45"/>
      <c r="IO53" s="45"/>
      <c r="IP53" s="45"/>
      <c r="IQ53" s="45"/>
      <c r="IR53" s="45"/>
      <c r="IS53" s="45"/>
      <c r="IT53" s="45"/>
      <c r="IU53" s="45"/>
      <c r="IV53" s="45"/>
      <c r="IW53" s="45"/>
      <c r="IX53" s="45"/>
      <c r="IY53" s="45"/>
      <c r="IZ53" s="45"/>
      <c r="JA53" s="45"/>
      <c r="JB53" s="45"/>
      <c r="JC53" s="45"/>
      <c r="JD53" s="45"/>
      <c r="JE53" s="45"/>
      <c r="JF53" s="45"/>
      <c r="JG53" s="45"/>
      <c r="JH53" s="45"/>
      <c r="JI53" s="45"/>
      <c r="JJ53" s="45"/>
      <c r="JK53" s="45"/>
      <c r="JL53" s="45"/>
      <c r="JM53" s="45"/>
      <c r="JN53" s="45"/>
      <c r="JO53" s="45"/>
      <c r="JP53" s="45"/>
      <c r="JQ53" s="45"/>
      <c r="JR53" s="45"/>
      <c r="JS53" s="45"/>
      <c r="JT53" s="45"/>
      <c r="JU53" s="45"/>
      <c r="JV53" s="45"/>
      <c r="JW53" s="45"/>
      <c r="JX53" s="45"/>
      <c r="JY53" s="45"/>
      <c r="JZ53" s="45"/>
      <c r="KA53" s="45"/>
      <c r="KB53" s="45"/>
      <c r="KC53" s="45"/>
      <c r="KD53" s="45"/>
      <c r="KE53" s="45"/>
      <c r="KF53" s="45"/>
      <c r="KG53" s="45"/>
      <c r="KH53" s="45"/>
      <c r="KI53" s="45"/>
      <c r="KJ53" s="45"/>
      <c r="KK53" s="45"/>
      <c r="KL53" s="45"/>
      <c r="KM53" s="45"/>
      <c r="KN53" s="45"/>
      <c r="KO53" s="45"/>
      <c r="KP53" s="45"/>
      <c r="KQ53" s="45"/>
      <c r="KR53" s="45"/>
      <c r="KS53" s="45"/>
      <c r="KT53" s="45"/>
      <c r="KU53" s="45"/>
      <c r="KV53" s="45"/>
      <c r="KW53" s="45"/>
      <c r="KX53" s="45"/>
      <c r="KY53" s="45"/>
      <c r="KZ53" s="45"/>
      <c r="LA53" s="45"/>
      <c r="LB53" s="45"/>
      <c r="LC53" s="45"/>
      <c r="LD53" s="45"/>
      <c r="LE53" s="45"/>
      <c r="LF53" s="45"/>
      <c r="LG53" s="45"/>
      <c r="LH53" s="45"/>
      <c r="LI53" s="45"/>
      <c r="LJ53" s="45"/>
      <c r="LK53" s="45"/>
      <c r="LL53" s="45"/>
      <c r="LM53" s="45"/>
      <c r="LN53" s="45"/>
      <c r="LO53" s="45"/>
      <c r="LP53" s="45"/>
      <c r="LQ53" s="45"/>
      <c r="LR53" s="45"/>
      <c r="LS53" s="45"/>
      <c r="LT53" s="45"/>
      <c r="LU53" s="45"/>
      <c r="LV53" s="45"/>
      <c r="LW53" s="45"/>
      <c r="LX53" s="45"/>
      <c r="LY53" s="45"/>
      <c r="LZ53" s="45"/>
      <c r="MA53" s="45"/>
      <c r="MB53" s="45"/>
      <c r="MC53" s="45"/>
      <c r="MD53" s="45"/>
      <c r="ME53" s="45"/>
      <c r="MF53" s="45"/>
      <c r="MG53" s="45"/>
      <c r="MH53" s="45"/>
      <c r="MI53" s="45"/>
      <c r="MJ53" s="45"/>
      <c r="MK53" s="45"/>
      <c r="ML53" s="45"/>
      <c r="MM53" s="45"/>
      <c r="MN53" s="45"/>
      <c r="MO53" s="45"/>
      <c r="MP53" s="45"/>
      <c r="MQ53" s="45"/>
      <c r="MR53" s="45"/>
      <c r="MS53" s="45"/>
      <c r="MT53" s="45"/>
      <c r="MU53" s="45"/>
      <c r="MV53" s="45"/>
      <c r="MW53" s="45"/>
      <c r="MX53" s="45"/>
      <c r="MY53" s="45"/>
      <c r="MZ53" s="45"/>
      <c r="NA53" s="45"/>
      <c r="NB53" s="45"/>
      <c r="NC53" s="45"/>
      <c r="ND53" s="45"/>
      <c r="NE53" s="45"/>
      <c r="NF53" s="45"/>
      <c r="NG53" s="45"/>
      <c r="NH53" s="45"/>
      <c r="NI53" s="45"/>
      <c r="NJ53" s="45"/>
      <c r="NK53" s="45"/>
      <c r="NL53" s="45"/>
      <c r="NM53" s="45"/>
      <c r="NN53" s="45"/>
      <c r="NO53" s="45"/>
      <c r="NP53" s="45"/>
      <c r="NQ53" s="45"/>
      <c r="NR53" s="45"/>
      <c r="NS53" s="45"/>
      <c r="NT53" s="45"/>
      <c r="NU53" s="45"/>
      <c r="NV53" s="45"/>
      <c r="NW53" s="45"/>
      <c r="NX53" s="45"/>
      <c r="NY53" s="45"/>
      <c r="NZ53" s="45"/>
      <c r="OA53" s="45"/>
      <c r="OB53" s="45"/>
      <c r="OC53" s="45"/>
      <c r="OD53" s="45"/>
      <c r="OE53" s="45"/>
      <c r="OF53" s="45"/>
      <c r="OG53" s="45"/>
      <c r="OH53" s="45"/>
      <c r="OI53" s="45"/>
      <c r="OJ53" s="45"/>
      <c r="OK53" s="45"/>
      <c r="OL53" s="45"/>
      <c r="OM53" s="45"/>
      <c r="ON53" s="45"/>
      <c r="OO53" s="45"/>
      <c r="OP53" s="45"/>
      <c r="OQ53" s="45"/>
      <c r="OR53" s="45"/>
      <c r="OS53" s="45"/>
      <c r="OT53" s="45"/>
      <c r="OU53" s="45"/>
      <c r="OV53" s="45"/>
      <c r="OW53" s="45"/>
      <c r="OX53" s="45"/>
      <c r="OY53" s="45"/>
      <c r="OZ53" s="45"/>
      <c r="PA53" s="45"/>
      <c r="PB53" s="45"/>
      <c r="PC53" s="45"/>
      <c r="PD53" s="45"/>
      <c r="PE53" s="45"/>
      <c r="PF53" s="45"/>
      <c r="PG53" s="45"/>
      <c r="PH53" s="45"/>
      <c r="PI53" s="45"/>
      <c r="PJ53" s="45"/>
      <c r="PK53" s="45"/>
      <c r="PL53" s="45"/>
      <c r="PM53" s="45"/>
      <c r="PN53" s="45"/>
      <c r="PO53" s="45"/>
      <c r="PP53" s="45"/>
      <c r="PQ53" s="45"/>
      <c r="PR53" s="45"/>
      <c r="PS53" s="45"/>
      <c r="PT53" s="45"/>
      <c r="PU53" s="45"/>
      <c r="PV53" s="45"/>
      <c r="PW53" s="45"/>
      <c r="PX53" s="45"/>
      <c r="PY53" s="45"/>
      <c r="PZ53" s="45"/>
      <c r="QA53" s="45"/>
      <c r="QB53" s="45"/>
      <c r="QC53" s="45"/>
      <c r="QD53" s="45"/>
      <c r="QE53" s="45"/>
      <c r="QF53" s="45"/>
      <c r="QG53" s="45"/>
      <c r="QH53" s="45"/>
      <c r="QI53" s="45"/>
      <c r="QJ53" s="45"/>
      <c r="QK53" s="45"/>
      <c r="QL53" s="45"/>
      <c r="QM53" s="45"/>
      <c r="QN53" s="45"/>
      <c r="QO53" s="45"/>
      <c r="QP53" s="45"/>
      <c r="QQ53" s="45"/>
      <c r="QR53" s="45"/>
      <c r="QS53" s="45"/>
      <c r="QT53" s="45"/>
      <c r="QU53" s="45"/>
      <c r="QV53" s="45"/>
      <c r="QW53" s="45"/>
      <c r="QX53" s="45"/>
      <c r="QY53" s="45"/>
      <c r="QZ53" s="45"/>
      <c r="RA53" s="45"/>
      <c r="RB53" s="45"/>
      <c r="RC53" s="45"/>
      <c r="RD53" s="45"/>
      <c r="RE53" s="45"/>
      <c r="RF53" s="45"/>
      <c r="RG53" s="45"/>
      <c r="RH53" s="45"/>
      <c r="RI53" s="45"/>
      <c r="RJ53" s="45"/>
      <c r="RK53" s="45"/>
      <c r="RL53" s="45"/>
      <c r="RM53" s="45"/>
      <c r="RN53" s="45"/>
      <c r="RO53" s="45"/>
      <c r="RP53" s="45"/>
      <c r="RQ53" s="45"/>
      <c r="RR53" s="45"/>
      <c r="RS53" s="45"/>
      <c r="RT53" s="45"/>
      <c r="RU53" s="45"/>
      <c r="RV53" s="45"/>
      <c r="RW53" s="45"/>
      <c r="RX53" s="45"/>
      <c r="RY53" s="45"/>
      <c r="RZ53" s="45"/>
      <c r="SA53" s="45"/>
      <c r="SB53" s="45"/>
      <c r="SC53" s="45"/>
      <c r="SD53" s="45"/>
      <c r="SE53" s="45"/>
      <c r="SF53" s="45"/>
      <c r="SG53" s="45"/>
      <c r="SH53" s="45"/>
      <c r="SI53" s="45"/>
      <c r="SJ53" s="45"/>
      <c r="SK53" s="45"/>
      <c r="SL53" s="45"/>
      <c r="SM53" s="45"/>
      <c r="SN53" s="45"/>
      <c r="SO53" s="45"/>
      <c r="SP53" s="45"/>
      <c r="SQ53" s="45"/>
      <c r="SR53" s="45"/>
      <c r="SS53" s="45"/>
      <c r="ST53" s="45"/>
      <c r="SU53" s="45"/>
      <c r="SV53" s="45"/>
      <c r="SW53" s="45"/>
      <c r="SX53" s="45"/>
      <c r="SY53" s="45"/>
      <c r="SZ53" s="45"/>
      <c r="TA53" s="45"/>
      <c r="TB53" s="45"/>
      <c r="TC53" s="45"/>
      <c r="TD53" s="45"/>
      <c r="TE53" s="45"/>
      <c r="TF53" s="45"/>
      <c r="TG53" s="45"/>
      <c r="TH53" s="45"/>
      <c r="TI53" s="45"/>
      <c r="TJ53" s="45"/>
      <c r="TK53" s="45"/>
      <c r="TL53" s="45"/>
      <c r="TM53" s="45"/>
      <c r="TN53" s="45"/>
      <c r="TO53" s="45"/>
      <c r="TP53" s="45"/>
      <c r="TQ53" s="45"/>
      <c r="TR53" s="45"/>
      <c r="TS53" s="45"/>
      <c r="TT53" s="45"/>
      <c r="TU53" s="45"/>
      <c r="TV53" s="45"/>
      <c r="TW53" s="45"/>
      <c r="TX53" s="45"/>
      <c r="TY53" s="45"/>
      <c r="TZ53" s="45"/>
      <c r="UA53" s="45"/>
      <c r="UB53" s="45"/>
      <c r="UC53" s="45"/>
      <c r="UD53" s="45"/>
      <c r="UE53" s="45"/>
      <c r="UF53" s="45"/>
      <c r="UG53" s="45"/>
      <c r="UH53" s="45"/>
      <c r="UI53" s="45"/>
      <c r="UJ53" s="45"/>
      <c r="UK53" s="45"/>
      <c r="UL53" s="45"/>
      <c r="UM53" s="45"/>
      <c r="UN53" s="45"/>
      <c r="UO53" s="45"/>
      <c r="UP53" s="45"/>
      <c r="UQ53" s="45"/>
      <c r="UR53" s="45"/>
      <c r="US53" s="45"/>
      <c r="UT53" s="45"/>
      <c r="UU53" s="45"/>
      <c r="UV53" s="45"/>
      <c r="UW53" s="45"/>
      <c r="UX53" s="45"/>
      <c r="UY53" s="45"/>
      <c r="UZ53" s="45"/>
      <c r="VA53" s="45"/>
      <c r="VB53" s="45"/>
      <c r="VC53" s="45"/>
      <c r="VD53" s="45"/>
      <c r="VE53" s="45"/>
      <c r="VF53" s="45"/>
      <c r="VG53" s="45"/>
      <c r="VH53" s="45"/>
      <c r="VI53" s="45"/>
      <c r="VJ53" s="45"/>
      <c r="VK53" s="45"/>
      <c r="VL53" s="45"/>
      <c r="VM53" s="45"/>
      <c r="VN53" s="45"/>
      <c r="VO53" s="45"/>
      <c r="VP53" s="45"/>
      <c r="VQ53" s="45"/>
      <c r="VR53" s="45"/>
      <c r="VS53" s="45"/>
      <c r="VT53" s="45"/>
      <c r="VU53" s="45"/>
      <c r="VV53" s="45"/>
      <c r="VW53" s="45"/>
      <c r="VX53" s="45"/>
      <c r="VY53" s="45"/>
      <c r="VZ53" s="45"/>
      <c r="WA53" s="45"/>
      <c r="WB53" s="45"/>
      <c r="WC53" s="45"/>
      <c r="WD53" s="45"/>
      <c r="WE53" s="45"/>
      <c r="WF53" s="45"/>
      <c r="WG53" s="45"/>
      <c r="WH53" s="45"/>
      <c r="WI53" s="45"/>
      <c r="WJ53" s="45"/>
      <c r="WK53" s="45"/>
      <c r="WL53" s="45"/>
      <c r="WM53" s="45"/>
      <c r="WN53" s="45"/>
      <c r="WO53" s="45"/>
      <c r="WP53" s="45"/>
      <c r="WQ53" s="45"/>
      <c r="WR53" s="45"/>
      <c r="WS53" s="45"/>
      <c r="WT53" s="45"/>
      <c r="WU53" s="45"/>
      <c r="WV53" s="45"/>
      <c r="WW53" s="45"/>
      <c r="WX53" s="45"/>
      <c r="WY53" s="45"/>
      <c r="WZ53" s="45"/>
      <c r="XA53" s="45"/>
      <c r="XB53" s="45"/>
      <c r="XC53" s="45"/>
      <c r="XD53" s="45"/>
      <c r="XE53" s="45"/>
      <c r="XF53" s="45"/>
      <c r="XG53" s="45"/>
      <c r="XH53" s="45"/>
      <c r="XI53" s="45"/>
      <c r="XJ53" s="45"/>
      <c r="XK53" s="45"/>
      <c r="XL53" s="45"/>
      <c r="XM53" s="45"/>
      <c r="XN53" s="45"/>
      <c r="XO53" s="45"/>
      <c r="XP53" s="45"/>
      <c r="XQ53" s="45"/>
      <c r="XR53" s="45"/>
      <c r="XS53" s="45"/>
      <c r="XT53" s="45"/>
      <c r="XU53" s="45"/>
      <c r="XV53" s="45"/>
      <c r="XW53" s="45"/>
      <c r="XX53" s="45"/>
      <c r="XY53" s="45"/>
      <c r="XZ53" s="45"/>
      <c r="YA53" s="45"/>
      <c r="YB53" s="45"/>
      <c r="YC53" s="45"/>
      <c r="YD53" s="45"/>
      <c r="YE53" s="45"/>
      <c r="YF53" s="45"/>
      <c r="YG53" s="45"/>
      <c r="YH53" s="45"/>
      <c r="YI53" s="45"/>
      <c r="YJ53" s="45"/>
      <c r="YK53" s="45"/>
      <c r="YL53" s="45"/>
      <c r="YM53" s="45"/>
      <c r="YN53" s="45"/>
      <c r="YO53" s="45"/>
      <c r="YP53" s="45"/>
      <c r="YQ53" s="45"/>
      <c r="YR53" s="45"/>
      <c r="YS53" s="45"/>
      <c r="YT53" s="45"/>
      <c r="YU53" s="45"/>
      <c r="YV53" s="45"/>
      <c r="YW53" s="45"/>
      <c r="YX53" s="45"/>
      <c r="YY53" s="45"/>
      <c r="YZ53" s="45"/>
      <c r="ZA53" s="45"/>
      <c r="ZB53" s="45"/>
      <c r="ZC53" s="45"/>
      <c r="ZD53" s="45"/>
      <c r="ZE53" s="45"/>
      <c r="ZF53" s="45"/>
      <c r="ZG53" s="45"/>
      <c r="ZH53" s="45"/>
      <c r="ZI53" s="45"/>
      <c r="ZJ53" s="45"/>
      <c r="ZK53" s="45"/>
      <c r="ZL53" s="45"/>
      <c r="ZM53" s="45"/>
      <c r="ZN53" s="45"/>
      <c r="ZO53" s="45"/>
      <c r="ZP53" s="45"/>
      <c r="ZQ53" s="45"/>
      <c r="ZR53" s="45"/>
      <c r="ZS53" s="45"/>
    </row>
    <row r="54" spans="1:695" s="48" customFormat="1" x14ac:dyDescent="0.2">
      <c r="A54" s="227" t="s">
        <v>127</v>
      </c>
      <c r="B54" s="94"/>
      <c r="C54" s="48" t="s">
        <v>26</v>
      </c>
      <c r="D54" s="19" t="s">
        <v>14</v>
      </c>
      <c r="E54" s="69">
        <v>0.72222222222222399</v>
      </c>
      <c r="F54" s="69">
        <f>E54+(50/(24*60))</f>
        <v>0.7569444444444462</v>
      </c>
      <c r="G54" s="42">
        <f>H54*I54</f>
        <v>10850</v>
      </c>
      <c r="H54" s="70">
        <v>250</v>
      </c>
      <c r="I54" s="81">
        <v>43.4</v>
      </c>
      <c r="J54" s="77" t="s">
        <v>204</v>
      </c>
      <c r="K54" s="77" t="s">
        <v>205</v>
      </c>
      <c r="L54" s="149" t="s">
        <v>210</v>
      </c>
      <c r="M54" s="45"/>
      <c r="N54" s="139"/>
      <c r="O54" s="139"/>
      <c r="P54" s="45"/>
      <c r="Q54" s="45"/>
      <c r="R54" s="45"/>
      <c r="S54" s="45"/>
      <c r="T54" s="45"/>
      <c r="U54" s="45"/>
      <c r="V54" s="45"/>
      <c r="W54" s="45"/>
      <c r="X54" s="45"/>
      <c r="Y54" s="45"/>
      <c r="Z54" s="45"/>
      <c r="AA54" s="45"/>
      <c r="AB54" s="45"/>
      <c r="AC54" s="45"/>
      <c r="AD54" s="45"/>
      <c r="AE54" s="45"/>
      <c r="AF54" s="45"/>
      <c r="AG54" s="45"/>
      <c r="AH54" s="45"/>
      <c r="AI54" s="45"/>
      <c r="AJ54" s="45"/>
      <c r="AK54" s="45"/>
      <c r="AL54" s="45"/>
      <c r="AM54" s="45"/>
      <c r="AN54" s="45"/>
      <c r="AO54" s="45"/>
      <c r="AP54" s="45"/>
      <c r="AQ54" s="45"/>
      <c r="AR54" s="45"/>
      <c r="AS54" s="45"/>
      <c r="AT54" s="45"/>
      <c r="AU54" s="45"/>
      <c r="AV54" s="45"/>
      <c r="AW54" s="45"/>
      <c r="AX54" s="45"/>
      <c r="AY54" s="45"/>
      <c r="AZ54" s="45"/>
      <c r="BA54" s="45"/>
      <c r="BB54" s="45"/>
      <c r="BC54" s="45"/>
      <c r="BD54" s="45"/>
      <c r="BE54" s="45"/>
      <c r="BF54" s="45"/>
      <c r="BG54" s="45"/>
      <c r="BH54" s="45"/>
      <c r="BI54" s="45"/>
      <c r="BJ54" s="45"/>
      <c r="BK54" s="45"/>
      <c r="BL54" s="45"/>
      <c r="BM54" s="45"/>
      <c r="BN54" s="45"/>
      <c r="BO54" s="45"/>
      <c r="BP54" s="45"/>
      <c r="BQ54" s="45"/>
      <c r="BR54" s="45"/>
      <c r="BS54" s="45"/>
      <c r="BT54" s="45"/>
      <c r="BU54" s="45"/>
      <c r="BV54" s="45"/>
      <c r="BW54" s="45"/>
      <c r="BX54" s="45"/>
      <c r="BY54" s="45"/>
      <c r="BZ54" s="45"/>
      <c r="CA54" s="45"/>
      <c r="CB54" s="45"/>
      <c r="CC54" s="45"/>
      <c r="CD54" s="45"/>
      <c r="CE54" s="45"/>
      <c r="CF54" s="45"/>
      <c r="CG54" s="45"/>
      <c r="CH54" s="45"/>
      <c r="CI54" s="45"/>
      <c r="CJ54" s="45"/>
      <c r="CK54" s="45"/>
      <c r="CL54" s="45"/>
      <c r="CM54" s="45"/>
      <c r="CN54" s="45"/>
      <c r="CO54" s="45"/>
      <c r="CP54" s="45"/>
      <c r="CQ54" s="45"/>
      <c r="CR54" s="45"/>
      <c r="CS54" s="45"/>
      <c r="CT54" s="45"/>
      <c r="CU54" s="45"/>
      <c r="CV54" s="45"/>
      <c r="CW54" s="45"/>
      <c r="CX54" s="45"/>
      <c r="CY54" s="45"/>
      <c r="CZ54" s="45"/>
      <c r="DA54" s="45"/>
      <c r="DB54" s="45"/>
      <c r="DC54" s="45"/>
      <c r="DD54" s="45"/>
      <c r="DE54" s="45"/>
      <c r="DF54" s="45"/>
      <c r="DG54" s="45"/>
      <c r="DH54" s="45"/>
      <c r="DI54" s="45"/>
      <c r="DJ54" s="45"/>
      <c r="DK54" s="45"/>
      <c r="DL54" s="45"/>
      <c r="DM54" s="45"/>
      <c r="DN54" s="45"/>
      <c r="DO54" s="45"/>
      <c r="DP54" s="45"/>
      <c r="DQ54" s="45"/>
      <c r="DR54" s="45"/>
      <c r="DS54" s="45"/>
      <c r="DT54" s="45"/>
      <c r="DU54" s="45"/>
      <c r="DV54" s="45"/>
      <c r="DW54" s="45"/>
      <c r="DX54" s="45"/>
      <c r="DY54" s="45"/>
      <c r="DZ54" s="45"/>
      <c r="EA54" s="45"/>
      <c r="EB54" s="45"/>
      <c r="EC54" s="45"/>
      <c r="ED54" s="45"/>
      <c r="EE54" s="45"/>
      <c r="EF54" s="45"/>
      <c r="EG54" s="45"/>
      <c r="EH54" s="45"/>
      <c r="EI54" s="45"/>
      <c r="EJ54" s="45"/>
      <c r="EK54" s="45"/>
      <c r="EL54" s="45"/>
      <c r="EM54" s="45"/>
      <c r="EN54" s="45"/>
      <c r="EO54" s="45"/>
      <c r="EP54" s="45"/>
      <c r="EQ54" s="45"/>
      <c r="ER54" s="45"/>
      <c r="ES54" s="45"/>
      <c r="ET54" s="45"/>
      <c r="EU54" s="45"/>
      <c r="EV54" s="45"/>
      <c r="EW54" s="45"/>
      <c r="EX54" s="45"/>
      <c r="EY54" s="45"/>
      <c r="EZ54" s="45"/>
      <c r="FA54" s="45"/>
      <c r="FB54" s="45"/>
      <c r="FC54" s="45"/>
      <c r="FD54" s="45"/>
      <c r="FE54" s="45"/>
      <c r="FF54" s="45"/>
      <c r="FG54" s="45"/>
      <c r="FH54" s="45"/>
      <c r="FI54" s="45"/>
      <c r="FJ54" s="45"/>
      <c r="FK54" s="45"/>
      <c r="FL54" s="45"/>
      <c r="FM54" s="45"/>
      <c r="FN54" s="45"/>
      <c r="FO54" s="45"/>
      <c r="FP54" s="45"/>
      <c r="FQ54" s="45"/>
      <c r="FR54" s="45"/>
      <c r="FS54" s="45"/>
      <c r="FT54" s="45"/>
      <c r="FU54" s="45"/>
      <c r="FV54" s="45"/>
      <c r="FW54" s="45"/>
      <c r="FX54" s="45"/>
      <c r="FY54" s="45"/>
      <c r="FZ54" s="45"/>
      <c r="GA54" s="45"/>
      <c r="GB54" s="45"/>
      <c r="GC54" s="45"/>
      <c r="GD54" s="45"/>
      <c r="GE54" s="45"/>
      <c r="GF54" s="45"/>
      <c r="GG54" s="45"/>
      <c r="GH54" s="45"/>
      <c r="GI54" s="45"/>
      <c r="GJ54" s="45"/>
      <c r="GK54" s="45"/>
      <c r="GL54" s="45"/>
      <c r="GM54" s="45"/>
      <c r="GN54" s="45"/>
      <c r="GO54" s="45"/>
      <c r="GP54" s="45"/>
      <c r="GQ54" s="45"/>
      <c r="GR54" s="45"/>
      <c r="GS54" s="45"/>
      <c r="GT54" s="45"/>
      <c r="GU54" s="45"/>
      <c r="GV54" s="45"/>
      <c r="GW54" s="45"/>
      <c r="GX54" s="45"/>
      <c r="GY54" s="45"/>
      <c r="GZ54" s="45"/>
      <c r="HA54" s="45"/>
      <c r="HB54" s="45"/>
      <c r="HC54" s="45"/>
      <c r="HD54" s="45"/>
      <c r="HE54" s="45"/>
      <c r="HF54" s="45"/>
      <c r="HG54" s="45"/>
      <c r="HH54" s="45"/>
      <c r="HI54" s="45"/>
      <c r="HJ54" s="45"/>
      <c r="HK54" s="45"/>
      <c r="HL54" s="45"/>
      <c r="HM54" s="45"/>
      <c r="HN54" s="45"/>
      <c r="HO54" s="45"/>
      <c r="HP54" s="45"/>
      <c r="HQ54" s="45"/>
      <c r="HR54" s="45"/>
      <c r="HS54" s="45"/>
      <c r="HT54" s="45"/>
      <c r="HU54" s="45"/>
      <c r="HV54" s="45"/>
      <c r="HW54" s="45"/>
      <c r="HX54" s="45"/>
      <c r="HY54" s="45"/>
      <c r="HZ54" s="45"/>
      <c r="IA54" s="45"/>
      <c r="IB54" s="45"/>
      <c r="IC54" s="45"/>
      <c r="ID54" s="45"/>
      <c r="IE54" s="45"/>
      <c r="IF54" s="45"/>
      <c r="IG54" s="45"/>
      <c r="IH54" s="45"/>
      <c r="II54" s="45"/>
      <c r="IJ54" s="45"/>
      <c r="IK54" s="45"/>
      <c r="IL54" s="45"/>
      <c r="IM54" s="45"/>
      <c r="IN54" s="45"/>
      <c r="IO54" s="45"/>
      <c r="IP54" s="45"/>
      <c r="IQ54" s="45"/>
      <c r="IR54" s="45"/>
      <c r="IS54" s="45"/>
      <c r="IT54" s="45"/>
      <c r="IU54" s="45"/>
      <c r="IV54" s="45"/>
      <c r="IW54" s="45"/>
      <c r="IX54" s="45"/>
      <c r="IY54" s="45"/>
      <c r="IZ54" s="45"/>
      <c r="JA54" s="45"/>
      <c r="JB54" s="45"/>
      <c r="JC54" s="45"/>
      <c r="JD54" s="45"/>
      <c r="JE54" s="45"/>
      <c r="JF54" s="45"/>
      <c r="JG54" s="45"/>
      <c r="JH54" s="45"/>
      <c r="JI54" s="45"/>
      <c r="JJ54" s="45"/>
      <c r="JK54" s="45"/>
      <c r="JL54" s="45"/>
      <c r="JM54" s="45"/>
      <c r="JN54" s="45"/>
      <c r="JO54" s="45"/>
      <c r="JP54" s="45"/>
      <c r="JQ54" s="45"/>
      <c r="JR54" s="45"/>
      <c r="JS54" s="45"/>
      <c r="JT54" s="45"/>
      <c r="JU54" s="45"/>
      <c r="JV54" s="45"/>
      <c r="JW54" s="45"/>
      <c r="JX54" s="45"/>
      <c r="JY54" s="45"/>
      <c r="JZ54" s="45"/>
      <c r="KA54" s="45"/>
      <c r="KB54" s="45"/>
      <c r="KC54" s="45"/>
      <c r="KD54" s="45"/>
      <c r="KE54" s="45"/>
      <c r="KF54" s="45"/>
      <c r="KG54" s="45"/>
      <c r="KH54" s="45"/>
      <c r="KI54" s="45"/>
      <c r="KJ54" s="45"/>
      <c r="KK54" s="45"/>
      <c r="KL54" s="45"/>
      <c r="KM54" s="45"/>
      <c r="KN54" s="45"/>
      <c r="KO54" s="45"/>
      <c r="KP54" s="45"/>
      <c r="KQ54" s="45"/>
      <c r="KR54" s="45"/>
      <c r="KS54" s="45"/>
      <c r="KT54" s="45"/>
      <c r="KU54" s="45"/>
      <c r="KV54" s="45"/>
      <c r="KW54" s="45"/>
      <c r="KX54" s="45"/>
      <c r="KY54" s="45"/>
      <c r="KZ54" s="45"/>
      <c r="LA54" s="45"/>
      <c r="LB54" s="45"/>
      <c r="LC54" s="45"/>
      <c r="LD54" s="45"/>
      <c r="LE54" s="45"/>
      <c r="LF54" s="45"/>
      <c r="LG54" s="45"/>
      <c r="LH54" s="45"/>
      <c r="LI54" s="45"/>
      <c r="LJ54" s="45"/>
      <c r="LK54" s="45"/>
      <c r="LL54" s="45"/>
      <c r="LM54" s="45"/>
      <c r="LN54" s="45"/>
      <c r="LO54" s="45"/>
      <c r="LP54" s="45"/>
      <c r="LQ54" s="45"/>
      <c r="LR54" s="45"/>
      <c r="LS54" s="45"/>
      <c r="LT54" s="45"/>
      <c r="LU54" s="45"/>
      <c r="LV54" s="45"/>
      <c r="LW54" s="45"/>
      <c r="LX54" s="45"/>
      <c r="LY54" s="45"/>
      <c r="LZ54" s="45"/>
      <c r="MA54" s="45"/>
      <c r="MB54" s="45"/>
      <c r="MC54" s="45"/>
      <c r="MD54" s="45"/>
      <c r="ME54" s="45"/>
      <c r="MF54" s="45"/>
      <c r="MG54" s="45"/>
      <c r="MH54" s="45"/>
      <c r="MI54" s="45"/>
      <c r="MJ54" s="45"/>
      <c r="MK54" s="45"/>
      <c r="ML54" s="45"/>
      <c r="MM54" s="45"/>
      <c r="MN54" s="45"/>
      <c r="MO54" s="45"/>
      <c r="MP54" s="45"/>
      <c r="MQ54" s="45"/>
      <c r="MR54" s="45"/>
      <c r="MS54" s="45"/>
      <c r="MT54" s="45"/>
      <c r="MU54" s="45"/>
      <c r="MV54" s="45"/>
      <c r="MW54" s="45"/>
      <c r="MX54" s="45"/>
      <c r="MY54" s="45"/>
      <c r="MZ54" s="45"/>
      <c r="NA54" s="45"/>
      <c r="NB54" s="45"/>
      <c r="NC54" s="45"/>
      <c r="ND54" s="45"/>
      <c r="NE54" s="45"/>
      <c r="NF54" s="45"/>
      <c r="NG54" s="45"/>
      <c r="NH54" s="45"/>
      <c r="NI54" s="45"/>
      <c r="NJ54" s="45"/>
      <c r="NK54" s="45"/>
      <c r="NL54" s="45"/>
      <c r="NM54" s="45"/>
      <c r="NN54" s="45"/>
      <c r="NO54" s="45"/>
      <c r="NP54" s="45"/>
      <c r="NQ54" s="45"/>
      <c r="NR54" s="45"/>
      <c r="NS54" s="45"/>
      <c r="NT54" s="45"/>
      <c r="NU54" s="45"/>
      <c r="NV54" s="45"/>
      <c r="NW54" s="45"/>
      <c r="NX54" s="45"/>
      <c r="NY54" s="45"/>
      <c r="NZ54" s="45"/>
      <c r="OA54" s="45"/>
      <c r="OB54" s="45"/>
      <c r="OC54" s="45"/>
      <c r="OD54" s="45"/>
      <c r="OE54" s="45"/>
      <c r="OF54" s="45"/>
      <c r="OG54" s="45"/>
      <c r="OH54" s="45"/>
      <c r="OI54" s="45"/>
      <c r="OJ54" s="45"/>
      <c r="OK54" s="45"/>
      <c r="OL54" s="45"/>
      <c r="OM54" s="45"/>
      <c r="ON54" s="45"/>
      <c r="OO54" s="45"/>
      <c r="OP54" s="45"/>
      <c r="OQ54" s="45"/>
      <c r="OR54" s="45"/>
      <c r="OS54" s="45"/>
      <c r="OT54" s="45"/>
      <c r="OU54" s="45"/>
      <c r="OV54" s="45"/>
      <c r="OW54" s="45"/>
      <c r="OX54" s="45"/>
      <c r="OY54" s="45"/>
      <c r="OZ54" s="45"/>
      <c r="PA54" s="45"/>
      <c r="PB54" s="45"/>
      <c r="PC54" s="45"/>
      <c r="PD54" s="45"/>
      <c r="PE54" s="45"/>
      <c r="PF54" s="45"/>
      <c r="PG54" s="45"/>
      <c r="PH54" s="45"/>
      <c r="PI54" s="45"/>
      <c r="PJ54" s="45"/>
      <c r="PK54" s="45"/>
      <c r="PL54" s="45"/>
      <c r="PM54" s="45"/>
      <c r="PN54" s="45"/>
      <c r="PO54" s="45"/>
      <c r="PP54" s="45"/>
      <c r="PQ54" s="45"/>
      <c r="PR54" s="45"/>
      <c r="PS54" s="45"/>
      <c r="PT54" s="45"/>
      <c r="PU54" s="45"/>
      <c r="PV54" s="45"/>
      <c r="PW54" s="45"/>
      <c r="PX54" s="45"/>
      <c r="PY54" s="45"/>
      <c r="PZ54" s="45"/>
      <c r="QA54" s="45"/>
      <c r="QB54" s="45"/>
      <c r="QC54" s="45"/>
      <c r="QD54" s="45"/>
      <c r="QE54" s="45"/>
      <c r="QF54" s="45"/>
      <c r="QG54" s="45"/>
      <c r="QH54" s="45"/>
      <c r="QI54" s="45"/>
      <c r="QJ54" s="45"/>
      <c r="QK54" s="45"/>
      <c r="QL54" s="45"/>
      <c r="QM54" s="45"/>
      <c r="QN54" s="45"/>
      <c r="QO54" s="45"/>
      <c r="QP54" s="45"/>
      <c r="QQ54" s="45"/>
      <c r="QR54" s="45"/>
      <c r="QS54" s="45"/>
      <c r="QT54" s="45"/>
      <c r="QU54" s="45"/>
      <c r="QV54" s="45"/>
      <c r="QW54" s="45"/>
      <c r="QX54" s="45"/>
      <c r="QY54" s="45"/>
      <c r="QZ54" s="45"/>
      <c r="RA54" s="45"/>
      <c r="RB54" s="45"/>
      <c r="RC54" s="45"/>
      <c r="RD54" s="45"/>
      <c r="RE54" s="45"/>
      <c r="RF54" s="45"/>
      <c r="RG54" s="45"/>
      <c r="RH54" s="45"/>
      <c r="RI54" s="45"/>
      <c r="RJ54" s="45"/>
      <c r="RK54" s="45"/>
      <c r="RL54" s="45"/>
      <c r="RM54" s="45"/>
      <c r="RN54" s="45"/>
      <c r="RO54" s="45"/>
      <c r="RP54" s="45"/>
      <c r="RQ54" s="45"/>
      <c r="RR54" s="45"/>
      <c r="RS54" s="45"/>
      <c r="RT54" s="45"/>
      <c r="RU54" s="45"/>
      <c r="RV54" s="45"/>
      <c r="RW54" s="45"/>
      <c r="RX54" s="45"/>
      <c r="RY54" s="45"/>
      <c r="RZ54" s="45"/>
      <c r="SA54" s="45"/>
      <c r="SB54" s="45"/>
      <c r="SC54" s="45"/>
      <c r="SD54" s="45"/>
      <c r="SE54" s="45"/>
      <c r="SF54" s="45"/>
      <c r="SG54" s="45"/>
      <c r="SH54" s="45"/>
      <c r="SI54" s="45"/>
      <c r="SJ54" s="45"/>
      <c r="SK54" s="45"/>
      <c r="SL54" s="45"/>
      <c r="SM54" s="45"/>
      <c r="SN54" s="45"/>
      <c r="SO54" s="45"/>
      <c r="SP54" s="45"/>
      <c r="SQ54" s="45"/>
      <c r="SR54" s="45"/>
      <c r="SS54" s="45"/>
      <c r="ST54" s="45"/>
      <c r="SU54" s="45"/>
      <c r="SV54" s="45"/>
      <c r="SW54" s="45"/>
      <c r="SX54" s="45"/>
      <c r="SY54" s="45"/>
      <c r="SZ54" s="45"/>
      <c r="TA54" s="45"/>
      <c r="TB54" s="45"/>
      <c r="TC54" s="45"/>
      <c r="TD54" s="45"/>
      <c r="TE54" s="45"/>
      <c r="TF54" s="45"/>
      <c r="TG54" s="45"/>
      <c r="TH54" s="45"/>
      <c r="TI54" s="45"/>
      <c r="TJ54" s="45"/>
      <c r="TK54" s="45"/>
      <c r="TL54" s="45"/>
      <c r="TM54" s="45"/>
      <c r="TN54" s="45"/>
      <c r="TO54" s="45"/>
      <c r="TP54" s="45"/>
      <c r="TQ54" s="45"/>
      <c r="TR54" s="45"/>
      <c r="TS54" s="45"/>
      <c r="TT54" s="45"/>
      <c r="TU54" s="45"/>
      <c r="TV54" s="45"/>
      <c r="TW54" s="45"/>
      <c r="TX54" s="45"/>
      <c r="TY54" s="45"/>
      <c r="TZ54" s="45"/>
      <c r="UA54" s="45"/>
      <c r="UB54" s="45"/>
      <c r="UC54" s="45"/>
      <c r="UD54" s="45"/>
      <c r="UE54" s="45"/>
      <c r="UF54" s="45"/>
      <c r="UG54" s="45"/>
      <c r="UH54" s="45"/>
      <c r="UI54" s="45"/>
      <c r="UJ54" s="45"/>
      <c r="UK54" s="45"/>
      <c r="UL54" s="45"/>
      <c r="UM54" s="45"/>
      <c r="UN54" s="45"/>
      <c r="UO54" s="45"/>
      <c r="UP54" s="45"/>
      <c r="UQ54" s="45"/>
      <c r="UR54" s="45"/>
      <c r="US54" s="45"/>
      <c r="UT54" s="45"/>
      <c r="UU54" s="45"/>
      <c r="UV54" s="45"/>
      <c r="UW54" s="45"/>
      <c r="UX54" s="45"/>
      <c r="UY54" s="45"/>
      <c r="UZ54" s="45"/>
      <c r="VA54" s="45"/>
      <c r="VB54" s="45"/>
      <c r="VC54" s="45"/>
      <c r="VD54" s="45"/>
      <c r="VE54" s="45"/>
      <c r="VF54" s="45"/>
      <c r="VG54" s="45"/>
      <c r="VH54" s="45"/>
      <c r="VI54" s="45"/>
      <c r="VJ54" s="45"/>
      <c r="VK54" s="45"/>
      <c r="VL54" s="45"/>
      <c r="VM54" s="45"/>
      <c r="VN54" s="45"/>
      <c r="VO54" s="45"/>
      <c r="VP54" s="45"/>
      <c r="VQ54" s="45"/>
      <c r="VR54" s="45"/>
      <c r="VS54" s="45"/>
      <c r="VT54" s="45"/>
      <c r="VU54" s="45"/>
      <c r="VV54" s="45"/>
      <c r="VW54" s="45"/>
      <c r="VX54" s="45"/>
      <c r="VY54" s="45"/>
      <c r="VZ54" s="45"/>
      <c r="WA54" s="45"/>
      <c r="WB54" s="45"/>
      <c r="WC54" s="45"/>
      <c r="WD54" s="45"/>
      <c r="WE54" s="45"/>
      <c r="WF54" s="45"/>
      <c r="WG54" s="45"/>
      <c r="WH54" s="45"/>
      <c r="WI54" s="45"/>
      <c r="WJ54" s="45"/>
      <c r="WK54" s="45"/>
      <c r="WL54" s="45"/>
      <c r="WM54" s="45"/>
      <c r="WN54" s="45"/>
      <c r="WO54" s="45"/>
      <c r="WP54" s="45"/>
      <c r="WQ54" s="45"/>
      <c r="WR54" s="45"/>
      <c r="WS54" s="45"/>
      <c r="WT54" s="45"/>
      <c r="WU54" s="45"/>
      <c r="WV54" s="45"/>
      <c r="WW54" s="45"/>
      <c r="WX54" s="45"/>
      <c r="WY54" s="45"/>
      <c r="WZ54" s="45"/>
      <c r="XA54" s="45"/>
      <c r="XB54" s="45"/>
      <c r="XC54" s="45"/>
      <c r="XD54" s="45"/>
      <c r="XE54" s="45"/>
      <c r="XF54" s="45"/>
      <c r="XG54" s="45"/>
      <c r="XH54" s="45"/>
      <c r="XI54" s="45"/>
      <c r="XJ54" s="45"/>
      <c r="XK54" s="45"/>
      <c r="XL54" s="45"/>
      <c r="XM54" s="45"/>
      <c r="XN54" s="45"/>
      <c r="XO54" s="45"/>
      <c r="XP54" s="45"/>
      <c r="XQ54" s="45"/>
      <c r="XR54" s="45"/>
      <c r="XS54" s="45"/>
      <c r="XT54" s="45"/>
      <c r="XU54" s="45"/>
      <c r="XV54" s="45"/>
      <c r="XW54" s="45"/>
      <c r="XX54" s="45"/>
      <c r="XY54" s="45"/>
      <c r="XZ54" s="45"/>
      <c r="YA54" s="45"/>
      <c r="YB54" s="45"/>
      <c r="YC54" s="45"/>
      <c r="YD54" s="45"/>
      <c r="YE54" s="45"/>
      <c r="YF54" s="45"/>
      <c r="YG54" s="45"/>
      <c r="YH54" s="45"/>
      <c r="YI54" s="45"/>
      <c r="YJ54" s="45"/>
      <c r="YK54" s="45"/>
      <c r="YL54" s="45"/>
      <c r="YM54" s="45"/>
      <c r="YN54" s="45"/>
      <c r="YO54" s="45"/>
      <c r="YP54" s="45"/>
      <c r="YQ54" s="45"/>
      <c r="YR54" s="45"/>
      <c r="YS54" s="45"/>
      <c r="YT54" s="45"/>
      <c r="YU54" s="45"/>
      <c r="YV54" s="45"/>
      <c r="YW54" s="45"/>
      <c r="YX54" s="45"/>
      <c r="YY54" s="45"/>
      <c r="YZ54" s="45"/>
      <c r="ZA54" s="45"/>
      <c r="ZB54" s="45"/>
      <c r="ZC54" s="45"/>
      <c r="ZD54" s="45"/>
      <c r="ZE54" s="45"/>
      <c r="ZF54" s="45"/>
      <c r="ZG54" s="45"/>
      <c r="ZH54" s="45"/>
      <c r="ZI54" s="45"/>
      <c r="ZJ54" s="45"/>
      <c r="ZK54" s="45"/>
      <c r="ZL54" s="45"/>
      <c r="ZM54" s="45"/>
      <c r="ZN54" s="45"/>
      <c r="ZO54" s="45"/>
      <c r="ZP54" s="45"/>
      <c r="ZQ54" s="45"/>
      <c r="ZR54" s="45"/>
      <c r="ZS54" s="45"/>
    </row>
    <row r="55" spans="1:695" s="48" customFormat="1" x14ac:dyDescent="0.2">
      <c r="A55" s="227" t="s">
        <v>127</v>
      </c>
      <c r="B55" s="94"/>
      <c r="C55" s="48" t="s">
        <v>40</v>
      </c>
      <c r="D55" s="19" t="s">
        <v>14</v>
      </c>
      <c r="E55" s="69">
        <v>0.76388888888888884</v>
      </c>
      <c r="F55" s="69">
        <f>E55+(55/(24*60))</f>
        <v>0.80208333333333326</v>
      </c>
      <c r="G55" s="42">
        <f>H55*I55</f>
        <v>11600</v>
      </c>
      <c r="H55" s="70">
        <v>250</v>
      </c>
      <c r="I55" s="81">
        <v>46.4</v>
      </c>
      <c r="J55" s="77" t="s">
        <v>204</v>
      </c>
      <c r="K55" s="77" t="s">
        <v>205</v>
      </c>
      <c r="L55" s="149" t="s">
        <v>210</v>
      </c>
      <c r="M55" s="45"/>
      <c r="N55" s="139"/>
      <c r="O55" s="139"/>
      <c r="P55" s="45"/>
      <c r="Q55" s="45"/>
      <c r="R55" s="45"/>
      <c r="S55" s="45"/>
      <c r="T55" s="45"/>
      <c r="U55" s="45"/>
      <c r="V55" s="45"/>
      <c r="W55" s="45"/>
      <c r="X55" s="45"/>
      <c r="Y55" s="45"/>
      <c r="Z55" s="45"/>
      <c r="AA55" s="45"/>
      <c r="AB55" s="45"/>
      <c r="AC55" s="45"/>
      <c r="AD55" s="45"/>
      <c r="AE55" s="45"/>
      <c r="AF55" s="45"/>
      <c r="AG55" s="45"/>
      <c r="AH55" s="45"/>
      <c r="AI55" s="45"/>
      <c r="AJ55" s="45"/>
      <c r="AK55" s="45"/>
      <c r="AL55" s="45"/>
      <c r="AM55" s="45"/>
      <c r="AN55" s="45"/>
      <c r="AO55" s="45"/>
      <c r="AP55" s="45"/>
      <c r="AQ55" s="45"/>
      <c r="AR55" s="45"/>
      <c r="AS55" s="45"/>
      <c r="AT55" s="45"/>
      <c r="AU55" s="45"/>
      <c r="AV55" s="45"/>
      <c r="AW55" s="45"/>
      <c r="AX55" s="45"/>
      <c r="AY55" s="45"/>
      <c r="AZ55" s="45"/>
      <c r="BA55" s="45"/>
      <c r="BB55" s="45"/>
      <c r="BC55" s="45"/>
      <c r="BD55" s="45"/>
      <c r="BE55" s="45"/>
      <c r="BF55" s="45"/>
      <c r="BG55" s="45"/>
      <c r="BH55" s="45"/>
      <c r="BI55" s="45"/>
      <c r="BJ55" s="45"/>
      <c r="BK55" s="45"/>
      <c r="BL55" s="45"/>
      <c r="BM55" s="45"/>
      <c r="BN55" s="45"/>
      <c r="BO55" s="45"/>
      <c r="BP55" s="45"/>
      <c r="BQ55" s="45"/>
      <c r="BR55" s="45"/>
      <c r="BS55" s="45"/>
      <c r="BT55" s="45"/>
      <c r="BU55" s="45"/>
      <c r="BV55" s="45"/>
      <c r="BW55" s="45"/>
      <c r="BX55" s="45"/>
      <c r="BY55" s="45"/>
      <c r="BZ55" s="45"/>
      <c r="CA55" s="45"/>
      <c r="CB55" s="45"/>
      <c r="CC55" s="45"/>
      <c r="CD55" s="45"/>
      <c r="CE55" s="45"/>
      <c r="CF55" s="45"/>
      <c r="CG55" s="45"/>
      <c r="CH55" s="45"/>
      <c r="CI55" s="45"/>
      <c r="CJ55" s="45"/>
      <c r="CK55" s="45"/>
      <c r="CL55" s="45"/>
      <c r="CM55" s="45"/>
      <c r="CN55" s="45"/>
      <c r="CO55" s="45"/>
      <c r="CP55" s="45"/>
      <c r="CQ55" s="45"/>
      <c r="CR55" s="45"/>
      <c r="CS55" s="45"/>
      <c r="CT55" s="45"/>
      <c r="CU55" s="45"/>
      <c r="CV55" s="45"/>
      <c r="CW55" s="45"/>
      <c r="CX55" s="45"/>
      <c r="CY55" s="45"/>
      <c r="CZ55" s="45"/>
      <c r="DA55" s="45"/>
      <c r="DB55" s="45"/>
      <c r="DC55" s="45"/>
      <c r="DD55" s="45"/>
      <c r="DE55" s="45"/>
      <c r="DF55" s="45"/>
      <c r="DG55" s="45"/>
      <c r="DH55" s="45"/>
      <c r="DI55" s="45"/>
      <c r="DJ55" s="45"/>
      <c r="DK55" s="45"/>
      <c r="DL55" s="45"/>
      <c r="DM55" s="45"/>
      <c r="DN55" s="45"/>
      <c r="DO55" s="45"/>
      <c r="DP55" s="45"/>
      <c r="DQ55" s="45"/>
      <c r="DR55" s="45"/>
      <c r="DS55" s="45"/>
      <c r="DT55" s="45"/>
      <c r="DU55" s="45"/>
      <c r="DV55" s="45"/>
      <c r="DW55" s="45"/>
      <c r="DX55" s="45"/>
      <c r="DY55" s="45"/>
      <c r="DZ55" s="45"/>
      <c r="EA55" s="45"/>
      <c r="EB55" s="45"/>
      <c r="EC55" s="45"/>
      <c r="ED55" s="45"/>
      <c r="EE55" s="45"/>
      <c r="EF55" s="45"/>
      <c r="EG55" s="45"/>
      <c r="EH55" s="45"/>
      <c r="EI55" s="45"/>
      <c r="EJ55" s="45"/>
      <c r="EK55" s="45"/>
      <c r="EL55" s="45"/>
      <c r="EM55" s="45"/>
      <c r="EN55" s="45"/>
      <c r="EO55" s="45"/>
      <c r="EP55" s="45"/>
      <c r="EQ55" s="45"/>
      <c r="ER55" s="45"/>
      <c r="ES55" s="45"/>
      <c r="ET55" s="45"/>
      <c r="EU55" s="45"/>
      <c r="EV55" s="45"/>
      <c r="EW55" s="45"/>
      <c r="EX55" s="45"/>
      <c r="EY55" s="45"/>
      <c r="EZ55" s="45"/>
      <c r="FA55" s="45"/>
      <c r="FB55" s="45"/>
      <c r="FC55" s="45"/>
      <c r="FD55" s="45"/>
      <c r="FE55" s="45"/>
      <c r="FF55" s="45"/>
      <c r="FG55" s="45"/>
      <c r="FH55" s="45"/>
      <c r="FI55" s="45"/>
      <c r="FJ55" s="45"/>
      <c r="FK55" s="45"/>
      <c r="FL55" s="45"/>
      <c r="FM55" s="45"/>
      <c r="FN55" s="45"/>
      <c r="FO55" s="45"/>
      <c r="FP55" s="45"/>
      <c r="FQ55" s="45"/>
      <c r="FR55" s="45"/>
      <c r="FS55" s="45"/>
      <c r="FT55" s="45"/>
      <c r="FU55" s="45"/>
      <c r="FV55" s="45"/>
      <c r="FW55" s="45"/>
      <c r="FX55" s="45"/>
      <c r="FY55" s="45"/>
      <c r="FZ55" s="45"/>
      <c r="GA55" s="45"/>
      <c r="GB55" s="45"/>
      <c r="GC55" s="45"/>
      <c r="GD55" s="45"/>
      <c r="GE55" s="45"/>
      <c r="GF55" s="45"/>
      <c r="GG55" s="45"/>
      <c r="GH55" s="45"/>
      <c r="GI55" s="45"/>
      <c r="GJ55" s="45"/>
      <c r="GK55" s="45"/>
      <c r="GL55" s="45"/>
      <c r="GM55" s="45"/>
      <c r="GN55" s="45"/>
      <c r="GO55" s="45"/>
      <c r="GP55" s="45"/>
      <c r="GQ55" s="45"/>
      <c r="GR55" s="45"/>
      <c r="GS55" s="45"/>
      <c r="GT55" s="45"/>
      <c r="GU55" s="45"/>
      <c r="GV55" s="45"/>
      <c r="GW55" s="45"/>
      <c r="GX55" s="45"/>
      <c r="GY55" s="45"/>
      <c r="GZ55" s="45"/>
      <c r="HA55" s="45"/>
      <c r="HB55" s="45"/>
      <c r="HC55" s="45"/>
      <c r="HD55" s="45"/>
      <c r="HE55" s="45"/>
      <c r="HF55" s="45"/>
      <c r="HG55" s="45"/>
      <c r="HH55" s="45"/>
      <c r="HI55" s="45"/>
      <c r="HJ55" s="45"/>
      <c r="HK55" s="45"/>
      <c r="HL55" s="45"/>
      <c r="HM55" s="45"/>
      <c r="HN55" s="45"/>
      <c r="HO55" s="45"/>
      <c r="HP55" s="45"/>
      <c r="HQ55" s="45"/>
      <c r="HR55" s="45"/>
      <c r="HS55" s="45"/>
      <c r="HT55" s="45"/>
      <c r="HU55" s="45"/>
      <c r="HV55" s="45"/>
      <c r="HW55" s="45"/>
      <c r="HX55" s="45"/>
      <c r="HY55" s="45"/>
      <c r="HZ55" s="45"/>
      <c r="IA55" s="45"/>
      <c r="IB55" s="45"/>
      <c r="IC55" s="45"/>
      <c r="ID55" s="45"/>
      <c r="IE55" s="45"/>
      <c r="IF55" s="45"/>
      <c r="IG55" s="45"/>
      <c r="IH55" s="45"/>
      <c r="II55" s="45"/>
      <c r="IJ55" s="45"/>
      <c r="IK55" s="45"/>
      <c r="IL55" s="45"/>
      <c r="IM55" s="45"/>
      <c r="IN55" s="45"/>
      <c r="IO55" s="45"/>
      <c r="IP55" s="45"/>
      <c r="IQ55" s="45"/>
      <c r="IR55" s="45"/>
      <c r="IS55" s="45"/>
      <c r="IT55" s="45"/>
      <c r="IU55" s="45"/>
      <c r="IV55" s="45"/>
      <c r="IW55" s="45"/>
      <c r="IX55" s="45"/>
      <c r="IY55" s="45"/>
      <c r="IZ55" s="45"/>
      <c r="JA55" s="45"/>
      <c r="JB55" s="45"/>
      <c r="JC55" s="45"/>
      <c r="JD55" s="45"/>
      <c r="JE55" s="45"/>
      <c r="JF55" s="45"/>
      <c r="JG55" s="45"/>
      <c r="JH55" s="45"/>
      <c r="JI55" s="45"/>
      <c r="JJ55" s="45"/>
      <c r="JK55" s="45"/>
      <c r="JL55" s="45"/>
      <c r="JM55" s="45"/>
      <c r="JN55" s="45"/>
      <c r="JO55" s="45"/>
      <c r="JP55" s="45"/>
      <c r="JQ55" s="45"/>
      <c r="JR55" s="45"/>
      <c r="JS55" s="45"/>
      <c r="JT55" s="45"/>
      <c r="JU55" s="45"/>
      <c r="JV55" s="45"/>
      <c r="JW55" s="45"/>
      <c r="JX55" s="45"/>
      <c r="JY55" s="45"/>
      <c r="JZ55" s="45"/>
      <c r="KA55" s="45"/>
      <c r="KB55" s="45"/>
      <c r="KC55" s="45"/>
      <c r="KD55" s="45"/>
      <c r="KE55" s="45"/>
      <c r="KF55" s="45"/>
      <c r="KG55" s="45"/>
      <c r="KH55" s="45"/>
      <c r="KI55" s="45"/>
      <c r="KJ55" s="45"/>
      <c r="KK55" s="45"/>
      <c r="KL55" s="45"/>
      <c r="KM55" s="45"/>
      <c r="KN55" s="45"/>
      <c r="KO55" s="45"/>
      <c r="KP55" s="45"/>
      <c r="KQ55" s="45"/>
      <c r="KR55" s="45"/>
      <c r="KS55" s="45"/>
      <c r="KT55" s="45"/>
      <c r="KU55" s="45"/>
      <c r="KV55" s="45"/>
      <c r="KW55" s="45"/>
      <c r="KX55" s="45"/>
      <c r="KY55" s="45"/>
      <c r="KZ55" s="45"/>
      <c r="LA55" s="45"/>
      <c r="LB55" s="45"/>
      <c r="LC55" s="45"/>
      <c r="LD55" s="45"/>
      <c r="LE55" s="45"/>
      <c r="LF55" s="45"/>
      <c r="LG55" s="45"/>
      <c r="LH55" s="45"/>
      <c r="LI55" s="45"/>
      <c r="LJ55" s="45"/>
      <c r="LK55" s="45"/>
      <c r="LL55" s="45"/>
      <c r="LM55" s="45"/>
      <c r="LN55" s="45"/>
      <c r="LO55" s="45"/>
      <c r="LP55" s="45"/>
      <c r="LQ55" s="45"/>
      <c r="LR55" s="45"/>
      <c r="LS55" s="45"/>
      <c r="LT55" s="45"/>
      <c r="LU55" s="45"/>
      <c r="LV55" s="45"/>
      <c r="LW55" s="45"/>
      <c r="LX55" s="45"/>
      <c r="LY55" s="45"/>
      <c r="LZ55" s="45"/>
      <c r="MA55" s="45"/>
      <c r="MB55" s="45"/>
      <c r="MC55" s="45"/>
      <c r="MD55" s="45"/>
      <c r="ME55" s="45"/>
      <c r="MF55" s="45"/>
      <c r="MG55" s="45"/>
      <c r="MH55" s="45"/>
      <c r="MI55" s="45"/>
      <c r="MJ55" s="45"/>
      <c r="MK55" s="45"/>
      <c r="ML55" s="45"/>
      <c r="MM55" s="45"/>
      <c r="MN55" s="45"/>
      <c r="MO55" s="45"/>
      <c r="MP55" s="45"/>
      <c r="MQ55" s="45"/>
      <c r="MR55" s="45"/>
      <c r="MS55" s="45"/>
      <c r="MT55" s="45"/>
      <c r="MU55" s="45"/>
      <c r="MV55" s="45"/>
      <c r="MW55" s="45"/>
      <c r="MX55" s="45"/>
      <c r="MY55" s="45"/>
      <c r="MZ55" s="45"/>
      <c r="NA55" s="45"/>
      <c r="NB55" s="45"/>
      <c r="NC55" s="45"/>
      <c r="ND55" s="45"/>
      <c r="NE55" s="45"/>
      <c r="NF55" s="45"/>
      <c r="NG55" s="45"/>
      <c r="NH55" s="45"/>
      <c r="NI55" s="45"/>
      <c r="NJ55" s="45"/>
      <c r="NK55" s="45"/>
      <c r="NL55" s="45"/>
      <c r="NM55" s="45"/>
      <c r="NN55" s="45"/>
      <c r="NO55" s="45"/>
      <c r="NP55" s="45"/>
      <c r="NQ55" s="45"/>
      <c r="NR55" s="45"/>
      <c r="NS55" s="45"/>
      <c r="NT55" s="45"/>
      <c r="NU55" s="45"/>
      <c r="NV55" s="45"/>
      <c r="NW55" s="45"/>
      <c r="NX55" s="45"/>
      <c r="NY55" s="45"/>
      <c r="NZ55" s="45"/>
      <c r="OA55" s="45"/>
      <c r="OB55" s="45"/>
      <c r="OC55" s="45"/>
      <c r="OD55" s="45"/>
      <c r="OE55" s="45"/>
      <c r="OF55" s="45"/>
      <c r="OG55" s="45"/>
      <c r="OH55" s="45"/>
      <c r="OI55" s="45"/>
      <c r="OJ55" s="45"/>
      <c r="OK55" s="45"/>
      <c r="OL55" s="45"/>
      <c r="OM55" s="45"/>
      <c r="ON55" s="45"/>
      <c r="OO55" s="45"/>
      <c r="OP55" s="45"/>
      <c r="OQ55" s="45"/>
      <c r="OR55" s="45"/>
      <c r="OS55" s="45"/>
      <c r="OT55" s="45"/>
      <c r="OU55" s="45"/>
      <c r="OV55" s="45"/>
      <c r="OW55" s="45"/>
      <c r="OX55" s="45"/>
      <c r="OY55" s="45"/>
      <c r="OZ55" s="45"/>
      <c r="PA55" s="45"/>
      <c r="PB55" s="45"/>
      <c r="PC55" s="45"/>
      <c r="PD55" s="45"/>
      <c r="PE55" s="45"/>
      <c r="PF55" s="45"/>
      <c r="PG55" s="45"/>
      <c r="PH55" s="45"/>
      <c r="PI55" s="45"/>
      <c r="PJ55" s="45"/>
      <c r="PK55" s="45"/>
      <c r="PL55" s="45"/>
      <c r="PM55" s="45"/>
      <c r="PN55" s="45"/>
      <c r="PO55" s="45"/>
      <c r="PP55" s="45"/>
      <c r="PQ55" s="45"/>
      <c r="PR55" s="45"/>
      <c r="PS55" s="45"/>
      <c r="PT55" s="45"/>
      <c r="PU55" s="45"/>
      <c r="PV55" s="45"/>
      <c r="PW55" s="45"/>
      <c r="PX55" s="45"/>
      <c r="PY55" s="45"/>
      <c r="PZ55" s="45"/>
      <c r="QA55" s="45"/>
      <c r="QB55" s="45"/>
      <c r="QC55" s="45"/>
      <c r="QD55" s="45"/>
      <c r="QE55" s="45"/>
      <c r="QF55" s="45"/>
      <c r="QG55" s="45"/>
      <c r="QH55" s="45"/>
      <c r="QI55" s="45"/>
      <c r="QJ55" s="45"/>
      <c r="QK55" s="45"/>
      <c r="QL55" s="45"/>
      <c r="QM55" s="45"/>
      <c r="QN55" s="45"/>
      <c r="QO55" s="45"/>
      <c r="QP55" s="45"/>
      <c r="QQ55" s="45"/>
      <c r="QR55" s="45"/>
      <c r="QS55" s="45"/>
      <c r="QT55" s="45"/>
      <c r="QU55" s="45"/>
      <c r="QV55" s="45"/>
      <c r="QW55" s="45"/>
      <c r="QX55" s="45"/>
      <c r="QY55" s="45"/>
      <c r="QZ55" s="45"/>
      <c r="RA55" s="45"/>
      <c r="RB55" s="45"/>
      <c r="RC55" s="45"/>
      <c r="RD55" s="45"/>
      <c r="RE55" s="45"/>
      <c r="RF55" s="45"/>
      <c r="RG55" s="45"/>
      <c r="RH55" s="45"/>
      <c r="RI55" s="45"/>
      <c r="RJ55" s="45"/>
      <c r="RK55" s="45"/>
      <c r="RL55" s="45"/>
      <c r="RM55" s="45"/>
      <c r="RN55" s="45"/>
      <c r="RO55" s="45"/>
      <c r="RP55" s="45"/>
      <c r="RQ55" s="45"/>
      <c r="RR55" s="45"/>
      <c r="RS55" s="45"/>
      <c r="RT55" s="45"/>
      <c r="RU55" s="45"/>
      <c r="RV55" s="45"/>
      <c r="RW55" s="45"/>
      <c r="RX55" s="45"/>
      <c r="RY55" s="45"/>
      <c r="RZ55" s="45"/>
      <c r="SA55" s="45"/>
      <c r="SB55" s="45"/>
      <c r="SC55" s="45"/>
      <c r="SD55" s="45"/>
      <c r="SE55" s="45"/>
      <c r="SF55" s="45"/>
      <c r="SG55" s="45"/>
      <c r="SH55" s="45"/>
      <c r="SI55" s="45"/>
      <c r="SJ55" s="45"/>
      <c r="SK55" s="45"/>
      <c r="SL55" s="45"/>
      <c r="SM55" s="45"/>
      <c r="SN55" s="45"/>
      <c r="SO55" s="45"/>
      <c r="SP55" s="45"/>
      <c r="SQ55" s="45"/>
      <c r="SR55" s="45"/>
      <c r="SS55" s="45"/>
      <c r="ST55" s="45"/>
      <c r="SU55" s="45"/>
      <c r="SV55" s="45"/>
      <c r="SW55" s="45"/>
      <c r="SX55" s="45"/>
      <c r="SY55" s="45"/>
      <c r="SZ55" s="45"/>
      <c r="TA55" s="45"/>
      <c r="TB55" s="45"/>
      <c r="TC55" s="45"/>
      <c r="TD55" s="45"/>
      <c r="TE55" s="45"/>
      <c r="TF55" s="45"/>
      <c r="TG55" s="45"/>
      <c r="TH55" s="45"/>
      <c r="TI55" s="45"/>
      <c r="TJ55" s="45"/>
      <c r="TK55" s="45"/>
      <c r="TL55" s="45"/>
      <c r="TM55" s="45"/>
      <c r="TN55" s="45"/>
      <c r="TO55" s="45"/>
      <c r="TP55" s="45"/>
      <c r="TQ55" s="45"/>
      <c r="TR55" s="45"/>
      <c r="TS55" s="45"/>
      <c r="TT55" s="45"/>
      <c r="TU55" s="45"/>
      <c r="TV55" s="45"/>
      <c r="TW55" s="45"/>
      <c r="TX55" s="45"/>
      <c r="TY55" s="45"/>
      <c r="TZ55" s="45"/>
      <c r="UA55" s="45"/>
      <c r="UB55" s="45"/>
      <c r="UC55" s="45"/>
      <c r="UD55" s="45"/>
      <c r="UE55" s="45"/>
      <c r="UF55" s="45"/>
      <c r="UG55" s="45"/>
      <c r="UH55" s="45"/>
      <c r="UI55" s="45"/>
      <c r="UJ55" s="45"/>
      <c r="UK55" s="45"/>
      <c r="UL55" s="45"/>
      <c r="UM55" s="45"/>
      <c r="UN55" s="45"/>
      <c r="UO55" s="45"/>
      <c r="UP55" s="45"/>
      <c r="UQ55" s="45"/>
      <c r="UR55" s="45"/>
      <c r="US55" s="45"/>
      <c r="UT55" s="45"/>
      <c r="UU55" s="45"/>
      <c r="UV55" s="45"/>
      <c r="UW55" s="45"/>
      <c r="UX55" s="45"/>
      <c r="UY55" s="45"/>
      <c r="UZ55" s="45"/>
      <c r="VA55" s="45"/>
      <c r="VB55" s="45"/>
      <c r="VC55" s="45"/>
      <c r="VD55" s="45"/>
      <c r="VE55" s="45"/>
      <c r="VF55" s="45"/>
      <c r="VG55" s="45"/>
      <c r="VH55" s="45"/>
      <c r="VI55" s="45"/>
      <c r="VJ55" s="45"/>
      <c r="VK55" s="45"/>
      <c r="VL55" s="45"/>
      <c r="VM55" s="45"/>
      <c r="VN55" s="45"/>
      <c r="VO55" s="45"/>
      <c r="VP55" s="45"/>
      <c r="VQ55" s="45"/>
      <c r="VR55" s="45"/>
      <c r="VS55" s="45"/>
      <c r="VT55" s="45"/>
      <c r="VU55" s="45"/>
      <c r="VV55" s="45"/>
      <c r="VW55" s="45"/>
      <c r="VX55" s="45"/>
      <c r="VY55" s="45"/>
      <c r="VZ55" s="45"/>
      <c r="WA55" s="45"/>
      <c r="WB55" s="45"/>
      <c r="WC55" s="45"/>
      <c r="WD55" s="45"/>
      <c r="WE55" s="45"/>
      <c r="WF55" s="45"/>
      <c r="WG55" s="45"/>
      <c r="WH55" s="45"/>
      <c r="WI55" s="45"/>
      <c r="WJ55" s="45"/>
      <c r="WK55" s="45"/>
      <c r="WL55" s="45"/>
      <c r="WM55" s="45"/>
      <c r="WN55" s="45"/>
      <c r="WO55" s="45"/>
      <c r="WP55" s="45"/>
      <c r="WQ55" s="45"/>
      <c r="WR55" s="45"/>
      <c r="WS55" s="45"/>
      <c r="WT55" s="45"/>
      <c r="WU55" s="45"/>
      <c r="WV55" s="45"/>
      <c r="WW55" s="45"/>
      <c r="WX55" s="45"/>
      <c r="WY55" s="45"/>
      <c r="WZ55" s="45"/>
      <c r="XA55" s="45"/>
      <c r="XB55" s="45"/>
      <c r="XC55" s="45"/>
      <c r="XD55" s="45"/>
      <c r="XE55" s="45"/>
      <c r="XF55" s="45"/>
      <c r="XG55" s="45"/>
      <c r="XH55" s="45"/>
      <c r="XI55" s="45"/>
      <c r="XJ55" s="45"/>
      <c r="XK55" s="45"/>
      <c r="XL55" s="45"/>
      <c r="XM55" s="45"/>
      <c r="XN55" s="45"/>
      <c r="XO55" s="45"/>
      <c r="XP55" s="45"/>
      <c r="XQ55" s="45"/>
      <c r="XR55" s="45"/>
      <c r="XS55" s="45"/>
      <c r="XT55" s="45"/>
      <c r="XU55" s="45"/>
      <c r="XV55" s="45"/>
      <c r="XW55" s="45"/>
      <c r="XX55" s="45"/>
      <c r="XY55" s="45"/>
      <c r="XZ55" s="45"/>
      <c r="YA55" s="45"/>
      <c r="YB55" s="45"/>
      <c r="YC55" s="45"/>
      <c r="YD55" s="45"/>
      <c r="YE55" s="45"/>
      <c r="YF55" s="45"/>
      <c r="YG55" s="45"/>
      <c r="YH55" s="45"/>
      <c r="YI55" s="45"/>
      <c r="YJ55" s="45"/>
      <c r="YK55" s="45"/>
      <c r="YL55" s="45"/>
      <c r="YM55" s="45"/>
      <c r="YN55" s="45"/>
      <c r="YO55" s="45"/>
      <c r="YP55" s="45"/>
      <c r="YQ55" s="45"/>
      <c r="YR55" s="45"/>
      <c r="YS55" s="45"/>
      <c r="YT55" s="45"/>
      <c r="YU55" s="45"/>
      <c r="YV55" s="45"/>
      <c r="YW55" s="45"/>
      <c r="YX55" s="45"/>
      <c r="YY55" s="45"/>
      <c r="YZ55" s="45"/>
      <c r="ZA55" s="45"/>
      <c r="ZB55" s="45"/>
      <c r="ZC55" s="45"/>
      <c r="ZD55" s="45"/>
      <c r="ZE55" s="45"/>
      <c r="ZF55" s="45"/>
      <c r="ZG55" s="45"/>
      <c r="ZH55" s="45"/>
      <c r="ZI55" s="45"/>
      <c r="ZJ55" s="45"/>
      <c r="ZK55" s="45"/>
      <c r="ZL55" s="45"/>
      <c r="ZM55" s="45"/>
      <c r="ZN55" s="45"/>
      <c r="ZO55" s="45"/>
      <c r="ZP55" s="45"/>
      <c r="ZQ55" s="45"/>
      <c r="ZR55" s="45"/>
      <c r="ZS55" s="45"/>
    </row>
    <row r="56" spans="1:695" x14ac:dyDescent="0.2">
      <c r="A56" s="150"/>
      <c r="B56" s="151"/>
      <c r="C56" s="45"/>
      <c r="D56" s="152"/>
      <c r="E56" s="83"/>
      <c r="F56" s="84"/>
      <c r="I56" s="84"/>
      <c r="J56" s="160"/>
      <c r="K56" s="155"/>
      <c r="L56" s="156"/>
      <c r="M56" s="45"/>
    </row>
    <row r="57" spans="1:695" x14ac:dyDescent="0.2">
      <c r="A57" s="150"/>
      <c r="B57" s="151"/>
      <c r="C57" s="45"/>
      <c r="D57" s="152"/>
      <c r="E57" s="58"/>
      <c r="F57" s="58"/>
      <c r="I57" s="60"/>
      <c r="J57" s="154"/>
      <c r="K57" s="155"/>
      <c r="L57" s="156"/>
      <c r="M57" s="45"/>
    </row>
    <row r="58" spans="1:695" s="48" customFormat="1" x14ac:dyDescent="0.2">
      <c r="A58" s="227" t="s">
        <v>128</v>
      </c>
      <c r="B58" s="94"/>
      <c r="C58" s="48" t="s">
        <v>42</v>
      </c>
      <c r="D58" s="19" t="s">
        <v>14</v>
      </c>
      <c r="E58" s="69">
        <v>0.28125</v>
      </c>
      <c r="F58" s="69">
        <f>E58+(55/(24*60))</f>
        <v>0.31944444444444442</v>
      </c>
      <c r="G58" s="42">
        <f t="shared" ref="G58:G69" si="4">H58*I58</f>
        <v>11575</v>
      </c>
      <c r="H58" s="70">
        <v>250</v>
      </c>
      <c r="I58" s="81">
        <v>46.3</v>
      </c>
      <c r="J58" s="77" t="s">
        <v>204</v>
      </c>
      <c r="K58" s="77" t="s">
        <v>205</v>
      </c>
      <c r="L58" s="149" t="s">
        <v>210</v>
      </c>
      <c r="M58" s="45"/>
      <c r="N58" s="139"/>
      <c r="O58" s="139"/>
      <c r="P58" s="45"/>
      <c r="Q58" s="45"/>
      <c r="R58" s="45"/>
      <c r="S58" s="45"/>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c r="AV58" s="45"/>
      <c r="AW58" s="45"/>
      <c r="AX58" s="45"/>
      <c r="AY58" s="45"/>
      <c r="AZ58" s="45"/>
      <c r="BA58" s="45"/>
      <c r="BB58" s="45"/>
      <c r="BC58" s="45"/>
      <c r="BD58" s="45"/>
      <c r="BE58" s="45"/>
      <c r="BF58" s="45"/>
      <c r="BG58" s="45"/>
      <c r="BH58" s="45"/>
      <c r="BI58" s="45"/>
      <c r="BJ58" s="45"/>
      <c r="BK58" s="45"/>
      <c r="BL58" s="45"/>
      <c r="BM58" s="45"/>
      <c r="BN58" s="45"/>
      <c r="BO58" s="45"/>
      <c r="BP58" s="45"/>
      <c r="BQ58" s="45"/>
      <c r="BR58" s="45"/>
      <c r="BS58" s="45"/>
      <c r="BT58" s="45"/>
      <c r="BU58" s="45"/>
      <c r="BV58" s="45"/>
      <c r="BW58" s="45"/>
      <c r="BX58" s="45"/>
      <c r="BY58" s="45"/>
      <c r="BZ58" s="45"/>
      <c r="CA58" s="45"/>
      <c r="CB58" s="45"/>
      <c r="CC58" s="45"/>
      <c r="CD58" s="45"/>
      <c r="CE58" s="45"/>
      <c r="CF58" s="45"/>
      <c r="CG58" s="45"/>
      <c r="CH58" s="45"/>
      <c r="CI58" s="45"/>
      <c r="CJ58" s="45"/>
      <c r="CK58" s="45"/>
      <c r="CL58" s="45"/>
      <c r="CM58" s="45"/>
      <c r="CN58" s="45"/>
      <c r="CO58" s="45"/>
      <c r="CP58" s="45"/>
      <c r="CQ58" s="45"/>
      <c r="CR58" s="45"/>
      <c r="CS58" s="45"/>
      <c r="CT58" s="45"/>
      <c r="CU58" s="45"/>
      <c r="CV58" s="45"/>
      <c r="CW58" s="45"/>
      <c r="CX58" s="45"/>
      <c r="CY58" s="45"/>
      <c r="CZ58" s="45"/>
      <c r="DA58" s="45"/>
      <c r="DB58" s="45"/>
      <c r="DC58" s="45"/>
      <c r="DD58" s="45"/>
      <c r="DE58" s="45"/>
      <c r="DF58" s="45"/>
      <c r="DG58" s="45"/>
      <c r="DH58" s="45"/>
      <c r="DI58" s="45"/>
      <c r="DJ58" s="45"/>
      <c r="DK58" s="45"/>
      <c r="DL58" s="45"/>
      <c r="DM58" s="45"/>
      <c r="DN58" s="45"/>
      <c r="DO58" s="45"/>
      <c r="DP58" s="45"/>
      <c r="DQ58" s="45"/>
      <c r="DR58" s="45"/>
      <c r="DS58" s="45"/>
      <c r="DT58" s="45"/>
      <c r="DU58" s="45"/>
      <c r="DV58" s="45"/>
      <c r="DW58" s="45"/>
      <c r="DX58" s="45"/>
      <c r="DY58" s="45"/>
      <c r="DZ58" s="45"/>
      <c r="EA58" s="45"/>
      <c r="EB58" s="45"/>
      <c r="EC58" s="45"/>
      <c r="ED58" s="45"/>
      <c r="EE58" s="45"/>
      <c r="EF58" s="45"/>
      <c r="EG58" s="45"/>
      <c r="EH58" s="45"/>
      <c r="EI58" s="45"/>
      <c r="EJ58" s="45"/>
      <c r="EK58" s="45"/>
      <c r="EL58" s="45"/>
      <c r="EM58" s="45"/>
      <c r="EN58" s="45"/>
      <c r="EO58" s="45"/>
      <c r="EP58" s="45"/>
      <c r="EQ58" s="45"/>
      <c r="ER58" s="45"/>
      <c r="ES58" s="45"/>
      <c r="ET58" s="45"/>
      <c r="EU58" s="45"/>
      <c r="EV58" s="45"/>
      <c r="EW58" s="45"/>
      <c r="EX58" s="45"/>
      <c r="EY58" s="45"/>
      <c r="EZ58" s="45"/>
      <c r="FA58" s="45"/>
      <c r="FB58" s="45"/>
      <c r="FC58" s="45"/>
      <c r="FD58" s="45"/>
      <c r="FE58" s="45"/>
      <c r="FF58" s="45"/>
      <c r="FG58" s="45"/>
      <c r="FH58" s="45"/>
      <c r="FI58" s="45"/>
      <c r="FJ58" s="45"/>
      <c r="FK58" s="45"/>
      <c r="FL58" s="45"/>
      <c r="FM58" s="45"/>
      <c r="FN58" s="45"/>
      <c r="FO58" s="45"/>
      <c r="FP58" s="45"/>
      <c r="FQ58" s="45"/>
      <c r="FR58" s="45"/>
      <c r="FS58" s="45"/>
      <c r="FT58" s="45"/>
      <c r="FU58" s="45"/>
      <c r="FV58" s="45"/>
      <c r="FW58" s="45"/>
      <c r="FX58" s="45"/>
      <c r="FY58" s="45"/>
      <c r="FZ58" s="45"/>
      <c r="GA58" s="45"/>
      <c r="GB58" s="45"/>
      <c r="GC58" s="45"/>
      <c r="GD58" s="45"/>
      <c r="GE58" s="45"/>
      <c r="GF58" s="45"/>
      <c r="GG58" s="45"/>
      <c r="GH58" s="45"/>
      <c r="GI58" s="45"/>
      <c r="GJ58" s="45"/>
      <c r="GK58" s="45"/>
      <c r="GL58" s="45"/>
      <c r="GM58" s="45"/>
      <c r="GN58" s="45"/>
      <c r="GO58" s="45"/>
      <c r="GP58" s="45"/>
      <c r="GQ58" s="45"/>
      <c r="GR58" s="45"/>
      <c r="GS58" s="45"/>
      <c r="GT58" s="45"/>
      <c r="GU58" s="45"/>
      <c r="GV58" s="45"/>
      <c r="GW58" s="45"/>
      <c r="GX58" s="45"/>
      <c r="GY58" s="45"/>
      <c r="GZ58" s="45"/>
      <c r="HA58" s="45"/>
      <c r="HB58" s="45"/>
      <c r="HC58" s="45"/>
      <c r="HD58" s="45"/>
      <c r="HE58" s="45"/>
      <c r="HF58" s="45"/>
      <c r="HG58" s="45"/>
      <c r="HH58" s="45"/>
      <c r="HI58" s="45"/>
      <c r="HJ58" s="45"/>
      <c r="HK58" s="45"/>
      <c r="HL58" s="45"/>
      <c r="HM58" s="45"/>
      <c r="HN58" s="45"/>
      <c r="HO58" s="45"/>
      <c r="HP58" s="45"/>
      <c r="HQ58" s="45"/>
      <c r="HR58" s="45"/>
      <c r="HS58" s="45"/>
      <c r="HT58" s="45"/>
      <c r="HU58" s="45"/>
      <c r="HV58" s="45"/>
      <c r="HW58" s="45"/>
      <c r="HX58" s="45"/>
      <c r="HY58" s="45"/>
      <c r="HZ58" s="45"/>
      <c r="IA58" s="45"/>
      <c r="IB58" s="45"/>
      <c r="IC58" s="45"/>
      <c r="ID58" s="45"/>
      <c r="IE58" s="45"/>
      <c r="IF58" s="45"/>
      <c r="IG58" s="45"/>
      <c r="IH58" s="45"/>
      <c r="II58" s="45"/>
      <c r="IJ58" s="45"/>
      <c r="IK58" s="45"/>
      <c r="IL58" s="45"/>
      <c r="IM58" s="45"/>
      <c r="IN58" s="45"/>
      <c r="IO58" s="45"/>
      <c r="IP58" s="45"/>
      <c r="IQ58" s="45"/>
      <c r="IR58" s="45"/>
      <c r="IS58" s="45"/>
      <c r="IT58" s="45"/>
      <c r="IU58" s="45"/>
      <c r="IV58" s="45"/>
      <c r="IW58" s="45"/>
      <c r="IX58" s="45"/>
      <c r="IY58" s="45"/>
      <c r="IZ58" s="45"/>
      <c r="JA58" s="45"/>
      <c r="JB58" s="45"/>
      <c r="JC58" s="45"/>
      <c r="JD58" s="45"/>
      <c r="JE58" s="45"/>
      <c r="JF58" s="45"/>
      <c r="JG58" s="45"/>
      <c r="JH58" s="45"/>
      <c r="JI58" s="45"/>
      <c r="JJ58" s="45"/>
      <c r="JK58" s="45"/>
      <c r="JL58" s="45"/>
      <c r="JM58" s="45"/>
      <c r="JN58" s="45"/>
      <c r="JO58" s="45"/>
      <c r="JP58" s="45"/>
      <c r="JQ58" s="45"/>
      <c r="JR58" s="45"/>
      <c r="JS58" s="45"/>
      <c r="JT58" s="45"/>
      <c r="JU58" s="45"/>
      <c r="JV58" s="45"/>
      <c r="JW58" s="45"/>
      <c r="JX58" s="45"/>
      <c r="JY58" s="45"/>
      <c r="JZ58" s="45"/>
      <c r="KA58" s="45"/>
      <c r="KB58" s="45"/>
      <c r="KC58" s="45"/>
      <c r="KD58" s="45"/>
      <c r="KE58" s="45"/>
      <c r="KF58" s="45"/>
      <c r="KG58" s="45"/>
      <c r="KH58" s="45"/>
      <c r="KI58" s="45"/>
      <c r="KJ58" s="45"/>
      <c r="KK58" s="45"/>
      <c r="KL58" s="45"/>
      <c r="KM58" s="45"/>
      <c r="KN58" s="45"/>
      <c r="KO58" s="45"/>
      <c r="KP58" s="45"/>
      <c r="KQ58" s="45"/>
      <c r="KR58" s="45"/>
      <c r="KS58" s="45"/>
      <c r="KT58" s="45"/>
      <c r="KU58" s="45"/>
      <c r="KV58" s="45"/>
      <c r="KW58" s="45"/>
      <c r="KX58" s="45"/>
      <c r="KY58" s="45"/>
      <c r="KZ58" s="45"/>
      <c r="LA58" s="45"/>
      <c r="LB58" s="45"/>
      <c r="LC58" s="45"/>
      <c r="LD58" s="45"/>
      <c r="LE58" s="45"/>
      <c r="LF58" s="45"/>
      <c r="LG58" s="45"/>
      <c r="LH58" s="45"/>
      <c r="LI58" s="45"/>
      <c r="LJ58" s="45"/>
      <c r="LK58" s="45"/>
      <c r="LL58" s="45"/>
      <c r="LM58" s="45"/>
      <c r="LN58" s="45"/>
      <c r="LO58" s="45"/>
      <c r="LP58" s="45"/>
      <c r="LQ58" s="45"/>
      <c r="LR58" s="45"/>
      <c r="LS58" s="45"/>
      <c r="LT58" s="45"/>
      <c r="LU58" s="45"/>
      <c r="LV58" s="45"/>
      <c r="LW58" s="45"/>
      <c r="LX58" s="45"/>
      <c r="LY58" s="45"/>
      <c r="LZ58" s="45"/>
      <c r="MA58" s="45"/>
      <c r="MB58" s="45"/>
      <c r="MC58" s="45"/>
      <c r="MD58" s="45"/>
      <c r="ME58" s="45"/>
      <c r="MF58" s="45"/>
      <c r="MG58" s="45"/>
      <c r="MH58" s="45"/>
      <c r="MI58" s="45"/>
      <c r="MJ58" s="45"/>
      <c r="MK58" s="45"/>
      <c r="ML58" s="45"/>
      <c r="MM58" s="45"/>
      <c r="MN58" s="45"/>
      <c r="MO58" s="45"/>
      <c r="MP58" s="45"/>
      <c r="MQ58" s="45"/>
      <c r="MR58" s="45"/>
      <c r="MS58" s="45"/>
      <c r="MT58" s="45"/>
      <c r="MU58" s="45"/>
      <c r="MV58" s="45"/>
      <c r="MW58" s="45"/>
      <c r="MX58" s="45"/>
      <c r="MY58" s="45"/>
      <c r="MZ58" s="45"/>
      <c r="NA58" s="45"/>
      <c r="NB58" s="45"/>
      <c r="NC58" s="45"/>
      <c r="ND58" s="45"/>
      <c r="NE58" s="45"/>
      <c r="NF58" s="45"/>
      <c r="NG58" s="45"/>
      <c r="NH58" s="45"/>
      <c r="NI58" s="45"/>
      <c r="NJ58" s="45"/>
      <c r="NK58" s="45"/>
      <c r="NL58" s="45"/>
      <c r="NM58" s="45"/>
      <c r="NN58" s="45"/>
      <c r="NO58" s="45"/>
      <c r="NP58" s="45"/>
      <c r="NQ58" s="45"/>
      <c r="NR58" s="45"/>
      <c r="NS58" s="45"/>
      <c r="NT58" s="45"/>
      <c r="NU58" s="45"/>
      <c r="NV58" s="45"/>
      <c r="NW58" s="45"/>
      <c r="NX58" s="45"/>
      <c r="NY58" s="45"/>
      <c r="NZ58" s="45"/>
      <c r="OA58" s="45"/>
      <c r="OB58" s="45"/>
      <c r="OC58" s="45"/>
      <c r="OD58" s="45"/>
      <c r="OE58" s="45"/>
      <c r="OF58" s="45"/>
      <c r="OG58" s="45"/>
      <c r="OH58" s="45"/>
      <c r="OI58" s="45"/>
      <c r="OJ58" s="45"/>
      <c r="OK58" s="45"/>
      <c r="OL58" s="45"/>
      <c r="OM58" s="45"/>
      <c r="ON58" s="45"/>
      <c r="OO58" s="45"/>
      <c r="OP58" s="45"/>
      <c r="OQ58" s="45"/>
      <c r="OR58" s="45"/>
      <c r="OS58" s="45"/>
      <c r="OT58" s="45"/>
      <c r="OU58" s="45"/>
      <c r="OV58" s="45"/>
      <c r="OW58" s="45"/>
      <c r="OX58" s="45"/>
      <c r="OY58" s="45"/>
      <c r="OZ58" s="45"/>
      <c r="PA58" s="45"/>
      <c r="PB58" s="45"/>
      <c r="PC58" s="45"/>
      <c r="PD58" s="45"/>
      <c r="PE58" s="45"/>
      <c r="PF58" s="45"/>
      <c r="PG58" s="45"/>
      <c r="PH58" s="45"/>
      <c r="PI58" s="45"/>
      <c r="PJ58" s="45"/>
      <c r="PK58" s="45"/>
      <c r="PL58" s="45"/>
      <c r="PM58" s="45"/>
      <c r="PN58" s="45"/>
      <c r="PO58" s="45"/>
      <c r="PP58" s="45"/>
      <c r="PQ58" s="45"/>
      <c r="PR58" s="45"/>
      <c r="PS58" s="45"/>
      <c r="PT58" s="45"/>
      <c r="PU58" s="45"/>
      <c r="PV58" s="45"/>
      <c r="PW58" s="45"/>
      <c r="PX58" s="45"/>
      <c r="PY58" s="45"/>
      <c r="PZ58" s="45"/>
      <c r="QA58" s="45"/>
      <c r="QB58" s="45"/>
      <c r="QC58" s="45"/>
      <c r="QD58" s="45"/>
      <c r="QE58" s="45"/>
      <c r="QF58" s="45"/>
      <c r="QG58" s="45"/>
      <c r="QH58" s="45"/>
      <c r="QI58" s="45"/>
      <c r="QJ58" s="45"/>
      <c r="QK58" s="45"/>
      <c r="QL58" s="45"/>
      <c r="QM58" s="45"/>
      <c r="QN58" s="45"/>
      <c r="QO58" s="45"/>
      <c r="QP58" s="45"/>
      <c r="QQ58" s="45"/>
      <c r="QR58" s="45"/>
      <c r="QS58" s="45"/>
      <c r="QT58" s="45"/>
      <c r="QU58" s="45"/>
      <c r="QV58" s="45"/>
      <c r="QW58" s="45"/>
      <c r="QX58" s="45"/>
      <c r="QY58" s="45"/>
      <c r="QZ58" s="45"/>
      <c r="RA58" s="45"/>
      <c r="RB58" s="45"/>
      <c r="RC58" s="45"/>
      <c r="RD58" s="45"/>
      <c r="RE58" s="45"/>
      <c r="RF58" s="45"/>
      <c r="RG58" s="45"/>
      <c r="RH58" s="45"/>
      <c r="RI58" s="45"/>
      <c r="RJ58" s="45"/>
      <c r="RK58" s="45"/>
      <c r="RL58" s="45"/>
      <c r="RM58" s="45"/>
      <c r="RN58" s="45"/>
      <c r="RO58" s="45"/>
      <c r="RP58" s="45"/>
      <c r="RQ58" s="45"/>
      <c r="RR58" s="45"/>
      <c r="RS58" s="45"/>
      <c r="RT58" s="45"/>
      <c r="RU58" s="45"/>
      <c r="RV58" s="45"/>
      <c r="RW58" s="45"/>
      <c r="RX58" s="45"/>
      <c r="RY58" s="45"/>
      <c r="RZ58" s="45"/>
      <c r="SA58" s="45"/>
      <c r="SB58" s="45"/>
      <c r="SC58" s="45"/>
      <c r="SD58" s="45"/>
      <c r="SE58" s="45"/>
      <c r="SF58" s="45"/>
      <c r="SG58" s="45"/>
      <c r="SH58" s="45"/>
      <c r="SI58" s="45"/>
      <c r="SJ58" s="45"/>
      <c r="SK58" s="45"/>
      <c r="SL58" s="45"/>
      <c r="SM58" s="45"/>
      <c r="SN58" s="45"/>
      <c r="SO58" s="45"/>
      <c r="SP58" s="45"/>
      <c r="SQ58" s="45"/>
      <c r="SR58" s="45"/>
      <c r="SS58" s="45"/>
      <c r="ST58" s="45"/>
      <c r="SU58" s="45"/>
      <c r="SV58" s="45"/>
      <c r="SW58" s="45"/>
      <c r="SX58" s="45"/>
      <c r="SY58" s="45"/>
      <c r="SZ58" s="45"/>
      <c r="TA58" s="45"/>
      <c r="TB58" s="45"/>
      <c r="TC58" s="45"/>
      <c r="TD58" s="45"/>
      <c r="TE58" s="45"/>
      <c r="TF58" s="45"/>
      <c r="TG58" s="45"/>
      <c r="TH58" s="45"/>
      <c r="TI58" s="45"/>
      <c r="TJ58" s="45"/>
      <c r="TK58" s="45"/>
      <c r="TL58" s="45"/>
      <c r="TM58" s="45"/>
      <c r="TN58" s="45"/>
      <c r="TO58" s="45"/>
      <c r="TP58" s="45"/>
      <c r="TQ58" s="45"/>
      <c r="TR58" s="45"/>
      <c r="TS58" s="45"/>
      <c r="TT58" s="45"/>
      <c r="TU58" s="45"/>
      <c r="TV58" s="45"/>
      <c r="TW58" s="45"/>
      <c r="TX58" s="45"/>
      <c r="TY58" s="45"/>
      <c r="TZ58" s="45"/>
      <c r="UA58" s="45"/>
      <c r="UB58" s="45"/>
      <c r="UC58" s="45"/>
      <c r="UD58" s="45"/>
      <c r="UE58" s="45"/>
      <c r="UF58" s="45"/>
      <c r="UG58" s="45"/>
      <c r="UH58" s="45"/>
      <c r="UI58" s="45"/>
      <c r="UJ58" s="45"/>
      <c r="UK58" s="45"/>
      <c r="UL58" s="45"/>
      <c r="UM58" s="45"/>
      <c r="UN58" s="45"/>
      <c r="UO58" s="45"/>
      <c r="UP58" s="45"/>
      <c r="UQ58" s="45"/>
      <c r="UR58" s="45"/>
      <c r="US58" s="45"/>
      <c r="UT58" s="45"/>
      <c r="UU58" s="45"/>
      <c r="UV58" s="45"/>
      <c r="UW58" s="45"/>
      <c r="UX58" s="45"/>
      <c r="UY58" s="45"/>
      <c r="UZ58" s="45"/>
      <c r="VA58" s="45"/>
      <c r="VB58" s="45"/>
      <c r="VC58" s="45"/>
      <c r="VD58" s="45"/>
      <c r="VE58" s="45"/>
      <c r="VF58" s="45"/>
      <c r="VG58" s="45"/>
      <c r="VH58" s="45"/>
      <c r="VI58" s="45"/>
      <c r="VJ58" s="45"/>
      <c r="VK58" s="45"/>
      <c r="VL58" s="45"/>
      <c r="VM58" s="45"/>
      <c r="VN58" s="45"/>
      <c r="VO58" s="45"/>
      <c r="VP58" s="45"/>
      <c r="VQ58" s="45"/>
      <c r="VR58" s="45"/>
      <c r="VS58" s="45"/>
      <c r="VT58" s="45"/>
      <c r="VU58" s="45"/>
      <c r="VV58" s="45"/>
      <c r="VW58" s="45"/>
      <c r="VX58" s="45"/>
      <c r="VY58" s="45"/>
      <c r="VZ58" s="45"/>
      <c r="WA58" s="45"/>
      <c r="WB58" s="45"/>
      <c r="WC58" s="45"/>
      <c r="WD58" s="45"/>
      <c r="WE58" s="45"/>
      <c r="WF58" s="45"/>
      <c r="WG58" s="45"/>
      <c r="WH58" s="45"/>
      <c r="WI58" s="45"/>
      <c r="WJ58" s="45"/>
      <c r="WK58" s="45"/>
      <c r="WL58" s="45"/>
      <c r="WM58" s="45"/>
      <c r="WN58" s="45"/>
      <c r="WO58" s="45"/>
      <c r="WP58" s="45"/>
      <c r="WQ58" s="45"/>
      <c r="WR58" s="45"/>
      <c r="WS58" s="45"/>
      <c r="WT58" s="45"/>
      <c r="WU58" s="45"/>
      <c r="WV58" s="45"/>
      <c r="WW58" s="45"/>
      <c r="WX58" s="45"/>
      <c r="WY58" s="45"/>
      <c r="WZ58" s="45"/>
      <c r="XA58" s="45"/>
      <c r="XB58" s="45"/>
      <c r="XC58" s="45"/>
      <c r="XD58" s="45"/>
      <c r="XE58" s="45"/>
      <c r="XF58" s="45"/>
      <c r="XG58" s="45"/>
      <c r="XH58" s="45"/>
      <c r="XI58" s="45"/>
      <c r="XJ58" s="45"/>
      <c r="XK58" s="45"/>
      <c r="XL58" s="45"/>
      <c r="XM58" s="45"/>
      <c r="XN58" s="45"/>
      <c r="XO58" s="45"/>
      <c r="XP58" s="45"/>
      <c r="XQ58" s="45"/>
      <c r="XR58" s="45"/>
      <c r="XS58" s="45"/>
      <c r="XT58" s="45"/>
      <c r="XU58" s="45"/>
      <c r="XV58" s="45"/>
      <c r="XW58" s="45"/>
      <c r="XX58" s="45"/>
      <c r="XY58" s="45"/>
      <c r="XZ58" s="45"/>
      <c r="YA58" s="45"/>
      <c r="YB58" s="45"/>
      <c r="YC58" s="45"/>
      <c r="YD58" s="45"/>
      <c r="YE58" s="45"/>
      <c r="YF58" s="45"/>
      <c r="YG58" s="45"/>
      <c r="YH58" s="45"/>
      <c r="YI58" s="45"/>
      <c r="YJ58" s="45"/>
      <c r="YK58" s="45"/>
      <c r="YL58" s="45"/>
      <c r="YM58" s="45"/>
      <c r="YN58" s="45"/>
      <c r="YO58" s="45"/>
      <c r="YP58" s="45"/>
      <c r="YQ58" s="45"/>
      <c r="YR58" s="45"/>
      <c r="YS58" s="45"/>
      <c r="YT58" s="45"/>
      <c r="YU58" s="45"/>
      <c r="YV58" s="45"/>
      <c r="YW58" s="45"/>
      <c r="YX58" s="45"/>
      <c r="YY58" s="45"/>
      <c r="YZ58" s="45"/>
      <c r="ZA58" s="45"/>
      <c r="ZB58" s="45"/>
      <c r="ZC58" s="45"/>
      <c r="ZD58" s="45"/>
      <c r="ZE58" s="45"/>
      <c r="ZF58" s="45"/>
      <c r="ZG58" s="45"/>
      <c r="ZH58" s="45"/>
      <c r="ZI58" s="45"/>
      <c r="ZJ58" s="45"/>
      <c r="ZK58" s="45"/>
      <c r="ZL58" s="45"/>
      <c r="ZM58" s="45"/>
      <c r="ZN58" s="45"/>
      <c r="ZO58" s="45"/>
      <c r="ZP58" s="45"/>
      <c r="ZQ58" s="45"/>
      <c r="ZR58" s="45"/>
      <c r="ZS58" s="45"/>
    </row>
    <row r="59" spans="1:695" s="47" customFormat="1" x14ac:dyDescent="0.2">
      <c r="A59" s="227" t="s">
        <v>128</v>
      </c>
      <c r="B59" s="91"/>
      <c r="C59" s="48" t="s">
        <v>27</v>
      </c>
      <c r="D59" s="19" t="s">
        <v>14</v>
      </c>
      <c r="E59" s="69">
        <v>0.3263888888888889</v>
      </c>
      <c r="F59" s="69">
        <f t="shared" ref="F59:F69" si="5">E59+(50/(24*60))</f>
        <v>0.3611111111111111</v>
      </c>
      <c r="G59" s="42">
        <f t="shared" si="4"/>
        <v>10875</v>
      </c>
      <c r="H59" s="70">
        <v>250</v>
      </c>
      <c r="I59" s="81">
        <v>43.5</v>
      </c>
      <c r="J59" s="77" t="s">
        <v>204</v>
      </c>
      <c r="K59" s="77" t="s">
        <v>205</v>
      </c>
      <c r="L59" s="149" t="s">
        <v>210</v>
      </c>
      <c r="M59" s="45"/>
      <c r="N59" s="138"/>
      <c r="O59" s="138"/>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c r="IT59" s="1"/>
      <c r="IU59" s="1"/>
      <c r="IV59" s="1"/>
      <c r="IW59" s="1"/>
      <c r="IX59" s="1"/>
      <c r="IY59" s="1"/>
      <c r="IZ59" s="1"/>
      <c r="JA59" s="1"/>
      <c r="JB59" s="1"/>
      <c r="JC59" s="1"/>
      <c r="JD59" s="1"/>
      <c r="JE59" s="1"/>
      <c r="JF59" s="1"/>
      <c r="JG59" s="1"/>
      <c r="JH59" s="1"/>
      <c r="JI59" s="1"/>
      <c r="JJ59" s="1"/>
      <c r="JK59" s="1"/>
      <c r="JL59" s="1"/>
      <c r="JM59" s="1"/>
      <c r="JN59" s="1"/>
      <c r="JO59" s="1"/>
      <c r="JP59" s="1"/>
      <c r="JQ59" s="1"/>
      <c r="JR59" s="1"/>
      <c r="JS59" s="1"/>
      <c r="JT59" s="1"/>
      <c r="JU59" s="1"/>
      <c r="JV59" s="1"/>
      <c r="JW59" s="1"/>
      <c r="JX59" s="1"/>
      <c r="JY59" s="1"/>
      <c r="JZ59" s="1"/>
      <c r="KA59" s="1"/>
      <c r="KB59" s="1"/>
      <c r="KC59" s="1"/>
      <c r="KD59" s="1"/>
      <c r="KE59" s="1"/>
      <c r="KF59" s="1"/>
      <c r="KG59" s="1"/>
      <c r="KH59" s="1"/>
      <c r="KI59" s="1"/>
      <c r="KJ59" s="1"/>
      <c r="KK59" s="1"/>
      <c r="KL59" s="1"/>
      <c r="KM59" s="1"/>
      <c r="KN59" s="1"/>
      <c r="KO59" s="1"/>
      <c r="KP59" s="1"/>
      <c r="KQ59" s="1"/>
      <c r="KR59" s="1"/>
      <c r="KS59" s="1"/>
      <c r="KT59" s="1"/>
      <c r="KU59" s="1"/>
      <c r="KV59" s="1"/>
      <c r="KW59" s="1"/>
      <c r="KX59" s="1"/>
      <c r="KY59" s="1"/>
      <c r="KZ59" s="1"/>
      <c r="LA59" s="1"/>
      <c r="LB59" s="1"/>
      <c r="LC59" s="1"/>
      <c r="LD59" s="1"/>
      <c r="LE59" s="1"/>
      <c r="LF59" s="1"/>
      <c r="LG59" s="1"/>
      <c r="LH59" s="1"/>
      <c r="LI59" s="1"/>
      <c r="LJ59" s="1"/>
      <c r="LK59" s="1"/>
      <c r="LL59" s="1"/>
      <c r="LM59" s="1"/>
      <c r="LN59" s="1"/>
      <c r="LO59" s="1"/>
      <c r="LP59" s="1"/>
      <c r="LQ59" s="1"/>
      <c r="LR59" s="1"/>
      <c r="LS59" s="1"/>
      <c r="LT59" s="1"/>
      <c r="LU59" s="1"/>
      <c r="LV59" s="1"/>
      <c r="LW59" s="1"/>
      <c r="LX59" s="1"/>
      <c r="LY59" s="1"/>
      <c r="LZ59" s="1"/>
      <c r="MA59" s="1"/>
      <c r="MB59" s="1"/>
      <c r="MC59" s="1"/>
      <c r="MD59" s="1"/>
      <c r="ME59" s="1"/>
      <c r="MF59" s="1"/>
      <c r="MG59" s="1"/>
      <c r="MH59" s="1"/>
      <c r="MI59" s="1"/>
      <c r="MJ59" s="1"/>
      <c r="MK59" s="1"/>
      <c r="ML59" s="1"/>
      <c r="MM59" s="1"/>
      <c r="MN59" s="1"/>
      <c r="MO59" s="1"/>
      <c r="MP59" s="1"/>
      <c r="MQ59" s="1"/>
      <c r="MR59" s="1"/>
      <c r="MS59" s="1"/>
      <c r="MT59" s="1"/>
      <c r="MU59" s="1"/>
      <c r="MV59" s="1"/>
      <c r="MW59" s="1"/>
      <c r="MX59" s="1"/>
      <c r="MY59" s="1"/>
      <c r="MZ59" s="1"/>
      <c r="NA59" s="1"/>
      <c r="NB59" s="1"/>
      <c r="NC59" s="1"/>
      <c r="ND59" s="1"/>
      <c r="NE59" s="1"/>
      <c r="NF59" s="1"/>
      <c r="NG59" s="1"/>
      <c r="NH59" s="1"/>
      <c r="NI59" s="1"/>
      <c r="NJ59" s="1"/>
      <c r="NK59" s="1"/>
      <c r="NL59" s="1"/>
      <c r="NM59" s="1"/>
      <c r="NN59" s="1"/>
      <c r="NO59" s="1"/>
      <c r="NP59" s="1"/>
      <c r="NQ59" s="1"/>
      <c r="NR59" s="1"/>
      <c r="NS59" s="1"/>
      <c r="NT59" s="1"/>
      <c r="NU59" s="1"/>
      <c r="NV59" s="1"/>
      <c r="NW59" s="1"/>
      <c r="NX59" s="1"/>
      <c r="NY59" s="1"/>
      <c r="NZ59" s="1"/>
      <c r="OA59" s="1"/>
      <c r="OB59" s="1"/>
      <c r="OC59" s="1"/>
      <c r="OD59" s="1"/>
      <c r="OE59" s="1"/>
      <c r="OF59" s="1"/>
      <c r="OG59" s="1"/>
      <c r="OH59" s="1"/>
      <c r="OI59" s="1"/>
      <c r="OJ59" s="1"/>
      <c r="OK59" s="1"/>
      <c r="OL59" s="1"/>
      <c r="OM59" s="1"/>
      <c r="ON59" s="1"/>
      <c r="OO59" s="1"/>
      <c r="OP59" s="1"/>
      <c r="OQ59" s="1"/>
      <c r="OR59" s="1"/>
      <c r="OS59" s="1"/>
      <c r="OT59" s="1"/>
      <c r="OU59" s="1"/>
      <c r="OV59" s="1"/>
      <c r="OW59" s="1"/>
      <c r="OX59" s="1"/>
      <c r="OY59" s="1"/>
      <c r="OZ59" s="1"/>
      <c r="PA59" s="1"/>
      <c r="PB59" s="1"/>
      <c r="PC59" s="1"/>
      <c r="PD59" s="1"/>
      <c r="PE59" s="1"/>
      <c r="PF59" s="1"/>
      <c r="PG59" s="1"/>
      <c r="PH59" s="1"/>
      <c r="PI59" s="1"/>
      <c r="PJ59" s="1"/>
      <c r="PK59" s="1"/>
      <c r="PL59" s="1"/>
      <c r="PM59" s="1"/>
      <c r="PN59" s="1"/>
      <c r="PO59" s="1"/>
      <c r="PP59" s="1"/>
      <c r="PQ59" s="1"/>
      <c r="PR59" s="1"/>
      <c r="PS59" s="1"/>
      <c r="PT59" s="1"/>
      <c r="PU59" s="1"/>
      <c r="PV59" s="1"/>
      <c r="PW59" s="1"/>
      <c r="PX59" s="1"/>
      <c r="PY59" s="1"/>
      <c r="PZ59" s="1"/>
      <c r="QA59" s="1"/>
      <c r="QB59" s="1"/>
      <c r="QC59" s="1"/>
      <c r="QD59" s="1"/>
      <c r="QE59" s="1"/>
      <c r="QF59" s="1"/>
      <c r="QG59" s="1"/>
      <c r="QH59" s="1"/>
      <c r="QI59" s="1"/>
      <c r="QJ59" s="1"/>
      <c r="QK59" s="1"/>
      <c r="QL59" s="1"/>
      <c r="QM59" s="1"/>
      <c r="QN59" s="1"/>
      <c r="QO59" s="1"/>
      <c r="QP59" s="1"/>
      <c r="QQ59" s="1"/>
      <c r="QR59" s="1"/>
      <c r="QS59" s="1"/>
      <c r="QT59" s="1"/>
      <c r="QU59" s="1"/>
      <c r="QV59" s="1"/>
      <c r="QW59" s="1"/>
      <c r="QX59" s="1"/>
      <c r="QY59" s="1"/>
      <c r="QZ59" s="1"/>
      <c r="RA59" s="1"/>
      <c r="RB59" s="1"/>
      <c r="RC59" s="1"/>
      <c r="RD59" s="1"/>
      <c r="RE59" s="1"/>
      <c r="RF59" s="1"/>
      <c r="RG59" s="1"/>
      <c r="RH59" s="1"/>
      <c r="RI59" s="1"/>
      <c r="RJ59" s="1"/>
      <c r="RK59" s="1"/>
      <c r="RL59" s="1"/>
      <c r="RM59" s="1"/>
      <c r="RN59" s="1"/>
      <c r="RO59" s="1"/>
      <c r="RP59" s="1"/>
      <c r="RQ59" s="1"/>
      <c r="RR59" s="1"/>
      <c r="RS59" s="1"/>
      <c r="RT59" s="1"/>
      <c r="RU59" s="1"/>
      <c r="RV59" s="1"/>
      <c r="RW59" s="1"/>
      <c r="RX59" s="1"/>
      <c r="RY59" s="1"/>
      <c r="RZ59" s="1"/>
      <c r="SA59" s="1"/>
      <c r="SB59" s="1"/>
      <c r="SC59" s="1"/>
      <c r="SD59" s="1"/>
      <c r="SE59" s="1"/>
      <c r="SF59" s="1"/>
      <c r="SG59" s="1"/>
      <c r="SH59" s="1"/>
      <c r="SI59" s="1"/>
      <c r="SJ59" s="1"/>
      <c r="SK59" s="1"/>
      <c r="SL59" s="1"/>
      <c r="SM59" s="1"/>
      <c r="SN59" s="1"/>
      <c r="SO59" s="1"/>
      <c r="SP59" s="1"/>
      <c r="SQ59" s="1"/>
      <c r="SR59" s="1"/>
      <c r="SS59" s="1"/>
      <c r="ST59" s="1"/>
      <c r="SU59" s="1"/>
      <c r="SV59" s="1"/>
      <c r="SW59" s="1"/>
      <c r="SX59" s="1"/>
      <c r="SY59" s="1"/>
      <c r="SZ59" s="1"/>
      <c r="TA59" s="1"/>
      <c r="TB59" s="1"/>
      <c r="TC59" s="1"/>
      <c r="TD59" s="1"/>
      <c r="TE59" s="1"/>
      <c r="TF59" s="1"/>
      <c r="TG59" s="1"/>
      <c r="TH59" s="1"/>
      <c r="TI59" s="1"/>
      <c r="TJ59" s="1"/>
      <c r="TK59" s="1"/>
      <c r="TL59" s="1"/>
      <c r="TM59" s="1"/>
      <c r="TN59" s="1"/>
      <c r="TO59" s="1"/>
      <c r="TP59" s="1"/>
      <c r="TQ59" s="1"/>
      <c r="TR59" s="1"/>
      <c r="TS59" s="1"/>
      <c r="TT59" s="1"/>
      <c r="TU59" s="1"/>
      <c r="TV59" s="1"/>
      <c r="TW59" s="1"/>
      <c r="TX59" s="1"/>
      <c r="TY59" s="1"/>
      <c r="TZ59" s="1"/>
      <c r="UA59" s="1"/>
      <c r="UB59" s="1"/>
      <c r="UC59" s="1"/>
      <c r="UD59" s="1"/>
      <c r="UE59" s="1"/>
      <c r="UF59" s="1"/>
      <c r="UG59" s="1"/>
      <c r="UH59" s="1"/>
      <c r="UI59" s="1"/>
      <c r="UJ59" s="1"/>
      <c r="UK59" s="1"/>
      <c r="UL59" s="1"/>
      <c r="UM59" s="1"/>
      <c r="UN59" s="1"/>
      <c r="UO59" s="1"/>
      <c r="UP59" s="1"/>
      <c r="UQ59" s="1"/>
      <c r="UR59" s="1"/>
      <c r="US59" s="1"/>
      <c r="UT59" s="1"/>
      <c r="UU59" s="1"/>
      <c r="UV59" s="1"/>
      <c r="UW59" s="1"/>
      <c r="UX59" s="1"/>
      <c r="UY59" s="1"/>
      <c r="UZ59" s="1"/>
      <c r="VA59" s="1"/>
      <c r="VB59" s="1"/>
      <c r="VC59" s="1"/>
      <c r="VD59" s="1"/>
      <c r="VE59" s="1"/>
      <c r="VF59" s="1"/>
      <c r="VG59" s="1"/>
      <c r="VH59" s="1"/>
      <c r="VI59" s="1"/>
      <c r="VJ59" s="1"/>
      <c r="VK59" s="1"/>
      <c r="VL59" s="1"/>
      <c r="VM59" s="1"/>
      <c r="VN59" s="1"/>
      <c r="VO59" s="1"/>
      <c r="VP59" s="1"/>
      <c r="VQ59" s="1"/>
      <c r="VR59" s="1"/>
      <c r="VS59" s="1"/>
      <c r="VT59" s="1"/>
      <c r="VU59" s="1"/>
      <c r="VV59" s="1"/>
      <c r="VW59" s="1"/>
      <c r="VX59" s="1"/>
      <c r="VY59" s="1"/>
      <c r="VZ59" s="1"/>
      <c r="WA59" s="1"/>
      <c r="WB59" s="1"/>
      <c r="WC59" s="1"/>
      <c r="WD59" s="1"/>
      <c r="WE59" s="1"/>
      <c r="WF59" s="1"/>
      <c r="WG59" s="1"/>
      <c r="WH59" s="1"/>
      <c r="WI59" s="1"/>
      <c r="WJ59" s="1"/>
      <c r="WK59" s="1"/>
      <c r="WL59" s="1"/>
      <c r="WM59" s="1"/>
      <c r="WN59" s="1"/>
      <c r="WO59" s="1"/>
      <c r="WP59" s="1"/>
      <c r="WQ59" s="1"/>
      <c r="WR59" s="1"/>
      <c r="WS59" s="1"/>
      <c r="WT59" s="1"/>
      <c r="WU59" s="1"/>
      <c r="WV59" s="1"/>
      <c r="WW59" s="1"/>
      <c r="WX59" s="1"/>
      <c r="WY59" s="1"/>
      <c r="WZ59" s="1"/>
      <c r="XA59" s="1"/>
      <c r="XB59" s="1"/>
      <c r="XC59" s="1"/>
      <c r="XD59" s="1"/>
      <c r="XE59" s="1"/>
      <c r="XF59" s="1"/>
      <c r="XG59" s="1"/>
      <c r="XH59" s="1"/>
      <c r="XI59" s="1"/>
      <c r="XJ59" s="1"/>
      <c r="XK59" s="1"/>
      <c r="XL59" s="1"/>
      <c r="XM59" s="1"/>
      <c r="XN59" s="1"/>
      <c r="XO59" s="1"/>
      <c r="XP59" s="1"/>
      <c r="XQ59" s="1"/>
      <c r="XR59" s="1"/>
      <c r="XS59" s="1"/>
      <c r="XT59" s="1"/>
      <c r="XU59" s="1"/>
      <c r="XV59" s="1"/>
      <c r="XW59" s="1"/>
      <c r="XX59" s="1"/>
      <c r="XY59" s="1"/>
      <c r="XZ59" s="1"/>
      <c r="YA59" s="1"/>
      <c r="YB59" s="1"/>
      <c r="YC59" s="1"/>
      <c r="YD59" s="1"/>
      <c r="YE59" s="1"/>
      <c r="YF59" s="1"/>
      <c r="YG59" s="1"/>
      <c r="YH59" s="1"/>
      <c r="YI59" s="1"/>
      <c r="YJ59" s="1"/>
      <c r="YK59" s="1"/>
      <c r="YL59" s="1"/>
      <c r="YM59" s="1"/>
      <c r="YN59" s="1"/>
      <c r="YO59" s="1"/>
      <c r="YP59" s="1"/>
      <c r="YQ59" s="1"/>
      <c r="YR59" s="1"/>
      <c r="YS59" s="1"/>
      <c r="YT59" s="1"/>
      <c r="YU59" s="1"/>
      <c r="YV59" s="1"/>
      <c r="YW59" s="1"/>
      <c r="YX59" s="1"/>
      <c r="YY59" s="1"/>
      <c r="YZ59" s="1"/>
      <c r="ZA59" s="1"/>
      <c r="ZB59" s="1"/>
      <c r="ZC59" s="1"/>
      <c r="ZD59" s="1"/>
      <c r="ZE59" s="1"/>
      <c r="ZF59" s="1"/>
      <c r="ZG59" s="1"/>
      <c r="ZH59" s="1"/>
      <c r="ZI59" s="1"/>
      <c r="ZJ59" s="1"/>
      <c r="ZK59" s="1"/>
      <c r="ZL59" s="1"/>
      <c r="ZM59" s="1"/>
      <c r="ZN59" s="1"/>
      <c r="ZO59" s="1"/>
      <c r="ZP59" s="1"/>
      <c r="ZQ59" s="1"/>
      <c r="ZR59" s="1"/>
      <c r="ZS59" s="1"/>
    </row>
    <row r="60" spans="1:695" s="48" customFormat="1" x14ac:dyDescent="0.2">
      <c r="A60" s="227" t="s">
        <v>128</v>
      </c>
      <c r="B60" s="94"/>
      <c r="C60" s="48" t="s">
        <v>26</v>
      </c>
      <c r="D60" s="19" t="s">
        <v>14</v>
      </c>
      <c r="E60" s="69">
        <v>0.36805555555555602</v>
      </c>
      <c r="F60" s="69">
        <f t="shared" si="5"/>
        <v>0.40277777777777823</v>
      </c>
      <c r="G60" s="42">
        <f t="shared" si="4"/>
        <v>10850</v>
      </c>
      <c r="H60" s="70">
        <v>250</v>
      </c>
      <c r="I60" s="81">
        <v>43.4</v>
      </c>
      <c r="J60" s="77" t="s">
        <v>204</v>
      </c>
      <c r="K60" s="77" t="s">
        <v>205</v>
      </c>
      <c r="L60" s="149" t="s">
        <v>210</v>
      </c>
      <c r="M60" s="45"/>
      <c r="N60" s="139"/>
      <c r="O60" s="139"/>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c r="BJ60" s="45"/>
      <c r="BK60" s="45"/>
      <c r="BL60" s="45"/>
      <c r="BM60" s="45"/>
      <c r="BN60" s="45"/>
      <c r="BO60" s="45"/>
      <c r="BP60" s="45"/>
      <c r="BQ60" s="45"/>
      <c r="BR60" s="45"/>
      <c r="BS60" s="45"/>
      <c r="BT60" s="45"/>
      <c r="BU60" s="45"/>
      <c r="BV60" s="45"/>
      <c r="BW60" s="45"/>
      <c r="BX60" s="45"/>
      <c r="BY60" s="45"/>
      <c r="BZ60" s="45"/>
      <c r="CA60" s="45"/>
      <c r="CB60" s="45"/>
      <c r="CC60" s="45"/>
      <c r="CD60" s="45"/>
      <c r="CE60" s="45"/>
      <c r="CF60" s="45"/>
      <c r="CG60" s="45"/>
      <c r="CH60" s="45"/>
      <c r="CI60" s="45"/>
      <c r="CJ60" s="45"/>
      <c r="CK60" s="45"/>
      <c r="CL60" s="45"/>
      <c r="CM60" s="45"/>
      <c r="CN60" s="45"/>
      <c r="CO60" s="45"/>
      <c r="CP60" s="45"/>
      <c r="CQ60" s="45"/>
      <c r="CR60" s="45"/>
      <c r="CS60" s="45"/>
      <c r="CT60" s="45"/>
      <c r="CU60" s="45"/>
      <c r="CV60" s="45"/>
      <c r="CW60" s="45"/>
      <c r="CX60" s="45"/>
      <c r="CY60" s="45"/>
      <c r="CZ60" s="45"/>
      <c r="DA60" s="45"/>
      <c r="DB60" s="45"/>
      <c r="DC60" s="45"/>
      <c r="DD60" s="45"/>
      <c r="DE60" s="45"/>
      <c r="DF60" s="45"/>
      <c r="DG60" s="45"/>
      <c r="DH60" s="45"/>
      <c r="DI60" s="45"/>
      <c r="DJ60" s="45"/>
      <c r="DK60" s="45"/>
      <c r="DL60" s="45"/>
      <c r="DM60" s="45"/>
      <c r="DN60" s="45"/>
      <c r="DO60" s="45"/>
      <c r="DP60" s="45"/>
      <c r="DQ60" s="45"/>
      <c r="DR60" s="45"/>
      <c r="DS60" s="45"/>
      <c r="DT60" s="45"/>
      <c r="DU60" s="45"/>
      <c r="DV60" s="45"/>
      <c r="DW60" s="45"/>
      <c r="DX60" s="45"/>
      <c r="DY60" s="45"/>
      <c r="DZ60" s="45"/>
      <c r="EA60" s="45"/>
      <c r="EB60" s="45"/>
      <c r="EC60" s="45"/>
      <c r="ED60" s="45"/>
      <c r="EE60" s="45"/>
      <c r="EF60" s="45"/>
      <c r="EG60" s="45"/>
      <c r="EH60" s="45"/>
      <c r="EI60" s="45"/>
      <c r="EJ60" s="45"/>
      <c r="EK60" s="45"/>
      <c r="EL60" s="45"/>
      <c r="EM60" s="45"/>
      <c r="EN60" s="45"/>
      <c r="EO60" s="45"/>
      <c r="EP60" s="45"/>
      <c r="EQ60" s="45"/>
      <c r="ER60" s="45"/>
      <c r="ES60" s="45"/>
      <c r="ET60" s="45"/>
      <c r="EU60" s="45"/>
      <c r="EV60" s="45"/>
      <c r="EW60" s="45"/>
      <c r="EX60" s="45"/>
      <c r="EY60" s="45"/>
      <c r="EZ60" s="45"/>
      <c r="FA60" s="45"/>
      <c r="FB60" s="45"/>
      <c r="FC60" s="45"/>
      <c r="FD60" s="45"/>
      <c r="FE60" s="45"/>
      <c r="FF60" s="45"/>
      <c r="FG60" s="45"/>
      <c r="FH60" s="45"/>
      <c r="FI60" s="45"/>
      <c r="FJ60" s="45"/>
      <c r="FK60" s="45"/>
      <c r="FL60" s="45"/>
      <c r="FM60" s="45"/>
      <c r="FN60" s="45"/>
      <c r="FO60" s="45"/>
      <c r="FP60" s="45"/>
      <c r="FQ60" s="45"/>
      <c r="FR60" s="45"/>
      <c r="FS60" s="45"/>
      <c r="FT60" s="45"/>
      <c r="FU60" s="45"/>
      <c r="FV60" s="45"/>
      <c r="FW60" s="45"/>
      <c r="FX60" s="45"/>
      <c r="FY60" s="45"/>
      <c r="FZ60" s="45"/>
      <c r="GA60" s="45"/>
      <c r="GB60" s="45"/>
      <c r="GC60" s="45"/>
      <c r="GD60" s="45"/>
      <c r="GE60" s="45"/>
      <c r="GF60" s="45"/>
      <c r="GG60" s="45"/>
      <c r="GH60" s="45"/>
      <c r="GI60" s="45"/>
      <c r="GJ60" s="45"/>
      <c r="GK60" s="45"/>
      <c r="GL60" s="45"/>
      <c r="GM60" s="45"/>
      <c r="GN60" s="45"/>
      <c r="GO60" s="45"/>
      <c r="GP60" s="45"/>
      <c r="GQ60" s="45"/>
      <c r="GR60" s="45"/>
      <c r="GS60" s="45"/>
      <c r="GT60" s="45"/>
      <c r="GU60" s="45"/>
      <c r="GV60" s="45"/>
      <c r="GW60" s="45"/>
      <c r="GX60" s="45"/>
      <c r="GY60" s="45"/>
      <c r="GZ60" s="45"/>
      <c r="HA60" s="45"/>
      <c r="HB60" s="45"/>
      <c r="HC60" s="45"/>
      <c r="HD60" s="45"/>
      <c r="HE60" s="45"/>
      <c r="HF60" s="45"/>
      <c r="HG60" s="45"/>
      <c r="HH60" s="45"/>
      <c r="HI60" s="45"/>
      <c r="HJ60" s="45"/>
      <c r="HK60" s="45"/>
      <c r="HL60" s="45"/>
      <c r="HM60" s="45"/>
      <c r="HN60" s="45"/>
      <c r="HO60" s="45"/>
      <c r="HP60" s="45"/>
      <c r="HQ60" s="45"/>
      <c r="HR60" s="45"/>
      <c r="HS60" s="45"/>
      <c r="HT60" s="45"/>
      <c r="HU60" s="45"/>
      <c r="HV60" s="45"/>
      <c r="HW60" s="45"/>
      <c r="HX60" s="45"/>
      <c r="HY60" s="45"/>
      <c r="HZ60" s="45"/>
      <c r="IA60" s="45"/>
      <c r="IB60" s="45"/>
      <c r="IC60" s="45"/>
      <c r="ID60" s="45"/>
      <c r="IE60" s="45"/>
      <c r="IF60" s="45"/>
      <c r="IG60" s="45"/>
      <c r="IH60" s="45"/>
      <c r="II60" s="45"/>
      <c r="IJ60" s="45"/>
      <c r="IK60" s="45"/>
      <c r="IL60" s="45"/>
      <c r="IM60" s="45"/>
      <c r="IN60" s="45"/>
      <c r="IO60" s="45"/>
      <c r="IP60" s="45"/>
      <c r="IQ60" s="45"/>
      <c r="IR60" s="45"/>
      <c r="IS60" s="45"/>
      <c r="IT60" s="45"/>
      <c r="IU60" s="45"/>
      <c r="IV60" s="45"/>
      <c r="IW60" s="45"/>
      <c r="IX60" s="45"/>
      <c r="IY60" s="45"/>
      <c r="IZ60" s="45"/>
      <c r="JA60" s="45"/>
      <c r="JB60" s="45"/>
      <c r="JC60" s="45"/>
      <c r="JD60" s="45"/>
      <c r="JE60" s="45"/>
      <c r="JF60" s="45"/>
      <c r="JG60" s="45"/>
      <c r="JH60" s="45"/>
      <c r="JI60" s="45"/>
      <c r="JJ60" s="45"/>
      <c r="JK60" s="45"/>
      <c r="JL60" s="45"/>
      <c r="JM60" s="45"/>
      <c r="JN60" s="45"/>
      <c r="JO60" s="45"/>
      <c r="JP60" s="45"/>
      <c r="JQ60" s="45"/>
      <c r="JR60" s="45"/>
      <c r="JS60" s="45"/>
      <c r="JT60" s="45"/>
      <c r="JU60" s="45"/>
      <c r="JV60" s="45"/>
      <c r="JW60" s="45"/>
      <c r="JX60" s="45"/>
      <c r="JY60" s="45"/>
      <c r="JZ60" s="45"/>
      <c r="KA60" s="45"/>
      <c r="KB60" s="45"/>
      <c r="KC60" s="45"/>
      <c r="KD60" s="45"/>
      <c r="KE60" s="45"/>
      <c r="KF60" s="45"/>
      <c r="KG60" s="45"/>
      <c r="KH60" s="45"/>
      <c r="KI60" s="45"/>
      <c r="KJ60" s="45"/>
      <c r="KK60" s="45"/>
      <c r="KL60" s="45"/>
      <c r="KM60" s="45"/>
      <c r="KN60" s="45"/>
      <c r="KO60" s="45"/>
      <c r="KP60" s="45"/>
      <c r="KQ60" s="45"/>
      <c r="KR60" s="45"/>
      <c r="KS60" s="45"/>
      <c r="KT60" s="45"/>
      <c r="KU60" s="45"/>
      <c r="KV60" s="45"/>
      <c r="KW60" s="45"/>
      <c r="KX60" s="45"/>
      <c r="KY60" s="45"/>
      <c r="KZ60" s="45"/>
      <c r="LA60" s="45"/>
      <c r="LB60" s="45"/>
      <c r="LC60" s="45"/>
      <c r="LD60" s="45"/>
      <c r="LE60" s="45"/>
      <c r="LF60" s="45"/>
      <c r="LG60" s="45"/>
      <c r="LH60" s="45"/>
      <c r="LI60" s="45"/>
      <c r="LJ60" s="45"/>
      <c r="LK60" s="45"/>
      <c r="LL60" s="45"/>
      <c r="LM60" s="45"/>
      <c r="LN60" s="45"/>
      <c r="LO60" s="45"/>
      <c r="LP60" s="45"/>
      <c r="LQ60" s="45"/>
      <c r="LR60" s="45"/>
      <c r="LS60" s="45"/>
      <c r="LT60" s="45"/>
      <c r="LU60" s="45"/>
      <c r="LV60" s="45"/>
      <c r="LW60" s="45"/>
      <c r="LX60" s="45"/>
      <c r="LY60" s="45"/>
      <c r="LZ60" s="45"/>
      <c r="MA60" s="45"/>
      <c r="MB60" s="45"/>
      <c r="MC60" s="45"/>
      <c r="MD60" s="45"/>
      <c r="ME60" s="45"/>
      <c r="MF60" s="45"/>
      <c r="MG60" s="45"/>
      <c r="MH60" s="45"/>
      <c r="MI60" s="45"/>
      <c r="MJ60" s="45"/>
      <c r="MK60" s="45"/>
      <c r="ML60" s="45"/>
      <c r="MM60" s="45"/>
      <c r="MN60" s="45"/>
      <c r="MO60" s="45"/>
      <c r="MP60" s="45"/>
      <c r="MQ60" s="45"/>
      <c r="MR60" s="45"/>
      <c r="MS60" s="45"/>
      <c r="MT60" s="45"/>
      <c r="MU60" s="45"/>
      <c r="MV60" s="45"/>
      <c r="MW60" s="45"/>
      <c r="MX60" s="45"/>
      <c r="MY60" s="45"/>
      <c r="MZ60" s="45"/>
      <c r="NA60" s="45"/>
      <c r="NB60" s="45"/>
      <c r="NC60" s="45"/>
      <c r="ND60" s="45"/>
      <c r="NE60" s="45"/>
      <c r="NF60" s="45"/>
      <c r="NG60" s="45"/>
      <c r="NH60" s="45"/>
      <c r="NI60" s="45"/>
      <c r="NJ60" s="45"/>
      <c r="NK60" s="45"/>
      <c r="NL60" s="45"/>
      <c r="NM60" s="45"/>
      <c r="NN60" s="45"/>
      <c r="NO60" s="45"/>
      <c r="NP60" s="45"/>
      <c r="NQ60" s="45"/>
      <c r="NR60" s="45"/>
      <c r="NS60" s="45"/>
      <c r="NT60" s="45"/>
      <c r="NU60" s="45"/>
      <c r="NV60" s="45"/>
      <c r="NW60" s="45"/>
      <c r="NX60" s="45"/>
      <c r="NY60" s="45"/>
      <c r="NZ60" s="45"/>
      <c r="OA60" s="45"/>
      <c r="OB60" s="45"/>
      <c r="OC60" s="45"/>
      <c r="OD60" s="45"/>
      <c r="OE60" s="45"/>
      <c r="OF60" s="45"/>
      <c r="OG60" s="45"/>
      <c r="OH60" s="45"/>
      <c r="OI60" s="45"/>
      <c r="OJ60" s="45"/>
      <c r="OK60" s="45"/>
      <c r="OL60" s="45"/>
      <c r="OM60" s="45"/>
      <c r="ON60" s="45"/>
      <c r="OO60" s="45"/>
      <c r="OP60" s="45"/>
      <c r="OQ60" s="45"/>
      <c r="OR60" s="45"/>
      <c r="OS60" s="45"/>
      <c r="OT60" s="45"/>
      <c r="OU60" s="45"/>
      <c r="OV60" s="45"/>
      <c r="OW60" s="45"/>
      <c r="OX60" s="45"/>
      <c r="OY60" s="45"/>
      <c r="OZ60" s="45"/>
      <c r="PA60" s="45"/>
      <c r="PB60" s="45"/>
      <c r="PC60" s="45"/>
      <c r="PD60" s="45"/>
      <c r="PE60" s="45"/>
      <c r="PF60" s="45"/>
      <c r="PG60" s="45"/>
      <c r="PH60" s="45"/>
      <c r="PI60" s="45"/>
      <c r="PJ60" s="45"/>
      <c r="PK60" s="45"/>
      <c r="PL60" s="45"/>
      <c r="PM60" s="45"/>
      <c r="PN60" s="45"/>
      <c r="PO60" s="45"/>
      <c r="PP60" s="45"/>
      <c r="PQ60" s="45"/>
      <c r="PR60" s="45"/>
      <c r="PS60" s="45"/>
      <c r="PT60" s="45"/>
      <c r="PU60" s="45"/>
      <c r="PV60" s="45"/>
      <c r="PW60" s="45"/>
      <c r="PX60" s="45"/>
      <c r="PY60" s="45"/>
      <c r="PZ60" s="45"/>
      <c r="QA60" s="45"/>
      <c r="QB60" s="45"/>
      <c r="QC60" s="45"/>
      <c r="QD60" s="45"/>
      <c r="QE60" s="45"/>
      <c r="QF60" s="45"/>
      <c r="QG60" s="45"/>
      <c r="QH60" s="45"/>
      <c r="QI60" s="45"/>
      <c r="QJ60" s="45"/>
      <c r="QK60" s="45"/>
      <c r="QL60" s="45"/>
      <c r="QM60" s="45"/>
      <c r="QN60" s="45"/>
      <c r="QO60" s="45"/>
      <c r="QP60" s="45"/>
      <c r="QQ60" s="45"/>
      <c r="QR60" s="45"/>
      <c r="QS60" s="45"/>
      <c r="QT60" s="45"/>
      <c r="QU60" s="45"/>
      <c r="QV60" s="45"/>
      <c r="QW60" s="45"/>
      <c r="QX60" s="45"/>
      <c r="QY60" s="45"/>
      <c r="QZ60" s="45"/>
      <c r="RA60" s="45"/>
      <c r="RB60" s="45"/>
      <c r="RC60" s="45"/>
      <c r="RD60" s="45"/>
      <c r="RE60" s="45"/>
      <c r="RF60" s="45"/>
      <c r="RG60" s="45"/>
      <c r="RH60" s="45"/>
      <c r="RI60" s="45"/>
      <c r="RJ60" s="45"/>
      <c r="RK60" s="45"/>
      <c r="RL60" s="45"/>
      <c r="RM60" s="45"/>
      <c r="RN60" s="45"/>
      <c r="RO60" s="45"/>
      <c r="RP60" s="45"/>
      <c r="RQ60" s="45"/>
      <c r="RR60" s="45"/>
      <c r="RS60" s="45"/>
      <c r="RT60" s="45"/>
      <c r="RU60" s="45"/>
      <c r="RV60" s="45"/>
      <c r="RW60" s="45"/>
      <c r="RX60" s="45"/>
      <c r="RY60" s="45"/>
      <c r="RZ60" s="45"/>
      <c r="SA60" s="45"/>
      <c r="SB60" s="45"/>
      <c r="SC60" s="45"/>
      <c r="SD60" s="45"/>
      <c r="SE60" s="45"/>
      <c r="SF60" s="45"/>
      <c r="SG60" s="45"/>
      <c r="SH60" s="45"/>
      <c r="SI60" s="45"/>
      <c r="SJ60" s="45"/>
      <c r="SK60" s="45"/>
      <c r="SL60" s="45"/>
      <c r="SM60" s="45"/>
      <c r="SN60" s="45"/>
      <c r="SO60" s="45"/>
      <c r="SP60" s="45"/>
      <c r="SQ60" s="45"/>
      <c r="SR60" s="45"/>
      <c r="SS60" s="45"/>
      <c r="ST60" s="45"/>
      <c r="SU60" s="45"/>
      <c r="SV60" s="45"/>
      <c r="SW60" s="45"/>
      <c r="SX60" s="45"/>
      <c r="SY60" s="45"/>
      <c r="SZ60" s="45"/>
      <c r="TA60" s="45"/>
      <c r="TB60" s="45"/>
      <c r="TC60" s="45"/>
      <c r="TD60" s="45"/>
      <c r="TE60" s="45"/>
      <c r="TF60" s="45"/>
      <c r="TG60" s="45"/>
      <c r="TH60" s="45"/>
      <c r="TI60" s="45"/>
      <c r="TJ60" s="45"/>
      <c r="TK60" s="45"/>
      <c r="TL60" s="45"/>
      <c r="TM60" s="45"/>
      <c r="TN60" s="45"/>
      <c r="TO60" s="45"/>
      <c r="TP60" s="45"/>
      <c r="TQ60" s="45"/>
      <c r="TR60" s="45"/>
      <c r="TS60" s="45"/>
      <c r="TT60" s="45"/>
      <c r="TU60" s="45"/>
      <c r="TV60" s="45"/>
      <c r="TW60" s="45"/>
      <c r="TX60" s="45"/>
      <c r="TY60" s="45"/>
      <c r="TZ60" s="45"/>
      <c r="UA60" s="45"/>
      <c r="UB60" s="45"/>
      <c r="UC60" s="45"/>
      <c r="UD60" s="45"/>
      <c r="UE60" s="45"/>
      <c r="UF60" s="45"/>
      <c r="UG60" s="45"/>
      <c r="UH60" s="45"/>
      <c r="UI60" s="45"/>
      <c r="UJ60" s="45"/>
      <c r="UK60" s="45"/>
      <c r="UL60" s="45"/>
      <c r="UM60" s="45"/>
      <c r="UN60" s="45"/>
      <c r="UO60" s="45"/>
      <c r="UP60" s="45"/>
      <c r="UQ60" s="45"/>
      <c r="UR60" s="45"/>
      <c r="US60" s="45"/>
      <c r="UT60" s="45"/>
      <c r="UU60" s="45"/>
      <c r="UV60" s="45"/>
      <c r="UW60" s="45"/>
      <c r="UX60" s="45"/>
      <c r="UY60" s="45"/>
      <c r="UZ60" s="45"/>
      <c r="VA60" s="45"/>
      <c r="VB60" s="45"/>
      <c r="VC60" s="45"/>
      <c r="VD60" s="45"/>
      <c r="VE60" s="45"/>
      <c r="VF60" s="45"/>
      <c r="VG60" s="45"/>
      <c r="VH60" s="45"/>
      <c r="VI60" s="45"/>
      <c r="VJ60" s="45"/>
      <c r="VK60" s="45"/>
      <c r="VL60" s="45"/>
      <c r="VM60" s="45"/>
      <c r="VN60" s="45"/>
      <c r="VO60" s="45"/>
      <c r="VP60" s="45"/>
      <c r="VQ60" s="45"/>
      <c r="VR60" s="45"/>
      <c r="VS60" s="45"/>
      <c r="VT60" s="45"/>
      <c r="VU60" s="45"/>
      <c r="VV60" s="45"/>
      <c r="VW60" s="45"/>
      <c r="VX60" s="45"/>
      <c r="VY60" s="45"/>
      <c r="VZ60" s="45"/>
      <c r="WA60" s="45"/>
      <c r="WB60" s="45"/>
      <c r="WC60" s="45"/>
      <c r="WD60" s="45"/>
      <c r="WE60" s="45"/>
      <c r="WF60" s="45"/>
      <c r="WG60" s="45"/>
      <c r="WH60" s="45"/>
      <c r="WI60" s="45"/>
      <c r="WJ60" s="45"/>
      <c r="WK60" s="45"/>
      <c r="WL60" s="45"/>
      <c r="WM60" s="45"/>
      <c r="WN60" s="45"/>
      <c r="WO60" s="45"/>
      <c r="WP60" s="45"/>
      <c r="WQ60" s="45"/>
      <c r="WR60" s="45"/>
      <c r="WS60" s="45"/>
      <c r="WT60" s="45"/>
      <c r="WU60" s="45"/>
      <c r="WV60" s="45"/>
      <c r="WW60" s="45"/>
      <c r="WX60" s="45"/>
      <c r="WY60" s="45"/>
      <c r="WZ60" s="45"/>
      <c r="XA60" s="45"/>
      <c r="XB60" s="45"/>
      <c r="XC60" s="45"/>
      <c r="XD60" s="45"/>
      <c r="XE60" s="45"/>
      <c r="XF60" s="45"/>
      <c r="XG60" s="45"/>
      <c r="XH60" s="45"/>
      <c r="XI60" s="45"/>
      <c r="XJ60" s="45"/>
      <c r="XK60" s="45"/>
      <c r="XL60" s="45"/>
      <c r="XM60" s="45"/>
      <c r="XN60" s="45"/>
      <c r="XO60" s="45"/>
      <c r="XP60" s="45"/>
      <c r="XQ60" s="45"/>
      <c r="XR60" s="45"/>
      <c r="XS60" s="45"/>
      <c r="XT60" s="45"/>
      <c r="XU60" s="45"/>
      <c r="XV60" s="45"/>
      <c r="XW60" s="45"/>
      <c r="XX60" s="45"/>
      <c r="XY60" s="45"/>
      <c r="XZ60" s="45"/>
      <c r="YA60" s="45"/>
      <c r="YB60" s="45"/>
      <c r="YC60" s="45"/>
      <c r="YD60" s="45"/>
      <c r="YE60" s="45"/>
      <c r="YF60" s="45"/>
      <c r="YG60" s="45"/>
      <c r="YH60" s="45"/>
      <c r="YI60" s="45"/>
      <c r="YJ60" s="45"/>
      <c r="YK60" s="45"/>
      <c r="YL60" s="45"/>
      <c r="YM60" s="45"/>
      <c r="YN60" s="45"/>
      <c r="YO60" s="45"/>
      <c r="YP60" s="45"/>
      <c r="YQ60" s="45"/>
      <c r="YR60" s="45"/>
      <c r="YS60" s="45"/>
      <c r="YT60" s="45"/>
      <c r="YU60" s="45"/>
      <c r="YV60" s="45"/>
      <c r="YW60" s="45"/>
      <c r="YX60" s="45"/>
      <c r="YY60" s="45"/>
      <c r="YZ60" s="45"/>
      <c r="ZA60" s="45"/>
      <c r="ZB60" s="45"/>
      <c r="ZC60" s="45"/>
      <c r="ZD60" s="45"/>
      <c r="ZE60" s="45"/>
      <c r="ZF60" s="45"/>
      <c r="ZG60" s="45"/>
      <c r="ZH60" s="45"/>
      <c r="ZI60" s="45"/>
      <c r="ZJ60" s="45"/>
      <c r="ZK60" s="45"/>
      <c r="ZL60" s="45"/>
      <c r="ZM60" s="45"/>
      <c r="ZN60" s="45"/>
      <c r="ZO60" s="45"/>
      <c r="ZP60" s="45"/>
      <c r="ZQ60" s="45"/>
      <c r="ZR60" s="45"/>
      <c r="ZS60" s="45"/>
    </row>
    <row r="61" spans="1:695" s="47" customFormat="1" x14ac:dyDescent="0.2">
      <c r="A61" s="227" t="s">
        <v>128</v>
      </c>
      <c r="B61" s="94"/>
      <c r="C61" s="48" t="s">
        <v>27</v>
      </c>
      <c r="D61" s="19" t="s">
        <v>14</v>
      </c>
      <c r="E61" s="69">
        <v>0.40972222222222227</v>
      </c>
      <c r="F61" s="69">
        <f t="shared" si="5"/>
        <v>0.44444444444444448</v>
      </c>
      <c r="G61" s="42">
        <f t="shared" si="4"/>
        <v>10875</v>
      </c>
      <c r="H61" s="70">
        <v>250</v>
      </c>
      <c r="I61" s="81">
        <v>43.5</v>
      </c>
      <c r="J61" s="77" t="s">
        <v>204</v>
      </c>
      <c r="K61" s="77" t="s">
        <v>205</v>
      </c>
      <c r="L61" s="149" t="s">
        <v>210</v>
      </c>
      <c r="M61" s="45"/>
      <c r="N61" s="138"/>
      <c r="O61" s="139"/>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c r="IT61" s="1"/>
      <c r="IU61" s="1"/>
      <c r="IV61" s="1"/>
      <c r="IW61" s="1"/>
      <c r="IX61" s="1"/>
      <c r="IY61" s="1"/>
      <c r="IZ61" s="1"/>
      <c r="JA61" s="1"/>
      <c r="JB61" s="1"/>
      <c r="JC61" s="1"/>
      <c r="JD61" s="1"/>
      <c r="JE61" s="1"/>
      <c r="JF61" s="1"/>
      <c r="JG61" s="1"/>
      <c r="JH61" s="1"/>
      <c r="JI61" s="1"/>
      <c r="JJ61" s="1"/>
      <c r="JK61" s="1"/>
      <c r="JL61" s="1"/>
      <c r="JM61" s="1"/>
      <c r="JN61" s="1"/>
      <c r="JO61" s="1"/>
      <c r="JP61" s="1"/>
      <c r="JQ61" s="1"/>
      <c r="JR61" s="1"/>
      <c r="JS61" s="1"/>
      <c r="JT61" s="1"/>
      <c r="JU61" s="1"/>
      <c r="JV61" s="1"/>
      <c r="JW61" s="1"/>
      <c r="JX61" s="1"/>
      <c r="JY61" s="1"/>
      <c r="JZ61" s="1"/>
      <c r="KA61" s="1"/>
      <c r="KB61" s="1"/>
      <c r="KC61" s="1"/>
      <c r="KD61" s="1"/>
      <c r="KE61" s="1"/>
      <c r="KF61" s="1"/>
      <c r="KG61" s="1"/>
      <c r="KH61" s="1"/>
      <c r="KI61" s="1"/>
      <c r="KJ61" s="1"/>
      <c r="KK61" s="1"/>
      <c r="KL61" s="1"/>
      <c r="KM61" s="1"/>
      <c r="KN61" s="1"/>
      <c r="KO61" s="1"/>
      <c r="KP61" s="1"/>
      <c r="KQ61" s="1"/>
      <c r="KR61" s="1"/>
      <c r="KS61" s="1"/>
      <c r="KT61" s="1"/>
      <c r="KU61" s="1"/>
      <c r="KV61" s="1"/>
      <c r="KW61" s="1"/>
      <c r="KX61" s="1"/>
      <c r="KY61" s="1"/>
      <c r="KZ61" s="1"/>
      <c r="LA61" s="1"/>
      <c r="LB61" s="1"/>
      <c r="LC61" s="1"/>
      <c r="LD61" s="1"/>
      <c r="LE61" s="1"/>
      <c r="LF61" s="1"/>
      <c r="LG61" s="1"/>
      <c r="LH61" s="1"/>
      <c r="LI61" s="1"/>
      <c r="LJ61" s="1"/>
      <c r="LK61" s="1"/>
      <c r="LL61" s="1"/>
      <c r="LM61" s="1"/>
      <c r="LN61" s="1"/>
      <c r="LO61" s="1"/>
      <c r="LP61" s="1"/>
      <c r="LQ61" s="1"/>
      <c r="LR61" s="1"/>
      <c r="LS61" s="1"/>
      <c r="LT61" s="1"/>
      <c r="LU61" s="1"/>
      <c r="LV61" s="1"/>
      <c r="LW61" s="1"/>
      <c r="LX61" s="1"/>
      <c r="LY61" s="1"/>
      <c r="LZ61" s="1"/>
      <c r="MA61" s="1"/>
      <c r="MB61" s="1"/>
      <c r="MC61" s="1"/>
      <c r="MD61" s="1"/>
      <c r="ME61" s="1"/>
      <c r="MF61" s="1"/>
      <c r="MG61" s="1"/>
      <c r="MH61" s="1"/>
      <c r="MI61" s="1"/>
      <c r="MJ61" s="1"/>
      <c r="MK61" s="1"/>
      <c r="ML61" s="1"/>
      <c r="MM61" s="1"/>
      <c r="MN61" s="1"/>
      <c r="MO61" s="1"/>
      <c r="MP61" s="1"/>
      <c r="MQ61" s="1"/>
      <c r="MR61" s="1"/>
      <c r="MS61" s="1"/>
      <c r="MT61" s="1"/>
      <c r="MU61" s="1"/>
      <c r="MV61" s="1"/>
      <c r="MW61" s="1"/>
      <c r="MX61" s="1"/>
      <c r="MY61" s="1"/>
      <c r="MZ61" s="1"/>
      <c r="NA61" s="1"/>
      <c r="NB61" s="1"/>
      <c r="NC61" s="1"/>
      <c r="ND61" s="1"/>
      <c r="NE61" s="1"/>
      <c r="NF61" s="1"/>
      <c r="NG61" s="1"/>
      <c r="NH61" s="1"/>
      <c r="NI61" s="1"/>
      <c r="NJ61" s="1"/>
      <c r="NK61" s="1"/>
      <c r="NL61" s="1"/>
      <c r="NM61" s="1"/>
      <c r="NN61" s="1"/>
      <c r="NO61" s="1"/>
      <c r="NP61" s="1"/>
      <c r="NQ61" s="1"/>
      <c r="NR61" s="1"/>
      <c r="NS61" s="1"/>
      <c r="NT61" s="1"/>
      <c r="NU61" s="1"/>
      <c r="NV61" s="1"/>
      <c r="NW61" s="1"/>
      <c r="NX61" s="1"/>
      <c r="NY61" s="1"/>
      <c r="NZ61" s="1"/>
      <c r="OA61" s="1"/>
      <c r="OB61" s="1"/>
      <c r="OC61" s="1"/>
      <c r="OD61" s="1"/>
      <c r="OE61" s="1"/>
      <c r="OF61" s="1"/>
      <c r="OG61" s="1"/>
      <c r="OH61" s="1"/>
      <c r="OI61" s="1"/>
      <c r="OJ61" s="1"/>
      <c r="OK61" s="1"/>
      <c r="OL61" s="1"/>
      <c r="OM61" s="1"/>
      <c r="ON61" s="1"/>
      <c r="OO61" s="1"/>
      <c r="OP61" s="1"/>
      <c r="OQ61" s="1"/>
      <c r="OR61" s="1"/>
      <c r="OS61" s="1"/>
      <c r="OT61" s="1"/>
      <c r="OU61" s="1"/>
      <c r="OV61" s="1"/>
      <c r="OW61" s="1"/>
      <c r="OX61" s="1"/>
      <c r="OY61" s="1"/>
      <c r="OZ61" s="1"/>
      <c r="PA61" s="1"/>
      <c r="PB61" s="1"/>
      <c r="PC61" s="1"/>
      <c r="PD61" s="1"/>
      <c r="PE61" s="1"/>
      <c r="PF61" s="1"/>
      <c r="PG61" s="1"/>
      <c r="PH61" s="1"/>
      <c r="PI61" s="1"/>
      <c r="PJ61" s="1"/>
      <c r="PK61" s="1"/>
      <c r="PL61" s="1"/>
      <c r="PM61" s="1"/>
      <c r="PN61" s="1"/>
      <c r="PO61" s="1"/>
      <c r="PP61" s="1"/>
      <c r="PQ61" s="1"/>
      <c r="PR61" s="1"/>
      <c r="PS61" s="1"/>
      <c r="PT61" s="1"/>
      <c r="PU61" s="1"/>
      <c r="PV61" s="1"/>
      <c r="PW61" s="1"/>
      <c r="PX61" s="1"/>
      <c r="PY61" s="1"/>
      <c r="PZ61" s="1"/>
      <c r="QA61" s="1"/>
      <c r="QB61" s="1"/>
      <c r="QC61" s="1"/>
      <c r="QD61" s="1"/>
      <c r="QE61" s="1"/>
      <c r="QF61" s="1"/>
      <c r="QG61" s="1"/>
      <c r="QH61" s="1"/>
      <c r="QI61" s="1"/>
      <c r="QJ61" s="1"/>
      <c r="QK61" s="1"/>
      <c r="QL61" s="1"/>
      <c r="QM61" s="1"/>
      <c r="QN61" s="1"/>
      <c r="QO61" s="1"/>
      <c r="QP61" s="1"/>
      <c r="QQ61" s="1"/>
      <c r="QR61" s="1"/>
      <c r="QS61" s="1"/>
      <c r="QT61" s="1"/>
      <c r="QU61" s="1"/>
      <c r="QV61" s="1"/>
      <c r="QW61" s="1"/>
      <c r="QX61" s="1"/>
      <c r="QY61" s="1"/>
      <c r="QZ61" s="1"/>
      <c r="RA61" s="1"/>
      <c r="RB61" s="1"/>
      <c r="RC61" s="1"/>
      <c r="RD61" s="1"/>
      <c r="RE61" s="1"/>
      <c r="RF61" s="1"/>
      <c r="RG61" s="1"/>
      <c r="RH61" s="1"/>
      <c r="RI61" s="1"/>
      <c r="RJ61" s="1"/>
      <c r="RK61" s="1"/>
      <c r="RL61" s="1"/>
      <c r="RM61" s="1"/>
      <c r="RN61" s="1"/>
      <c r="RO61" s="1"/>
      <c r="RP61" s="1"/>
      <c r="RQ61" s="1"/>
      <c r="RR61" s="1"/>
      <c r="RS61" s="1"/>
      <c r="RT61" s="1"/>
      <c r="RU61" s="1"/>
      <c r="RV61" s="1"/>
      <c r="RW61" s="1"/>
      <c r="RX61" s="1"/>
      <c r="RY61" s="1"/>
      <c r="RZ61" s="1"/>
      <c r="SA61" s="1"/>
      <c r="SB61" s="1"/>
      <c r="SC61" s="1"/>
      <c r="SD61" s="1"/>
      <c r="SE61" s="1"/>
      <c r="SF61" s="1"/>
      <c r="SG61" s="1"/>
      <c r="SH61" s="1"/>
      <c r="SI61" s="1"/>
      <c r="SJ61" s="1"/>
      <c r="SK61" s="1"/>
      <c r="SL61" s="1"/>
      <c r="SM61" s="1"/>
      <c r="SN61" s="1"/>
      <c r="SO61" s="1"/>
      <c r="SP61" s="1"/>
      <c r="SQ61" s="1"/>
      <c r="SR61" s="1"/>
      <c r="SS61" s="1"/>
      <c r="ST61" s="1"/>
      <c r="SU61" s="1"/>
      <c r="SV61" s="1"/>
      <c r="SW61" s="1"/>
      <c r="SX61" s="1"/>
      <c r="SY61" s="1"/>
      <c r="SZ61" s="1"/>
      <c r="TA61" s="1"/>
      <c r="TB61" s="1"/>
      <c r="TC61" s="1"/>
      <c r="TD61" s="1"/>
      <c r="TE61" s="1"/>
      <c r="TF61" s="1"/>
      <c r="TG61" s="1"/>
      <c r="TH61" s="1"/>
      <c r="TI61" s="1"/>
      <c r="TJ61" s="1"/>
      <c r="TK61" s="1"/>
      <c r="TL61" s="1"/>
      <c r="TM61" s="1"/>
      <c r="TN61" s="1"/>
      <c r="TO61" s="1"/>
      <c r="TP61" s="1"/>
      <c r="TQ61" s="1"/>
      <c r="TR61" s="1"/>
      <c r="TS61" s="1"/>
      <c r="TT61" s="1"/>
      <c r="TU61" s="1"/>
      <c r="TV61" s="1"/>
      <c r="TW61" s="1"/>
      <c r="TX61" s="1"/>
      <c r="TY61" s="1"/>
      <c r="TZ61" s="1"/>
      <c r="UA61" s="1"/>
      <c r="UB61" s="1"/>
      <c r="UC61" s="1"/>
      <c r="UD61" s="1"/>
      <c r="UE61" s="1"/>
      <c r="UF61" s="1"/>
      <c r="UG61" s="1"/>
      <c r="UH61" s="1"/>
      <c r="UI61" s="1"/>
      <c r="UJ61" s="1"/>
      <c r="UK61" s="1"/>
      <c r="UL61" s="1"/>
      <c r="UM61" s="1"/>
      <c r="UN61" s="1"/>
      <c r="UO61" s="1"/>
      <c r="UP61" s="1"/>
      <c r="UQ61" s="1"/>
      <c r="UR61" s="1"/>
      <c r="US61" s="1"/>
      <c r="UT61" s="1"/>
      <c r="UU61" s="1"/>
      <c r="UV61" s="1"/>
      <c r="UW61" s="1"/>
      <c r="UX61" s="1"/>
      <c r="UY61" s="1"/>
      <c r="UZ61" s="1"/>
      <c r="VA61" s="1"/>
      <c r="VB61" s="1"/>
      <c r="VC61" s="1"/>
      <c r="VD61" s="1"/>
      <c r="VE61" s="1"/>
      <c r="VF61" s="1"/>
      <c r="VG61" s="1"/>
      <c r="VH61" s="1"/>
      <c r="VI61" s="1"/>
      <c r="VJ61" s="1"/>
      <c r="VK61" s="1"/>
      <c r="VL61" s="1"/>
      <c r="VM61" s="1"/>
      <c r="VN61" s="1"/>
      <c r="VO61" s="1"/>
      <c r="VP61" s="1"/>
      <c r="VQ61" s="1"/>
      <c r="VR61" s="1"/>
      <c r="VS61" s="1"/>
      <c r="VT61" s="1"/>
      <c r="VU61" s="1"/>
      <c r="VV61" s="1"/>
      <c r="VW61" s="1"/>
      <c r="VX61" s="1"/>
      <c r="VY61" s="1"/>
      <c r="VZ61" s="1"/>
      <c r="WA61" s="1"/>
      <c r="WB61" s="1"/>
      <c r="WC61" s="1"/>
      <c r="WD61" s="1"/>
      <c r="WE61" s="1"/>
      <c r="WF61" s="1"/>
      <c r="WG61" s="1"/>
      <c r="WH61" s="1"/>
      <c r="WI61" s="1"/>
      <c r="WJ61" s="1"/>
      <c r="WK61" s="1"/>
      <c r="WL61" s="1"/>
      <c r="WM61" s="1"/>
      <c r="WN61" s="1"/>
      <c r="WO61" s="1"/>
      <c r="WP61" s="1"/>
      <c r="WQ61" s="1"/>
      <c r="WR61" s="1"/>
      <c r="WS61" s="1"/>
      <c r="WT61" s="1"/>
      <c r="WU61" s="1"/>
      <c r="WV61" s="1"/>
      <c r="WW61" s="1"/>
      <c r="WX61" s="1"/>
      <c r="WY61" s="1"/>
      <c r="WZ61" s="1"/>
      <c r="XA61" s="1"/>
      <c r="XB61" s="1"/>
      <c r="XC61" s="1"/>
      <c r="XD61" s="1"/>
      <c r="XE61" s="1"/>
      <c r="XF61" s="1"/>
      <c r="XG61" s="1"/>
      <c r="XH61" s="1"/>
      <c r="XI61" s="1"/>
      <c r="XJ61" s="1"/>
      <c r="XK61" s="1"/>
      <c r="XL61" s="1"/>
      <c r="XM61" s="1"/>
      <c r="XN61" s="1"/>
      <c r="XO61" s="1"/>
      <c r="XP61" s="1"/>
      <c r="XQ61" s="1"/>
      <c r="XR61" s="1"/>
      <c r="XS61" s="1"/>
      <c r="XT61" s="1"/>
      <c r="XU61" s="1"/>
      <c r="XV61" s="1"/>
      <c r="XW61" s="1"/>
      <c r="XX61" s="1"/>
      <c r="XY61" s="1"/>
      <c r="XZ61" s="1"/>
      <c r="YA61" s="1"/>
      <c r="YB61" s="1"/>
      <c r="YC61" s="1"/>
      <c r="YD61" s="1"/>
      <c r="YE61" s="1"/>
      <c r="YF61" s="1"/>
      <c r="YG61" s="1"/>
      <c r="YH61" s="1"/>
      <c r="YI61" s="1"/>
      <c r="YJ61" s="1"/>
      <c r="YK61" s="1"/>
      <c r="YL61" s="1"/>
      <c r="YM61" s="1"/>
      <c r="YN61" s="1"/>
      <c r="YO61" s="1"/>
      <c r="YP61" s="1"/>
      <c r="YQ61" s="1"/>
      <c r="YR61" s="1"/>
      <c r="YS61" s="1"/>
      <c r="YT61" s="1"/>
      <c r="YU61" s="1"/>
      <c r="YV61" s="1"/>
      <c r="YW61" s="1"/>
      <c r="YX61" s="1"/>
      <c r="YY61" s="1"/>
      <c r="YZ61" s="1"/>
      <c r="ZA61" s="1"/>
      <c r="ZB61" s="1"/>
      <c r="ZC61" s="1"/>
      <c r="ZD61" s="1"/>
      <c r="ZE61" s="1"/>
      <c r="ZF61" s="1"/>
      <c r="ZG61" s="1"/>
      <c r="ZH61" s="1"/>
      <c r="ZI61" s="1"/>
      <c r="ZJ61" s="1"/>
      <c r="ZK61" s="1"/>
      <c r="ZL61" s="1"/>
      <c r="ZM61" s="1"/>
      <c r="ZN61" s="1"/>
      <c r="ZO61" s="1"/>
      <c r="ZP61" s="1"/>
      <c r="ZQ61" s="1"/>
      <c r="ZR61" s="1"/>
      <c r="ZS61" s="1"/>
    </row>
    <row r="62" spans="1:695" s="48" customFormat="1" x14ac:dyDescent="0.2">
      <c r="A62" s="227" t="s">
        <v>128</v>
      </c>
      <c r="B62" s="94"/>
      <c r="C62" s="48" t="s">
        <v>26</v>
      </c>
      <c r="D62" s="19" t="s">
        <v>14</v>
      </c>
      <c r="E62" s="69">
        <v>0.4513888888888889</v>
      </c>
      <c r="F62" s="69">
        <f t="shared" si="5"/>
        <v>0.4861111111111111</v>
      </c>
      <c r="G62" s="42">
        <f t="shared" si="4"/>
        <v>10850</v>
      </c>
      <c r="H62" s="70">
        <v>250</v>
      </c>
      <c r="I62" s="81">
        <v>43.4</v>
      </c>
      <c r="J62" s="77" t="s">
        <v>204</v>
      </c>
      <c r="K62" s="77" t="s">
        <v>205</v>
      </c>
      <c r="L62" s="149" t="s">
        <v>210</v>
      </c>
      <c r="M62" s="45"/>
      <c r="N62" s="139"/>
      <c r="O62" s="139"/>
      <c r="P62" s="45"/>
      <c r="Q62" s="45"/>
      <c r="R62" s="45"/>
      <c r="S62" s="45"/>
      <c r="T62" s="45"/>
      <c r="U62" s="45"/>
      <c r="V62" s="45"/>
      <c r="W62" s="45"/>
      <c r="X62" s="45"/>
      <c r="Y62" s="45"/>
      <c r="Z62" s="45"/>
      <c r="AA62" s="45"/>
      <c r="AB62" s="45"/>
      <c r="AC62" s="45"/>
      <c r="AD62" s="45"/>
      <c r="AE62" s="45"/>
      <c r="AF62" s="45"/>
      <c r="AG62" s="45"/>
      <c r="AH62" s="45"/>
      <c r="AI62" s="45"/>
      <c r="AJ62" s="45"/>
      <c r="AK62" s="45"/>
      <c r="AL62" s="45"/>
      <c r="AM62" s="45"/>
      <c r="AN62" s="45"/>
      <c r="AO62" s="45"/>
      <c r="AP62" s="45"/>
      <c r="AQ62" s="45"/>
      <c r="AR62" s="45"/>
      <c r="AS62" s="45"/>
      <c r="AT62" s="45"/>
      <c r="AU62" s="45"/>
      <c r="AV62" s="45"/>
      <c r="AW62" s="45"/>
      <c r="AX62" s="45"/>
      <c r="AY62" s="45"/>
      <c r="AZ62" s="45"/>
      <c r="BA62" s="45"/>
      <c r="BB62" s="45"/>
      <c r="BC62" s="45"/>
      <c r="BD62" s="45"/>
      <c r="BE62" s="45"/>
      <c r="BF62" s="45"/>
      <c r="BG62" s="45"/>
      <c r="BH62" s="45"/>
      <c r="BI62" s="45"/>
      <c r="BJ62" s="45"/>
      <c r="BK62" s="45"/>
      <c r="BL62" s="45"/>
      <c r="BM62" s="45"/>
      <c r="BN62" s="45"/>
      <c r="BO62" s="45"/>
      <c r="BP62" s="45"/>
      <c r="BQ62" s="45"/>
      <c r="BR62" s="45"/>
      <c r="BS62" s="45"/>
      <c r="BT62" s="45"/>
      <c r="BU62" s="45"/>
      <c r="BV62" s="45"/>
      <c r="BW62" s="45"/>
      <c r="BX62" s="45"/>
      <c r="BY62" s="45"/>
      <c r="BZ62" s="45"/>
      <c r="CA62" s="45"/>
      <c r="CB62" s="45"/>
      <c r="CC62" s="45"/>
      <c r="CD62" s="45"/>
      <c r="CE62" s="45"/>
      <c r="CF62" s="45"/>
      <c r="CG62" s="45"/>
      <c r="CH62" s="45"/>
      <c r="CI62" s="45"/>
      <c r="CJ62" s="45"/>
      <c r="CK62" s="45"/>
      <c r="CL62" s="45"/>
      <c r="CM62" s="45"/>
      <c r="CN62" s="45"/>
      <c r="CO62" s="45"/>
      <c r="CP62" s="45"/>
      <c r="CQ62" s="45"/>
      <c r="CR62" s="45"/>
      <c r="CS62" s="45"/>
      <c r="CT62" s="45"/>
      <c r="CU62" s="45"/>
      <c r="CV62" s="45"/>
      <c r="CW62" s="45"/>
      <c r="CX62" s="45"/>
      <c r="CY62" s="45"/>
      <c r="CZ62" s="45"/>
      <c r="DA62" s="45"/>
      <c r="DB62" s="45"/>
      <c r="DC62" s="45"/>
      <c r="DD62" s="45"/>
      <c r="DE62" s="45"/>
      <c r="DF62" s="45"/>
      <c r="DG62" s="45"/>
      <c r="DH62" s="45"/>
      <c r="DI62" s="45"/>
      <c r="DJ62" s="45"/>
      <c r="DK62" s="45"/>
      <c r="DL62" s="45"/>
      <c r="DM62" s="45"/>
      <c r="DN62" s="45"/>
      <c r="DO62" s="45"/>
      <c r="DP62" s="45"/>
      <c r="DQ62" s="45"/>
      <c r="DR62" s="45"/>
      <c r="DS62" s="45"/>
      <c r="DT62" s="45"/>
      <c r="DU62" s="45"/>
      <c r="DV62" s="45"/>
      <c r="DW62" s="45"/>
      <c r="DX62" s="45"/>
      <c r="DY62" s="45"/>
      <c r="DZ62" s="45"/>
      <c r="EA62" s="45"/>
      <c r="EB62" s="45"/>
      <c r="EC62" s="45"/>
      <c r="ED62" s="45"/>
      <c r="EE62" s="45"/>
      <c r="EF62" s="45"/>
      <c r="EG62" s="45"/>
      <c r="EH62" s="45"/>
      <c r="EI62" s="45"/>
      <c r="EJ62" s="45"/>
      <c r="EK62" s="45"/>
      <c r="EL62" s="45"/>
      <c r="EM62" s="45"/>
      <c r="EN62" s="45"/>
      <c r="EO62" s="45"/>
      <c r="EP62" s="45"/>
      <c r="EQ62" s="45"/>
      <c r="ER62" s="45"/>
      <c r="ES62" s="45"/>
      <c r="ET62" s="45"/>
      <c r="EU62" s="45"/>
      <c r="EV62" s="45"/>
      <c r="EW62" s="45"/>
      <c r="EX62" s="45"/>
      <c r="EY62" s="45"/>
      <c r="EZ62" s="45"/>
      <c r="FA62" s="45"/>
      <c r="FB62" s="45"/>
      <c r="FC62" s="45"/>
      <c r="FD62" s="45"/>
      <c r="FE62" s="45"/>
      <c r="FF62" s="45"/>
      <c r="FG62" s="45"/>
      <c r="FH62" s="45"/>
      <c r="FI62" s="45"/>
      <c r="FJ62" s="45"/>
      <c r="FK62" s="45"/>
      <c r="FL62" s="45"/>
      <c r="FM62" s="45"/>
      <c r="FN62" s="45"/>
      <c r="FO62" s="45"/>
      <c r="FP62" s="45"/>
      <c r="FQ62" s="45"/>
      <c r="FR62" s="45"/>
      <c r="FS62" s="45"/>
      <c r="FT62" s="45"/>
      <c r="FU62" s="45"/>
      <c r="FV62" s="45"/>
      <c r="FW62" s="45"/>
      <c r="FX62" s="45"/>
      <c r="FY62" s="45"/>
      <c r="FZ62" s="45"/>
      <c r="GA62" s="45"/>
      <c r="GB62" s="45"/>
      <c r="GC62" s="45"/>
      <c r="GD62" s="45"/>
      <c r="GE62" s="45"/>
      <c r="GF62" s="45"/>
      <c r="GG62" s="45"/>
      <c r="GH62" s="45"/>
      <c r="GI62" s="45"/>
      <c r="GJ62" s="45"/>
      <c r="GK62" s="45"/>
      <c r="GL62" s="45"/>
      <c r="GM62" s="45"/>
      <c r="GN62" s="45"/>
      <c r="GO62" s="45"/>
      <c r="GP62" s="45"/>
      <c r="GQ62" s="45"/>
      <c r="GR62" s="45"/>
      <c r="GS62" s="45"/>
      <c r="GT62" s="45"/>
      <c r="GU62" s="45"/>
      <c r="GV62" s="45"/>
      <c r="GW62" s="45"/>
      <c r="GX62" s="45"/>
      <c r="GY62" s="45"/>
      <c r="GZ62" s="45"/>
      <c r="HA62" s="45"/>
      <c r="HB62" s="45"/>
      <c r="HC62" s="45"/>
      <c r="HD62" s="45"/>
      <c r="HE62" s="45"/>
      <c r="HF62" s="45"/>
      <c r="HG62" s="45"/>
      <c r="HH62" s="45"/>
      <c r="HI62" s="45"/>
      <c r="HJ62" s="45"/>
      <c r="HK62" s="45"/>
      <c r="HL62" s="45"/>
      <c r="HM62" s="45"/>
      <c r="HN62" s="45"/>
      <c r="HO62" s="45"/>
      <c r="HP62" s="45"/>
      <c r="HQ62" s="45"/>
      <c r="HR62" s="45"/>
      <c r="HS62" s="45"/>
      <c r="HT62" s="45"/>
      <c r="HU62" s="45"/>
      <c r="HV62" s="45"/>
      <c r="HW62" s="45"/>
      <c r="HX62" s="45"/>
      <c r="HY62" s="45"/>
      <c r="HZ62" s="45"/>
      <c r="IA62" s="45"/>
      <c r="IB62" s="45"/>
      <c r="IC62" s="45"/>
      <c r="ID62" s="45"/>
      <c r="IE62" s="45"/>
      <c r="IF62" s="45"/>
      <c r="IG62" s="45"/>
      <c r="IH62" s="45"/>
      <c r="II62" s="45"/>
      <c r="IJ62" s="45"/>
      <c r="IK62" s="45"/>
      <c r="IL62" s="45"/>
      <c r="IM62" s="45"/>
      <c r="IN62" s="45"/>
      <c r="IO62" s="45"/>
      <c r="IP62" s="45"/>
      <c r="IQ62" s="45"/>
      <c r="IR62" s="45"/>
      <c r="IS62" s="45"/>
      <c r="IT62" s="45"/>
      <c r="IU62" s="45"/>
      <c r="IV62" s="45"/>
      <c r="IW62" s="45"/>
      <c r="IX62" s="45"/>
      <c r="IY62" s="45"/>
      <c r="IZ62" s="45"/>
      <c r="JA62" s="45"/>
      <c r="JB62" s="45"/>
      <c r="JC62" s="45"/>
      <c r="JD62" s="45"/>
      <c r="JE62" s="45"/>
      <c r="JF62" s="45"/>
      <c r="JG62" s="45"/>
      <c r="JH62" s="45"/>
      <c r="JI62" s="45"/>
      <c r="JJ62" s="45"/>
      <c r="JK62" s="45"/>
      <c r="JL62" s="45"/>
      <c r="JM62" s="45"/>
      <c r="JN62" s="45"/>
      <c r="JO62" s="45"/>
      <c r="JP62" s="45"/>
      <c r="JQ62" s="45"/>
      <c r="JR62" s="45"/>
      <c r="JS62" s="45"/>
      <c r="JT62" s="45"/>
      <c r="JU62" s="45"/>
      <c r="JV62" s="45"/>
      <c r="JW62" s="45"/>
      <c r="JX62" s="45"/>
      <c r="JY62" s="45"/>
      <c r="JZ62" s="45"/>
      <c r="KA62" s="45"/>
      <c r="KB62" s="45"/>
      <c r="KC62" s="45"/>
      <c r="KD62" s="45"/>
      <c r="KE62" s="45"/>
      <c r="KF62" s="45"/>
      <c r="KG62" s="45"/>
      <c r="KH62" s="45"/>
      <c r="KI62" s="45"/>
      <c r="KJ62" s="45"/>
      <c r="KK62" s="45"/>
      <c r="KL62" s="45"/>
      <c r="KM62" s="45"/>
      <c r="KN62" s="45"/>
      <c r="KO62" s="45"/>
      <c r="KP62" s="45"/>
      <c r="KQ62" s="45"/>
      <c r="KR62" s="45"/>
      <c r="KS62" s="45"/>
      <c r="KT62" s="45"/>
      <c r="KU62" s="45"/>
      <c r="KV62" s="45"/>
      <c r="KW62" s="45"/>
      <c r="KX62" s="45"/>
      <c r="KY62" s="45"/>
      <c r="KZ62" s="45"/>
      <c r="LA62" s="45"/>
      <c r="LB62" s="45"/>
      <c r="LC62" s="45"/>
      <c r="LD62" s="45"/>
      <c r="LE62" s="45"/>
      <c r="LF62" s="45"/>
      <c r="LG62" s="45"/>
      <c r="LH62" s="45"/>
      <c r="LI62" s="45"/>
      <c r="LJ62" s="45"/>
      <c r="LK62" s="45"/>
      <c r="LL62" s="45"/>
      <c r="LM62" s="45"/>
      <c r="LN62" s="45"/>
      <c r="LO62" s="45"/>
      <c r="LP62" s="45"/>
      <c r="LQ62" s="45"/>
      <c r="LR62" s="45"/>
      <c r="LS62" s="45"/>
      <c r="LT62" s="45"/>
      <c r="LU62" s="45"/>
      <c r="LV62" s="45"/>
      <c r="LW62" s="45"/>
      <c r="LX62" s="45"/>
      <c r="LY62" s="45"/>
      <c r="LZ62" s="45"/>
      <c r="MA62" s="45"/>
      <c r="MB62" s="45"/>
      <c r="MC62" s="45"/>
      <c r="MD62" s="45"/>
      <c r="ME62" s="45"/>
      <c r="MF62" s="45"/>
      <c r="MG62" s="45"/>
      <c r="MH62" s="45"/>
      <c r="MI62" s="45"/>
      <c r="MJ62" s="45"/>
      <c r="MK62" s="45"/>
      <c r="ML62" s="45"/>
      <c r="MM62" s="45"/>
      <c r="MN62" s="45"/>
      <c r="MO62" s="45"/>
      <c r="MP62" s="45"/>
      <c r="MQ62" s="45"/>
      <c r="MR62" s="45"/>
      <c r="MS62" s="45"/>
      <c r="MT62" s="45"/>
      <c r="MU62" s="45"/>
      <c r="MV62" s="45"/>
      <c r="MW62" s="45"/>
      <c r="MX62" s="45"/>
      <c r="MY62" s="45"/>
      <c r="MZ62" s="45"/>
      <c r="NA62" s="45"/>
      <c r="NB62" s="45"/>
      <c r="NC62" s="45"/>
      <c r="ND62" s="45"/>
      <c r="NE62" s="45"/>
      <c r="NF62" s="45"/>
      <c r="NG62" s="45"/>
      <c r="NH62" s="45"/>
      <c r="NI62" s="45"/>
      <c r="NJ62" s="45"/>
      <c r="NK62" s="45"/>
      <c r="NL62" s="45"/>
      <c r="NM62" s="45"/>
      <c r="NN62" s="45"/>
      <c r="NO62" s="45"/>
      <c r="NP62" s="45"/>
      <c r="NQ62" s="45"/>
      <c r="NR62" s="45"/>
      <c r="NS62" s="45"/>
      <c r="NT62" s="45"/>
      <c r="NU62" s="45"/>
      <c r="NV62" s="45"/>
      <c r="NW62" s="45"/>
      <c r="NX62" s="45"/>
      <c r="NY62" s="45"/>
      <c r="NZ62" s="45"/>
      <c r="OA62" s="45"/>
      <c r="OB62" s="45"/>
      <c r="OC62" s="45"/>
      <c r="OD62" s="45"/>
      <c r="OE62" s="45"/>
      <c r="OF62" s="45"/>
      <c r="OG62" s="45"/>
      <c r="OH62" s="45"/>
      <c r="OI62" s="45"/>
      <c r="OJ62" s="45"/>
      <c r="OK62" s="45"/>
      <c r="OL62" s="45"/>
      <c r="OM62" s="45"/>
      <c r="ON62" s="45"/>
      <c r="OO62" s="45"/>
      <c r="OP62" s="45"/>
      <c r="OQ62" s="45"/>
      <c r="OR62" s="45"/>
      <c r="OS62" s="45"/>
      <c r="OT62" s="45"/>
      <c r="OU62" s="45"/>
      <c r="OV62" s="45"/>
      <c r="OW62" s="45"/>
      <c r="OX62" s="45"/>
      <c r="OY62" s="45"/>
      <c r="OZ62" s="45"/>
      <c r="PA62" s="45"/>
      <c r="PB62" s="45"/>
      <c r="PC62" s="45"/>
      <c r="PD62" s="45"/>
      <c r="PE62" s="45"/>
      <c r="PF62" s="45"/>
      <c r="PG62" s="45"/>
      <c r="PH62" s="45"/>
      <c r="PI62" s="45"/>
      <c r="PJ62" s="45"/>
      <c r="PK62" s="45"/>
      <c r="PL62" s="45"/>
      <c r="PM62" s="45"/>
      <c r="PN62" s="45"/>
      <c r="PO62" s="45"/>
      <c r="PP62" s="45"/>
      <c r="PQ62" s="45"/>
      <c r="PR62" s="45"/>
      <c r="PS62" s="45"/>
      <c r="PT62" s="45"/>
      <c r="PU62" s="45"/>
      <c r="PV62" s="45"/>
      <c r="PW62" s="45"/>
      <c r="PX62" s="45"/>
      <c r="PY62" s="45"/>
      <c r="PZ62" s="45"/>
      <c r="QA62" s="45"/>
      <c r="QB62" s="45"/>
      <c r="QC62" s="45"/>
      <c r="QD62" s="45"/>
      <c r="QE62" s="45"/>
      <c r="QF62" s="45"/>
      <c r="QG62" s="45"/>
      <c r="QH62" s="45"/>
      <c r="QI62" s="45"/>
      <c r="QJ62" s="45"/>
      <c r="QK62" s="45"/>
      <c r="QL62" s="45"/>
      <c r="QM62" s="45"/>
      <c r="QN62" s="45"/>
      <c r="QO62" s="45"/>
      <c r="QP62" s="45"/>
      <c r="QQ62" s="45"/>
      <c r="QR62" s="45"/>
      <c r="QS62" s="45"/>
      <c r="QT62" s="45"/>
      <c r="QU62" s="45"/>
      <c r="QV62" s="45"/>
      <c r="QW62" s="45"/>
      <c r="QX62" s="45"/>
      <c r="QY62" s="45"/>
      <c r="QZ62" s="45"/>
      <c r="RA62" s="45"/>
      <c r="RB62" s="45"/>
      <c r="RC62" s="45"/>
      <c r="RD62" s="45"/>
      <c r="RE62" s="45"/>
      <c r="RF62" s="45"/>
      <c r="RG62" s="45"/>
      <c r="RH62" s="45"/>
      <c r="RI62" s="45"/>
      <c r="RJ62" s="45"/>
      <c r="RK62" s="45"/>
      <c r="RL62" s="45"/>
      <c r="RM62" s="45"/>
      <c r="RN62" s="45"/>
      <c r="RO62" s="45"/>
      <c r="RP62" s="45"/>
      <c r="RQ62" s="45"/>
      <c r="RR62" s="45"/>
      <c r="RS62" s="45"/>
      <c r="RT62" s="45"/>
      <c r="RU62" s="45"/>
      <c r="RV62" s="45"/>
      <c r="RW62" s="45"/>
      <c r="RX62" s="45"/>
      <c r="RY62" s="45"/>
      <c r="RZ62" s="45"/>
      <c r="SA62" s="45"/>
      <c r="SB62" s="45"/>
      <c r="SC62" s="45"/>
      <c r="SD62" s="45"/>
      <c r="SE62" s="45"/>
      <c r="SF62" s="45"/>
      <c r="SG62" s="45"/>
      <c r="SH62" s="45"/>
      <c r="SI62" s="45"/>
      <c r="SJ62" s="45"/>
      <c r="SK62" s="45"/>
      <c r="SL62" s="45"/>
      <c r="SM62" s="45"/>
      <c r="SN62" s="45"/>
      <c r="SO62" s="45"/>
      <c r="SP62" s="45"/>
      <c r="SQ62" s="45"/>
      <c r="SR62" s="45"/>
      <c r="SS62" s="45"/>
      <c r="ST62" s="45"/>
      <c r="SU62" s="45"/>
      <c r="SV62" s="45"/>
      <c r="SW62" s="45"/>
      <c r="SX62" s="45"/>
      <c r="SY62" s="45"/>
      <c r="SZ62" s="45"/>
      <c r="TA62" s="45"/>
      <c r="TB62" s="45"/>
      <c r="TC62" s="45"/>
      <c r="TD62" s="45"/>
      <c r="TE62" s="45"/>
      <c r="TF62" s="45"/>
      <c r="TG62" s="45"/>
      <c r="TH62" s="45"/>
      <c r="TI62" s="45"/>
      <c r="TJ62" s="45"/>
      <c r="TK62" s="45"/>
      <c r="TL62" s="45"/>
      <c r="TM62" s="45"/>
      <c r="TN62" s="45"/>
      <c r="TO62" s="45"/>
      <c r="TP62" s="45"/>
      <c r="TQ62" s="45"/>
      <c r="TR62" s="45"/>
      <c r="TS62" s="45"/>
      <c r="TT62" s="45"/>
      <c r="TU62" s="45"/>
      <c r="TV62" s="45"/>
      <c r="TW62" s="45"/>
      <c r="TX62" s="45"/>
      <c r="TY62" s="45"/>
      <c r="TZ62" s="45"/>
      <c r="UA62" s="45"/>
      <c r="UB62" s="45"/>
      <c r="UC62" s="45"/>
      <c r="UD62" s="45"/>
      <c r="UE62" s="45"/>
      <c r="UF62" s="45"/>
      <c r="UG62" s="45"/>
      <c r="UH62" s="45"/>
      <c r="UI62" s="45"/>
      <c r="UJ62" s="45"/>
      <c r="UK62" s="45"/>
      <c r="UL62" s="45"/>
      <c r="UM62" s="45"/>
      <c r="UN62" s="45"/>
      <c r="UO62" s="45"/>
      <c r="UP62" s="45"/>
      <c r="UQ62" s="45"/>
      <c r="UR62" s="45"/>
      <c r="US62" s="45"/>
      <c r="UT62" s="45"/>
      <c r="UU62" s="45"/>
      <c r="UV62" s="45"/>
      <c r="UW62" s="45"/>
      <c r="UX62" s="45"/>
      <c r="UY62" s="45"/>
      <c r="UZ62" s="45"/>
      <c r="VA62" s="45"/>
      <c r="VB62" s="45"/>
      <c r="VC62" s="45"/>
      <c r="VD62" s="45"/>
      <c r="VE62" s="45"/>
      <c r="VF62" s="45"/>
      <c r="VG62" s="45"/>
      <c r="VH62" s="45"/>
      <c r="VI62" s="45"/>
      <c r="VJ62" s="45"/>
      <c r="VK62" s="45"/>
      <c r="VL62" s="45"/>
      <c r="VM62" s="45"/>
      <c r="VN62" s="45"/>
      <c r="VO62" s="45"/>
      <c r="VP62" s="45"/>
      <c r="VQ62" s="45"/>
      <c r="VR62" s="45"/>
      <c r="VS62" s="45"/>
      <c r="VT62" s="45"/>
      <c r="VU62" s="45"/>
      <c r="VV62" s="45"/>
      <c r="VW62" s="45"/>
      <c r="VX62" s="45"/>
      <c r="VY62" s="45"/>
      <c r="VZ62" s="45"/>
      <c r="WA62" s="45"/>
      <c r="WB62" s="45"/>
      <c r="WC62" s="45"/>
      <c r="WD62" s="45"/>
      <c r="WE62" s="45"/>
      <c r="WF62" s="45"/>
      <c r="WG62" s="45"/>
      <c r="WH62" s="45"/>
      <c r="WI62" s="45"/>
      <c r="WJ62" s="45"/>
      <c r="WK62" s="45"/>
      <c r="WL62" s="45"/>
      <c r="WM62" s="45"/>
      <c r="WN62" s="45"/>
      <c r="WO62" s="45"/>
      <c r="WP62" s="45"/>
      <c r="WQ62" s="45"/>
      <c r="WR62" s="45"/>
      <c r="WS62" s="45"/>
      <c r="WT62" s="45"/>
      <c r="WU62" s="45"/>
      <c r="WV62" s="45"/>
      <c r="WW62" s="45"/>
      <c r="WX62" s="45"/>
      <c r="WY62" s="45"/>
      <c r="WZ62" s="45"/>
      <c r="XA62" s="45"/>
      <c r="XB62" s="45"/>
      <c r="XC62" s="45"/>
      <c r="XD62" s="45"/>
      <c r="XE62" s="45"/>
      <c r="XF62" s="45"/>
      <c r="XG62" s="45"/>
      <c r="XH62" s="45"/>
      <c r="XI62" s="45"/>
      <c r="XJ62" s="45"/>
      <c r="XK62" s="45"/>
      <c r="XL62" s="45"/>
      <c r="XM62" s="45"/>
      <c r="XN62" s="45"/>
      <c r="XO62" s="45"/>
      <c r="XP62" s="45"/>
      <c r="XQ62" s="45"/>
      <c r="XR62" s="45"/>
      <c r="XS62" s="45"/>
      <c r="XT62" s="45"/>
      <c r="XU62" s="45"/>
      <c r="XV62" s="45"/>
      <c r="XW62" s="45"/>
      <c r="XX62" s="45"/>
      <c r="XY62" s="45"/>
      <c r="XZ62" s="45"/>
      <c r="YA62" s="45"/>
      <c r="YB62" s="45"/>
      <c r="YC62" s="45"/>
      <c r="YD62" s="45"/>
      <c r="YE62" s="45"/>
      <c r="YF62" s="45"/>
      <c r="YG62" s="45"/>
      <c r="YH62" s="45"/>
      <c r="YI62" s="45"/>
      <c r="YJ62" s="45"/>
      <c r="YK62" s="45"/>
      <c r="YL62" s="45"/>
      <c r="YM62" s="45"/>
      <c r="YN62" s="45"/>
      <c r="YO62" s="45"/>
      <c r="YP62" s="45"/>
      <c r="YQ62" s="45"/>
      <c r="YR62" s="45"/>
      <c r="YS62" s="45"/>
      <c r="YT62" s="45"/>
      <c r="YU62" s="45"/>
      <c r="YV62" s="45"/>
      <c r="YW62" s="45"/>
      <c r="YX62" s="45"/>
      <c r="YY62" s="45"/>
      <c r="YZ62" s="45"/>
      <c r="ZA62" s="45"/>
      <c r="ZB62" s="45"/>
      <c r="ZC62" s="45"/>
      <c r="ZD62" s="45"/>
      <c r="ZE62" s="45"/>
      <c r="ZF62" s="45"/>
      <c r="ZG62" s="45"/>
      <c r="ZH62" s="45"/>
      <c r="ZI62" s="45"/>
      <c r="ZJ62" s="45"/>
      <c r="ZK62" s="45"/>
      <c r="ZL62" s="45"/>
      <c r="ZM62" s="45"/>
      <c r="ZN62" s="45"/>
      <c r="ZO62" s="45"/>
      <c r="ZP62" s="45"/>
      <c r="ZQ62" s="45"/>
      <c r="ZR62" s="45"/>
      <c r="ZS62" s="45"/>
    </row>
    <row r="63" spans="1:695" s="48" customFormat="1" x14ac:dyDescent="0.2">
      <c r="A63" s="227" t="s">
        <v>128</v>
      </c>
      <c r="B63" s="94"/>
      <c r="C63" s="48" t="s">
        <v>27</v>
      </c>
      <c r="D63" s="19" t="s">
        <v>14</v>
      </c>
      <c r="E63" s="69">
        <v>0.49305555555555602</v>
      </c>
      <c r="F63" s="69">
        <f t="shared" si="5"/>
        <v>0.52777777777777823</v>
      </c>
      <c r="G63" s="42">
        <f t="shared" si="4"/>
        <v>10875</v>
      </c>
      <c r="H63" s="70">
        <v>250</v>
      </c>
      <c r="I63" s="81">
        <v>43.5</v>
      </c>
      <c r="J63" s="77" t="s">
        <v>204</v>
      </c>
      <c r="K63" s="77" t="s">
        <v>205</v>
      </c>
      <c r="L63" s="149" t="s">
        <v>210</v>
      </c>
      <c r="M63" s="45"/>
      <c r="N63" s="139"/>
      <c r="O63" s="139"/>
      <c r="P63" s="45"/>
      <c r="Q63" s="45"/>
      <c r="R63" s="45"/>
      <c r="S63" s="45"/>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c r="AS63" s="45"/>
      <c r="AT63" s="45"/>
      <c r="AU63" s="45"/>
      <c r="AV63" s="45"/>
      <c r="AW63" s="45"/>
      <c r="AX63" s="45"/>
      <c r="AY63" s="45"/>
      <c r="AZ63" s="45"/>
      <c r="BA63" s="45"/>
      <c r="BB63" s="45"/>
      <c r="BC63" s="45"/>
      <c r="BD63" s="45"/>
      <c r="BE63" s="45"/>
      <c r="BF63" s="45"/>
      <c r="BG63" s="45"/>
      <c r="BH63" s="45"/>
      <c r="BI63" s="45"/>
      <c r="BJ63" s="45"/>
      <c r="BK63" s="45"/>
      <c r="BL63" s="45"/>
      <c r="BM63" s="45"/>
      <c r="BN63" s="45"/>
      <c r="BO63" s="45"/>
      <c r="BP63" s="45"/>
      <c r="BQ63" s="45"/>
      <c r="BR63" s="45"/>
      <c r="BS63" s="45"/>
      <c r="BT63" s="45"/>
      <c r="BU63" s="45"/>
      <c r="BV63" s="45"/>
      <c r="BW63" s="45"/>
      <c r="BX63" s="45"/>
      <c r="BY63" s="45"/>
      <c r="BZ63" s="45"/>
      <c r="CA63" s="45"/>
      <c r="CB63" s="45"/>
      <c r="CC63" s="45"/>
      <c r="CD63" s="45"/>
      <c r="CE63" s="45"/>
      <c r="CF63" s="45"/>
      <c r="CG63" s="45"/>
      <c r="CH63" s="45"/>
      <c r="CI63" s="45"/>
      <c r="CJ63" s="45"/>
      <c r="CK63" s="45"/>
      <c r="CL63" s="45"/>
      <c r="CM63" s="45"/>
      <c r="CN63" s="45"/>
      <c r="CO63" s="45"/>
      <c r="CP63" s="45"/>
      <c r="CQ63" s="45"/>
      <c r="CR63" s="45"/>
      <c r="CS63" s="45"/>
      <c r="CT63" s="45"/>
      <c r="CU63" s="45"/>
      <c r="CV63" s="45"/>
      <c r="CW63" s="45"/>
      <c r="CX63" s="45"/>
      <c r="CY63" s="45"/>
      <c r="CZ63" s="45"/>
      <c r="DA63" s="45"/>
      <c r="DB63" s="45"/>
      <c r="DC63" s="45"/>
      <c r="DD63" s="45"/>
      <c r="DE63" s="45"/>
      <c r="DF63" s="45"/>
      <c r="DG63" s="45"/>
      <c r="DH63" s="45"/>
      <c r="DI63" s="45"/>
      <c r="DJ63" s="45"/>
      <c r="DK63" s="45"/>
      <c r="DL63" s="45"/>
      <c r="DM63" s="45"/>
      <c r="DN63" s="45"/>
      <c r="DO63" s="45"/>
      <c r="DP63" s="45"/>
      <c r="DQ63" s="45"/>
      <c r="DR63" s="45"/>
      <c r="DS63" s="45"/>
      <c r="DT63" s="45"/>
      <c r="DU63" s="45"/>
      <c r="DV63" s="45"/>
      <c r="DW63" s="45"/>
      <c r="DX63" s="45"/>
      <c r="DY63" s="45"/>
      <c r="DZ63" s="45"/>
      <c r="EA63" s="45"/>
      <c r="EB63" s="45"/>
      <c r="EC63" s="45"/>
      <c r="ED63" s="45"/>
      <c r="EE63" s="45"/>
      <c r="EF63" s="45"/>
      <c r="EG63" s="45"/>
      <c r="EH63" s="45"/>
      <c r="EI63" s="45"/>
      <c r="EJ63" s="45"/>
      <c r="EK63" s="45"/>
      <c r="EL63" s="45"/>
      <c r="EM63" s="45"/>
      <c r="EN63" s="45"/>
      <c r="EO63" s="45"/>
      <c r="EP63" s="45"/>
      <c r="EQ63" s="45"/>
      <c r="ER63" s="45"/>
      <c r="ES63" s="45"/>
      <c r="ET63" s="45"/>
      <c r="EU63" s="45"/>
      <c r="EV63" s="45"/>
      <c r="EW63" s="45"/>
      <c r="EX63" s="45"/>
      <c r="EY63" s="45"/>
      <c r="EZ63" s="45"/>
      <c r="FA63" s="45"/>
      <c r="FB63" s="45"/>
      <c r="FC63" s="45"/>
      <c r="FD63" s="45"/>
      <c r="FE63" s="45"/>
      <c r="FF63" s="45"/>
      <c r="FG63" s="45"/>
      <c r="FH63" s="45"/>
      <c r="FI63" s="45"/>
      <c r="FJ63" s="45"/>
      <c r="FK63" s="45"/>
      <c r="FL63" s="45"/>
      <c r="FM63" s="45"/>
      <c r="FN63" s="45"/>
      <c r="FO63" s="45"/>
      <c r="FP63" s="45"/>
      <c r="FQ63" s="45"/>
      <c r="FR63" s="45"/>
      <c r="FS63" s="45"/>
      <c r="FT63" s="45"/>
      <c r="FU63" s="45"/>
      <c r="FV63" s="45"/>
      <c r="FW63" s="45"/>
      <c r="FX63" s="45"/>
      <c r="FY63" s="45"/>
      <c r="FZ63" s="45"/>
      <c r="GA63" s="45"/>
      <c r="GB63" s="45"/>
      <c r="GC63" s="45"/>
      <c r="GD63" s="45"/>
      <c r="GE63" s="45"/>
      <c r="GF63" s="45"/>
      <c r="GG63" s="45"/>
      <c r="GH63" s="45"/>
      <c r="GI63" s="45"/>
      <c r="GJ63" s="45"/>
      <c r="GK63" s="45"/>
      <c r="GL63" s="45"/>
      <c r="GM63" s="45"/>
      <c r="GN63" s="45"/>
      <c r="GO63" s="45"/>
      <c r="GP63" s="45"/>
      <c r="GQ63" s="45"/>
      <c r="GR63" s="45"/>
      <c r="GS63" s="45"/>
      <c r="GT63" s="45"/>
      <c r="GU63" s="45"/>
      <c r="GV63" s="45"/>
      <c r="GW63" s="45"/>
      <c r="GX63" s="45"/>
      <c r="GY63" s="45"/>
      <c r="GZ63" s="45"/>
      <c r="HA63" s="45"/>
      <c r="HB63" s="45"/>
      <c r="HC63" s="45"/>
      <c r="HD63" s="45"/>
      <c r="HE63" s="45"/>
      <c r="HF63" s="45"/>
      <c r="HG63" s="45"/>
      <c r="HH63" s="45"/>
      <c r="HI63" s="45"/>
      <c r="HJ63" s="45"/>
      <c r="HK63" s="45"/>
      <c r="HL63" s="45"/>
      <c r="HM63" s="45"/>
      <c r="HN63" s="45"/>
      <c r="HO63" s="45"/>
      <c r="HP63" s="45"/>
      <c r="HQ63" s="45"/>
      <c r="HR63" s="45"/>
      <c r="HS63" s="45"/>
      <c r="HT63" s="45"/>
      <c r="HU63" s="45"/>
      <c r="HV63" s="45"/>
      <c r="HW63" s="45"/>
      <c r="HX63" s="45"/>
      <c r="HY63" s="45"/>
      <c r="HZ63" s="45"/>
      <c r="IA63" s="45"/>
      <c r="IB63" s="45"/>
      <c r="IC63" s="45"/>
      <c r="ID63" s="45"/>
      <c r="IE63" s="45"/>
      <c r="IF63" s="45"/>
      <c r="IG63" s="45"/>
      <c r="IH63" s="45"/>
      <c r="II63" s="45"/>
      <c r="IJ63" s="45"/>
      <c r="IK63" s="45"/>
      <c r="IL63" s="45"/>
      <c r="IM63" s="45"/>
      <c r="IN63" s="45"/>
      <c r="IO63" s="45"/>
      <c r="IP63" s="45"/>
      <c r="IQ63" s="45"/>
      <c r="IR63" s="45"/>
      <c r="IS63" s="45"/>
      <c r="IT63" s="45"/>
      <c r="IU63" s="45"/>
      <c r="IV63" s="45"/>
      <c r="IW63" s="45"/>
      <c r="IX63" s="45"/>
      <c r="IY63" s="45"/>
      <c r="IZ63" s="45"/>
      <c r="JA63" s="45"/>
      <c r="JB63" s="45"/>
      <c r="JC63" s="45"/>
      <c r="JD63" s="45"/>
      <c r="JE63" s="45"/>
      <c r="JF63" s="45"/>
      <c r="JG63" s="45"/>
      <c r="JH63" s="45"/>
      <c r="JI63" s="45"/>
      <c r="JJ63" s="45"/>
      <c r="JK63" s="45"/>
      <c r="JL63" s="45"/>
      <c r="JM63" s="45"/>
      <c r="JN63" s="45"/>
      <c r="JO63" s="45"/>
      <c r="JP63" s="45"/>
      <c r="JQ63" s="45"/>
      <c r="JR63" s="45"/>
      <c r="JS63" s="45"/>
      <c r="JT63" s="45"/>
      <c r="JU63" s="45"/>
      <c r="JV63" s="45"/>
      <c r="JW63" s="45"/>
      <c r="JX63" s="45"/>
      <c r="JY63" s="45"/>
      <c r="JZ63" s="45"/>
      <c r="KA63" s="45"/>
      <c r="KB63" s="45"/>
      <c r="KC63" s="45"/>
      <c r="KD63" s="45"/>
      <c r="KE63" s="45"/>
      <c r="KF63" s="45"/>
      <c r="KG63" s="45"/>
      <c r="KH63" s="45"/>
      <c r="KI63" s="45"/>
      <c r="KJ63" s="45"/>
      <c r="KK63" s="45"/>
      <c r="KL63" s="45"/>
      <c r="KM63" s="45"/>
      <c r="KN63" s="45"/>
      <c r="KO63" s="45"/>
      <c r="KP63" s="45"/>
      <c r="KQ63" s="45"/>
      <c r="KR63" s="45"/>
      <c r="KS63" s="45"/>
      <c r="KT63" s="45"/>
      <c r="KU63" s="45"/>
      <c r="KV63" s="45"/>
      <c r="KW63" s="45"/>
      <c r="KX63" s="45"/>
      <c r="KY63" s="45"/>
      <c r="KZ63" s="45"/>
      <c r="LA63" s="45"/>
      <c r="LB63" s="45"/>
      <c r="LC63" s="45"/>
      <c r="LD63" s="45"/>
      <c r="LE63" s="45"/>
      <c r="LF63" s="45"/>
      <c r="LG63" s="45"/>
      <c r="LH63" s="45"/>
      <c r="LI63" s="45"/>
      <c r="LJ63" s="45"/>
      <c r="LK63" s="45"/>
      <c r="LL63" s="45"/>
      <c r="LM63" s="45"/>
      <c r="LN63" s="45"/>
      <c r="LO63" s="45"/>
      <c r="LP63" s="45"/>
      <c r="LQ63" s="45"/>
      <c r="LR63" s="45"/>
      <c r="LS63" s="45"/>
      <c r="LT63" s="45"/>
      <c r="LU63" s="45"/>
      <c r="LV63" s="45"/>
      <c r="LW63" s="45"/>
      <c r="LX63" s="45"/>
      <c r="LY63" s="45"/>
      <c r="LZ63" s="45"/>
      <c r="MA63" s="45"/>
      <c r="MB63" s="45"/>
      <c r="MC63" s="45"/>
      <c r="MD63" s="45"/>
      <c r="ME63" s="45"/>
      <c r="MF63" s="45"/>
      <c r="MG63" s="45"/>
      <c r="MH63" s="45"/>
      <c r="MI63" s="45"/>
      <c r="MJ63" s="45"/>
      <c r="MK63" s="45"/>
      <c r="ML63" s="45"/>
      <c r="MM63" s="45"/>
      <c r="MN63" s="45"/>
      <c r="MO63" s="45"/>
      <c r="MP63" s="45"/>
      <c r="MQ63" s="45"/>
      <c r="MR63" s="45"/>
      <c r="MS63" s="45"/>
      <c r="MT63" s="45"/>
      <c r="MU63" s="45"/>
      <c r="MV63" s="45"/>
      <c r="MW63" s="45"/>
      <c r="MX63" s="45"/>
      <c r="MY63" s="45"/>
      <c r="MZ63" s="45"/>
      <c r="NA63" s="45"/>
      <c r="NB63" s="45"/>
      <c r="NC63" s="45"/>
      <c r="ND63" s="45"/>
      <c r="NE63" s="45"/>
      <c r="NF63" s="45"/>
      <c r="NG63" s="45"/>
      <c r="NH63" s="45"/>
      <c r="NI63" s="45"/>
      <c r="NJ63" s="45"/>
      <c r="NK63" s="45"/>
      <c r="NL63" s="45"/>
      <c r="NM63" s="45"/>
      <c r="NN63" s="45"/>
      <c r="NO63" s="45"/>
      <c r="NP63" s="45"/>
      <c r="NQ63" s="45"/>
      <c r="NR63" s="45"/>
      <c r="NS63" s="45"/>
      <c r="NT63" s="45"/>
      <c r="NU63" s="45"/>
      <c r="NV63" s="45"/>
      <c r="NW63" s="45"/>
      <c r="NX63" s="45"/>
      <c r="NY63" s="45"/>
      <c r="NZ63" s="45"/>
      <c r="OA63" s="45"/>
      <c r="OB63" s="45"/>
      <c r="OC63" s="45"/>
      <c r="OD63" s="45"/>
      <c r="OE63" s="45"/>
      <c r="OF63" s="45"/>
      <c r="OG63" s="45"/>
      <c r="OH63" s="45"/>
      <c r="OI63" s="45"/>
      <c r="OJ63" s="45"/>
      <c r="OK63" s="45"/>
      <c r="OL63" s="45"/>
      <c r="OM63" s="45"/>
      <c r="ON63" s="45"/>
      <c r="OO63" s="45"/>
      <c r="OP63" s="45"/>
      <c r="OQ63" s="45"/>
      <c r="OR63" s="45"/>
      <c r="OS63" s="45"/>
      <c r="OT63" s="45"/>
      <c r="OU63" s="45"/>
      <c r="OV63" s="45"/>
      <c r="OW63" s="45"/>
      <c r="OX63" s="45"/>
      <c r="OY63" s="45"/>
      <c r="OZ63" s="45"/>
      <c r="PA63" s="45"/>
      <c r="PB63" s="45"/>
      <c r="PC63" s="45"/>
      <c r="PD63" s="45"/>
      <c r="PE63" s="45"/>
      <c r="PF63" s="45"/>
      <c r="PG63" s="45"/>
      <c r="PH63" s="45"/>
      <c r="PI63" s="45"/>
      <c r="PJ63" s="45"/>
      <c r="PK63" s="45"/>
      <c r="PL63" s="45"/>
      <c r="PM63" s="45"/>
      <c r="PN63" s="45"/>
      <c r="PO63" s="45"/>
      <c r="PP63" s="45"/>
      <c r="PQ63" s="45"/>
      <c r="PR63" s="45"/>
      <c r="PS63" s="45"/>
      <c r="PT63" s="45"/>
      <c r="PU63" s="45"/>
      <c r="PV63" s="45"/>
      <c r="PW63" s="45"/>
      <c r="PX63" s="45"/>
      <c r="PY63" s="45"/>
      <c r="PZ63" s="45"/>
      <c r="QA63" s="45"/>
      <c r="QB63" s="45"/>
      <c r="QC63" s="45"/>
      <c r="QD63" s="45"/>
      <c r="QE63" s="45"/>
      <c r="QF63" s="45"/>
      <c r="QG63" s="45"/>
      <c r="QH63" s="45"/>
      <c r="QI63" s="45"/>
      <c r="QJ63" s="45"/>
      <c r="QK63" s="45"/>
      <c r="QL63" s="45"/>
      <c r="QM63" s="45"/>
      <c r="QN63" s="45"/>
      <c r="QO63" s="45"/>
      <c r="QP63" s="45"/>
      <c r="QQ63" s="45"/>
      <c r="QR63" s="45"/>
      <c r="QS63" s="45"/>
      <c r="QT63" s="45"/>
      <c r="QU63" s="45"/>
      <c r="QV63" s="45"/>
      <c r="QW63" s="45"/>
      <c r="QX63" s="45"/>
      <c r="QY63" s="45"/>
      <c r="QZ63" s="45"/>
      <c r="RA63" s="45"/>
      <c r="RB63" s="45"/>
      <c r="RC63" s="45"/>
      <c r="RD63" s="45"/>
      <c r="RE63" s="45"/>
      <c r="RF63" s="45"/>
      <c r="RG63" s="45"/>
      <c r="RH63" s="45"/>
      <c r="RI63" s="45"/>
      <c r="RJ63" s="45"/>
      <c r="RK63" s="45"/>
      <c r="RL63" s="45"/>
      <c r="RM63" s="45"/>
      <c r="RN63" s="45"/>
      <c r="RO63" s="45"/>
      <c r="RP63" s="45"/>
      <c r="RQ63" s="45"/>
      <c r="RR63" s="45"/>
      <c r="RS63" s="45"/>
      <c r="RT63" s="45"/>
      <c r="RU63" s="45"/>
      <c r="RV63" s="45"/>
      <c r="RW63" s="45"/>
      <c r="RX63" s="45"/>
      <c r="RY63" s="45"/>
      <c r="RZ63" s="45"/>
      <c r="SA63" s="45"/>
      <c r="SB63" s="45"/>
      <c r="SC63" s="45"/>
      <c r="SD63" s="45"/>
      <c r="SE63" s="45"/>
      <c r="SF63" s="45"/>
      <c r="SG63" s="45"/>
      <c r="SH63" s="45"/>
      <c r="SI63" s="45"/>
      <c r="SJ63" s="45"/>
      <c r="SK63" s="45"/>
      <c r="SL63" s="45"/>
      <c r="SM63" s="45"/>
      <c r="SN63" s="45"/>
      <c r="SO63" s="45"/>
      <c r="SP63" s="45"/>
      <c r="SQ63" s="45"/>
      <c r="SR63" s="45"/>
      <c r="SS63" s="45"/>
      <c r="ST63" s="45"/>
      <c r="SU63" s="45"/>
      <c r="SV63" s="45"/>
      <c r="SW63" s="45"/>
      <c r="SX63" s="45"/>
      <c r="SY63" s="45"/>
      <c r="SZ63" s="45"/>
      <c r="TA63" s="45"/>
      <c r="TB63" s="45"/>
      <c r="TC63" s="45"/>
      <c r="TD63" s="45"/>
      <c r="TE63" s="45"/>
      <c r="TF63" s="45"/>
      <c r="TG63" s="45"/>
      <c r="TH63" s="45"/>
      <c r="TI63" s="45"/>
      <c r="TJ63" s="45"/>
      <c r="TK63" s="45"/>
      <c r="TL63" s="45"/>
      <c r="TM63" s="45"/>
      <c r="TN63" s="45"/>
      <c r="TO63" s="45"/>
      <c r="TP63" s="45"/>
      <c r="TQ63" s="45"/>
      <c r="TR63" s="45"/>
      <c r="TS63" s="45"/>
      <c r="TT63" s="45"/>
      <c r="TU63" s="45"/>
      <c r="TV63" s="45"/>
      <c r="TW63" s="45"/>
      <c r="TX63" s="45"/>
      <c r="TY63" s="45"/>
      <c r="TZ63" s="45"/>
      <c r="UA63" s="45"/>
      <c r="UB63" s="45"/>
      <c r="UC63" s="45"/>
      <c r="UD63" s="45"/>
      <c r="UE63" s="45"/>
      <c r="UF63" s="45"/>
      <c r="UG63" s="45"/>
      <c r="UH63" s="45"/>
      <c r="UI63" s="45"/>
      <c r="UJ63" s="45"/>
      <c r="UK63" s="45"/>
      <c r="UL63" s="45"/>
      <c r="UM63" s="45"/>
      <c r="UN63" s="45"/>
      <c r="UO63" s="45"/>
      <c r="UP63" s="45"/>
      <c r="UQ63" s="45"/>
      <c r="UR63" s="45"/>
      <c r="US63" s="45"/>
      <c r="UT63" s="45"/>
      <c r="UU63" s="45"/>
      <c r="UV63" s="45"/>
      <c r="UW63" s="45"/>
      <c r="UX63" s="45"/>
      <c r="UY63" s="45"/>
      <c r="UZ63" s="45"/>
      <c r="VA63" s="45"/>
      <c r="VB63" s="45"/>
      <c r="VC63" s="45"/>
      <c r="VD63" s="45"/>
      <c r="VE63" s="45"/>
      <c r="VF63" s="45"/>
      <c r="VG63" s="45"/>
      <c r="VH63" s="45"/>
      <c r="VI63" s="45"/>
      <c r="VJ63" s="45"/>
      <c r="VK63" s="45"/>
      <c r="VL63" s="45"/>
      <c r="VM63" s="45"/>
      <c r="VN63" s="45"/>
      <c r="VO63" s="45"/>
      <c r="VP63" s="45"/>
      <c r="VQ63" s="45"/>
      <c r="VR63" s="45"/>
      <c r="VS63" s="45"/>
      <c r="VT63" s="45"/>
      <c r="VU63" s="45"/>
      <c r="VV63" s="45"/>
      <c r="VW63" s="45"/>
      <c r="VX63" s="45"/>
      <c r="VY63" s="45"/>
      <c r="VZ63" s="45"/>
      <c r="WA63" s="45"/>
      <c r="WB63" s="45"/>
      <c r="WC63" s="45"/>
      <c r="WD63" s="45"/>
      <c r="WE63" s="45"/>
      <c r="WF63" s="45"/>
      <c r="WG63" s="45"/>
      <c r="WH63" s="45"/>
      <c r="WI63" s="45"/>
      <c r="WJ63" s="45"/>
      <c r="WK63" s="45"/>
      <c r="WL63" s="45"/>
      <c r="WM63" s="45"/>
      <c r="WN63" s="45"/>
      <c r="WO63" s="45"/>
      <c r="WP63" s="45"/>
      <c r="WQ63" s="45"/>
      <c r="WR63" s="45"/>
      <c r="WS63" s="45"/>
      <c r="WT63" s="45"/>
      <c r="WU63" s="45"/>
      <c r="WV63" s="45"/>
      <c r="WW63" s="45"/>
      <c r="WX63" s="45"/>
      <c r="WY63" s="45"/>
      <c r="WZ63" s="45"/>
      <c r="XA63" s="45"/>
      <c r="XB63" s="45"/>
      <c r="XC63" s="45"/>
      <c r="XD63" s="45"/>
      <c r="XE63" s="45"/>
      <c r="XF63" s="45"/>
      <c r="XG63" s="45"/>
      <c r="XH63" s="45"/>
      <c r="XI63" s="45"/>
      <c r="XJ63" s="45"/>
      <c r="XK63" s="45"/>
      <c r="XL63" s="45"/>
      <c r="XM63" s="45"/>
      <c r="XN63" s="45"/>
      <c r="XO63" s="45"/>
      <c r="XP63" s="45"/>
      <c r="XQ63" s="45"/>
      <c r="XR63" s="45"/>
      <c r="XS63" s="45"/>
      <c r="XT63" s="45"/>
      <c r="XU63" s="45"/>
      <c r="XV63" s="45"/>
      <c r="XW63" s="45"/>
      <c r="XX63" s="45"/>
      <c r="XY63" s="45"/>
      <c r="XZ63" s="45"/>
      <c r="YA63" s="45"/>
      <c r="YB63" s="45"/>
      <c r="YC63" s="45"/>
      <c r="YD63" s="45"/>
      <c r="YE63" s="45"/>
      <c r="YF63" s="45"/>
      <c r="YG63" s="45"/>
      <c r="YH63" s="45"/>
      <c r="YI63" s="45"/>
      <c r="YJ63" s="45"/>
      <c r="YK63" s="45"/>
      <c r="YL63" s="45"/>
      <c r="YM63" s="45"/>
      <c r="YN63" s="45"/>
      <c r="YO63" s="45"/>
      <c r="YP63" s="45"/>
      <c r="YQ63" s="45"/>
      <c r="YR63" s="45"/>
      <c r="YS63" s="45"/>
      <c r="YT63" s="45"/>
      <c r="YU63" s="45"/>
      <c r="YV63" s="45"/>
      <c r="YW63" s="45"/>
      <c r="YX63" s="45"/>
      <c r="YY63" s="45"/>
      <c r="YZ63" s="45"/>
      <c r="ZA63" s="45"/>
      <c r="ZB63" s="45"/>
      <c r="ZC63" s="45"/>
      <c r="ZD63" s="45"/>
      <c r="ZE63" s="45"/>
      <c r="ZF63" s="45"/>
      <c r="ZG63" s="45"/>
      <c r="ZH63" s="45"/>
      <c r="ZI63" s="45"/>
      <c r="ZJ63" s="45"/>
      <c r="ZK63" s="45"/>
      <c r="ZL63" s="45"/>
      <c r="ZM63" s="45"/>
      <c r="ZN63" s="45"/>
      <c r="ZO63" s="45"/>
      <c r="ZP63" s="45"/>
      <c r="ZQ63" s="45"/>
      <c r="ZR63" s="45"/>
      <c r="ZS63" s="45"/>
    </row>
    <row r="64" spans="1:695" s="48" customFormat="1" x14ac:dyDescent="0.2">
      <c r="A64" s="227" t="s">
        <v>128</v>
      </c>
      <c r="B64" s="94"/>
      <c r="C64" s="48" t="s">
        <v>26</v>
      </c>
      <c r="D64" s="19" t="s">
        <v>14</v>
      </c>
      <c r="E64" s="69">
        <v>0.53472222222222221</v>
      </c>
      <c r="F64" s="69">
        <f t="shared" si="5"/>
        <v>0.56944444444444442</v>
      </c>
      <c r="G64" s="42">
        <f t="shared" si="4"/>
        <v>10850</v>
      </c>
      <c r="H64" s="70">
        <v>250</v>
      </c>
      <c r="I64" s="81">
        <v>43.4</v>
      </c>
      <c r="J64" s="77" t="s">
        <v>204</v>
      </c>
      <c r="K64" s="77" t="s">
        <v>205</v>
      </c>
      <c r="L64" s="149" t="s">
        <v>210</v>
      </c>
      <c r="M64" s="45"/>
      <c r="N64" s="139"/>
      <c r="O64" s="139"/>
      <c r="P64" s="45"/>
      <c r="Q64" s="45"/>
      <c r="R64" s="4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c r="AU64" s="45"/>
      <c r="AV64" s="45"/>
      <c r="AW64" s="45"/>
      <c r="AX64" s="45"/>
      <c r="AY64" s="45"/>
      <c r="AZ64" s="45"/>
      <c r="BA64" s="45"/>
      <c r="BB64" s="45"/>
      <c r="BC64" s="45"/>
      <c r="BD64" s="45"/>
      <c r="BE64" s="45"/>
      <c r="BF64" s="45"/>
      <c r="BG64" s="45"/>
      <c r="BH64" s="45"/>
      <c r="BI64" s="45"/>
      <c r="BJ64" s="45"/>
      <c r="BK64" s="45"/>
      <c r="BL64" s="45"/>
      <c r="BM64" s="45"/>
      <c r="BN64" s="45"/>
      <c r="BO64" s="45"/>
      <c r="BP64" s="45"/>
      <c r="BQ64" s="45"/>
      <c r="BR64" s="45"/>
      <c r="BS64" s="45"/>
      <c r="BT64" s="45"/>
      <c r="BU64" s="45"/>
      <c r="BV64" s="45"/>
      <c r="BW64" s="45"/>
      <c r="BX64" s="45"/>
      <c r="BY64" s="45"/>
      <c r="BZ64" s="45"/>
      <c r="CA64" s="45"/>
      <c r="CB64" s="45"/>
      <c r="CC64" s="45"/>
      <c r="CD64" s="45"/>
      <c r="CE64" s="45"/>
      <c r="CF64" s="45"/>
      <c r="CG64" s="45"/>
      <c r="CH64" s="45"/>
      <c r="CI64" s="45"/>
      <c r="CJ64" s="45"/>
      <c r="CK64" s="45"/>
      <c r="CL64" s="45"/>
      <c r="CM64" s="45"/>
      <c r="CN64" s="45"/>
      <c r="CO64" s="45"/>
      <c r="CP64" s="45"/>
      <c r="CQ64" s="45"/>
      <c r="CR64" s="45"/>
      <c r="CS64" s="45"/>
      <c r="CT64" s="45"/>
      <c r="CU64" s="45"/>
      <c r="CV64" s="45"/>
      <c r="CW64" s="45"/>
      <c r="CX64" s="45"/>
      <c r="CY64" s="45"/>
      <c r="CZ64" s="45"/>
      <c r="DA64" s="45"/>
      <c r="DB64" s="45"/>
      <c r="DC64" s="45"/>
      <c r="DD64" s="45"/>
      <c r="DE64" s="45"/>
      <c r="DF64" s="45"/>
      <c r="DG64" s="45"/>
      <c r="DH64" s="45"/>
      <c r="DI64" s="45"/>
      <c r="DJ64" s="45"/>
      <c r="DK64" s="45"/>
      <c r="DL64" s="45"/>
      <c r="DM64" s="45"/>
      <c r="DN64" s="45"/>
      <c r="DO64" s="45"/>
      <c r="DP64" s="45"/>
      <c r="DQ64" s="45"/>
      <c r="DR64" s="45"/>
      <c r="DS64" s="45"/>
      <c r="DT64" s="45"/>
      <c r="DU64" s="45"/>
      <c r="DV64" s="45"/>
      <c r="DW64" s="45"/>
      <c r="DX64" s="45"/>
      <c r="DY64" s="45"/>
      <c r="DZ64" s="45"/>
      <c r="EA64" s="45"/>
      <c r="EB64" s="45"/>
      <c r="EC64" s="45"/>
      <c r="ED64" s="45"/>
      <c r="EE64" s="45"/>
      <c r="EF64" s="45"/>
      <c r="EG64" s="45"/>
      <c r="EH64" s="45"/>
      <c r="EI64" s="45"/>
      <c r="EJ64" s="45"/>
      <c r="EK64" s="45"/>
      <c r="EL64" s="45"/>
      <c r="EM64" s="45"/>
      <c r="EN64" s="45"/>
      <c r="EO64" s="45"/>
      <c r="EP64" s="45"/>
      <c r="EQ64" s="45"/>
      <c r="ER64" s="45"/>
      <c r="ES64" s="45"/>
      <c r="ET64" s="45"/>
      <c r="EU64" s="45"/>
      <c r="EV64" s="45"/>
      <c r="EW64" s="45"/>
      <c r="EX64" s="45"/>
      <c r="EY64" s="45"/>
      <c r="EZ64" s="45"/>
      <c r="FA64" s="45"/>
      <c r="FB64" s="45"/>
      <c r="FC64" s="45"/>
      <c r="FD64" s="45"/>
      <c r="FE64" s="45"/>
      <c r="FF64" s="45"/>
      <c r="FG64" s="45"/>
      <c r="FH64" s="45"/>
      <c r="FI64" s="45"/>
      <c r="FJ64" s="45"/>
      <c r="FK64" s="45"/>
      <c r="FL64" s="45"/>
      <c r="FM64" s="45"/>
      <c r="FN64" s="45"/>
      <c r="FO64" s="45"/>
      <c r="FP64" s="45"/>
      <c r="FQ64" s="45"/>
      <c r="FR64" s="45"/>
      <c r="FS64" s="45"/>
      <c r="FT64" s="45"/>
      <c r="FU64" s="45"/>
      <c r="FV64" s="45"/>
      <c r="FW64" s="45"/>
      <c r="FX64" s="45"/>
      <c r="FY64" s="45"/>
      <c r="FZ64" s="45"/>
      <c r="GA64" s="45"/>
      <c r="GB64" s="45"/>
      <c r="GC64" s="45"/>
      <c r="GD64" s="45"/>
      <c r="GE64" s="45"/>
      <c r="GF64" s="45"/>
      <c r="GG64" s="45"/>
      <c r="GH64" s="45"/>
      <c r="GI64" s="45"/>
      <c r="GJ64" s="45"/>
      <c r="GK64" s="45"/>
      <c r="GL64" s="45"/>
      <c r="GM64" s="45"/>
      <c r="GN64" s="45"/>
      <c r="GO64" s="45"/>
      <c r="GP64" s="45"/>
      <c r="GQ64" s="45"/>
      <c r="GR64" s="45"/>
      <c r="GS64" s="45"/>
      <c r="GT64" s="45"/>
      <c r="GU64" s="45"/>
      <c r="GV64" s="45"/>
      <c r="GW64" s="45"/>
      <c r="GX64" s="45"/>
      <c r="GY64" s="45"/>
      <c r="GZ64" s="45"/>
      <c r="HA64" s="45"/>
      <c r="HB64" s="45"/>
      <c r="HC64" s="45"/>
      <c r="HD64" s="45"/>
      <c r="HE64" s="45"/>
      <c r="HF64" s="45"/>
      <c r="HG64" s="45"/>
      <c r="HH64" s="45"/>
      <c r="HI64" s="45"/>
      <c r="HJ64" s="45"/>
      <c r="HK64" s="45"/>
      <c r="HL64" s="45"/>
      <c r="HM64" s="45"/>
      <c r="HN64" s="45"/>
      <c r="HO64" s="45"/>
      <c r="HP64" s="45"/>
      <c r="HQ64" s="45"/>
      <c r="HR64" s="45"/>
      <c r="HS64" s="45"/>
      <c r="HT64" s="45"/>
      <c r="HU64" s="45"/>
      <c r="HV64" s="45"/>
      <c r="HW64" s="45"/>
      <c r="HX64" s="45"/>
      <c r="HY64" s="45"/>
      <c r="HZ64" s="45"/>
      <c r="IA64" s="45"/>
      <c r="IB64" s="45"/>
      <c r="IC64" s="45"/>
      <c r="ID64" s="45"/>
      <c r="IE64" s="45"/>
      <c r="IF64" s="45"/>
      <c r="IG64" s="45"/>
      <c r="IH64" s="45"/>
      <c r="II64" s="45"/>
      <c r="IJ64" s="45"/>
      <c r="IK64" s="45"/>
      <c r="IL64" s="45"/>
      <c r="IM64" s="45"/>
      <c r="IN64" s="45"/>
      <c r="IO64" s="45"/>
      <c r="IP64" s="45"/>
      <c r="IQ64" s="45"/>
      <c r="IR64" s="45"/>
      <c r="IS64" s="45"/>
      <c r="IT64" s="45"/>
      <c r="IU64" s="45"/>
      <c r="IV64" s="45"/>
      <c r="IW64" s="45"/>
      <c r="IX64" s="45"/>
      <c r="IY64" s="45"/>
      <c r="IZ64" s="45"/>
      <c r="JA64" s="45"/>
      <c r="JB64" s="45"/>
      <c r="JC64" s="45"/>
      <c r="JD64" s="45"/>
      <c r="JE64" s="45"/>
      <c r="JF64" s="45"/>
      <c r="JG64" s="45"/>
      <c r="JH64" s="45"/>
      <c r="JI64" s="45"/>
      <c r="JJ64" s="45"/>
      <c r="JK64" s="45"/>
      <c r="JL64" s="45"/>
      <c r="JM64" s="45"/>
      <c r="JN64" s="45"/>
      <c r="JO64" s="45"/>
      <c r="JP64" s="45"/>
      <c r="JQ64" s="45"/>
      <c r="JR64" s="45"/>
      <c r="JS64" s="45"/>
      <c r="JT64" s="45"/>
      <c r="JU64" s="45"/>
      <c r="JV64" s="45"/>
      <c r="JW64" s="45"/>
      <c r="JX64" s="45"/>
      <c r="JY64" s="45"/>
      <c r="JZ64" s="45"/>
      <c r="KA64" s="45"/>
      <c r="KB64" s="45"/>
      <c r="KC64" s="45"/>
      <c r="KD64" s="45"/>
      <c r="KE64" s="45"/>
      <c r="KF64" s="45"/>
      <c r="KG64" s="45"/>
      <c r="KH64" s="45"/>
      <c r="KI64" s="45"/>
      <c r="KJ64" s="45"/>
      <c r="KK64" s="45"/>
      <c r="KL64" s="45"/>
      <c r="KM64" s="45"/>
      <c r="KN64" s="45"/>
      <c r="KO64" s="45"/>
      <c r="KP64" s="45"/>
      <c r="KQ64" s="45"/>
      <c r="KR64" s="45"/>
      <c r="KS64" s="45"/>
      <c r="KT64" s="45"/>
      <c r="KU64" s="45"/>
      <c r="KV64" s="45"/>
      <c r="KW64" s="45"/>
      <c r="KX64" s="45"/>
      <c r="KY64" s="45"/>
      <c r="KZ64" s="45"/>
      <c r="LA64" s="45"/>
      <c r="LB64" s="45"/>
      <c r="LC64" s="45"/>
      <c r="LD64" s="45"/>
      <c r="LE64" s="45"/>
      <c r="LF64" s="45"/>
      <c r="LG64" s="45"/>
      <c r="LH64" s="45"/>
      <c r="LI64" s="45"/>
      <c r="LJ64" s="45"/>
      <c r="LK64" s="45"/>
      <c r="LL64" s="45"/>
      <c r="LM64" s="45"/>
      <c r="LN64" s="45"/>
      <c r="LO64" s="45"/>
      <c r="LP64" s="45"/>
      <c r="LQ64" s="45"/>
      <c r="LR64" s="45"/>
      <c r="LS64" s="45"/>
      <c r="LT64" s="45"/>
      <c r="LU64" s="45"/>
      <c r="LV64" s="45"/>
      <c r="LW64" s="45"/>
      <c r="LX64" s="45"/>
      <c r="LY64" s="45"/>
      <c r="LZ64" s="45"/>
      <c r="MA64" s="45"/>
      <c r="MB64" s="45"/>
      <c r="MC64" s="45"/>
      <c r="MD64" s="45"/>
      <c r="ME64" s="45"/>
      <c r="MF64" s="45"/>
      <c r="MG64" s="45"/>
      <c r="MH64" s="45"/>
      <c r="MI64" s="45"/>
      <c r="MJ64" s="45"/>
      <c r="MK64" s="45"/>
      <c r="ML64" s="45"/>
      <c r="MM64" s="45"/>
      <c r="MN64" s="45"/>
      <c r="MO64" s="45"/>
      <c r="MP64" s="45"/>
      <c r="MQ64" s="45"/>
      <c r="MR64" s="45"/>
      <c r="MS64" s="45"/>
      <c r="MT64" s="45"/>
      <c r="MU64" s="45"/>
      <c r="MV64" s="45"/>
      <c r="MW64" s="45"/>
      <c r="MX64" s="45"/>
      <c r="MY64" s="45"/>
      <c r="MZ64" s="45"/>
      <c r="NA64" s="45"/>
      <c r="NB64" s="45"/>
      <c r="NC64" s="45"/>
      <c r="ND64" s="45"/>
      <c r="NE64" s="45"/>
      <c r="NF64" s="45"/>
      <c r="NG64" s="45"/>
      <c r="NH64" s="45"/>
      <c r="NI64" s="45"/>
      <c r="NJ64" s="45"/>
      <c r="NK64" s="45"/>
      <c r="NL64" s="45"/>
      <c r="NM64" s="45"/>
      <c r="NN64" s="45"/>
      <c r="NO64" s="45"/>
      <c r="NP64" s="45"/>
      <c r="NQ64" s="45"/>
      <c r="NR64" s="45"/>
      <c r="NS64" s="45"/>
      <c r="NT64" s="45"/>
      <c r="NU64" s="45"/>
      <c r="NV64" s="45"/>
      <c r="NW64" s="45"/>
      <c r="NX64" s="45"/>
      <c r="NY64" s="45"/>
      <c r="NZ64" s="45"/>
      <c r="OA64" s="45"/>
      <c r="OB64" s="45"/>
      <c r="OC64" s="45"/>
      <c r="OD64" s="45"/>
      <c r="OE64" s="45"/>
      <c r="OF64" s="45"/>
      <c r="OG64" s="45"/>
      <c r="OH64" s="45"/>
      <c r="OI64" s="45"/>
      <c r="OJ64" s="45"/>
      <c r="OK64" s="45"/>
      <c r="OL64" s="45"/>
      <c r="OM64" s="45"/>
      <c r="ON64" s="45"/>
      <c r="OO64" s="45"/>
      <c r="OP64" s="45"/>
      <c r="OQ64" s="45"/>
      <c r="OR64" s="45"/>
      <c r="OS64" s="45"/>
      <c r="OT64" s="45"/>
      <c r="OU64" s="45"/>
      <c r="OV64" s="45"/>
      <c r="OW64" s="45"/>
      <c r="OX64" s="45"/>
      <c r="OY64" s="45"/>
      <c r="OZ64" s="45"/>
      <c r="PA64" s="45"/>
      <c r="PB64" s="45"/>
      <c r="PC64" s="45"/>
      <c r="PD64" s="45"/>
      <c r="PE64" s="45"/>
      <c r="PF64" s="45"/>
      <c r="PG64" s="45"/>
      <c r="PH64" s="45"/>
      <c r="PI64" s="45"/>
      <c r="PJ64" s="45"/>
      <c r="PK64" s="45"/>
      <c r="PL64" s="45"/>
      <c r="PM64" s="45"/>
      <c r="PN64" s="45"/>
      <c r="PO64" s="45"/>
      <c r="PP64" s="45"/>
      <c r="PQ64" s="45"/>
      <c r="PR64" s="45"/>
      <c r="PS64" s="45"/>
      <c r="PT64" s="45"/>
      <c r="PU64" s="45"/>
      <c r="PV64" s="45"/>
      <c r="PW64" s="45"/>
      <c r="PX64" s="45"/>
      <c r="PY64" s="45"/>
      <c r="PZ64" s="45"/>
      <c r="QA64" s="45"/>
      <c r="QB64" s="45"/>
      <c r="QC64" s="45"/>
      <c r="QD64" s="45"/>
      <c r="QE64" s="45"/>
      <c r="QF64" s="45"/>
      <c r="QG64" s="45"/>
      <c r="QH64" s="45"/>
      <c r="QI64" s="45"/>
      <c r="QJ64" s="45"/>
      <c r="QK64" s="45"/>
      <c r="QL64" s="45"/>
      <c r="QM64" s="45"/>
      <c r="QN64" s="45"/>
      <c r="QO64" s="45"/>
      <c r="QP64" s="45"/>
      <c r="QQ64" s="45"/>
      <c r="QR64" s="45"/>
      <c r="QS64" s="45"/>
      <c r="QT64" s="45"/>
      <c r="QU64" s="45"/>
      <c r="QV64" s="45"/>
      <c r="QW64" s="45"/>
      <c r="QX64" s="45"/>
      <c r="QY64" s="45"/>
      <c r="QZ64" s="45"/>
      <c r="RA64" s="45"/>
      <c r="RB64" s="45"/>
      <c r="RC64" s="45"/>
      <c r="RD64" s="45"/>
      <c r="RE64" s="45"/>
      <c r="RF64" s="45"/>
      <c r="RG64" s="45"/>
      <c r="RH64" s="45"/>
      <c r="RI64" s="45"/>
      <c r="RJ64" s="45"/>
      <c r="RK64" s="45"/>
      <c r="RL64" s="45"/>
      <c r="RM64" s="45"/>
      <c r="RN64" s="45"/>
      <c r="RO64" s="45"/>
      <c r="RP64" s="45"/>
      <c r="RQ64" s="45"/>
      <c r="RR64" s="45"/>
      <c r="RS64" s="45"/>
      <c r="RT64" s="45"/>
      <c r="RU64" s="45"/>
      <c r="RV64" s="45"/>
      <c r="RW64" s="45"/>
      <c r="RX64" s="45"/>
      <c r="RY64" s="45"/>
      <c r="RZ64" s="45"/>
      <c r="SA64" s="45"/>
      <c r="SB64" s="45"/>
      <c r="SC64" s="45"/>
      <c r="SD64" s="45"/>
      <c r="SE64" s="45"/>
      <c r="SF64" s="45"/>
      <c r="SG64" s="45"/>
      <c r="SH64" s="45"/>
      <c r="SI64" s="45"/>
      <c r="SJ64" s="45"/>
      <c r="SK64" s="45"/>
      <c r="SL64" s="45"/>
      <c r="SM64" s="45"/>
      <c r="SN64" s="45"/>
      <c r="SO64" s="45"/>
      <c r="SP64" s="45"/>
      <c r="SQ64" s="45"/>
      <c r="SR64" s="45"/>
      <c r="SS64" s="45"/>
      <c r="ST64" s="45"/>
      <c r="SU64" s="45"/>
      <c r="SV64" s="45"/>
      <c r="SW64" s="45"/>
      <c r="SX64" s="45"/>
      <c r="SY64" s="45"/>
      <c r="SZ64" s="45"/>
      <c r="TA64" s="45"/>
      <c r="TB64" s="45"/>
      <c r="TC64" s="45"/>
      <c r="TD64" s="45"/>
      <c r="TE64" s="45"/>
      <c r="TF64" s="45"/>
      <c r="TG64" s="45"/>
      <c r="TH64" s="45"/>
      <c r="TI64" s="45"/>
      <c r="TJ64" s="45"/>
      <c r="TK64" s="45"/>
      <c r="TL64" s="45"/>
      <c r="TM64" s="45"/>
      <c r="TN64" s="45"/>
      <c r="TO64" s="45"/>
      <c r="TP64" s="45"/>
      <c r="TQ64" s="45"/>
      <c r="TR64" s="45"/>
      <c r="TS64" s="45"/>
      <c r="TT64" s="45"/>
      <c r="TU64" s="45"/>
      <c r="TV64" s="45"/>
      <c r="TW64" s="45"/>
      <c r="TX64" s="45"/>
      <c r="TY64" s="45"/>
      <c r="TZ64" s="45"/>
      <c r="UA64" s="45"/>
      <c r="UB64" s="45"/>
      <c r="UC64" s="45"/>
      <c r="UD64" s="45"/>
      <c r="UE64" s="45"/>
      <c r="UF64" s="45"/>
      <c r="UG64" s="45"/>
      <c r="UH64" s="45"/>
      <c r="UI64" s="45"/>
      <c r="UJ64" s="45"/>
      <c r="UK64" s="45"/>
      <c r="UL64" s="45"/>
      <c r="UM64" s="45"/>
      <c r="UN64" s="45"/>
      <c r="UO64" s="45"/>
      <c r="UP64" s="45"/>
      <c r="UQ64" s="45"/>
      <c r="UR64" s="45"/>
      <c r="US64" s="45"/>
      <c r="UT64" s="45"/>
      <c r="UU64" s="45"/>
      <c r="UV64" s="45"/>
      <c r="UW64" s="45"/>
      <c r="UX64" s="45"/>
      <c r="UY64" s="45"/>
      <c r="UZ64" s="45"/>
      <c r="VA64" s="45"/>
      <c r="VB64" s="45"/>
      <c r="VC64" s="45"/>
      <c r="VD64" s="45"/>
      <c r="VE64" s="45"/>
      <c r="VF64" s="45"/>
      <c r="VG64" s="45"/>
      <c r="VH64" s="45"/>
      <c r="VI64" s="45"/>
      <c r="VJ64" s="45"/>
      <c r="VK64" s="45"/>
      <c r="VL64" s="45"/>
      <c r="VM64" s="45"/>
      <c r="VN64" s="45"/>
      <c r="VO64" s="45"/>
      <c r="VP64" s="45"/>
      <c r="VQ64" s="45"/>
      <c r="VR64" s="45"/>
      <c r="VS64" s="45"/>
      <c r="VT64" s="45"/>
      <c r="VU64" s="45"/>
      <c r="VV64" s="45"/>
      <c r="VW64" s="45"/>
      <c r="VX64" s="45"/>
      <c r="VY64" s="45"/>
      <c r="VZ64" s="45"/>
      <c r="WA64" s="45"/>
      <c r="WB64" s="45"/>
      <c r="WC64" s="45"/>
      <c r="WD64" s="45"/>
      <c r="WE64" s="45"/>
      <c r="WF64" s="45"/>
      <c r="WG64" s="45"/>
      <c r="WH64" s="45"/>
      <c r="WI64" s="45"/>
      <c r="WJ64" s="45"/>
      <c r="WK64" s="45"/>
      <c r="WL64" s="45"/>
      <c r="WM64" s="45"/>
      <c r="WN64" s="45"/>
      <c r="WO64" s="45"/>
      <c r="WP64" s="45"/>
      <c r="WQ64" s="45"/>
      <c r="WR64" s="45"/>
      <c r="WS64" s="45"/>
      <c r="WT64" s="45"/>
      <c r="WU64" s="45"/>
      <c r="WV64" s="45"/>
      <c r="WW64" s="45"/>
      <c r="WX64" s="45"/>
      <c r="WY64" s="45"/>
      <c r="WZ64" s="45"/>
      <c r="XA64" s="45"/>
      <c r="XB64" s="45"/>
      <c r="XC64" s="45"/>
      <c r="XD64" s="45"/>
      <c r="XE64" s="45"/>
      <c r="XF64" s="45"/>
      <c r="XG64" s="45"/>
      <c r="XH64" s="45"/>
      <c r="XI64" s="45"/>
      <c r="XJ64" s="45"/>
      <c r="XK64" s="45"/>
      <c r="XL64" s="45"/>
      <c r="XM64" s="45"/>
      <c r="XN64" s="45"/>
      <c r="XO64" s="45"/>
      <c r="XP64" s="45"/>
      <c r="XQ64" s="45"/>
      <c r="XR64" s="45"/>
      <c r="XS64" s="45"/>
      <c r="XT64" s="45"/>
      <c r="XU64" s="45"/>
      <c r="XV64" s="45"/>
      <c r="XW64" s="45"/>
      <c r="XX64" s="45"/>
      <c r="XY64" s="45"/>
      <c r="XZ64" s="45"/>
      <c r="YA64" s="45"/>
      <c r="YB64" s="45"/>
      <c r="YC64" s="45"/>
      <c r="YD64" s="45"/>
      <c r="YE64" s="45"/>
      <c r="YF64" s="45"/>
      <c r="YG64" s="45"/>
      <c r="YH64" s="45"/>
      <c r="YI64" s="45"/>
      <c r="YJ64" s="45"/>
      <c r="YK64" s="45"/>
      <c r="YL64" s="45"/>
      <c r="YM64" s="45"/>
      <c r="YN64" s="45"/>
      <c r="YO64" s="45"/>
      <c r="YP64" s="45"/>
      <c r="YQ64" s="45"/>
      <c r="YR64" s="45"/>
      <c r="YS64" s="45"/>
      <c r="YT64" s="45"/>
      <c r="YU64" s="45"/>
      <c r="YV64" s="45"/>
      <c r="YW64" s="45"/>
      <c r="YX64" s="45"/>
      <c r="YY64" s="45"/>
      <c r="YZ64" s="45"/>
      <c r="ZA64" s="45"/>
      <c r="ZB64" s="45"/>
      <c r="ZC64" s="45"/>
      <c r="ZD64" s="45"/>
      <c r="ZE64" s="45"/>
      <c r="ZF64" s="45"/>
      <c r="ZG64" s="45"/>
      <c r="ZH64" s="45"/>
      <c r="ZI64" s="45"/>
      <c r="ZJ64" s="45"/>
      <c r="ZK64" s="45"/>
      <c r="ZL64" s="45"/>
      <c r="ZM64" s="45"/>
      <c r="ZN64" s="45"/>
      <c r="ZO64" s="45"/>
      <c r="ZP64" s="45"/>
      <c r="ZQ64" s="45"/>
      <c r="ZR64" s="45"/>
      <c r="ZS64" s="45"/>
    </row>
    <row r="65" spans="1:695" s="48" customFormat="1" x14ac:dyDescent="0.2">
      <c r="A65" s="227" t="s">
        <v>128</v>
      </c>
      <c r="B65" s="94"/>
      <c r="C65" s="48" t="s">
        <v>27</v>
      </c>
      <c r="D65" s="19" t="s">
        <v>14</v>
      </c>
      <c r="E65" s="69">
        <v>0.57638888888888895</v>
      </c>
      <c r="F65" s="69">
        <f t="shared" si="5"/>
        <v>0.61111111111111116</v>
      </c>
      <c r="G65" s="42">
        <f t="shared" si="4"/>
        <v>10875</v>
      </c>
      <c r="H65" s="70">
        <v>250</v>
      </c>
      <c r="I65" s="81">
        <v>43.5</v>
      </c>
      <c r="J65" s="77" t="s">
        <v>204</v>
      </c>
      <c r="K65" s="77" t="s">
        <v>205</v>
      </c>
      <c r="L65" s="149" t="s">
        <v>210</v>
      </c>
      <c r="M65" s="45"/>
      <c r="N65" s="139"/>
      <c r="O65" s="139"/>
      <c r="P65" s="45"/>
      <c r="Q65" s="45"/>
      <c r="R65" s="45"/>
      <c r="S65" s="45"/>
      <c r="T65" s="45"/>
      <c r="U65" s="45"/>
      <c r="V65" s="45"/>
      <c r="W65" s="45"/>
      <c r="X65" s="45"/>
      <c r="Y65" s="45"/>
      <c r="Z65" s="45"/>
      <c r="AA65" s="45"/>
      <c r="AB65" s="45"/>
      <c r="AC65" s="45"/>
      <c r="AD65" s="45"/>
      <c r="AE65" s="45"/>
      <c r="AF65" s="45"/>
      <c r="AG65" s="45"/>
      <c r="AH65" s="45"/>
      <c r="AI65" s="45"/>
      <c r="AJ65" s="45"/>
      <c r="AK65" s="45"/>
      <c r="AL65" s="45"/>
      <c r="AM65" s="45"/>
      <c r="AN65" s="45"/>
      <c r="AO65" s="45"/>
      <c r="AP65" s="45"/>
      <c r="AQ65" s="45"/>
      <c r="AR65" s="45"/>
      <c r="AS65" s="45"/>
      <c r="AT65" s="45"/>
      <c r="AU65" s="45"/>
      <c r="AV65" s="45"/>
      <c r="AW65" s="45"/>
      <c r="AX65" s="45"/>
      <c r="AY65" s="45"/>
      <c r="AZ65" s="45"/>
      <c r="BA65" s="45"/>
      <c r="BB65" s="45"/>
      <c r="BC65" s="45"/>
      <c r="BD65" s="45"/>
      <c r="BE65" s="45"/>
      <c r="BF65" s="45"/>
      <c r="BG65" s="45"/>
      <c r="BH65" s="45"/>
      <c r="BI65" s="45"/>
      <c r="BJ65" s="45"/>
      <c r="BK65" s="45"/>
      <c r="BL65" s="45"/>
      <c r="BM65" s="45"/>
      <c r="BN65" s="45"/>
      <c r="BO65" s="45"/>
      <c r="BP65" s="45"/>
      <c r="BQ65" s="45"/>
      <c r="BR65" s="45"/>
      <c r="BS65" s="45"/>
      <c r="BT65" s="45"/>
      <c r="BU65" s="45"/>
      <c r="BV65" s="45"/>
      <c r="BW65" s="45"/>
      <c r="BX65" s="45"/>
      <c r="BY65" s="45"/>
      <c r="BZ65" s="45"/>
      <c r="CA65" s="45"/>
      <c r="CB65" s="45"/>
      <c r="CC65" s="45"/>
      <c r="CD65" s="45"/>
      <c r="CE65" s="45"/>
      <c r="CF65" s="45"/>
      <c r="CG65" s="45"/>
      <c r="CH65" s="45"/>
      <c r="CI65" s="45"/>
      <c r="CJ65" s="45"/>
      <c r="CK65" s="45"/>
      <c r="CL65" s="45"/>
      <c r="CM65" s="45"/>
      <c r="CN65" s="45"/>
      <c r="CO65" s="45"/>
      <c r="CP65" s="45"/>
      <c r="CQ65" s="45"/>
      <c r="CR65" s="45"/>
      <c r="CS65" s="45"/>
      <c r="CT65" s="45"/>
      <c r="CU65" s="45"/>
      <c r="CV65" s="45"/>
      <c r="CW65" s="45"/>
      <c r="CX65" s="45"/>
      <c r="CY65" s="45"/>
      <c r="CZ65" s="45"/>
      <c r="DA65" s="45"/>
      <c r="DB65" s="45"/>
      <c r="DC65" s="45"/>
      <c r="DD65" s="45"/>
      <c r="DE65" s="45"/>
      <c r="DF65" s="45"/>
      <c r="DG65" s="45"/>
      <c r="DH65" s="45"/>
      <c r="DI65" s="45"/>
      <c r="DJ65" s="45"/>
      <c r="DK65" s="45"/>
      <c r="DL65" s="45"/>
      <c r="DM65" s="45"/>
      <c r="DN65" s="45"/>
      <c r="DO65" s="45"/>
      <c r="DP65" s="45"/>
      <c r="DQ65" s="45"/>
      <c r="DR65" s="45"/>
      <c r="DS65" s="45"/>
      <c r="DT65" s="45"/>
      <c r="DU65" s="45"/>
      <c r="DV65" s="45"/>
      <c r="DW65" s="45"/>
      <c r="DX65" s="45"/>
      <c r="DY65" s="45"/>
      <c r="DZ65" s="45"/>
      <c r="EA65" s="45"/>
      <c r="EB65" s="45"/>
      <c r="EC65" s="45"/>
      <c r="ED65" s="45"/>
      <c r="EE65" s="45"/>
      <c r="EF65" s="45"/>
      <c r="EG65" s="45"/>
      <c r="EH65" s="45"/>
      <c r="EI65" s="45"/>
      <c r="EJ65" s="45"/>
      <c r="EK65" s="45"/>
      <c r="EL65" s="45"/>
      <c r="EM65" s="45"/>
      <c r="EN65" s="45"/>
      <c r="EO65" s="45"/>
      <c r="EP65" s="45"/>
      <c r="EQ65" s="45"/>
      <c r="ER65" s="45"/>
      <c r="ES65" s="45"/>
      <c r="ET65" s="45"/>
      <c r="EU65" s="45"/>
      <c r="EV65" s="45"/>
      <c r="EW65" s="45"/>
      <c r="EX65" s="45"/>
      <c r="EY65" s="45"/>
      <c r="EZ65" s="45"/>
      <c r="FA65" s="45"/>
      <c r="FB65" s="45"/>
      <c r="FC65" s="45"/>
      <c r="FD65" s="45"/>
      <c r="FE65" s="45"/>
      <c r="FF65" s="45"/>
      <c r="FG65" s="45"/>
      <c r="FH65" s="45"/>
      <c r="FI65" s="45"/>
      <c r="FJ65" s="45"/>
      <c r="FK65" s="45"/>
      <c r="FL65" s="45"/>
      <c r="FM65" s="45"/>
      <c r="FN65" s="45"/>
      <c r="FO65" s="45"/>
      <c r="FP65" s="45"/>
      <c r="FQ65" s="45"/>
      <c r="FR65" s="45"/>
      <c r="FS65" s="45"/>
      <c r="FT65" s="45"/>
      <c r="FU65" s="45"/>
      <c r="FV65" s="45"/>
      <c r="FW65" s="45"/>
      <c r="FX65" s="45"/>
      <c r="FY65" s="45"/>
      <c r="FZ65" s="45"/>
      <c r="GA65" s="45"/>
      <c r="GB65" s="45"/>
      <c r="GC65" s="45"/>
      <c r="GD65" s="45"/>
      <c r="GE65" s="45"/>
      <c r="GF65" s="45"/>
      <c r="GG65" s="45"/>
      <c r="GH65" s="45"/>
      <c r="GI65" s="45"/>
      <c r="GJ65" s="45"/>
      <c r="GK65" s="45"/>
      <c r="GL65" s="45"/>
      <c r="GM65" s="45"/>
      <c r="GN65" s="45"/>
      <c r="GO65" s="45"/>
      <c r="GP65" s="45"/>
      <c r="GQ65" s="45"/>
      <c r="GR65" s="45"/>
      <c r="GS65" s="45"/>
      <c r="GT65" s="45"/>
      <c r="GU65" s="45"/>
      <c r="GV65" s="45"/>
      <c r="GW65" s="45"/>
      <c r="GX65" s="45"/>
      <c r="GY65" s="45"/>
      <c r="GZ65" s="45"/>
      <c r="HA65" s="45"/>
      <c r="HB65" s="45"/>
      <c r="HC65" s="45"/>
      <c r="HD65" s="45"/>
      <c r="HE65" s="45"/>
      <c r="HF65" s="45"/>
      <c r="HG65" s="45"/>
      <c r="HH65" s="45"/>
      <c r="HI65" s="45"/>
      <c r="HJ65" s="45"/>
      <c r="HK65" s="45"/>
      <c r="HL65" s="45"/>
      <c r="HM65" s="45"/>
      <c r="HN65" s="45"/>
      <c r="HO65" s="45"/>
      <c r="HP65" s="45"/>
      <c r="HQ65" s="45"/>
      <c r="HR65" s="45"/>
      <c r="HS65" s="45"/>
      <c r="HT65" s="45"/>
      <c r="HU65" s="45"/>
      <c r="HV65" s="45"/>
      <c r="HW65" s="45"/>
      <c r="HX65" s="45"/>
      <c r="HY65" s="45"/>
      <c r="HZ65" s="45"/>
      <c r="IA65" s="45"/>
      <c r="IB65" s="45"/>
      <c r="IC65" s="45"/>
      <c r="ID65" s="45"/>
      <c r="IE65" s="45"/>
      <c r="IF65" s="45"/>
      <c r="IG65" s="45"/>
      <c r="IH65" s="45"/>
      <c r="II65" s="45"/>
      <c r="IJ65" s="45"/>
      <c r="IK65" s="45"/>
      <c r="IL65" s="45"/>
      <c r="IM65" s="45"/>
      <c r="IN65" s="45"/>
      <c r="IO65" s="45"/>
      <c r="IP65" s="45"/>
      <c r="IQ65" s="45"/>
      <c r="IR65" s="45"/>
      <c r="IS65" s="45"/>
      <c r="IT65" s="45"/>
      <c r="IU65" s="45"/>
      <c r="IV65" s="45"/>
      <c r="IW65" s="45"/>
      <c r="IX65" s="45"/>
      <c r="IY65" s="45"/>
      <c r="IZ65" s="45"/>
      <c r="JA65" s="45"/>
      <c r="JB65" s="45"/>
      <c r="JC65" s="45"/>
      <c r="JD65" s="45"/>
      <c r="JE65" s="45"/>
      <c r="JF65" s="45"/>
      <c r="JG65" s="45"/>
      <c r="JH65" s="45"/>
      <c r="JI65" s="45"/>
      <c r="JJ65" s="45"/>
      <c r="JK65" s="45"/>
      <c r="JL65" s="45"/>
      <c r="JM65" s="45"/>
      <c r="JN65" s="45"/>
      <c r="JO65" s="45"/>
      <c r="JP65" s="45"/>
      <c r="JQ65" s="45"/>
      <c r="JR65" s="45"/>
      <c r="JS65" s="45"/>
      <c r="JT65" s="45"/>
      <c r="JU65" s="45"/>
      <c r="JV65" s="45"/>
      <c r="JW65" s="45"/>
      <c r="JX65" s="45"/>
      <c r="JY65" s="45"/>
      <c r="JZ65" s="45"/>
      <c r="KA65" s="45"/>
      <c r="KB65" s="45"/>
      <c r="KC65" s="45"/>
      <c r="KD65" s="45"/>
      <c r="KE65" s="45"/>
      <c r="KF65" s="45"/>
      <c r="KG65" s="45"/>
      <c r="KH65" s="45"/>
      <c r="KI65" s="45"/>
      <c r="KJ65" s="45"/>
      <c r="KK65" s="45"/>
      <c r="KL65" s="45"/>
      <c r="KM65" s="45"/>
      <c r="KN65" s="45"/>
      <c r="KO65" s="45"/>
      <c r="KP65" s="45"/>
      <c r="KQ65" s="45"/>
      <c r="KR65" s="45"/>
      <c r="KS65" s="45"/>
      <c r="KT65" s="45"/>
      <c r="KU65" s="45"/>
      <c r="KV65" s="45"/>
      <c r="KW65" s="45"/>
      <c r="KX65" s="45"/>
      <c r="KY65" s="45"/>
      <c r="KZ65" s="45"/>
      <c r="LA65" s="45"/>
      <c r="LB65" s="45"/>
      <c r="LC65" s="45"/>
      <c r="LD65" s="45"/>
      <c r="LE65" s="45"/>
      <c r="LF65" s="45"/>
      <c r="LG65" s="45"/>
      <c r="LH65" s="45"/>
      <c r="LI65" s="45"/>
      <c r="LJ65" s="45"/>
      <c r="LK65" s="45"/>
      <c r="LL65" s="45"/>
      <c r="LM65" s="45"/>
      <c r="LN65" s="45"/>
      <c r="LO65" s="45"/>
      <c r="LP65" s="45"/>
      <c r="LQ65" s="45"/>
      <c r="LR65" s="45"/>
      <c r="LS65" s="45"/>
      <c r="LT65" s="45"/>
      <c r="LU65" s="45"/>
      <c r="LV65" s="45"/>
      <c r="LW65" s="45"/>
      <c r="LX65" s="45"/>
      <c r="LY65" s="45"/>
      <c r="LZ65" s="45"/>
      <c r="MA65" s="45"/>
      <c r="MB65" s="45"/>
      <c r="MC65" s="45"/>
      <c r="MD65" s="45"/>
      <c r="ME65" s="45"/>
      <c r="MF65" s="45"/>
      <c r="MG65" s="45"/>
      <c r="MH65" s="45"/>
      <c r="MI65" s="45"/>
      <c r="MJ65" s="45"/>
      <c r="MK65" s="45"/>
      <c r="ML65" s="45"/>
      <c r="MM65" s="45"/>
      <c r="MN65" s="45"/>
      <c r="MO65" s="45"/>
      <c r="MP65" s="45"/>
      <c r="MQ65" s="45"/>
      <c r="MR65" s="45"/>
      <c r="MS65" s="45"/>
      <c r="MT65" s="45"/>
      <c r="MU65" s="45"/>
      <c r="MV65" s="45"/>
      <c r="MW65" s="45"/>
      <c r="MX65" s="45"/>
      <c r="MY65" s="45"/>
      <c r="MZ65" s="45"/>
      <c r="NA65" s="45"/>
      <c r="NB65" s="45"/>
      <c r="NC65" s="45"/>
      <c r="ND65" s="45"/>
      <c r="NE65" s="45"/>
      <c r="NF65" s="45"/>
      <c r="NG65" s="45"/>
      <c r="NH65" s="45"/>
      <c r="NI65" s="45"/>
      <c r="NJ65" s="45"/>
      <c r="NK65" s="45"/>
      <c r="NL65" s="45"/>
      <c r="NM65" s="45"/>
      <c r="NN65" s="45"/>
      <c r="NO65" s="45"/>
      <c r="NP65" s="45"/>
      <c r="NQ65" s="45"/>
      <c r="NR65" s="45"/>
      <c r="NS65" s="45"/>
      <c r="NT65" s="45"/>
      <c r="NU65" s="45"/>
      <c r="NV65" s="45"/>
      <c r="NW65" s="45"/>
      <c r="NX65" s="45"/>
      <c r="NY65" s="45"/>
      <c r="NZ65" s="45"/>
      <c r="OA65" s="45"/>
      <c r="OB65" s="45"/>
      <c r="OC65" s="45"/>
      <c r="OD65" s="45"/>
      <c r="OE65" s="45"/>
      <c r="OF65" s="45"/>
      <c r="OG65" s="45"/>
      <c r="OH65" s="45"/>
      <c r="OI65" s="45"/>
      <c r="OJ65" s="45"/>
      <c r="OK65" s="45"/>
      <c r="OL65" s="45"/>
      <c r="OM65" s="45"/>
      <c r="ON65" s="45"/>
      <c r="OO65" s="45"/>
      <c r="OP65" s="45"/>
      <c r="OQ65" s="45"/>
      <c r="OR65" s="45"/>
      <c r="OS65" s="45"/>
      <c r="OT65" s="45"/>
      <c r="OU65" s="45"/>
      <c r="OV65" s="45"/>
      <c r="OW65" s="45"/>
      <c r="OX65" s="45"/>
      <c r="OY65" s="45"/>
      <c r="OZ65" s="45"/>
      <c r="PA65" s="45"/>
      <c r="PB65" s="45"/>
      <c r="PC65" s="45"/>
      <c r="PD65" s="45"/>
      <c r="PE65" s="45"/>
      <c r="PF65" s="45"/>
      <c r="PG65" s="45"/>
      <c r="PH65" s="45"/>
      <c r="PI65" s="45"/>
      <c r="PJ65" s="45"/>
      <c r="PK65" s="45"/>
      <c r="PL65" s="45"/>
      <c r="PM65" s="45"/>
      <c r="PN65" s="45"/>
      <c r="PO65" s="45"/>
      <c r="PP65" s="45"/>
      <c r="PQ65" s="45"/>
      <c r="PR65" s="45"/>
      <c r="PS65" s="45"/>
      <c r="PT65" s="45"/>
      <c r="PU65" s="45"/>
      <c r="PV65" s="45"/>
      <c r="PW65" s="45"/>
      <c r="PX65" s="45"/>
      <c r="PY65" s="45"/>
      <c r="PZ65" s="45"/>
      <c r="QA65" s="45"/>
      <c r="QB65" s="45"/>
      <c r="QC65" s="45"/>
      <c r="QD65" s="45"/>
      <c r="QE65" s="45"/>
      <c r="QF65" s="45"/>
      <c r="QG65" s="45"/>
      <c r="QH65" s="45"/>
      <c r="QI65" s="45"/>
      <c r="QJ65" s="45"/>
      <c r="QK65" s="45"/>
      <c r="QL65" s="45"/>
      <c r="QM65" s="45"/>
      <c r="QN65" s="45"/>
      <c r="QO65" s="45"/>
      <c r="QP65" s="45"/>
      <c r="QQ65" s="45"/>
      <c r="QR65" s="45"/>
      <c r="QS65" s="45"/>
      <c r="QT65" s="45"/>
      <c r="QU65" s="45"/>
      <c r="QV65" s="45"/>
      <c r="QW65" s="45"/>
      <c r="QX65" s="45"/>
      <c r="QY65" s="45"/>
      <c r="QZ65" s="45"/>
      <c r="RA65" s="45"/>
      <c r="RB65" s="45"/>
      <c r="RC65" s="45"/>
      <c r="RD65" s="45"/>
      <c r="RE65" s="45"/>
      <c r="RF65" s="45"/>
      <c r="RG65" s="45"/>
      <c r="RH65" s="45"/>
      <c r="RI65" s="45"/>
      <c r="RJ65" s="45"/>
      <c r="RK65" s="45"/>
      <c r="RL65" s="45"/>
      <c r="RM65" s="45"/>
      <c r="RN65" s="45"/>
      <c r="RO65" s="45"/>
      <c r="RP65" s="45"/>
      <c r="RQ65" s="45"/>
      <c r="RR65" s="45"/>
      <c r="RS65" s="45"/>
      <c r="RT65" s="45"/>
      <c r="RU65" s="45"/>
      <c r="RV65" s="45"/>
      <c r="RW65" s="45"/>
      <c r="RX65" s="45"/>
      <c r="RY65" s="45"/>
      <c r="RZ65" s="45"/>
      <c r="SA65" s="45"/>
      <c r="SB65" s="45"/>
      <c r="SC65" s="45"/>
      <c r="SD65" s="45"/>
      <c r="SE65" s="45"/>
      <c r="SF65" s="45"/>
      <c r="SG65" s="45"/>
      <c r="SH65" s="45"/>
      <c r="SI65" s="45"/>
      <c r="SJ65" s="45"/>
      <c r="SK65" s="45"/>
      <c r="SL65" s="45"/>
      <c r="SM65" s="45"/>
      <c r="SN65" s="45"/>
      <c r="SO65" s="45"/>
      <c r="SP65" s="45"/>
      <c r="SQ65" s="45"/>
      <c r="SR65" s="45"/>
      <c r="SS65" s="45"/>
      <c r="ST65" s="45"/>
      <c r="SU65" s="45"/>
      <c r="SV65" s="45"/>
      <c r="SW65" s="45"/>
      <c r="SX65" s="45"/>
      <c r="SY65" s="45"/>
      <c r="SZ65" s="45"/>
      <c r="TA65" s="45"/>
      <c r="TB65" s="45"/>
      <c r="TC65" s="45"/>
      <c r="TD65" s="45"/>
      <c r="TE65" s="45"/>
      <c r="TF65" s="45"/>
      <c r="TG65" s="45"/>
      <c r="TH65" s="45"/>
      <c r="TI65" s="45"/>
      <c r="TJ65" s="45"/>
      <c r="TK65" s="45"/>
      <c r="TL65" s="45"/>
      <c r="TM65" s="45"/>
      <c r="TN65" s="45"/>
      <c r="TO65" s="45"/>
      <c r="TP65" s="45"/>
      <c r="TQ65" s="45"/>
      <c r="TR65" s="45"/>
      <c r="TS65" s="45"/>
      <c r="TT65" s="45"/>
      <c r="TU65" s="45"/>
      <c r="TV65" s="45"/>
      <c r="TW65" s="45"/>
      <c r="TX65" s="45"/>
      <c r="TY65" s="45"/>
      <c r="TZ65" s="45"/>
      <c r="UA65" s="45"/>
      <c r="UB65" s="45"/>
      <c r="UC65" s="45"/>
      <c r="UD65" s="45"/>
      <c r="UE65" s="45"/>
      <c r="UF65" s="45"/>
      <c r="UG65" s="45"/>
      <c r="UH65" s="45"/>
      <c r="UI65" s="45"/>
      <c r="UJ65" s="45"/>
      <c r="UK65" s="45"/>
      <c r="UL65" s="45"/>
      <c r="UM65" s="45"/>
      <c r="UN65" s="45"/>
      <c r="UO65" s="45"/>
      <c r="UP65" s="45"/>
      <c r="UQ65" s="45"/>
      <c r="UR65" s="45"/>
      <c r="US65" s="45"/>
      <c r="UT65" s="45"/>
      <c r="UU65" s="45"/>
      <c r="UV65" s="45"/>
      <c r="UW65" s="45"/>
      <c r="UX65" s="45"/>
      <c r="UY65" s="45"/>
      <c r="UZ65" s="45"/>
      <c r="VA65" s="45"/>
      <c r="VB65" s="45"/>
      <c r="VC65" s="45"/>
      <c r="VD65" s="45"/>
      <c r="VE65" s="45"/>
      <c r="VF65" s="45"/>
      <c r="VG65" s="45"/>
      <c r="VH65" s="45"/>
      <c r="VI65" s="45"/>
      <c r="VJ65" s="45"/>
      <c r="VK65" s="45"/>
      <c r="VL65" s="45"/>
      <c r="VM65" s="45"/>
      <c r="VN65" s="45"/>
      <c r="VO65" s="45"/>
      <c r="VP65" s="45"/>
      <c r="VQ65" s="45"/>
      <c r="VR65" s="45"/>
      <c r="VS65" s="45"/>
      <c r="VT65" s="45"/>
      <c r="VU65" s="45"/>
      <c r="VV65" s="45"/>
      <c r="VW65" s="45"/>
      <c r="VX65" s="45"/>
      <c r="VY65" s="45"/>
      <c r="VZ65" s="45"/>
      <c r="WA65" s="45"/>
      <c r="WB65" s="45"/>
      <c r="WC65" s="45"/>
      <c r="WD65" s="45"/>
      <c r="WE65" s="45"/>
      <c r="WF65" s="45"/>
      <c r="WG65" s="45"/>
      <c r="WH65" s="45"/>
      <c r="WI65" s="45"/>
      <c r="WJ65" s="45"/>
      <c r="WK65" s="45"/>
      <c r="WL65" s="45"/>
      <c r="WM65" s="45"/>
      <c r="WN65" s="45"/>
      <c r="WO65" s="45"/>
      <c r="WP65" s="45"/>
      <c r="WQ65" s="45"/>
      <c r="WR65" s="45"/>
      <c r="WS65" s="45"/>
      <c r="WT65" s="45"/>
      <c r="WU65" s="45"/>
      <c r="WV65" s="45"/>
      <c r="WW65" s="45"/>
      <c r="WX65" s="45"/>
      <c r="WY65" s="45"/>
      <c r="WZ65" s="45"/>
      <c r="XA65" s="45"/>
      <c r="XB65" s="45"/>
      <c r="XC65" s="45"/>
      <c r="XD65" s="45"/>
      <c r="XE65" s="45"/>
      <c r="XF65" s="45"/>
      <c r="XG65" s="45"/>
      <c r="XH65" s="45"/>
      <c r="XI65" s="45"/>
      <c r="XJ65" s="45"/>
      <c r="XK65" s="45"/>
      <c r="XL65" s="45"/>
      <c r="XM65" s="45"/>
      <c r="XN65" s="45"/>
      <c r="XO65" s="45"/>
      <c r="XP65" s="45"/>
      <c r="XQ65" s="45"/>
      <c r="XR65" s="45"/>
      <c r="XS65" s="45"/>
      <c r="XT65" s="45"/>
      <c r="XU65" s="45"/>
      <c r="XV65" s="45"/>
      <c r="XW65" s="45"/>
      <c r="XX65" s="45"/>
      <c r="XY65" s="45"/>
      <c r="XZ65" s="45"/>
      <c r="YA65" s="45"/>
      <c r="YB65" s="45"/>
      <c r="YC65" s="45"/>
      <c r="YD65" s="45"/>
      <c r="YE65" s="45"/>
      <c r="YF65" s="45"/>
      <c r="YG65" s="45"/>
      <c r="YH65" s="45"/>
      <c r="YI65" s="45"/>
      <c r="YJ65" s="45"/>
      <c r="YK65" s="45"/>
      <c r="YL65" s="45"/>
      <c r="YM65" s="45"/>
      <c r="YN65" s="45"/>
      <c r="YO65" s="45"/>
      <c r="YP65" s="45"/>
      <c r="YQ65" s="45"/>
      <c r="YR65" s="45"/>
      <c r="YS65" s="45"/>
      <c r="YT65" s="45"/>
      <c r="YU65" s="45"/>
      <c r="YV65" s="45"/>
      <c r="YW65" s="45"/>
      <c r="YX65" s="45"/>
      <c r="YY65" s="45"/>
      <c r="YZ65" s="45"/>
      <c r="ZA65" s="45"/>
      <c r="ZB65" s="45"/>
      <c r="ZC65" s="45"/>
      <c r="ZD65" s="45"/>
      <c r="ZE65" s="45"/>
      <c r="ZF65" s="45"/>
      <c r="ZG65" s="45"/>
      <c r="ZH65" s="45"/>
      <c r="ZI65" s="45"/>
      <c r="ZJ65" s="45"/>
      <c r="ZK65" s="45"/>
      <c r="ZL65" s="45"/>
      <c r="ZM65" s="45"/>
      <c r="ZN65" s="45"/>
      <c r="ZO65" s="45"/>
      <c r="ZP65" s="45"/>
      <c r="ZQ65" s="45"/>
      <c r="ZR65" s="45"/>
      <c r="ZS65" s="45"/>
    </row>
    <row r="66" spans="1:695" s="48" customFormat="1" x14ac:dyDescent="0.2">
      <c r="A66" s="227" t="s">
        <v>128</v>
      </c>
      <c r="B66" s="94"/>
      <c r="C66" s="48" t="s">
        <v>26</v>
      </c>
      <c r="D66" s="19" t="s">
        <v>14</v>
      </c>
      <c r="E66" s="69">
        <v>0.61805555555555558</v>
      </c>
      <c r="F66" s="69">
        <f t="shared" si="5"/>
        <v>0.65277777777777779</v>
      </c>
      <c r="G66" s="42">
        <f t="shared" si="4"/>
        <v>10850</v>
      </c>
      <c r="H66" s="70">
        <v>250</v>
      </c>
      <c r="I66" s="81">
        <v>43.4</v>
      </c>
      <c r="J66" s="77" t="s">
        <v>204</v>
      </c>
      <c r="K66" s="77" t="s">
        <v>205</v>
      </c>
      <c r="L66" s="149" t="s">
        <v>210</v>
      </c>
      <c r="M66" s="45"/>
      <c r="N66" s="139"/>
      <c r="O66" s="139"/>
      <c r="P66" s="45"/>
      <c r="Q66" s="45"/>
      <c r="R66" s="45"/>
      <c r="S66" s="45"/>
      <c r="T66" s="45"/>
      <c r="U66" s="45"/>
      <c r="V66" s="45"/>
      <c r="W66" s="45"/>
      <c r="X66" s="45"/>
      <c r="Y66" s="45"/>
      <c r="Z66" s="45"/>
      <c r="AA66" s="45"/>
      <c r="AB66" s="45"/>
      <c r="AC66" s="45"/>
      <c r="AD66" s="45"/>
      <c r="AE66" s="45"/>
      <c r="AF66" s="45"/>
      <c r="AG66" s="45"/>
      <c r="AH66" s="45"/>
      <c r="AI66" s="45"/>
      <c r="AJ66" s="45"/>
      <c r="AK66" s="45"/>
      <c r="AL66" s="45"/>
      <c r="AM66" s="45"/>
      <c r="AN66" s="45"/>
      <c r="AO66" s="45"/>
      <c r="AP66" s="45"/>
      <c r="AQ66" s="45"/>
      <c r="AR66" s="45"/>
      <c r="AS66" s="45"/>
      <c r="AT66" s="45"/>
      <c r="AU66" s="45"/>
      <c r="AV66" s="45"/>
      <c r="AW66" s="45"/>
      <c r="AX66" s="45"/>
      <c r="AY66" s="45"/>
      <c r="AZ66" s="45"/>
      <c r="BA66" s="45"/>
      <c r="BB66" s="45"/>
      <c r="BC66" s="45"/>
      <c r="BD66" s="45"/>
      <c r="BE66" s="45"/>
      <c r="BF66" s="45"/>
      <c r="BG66" s="45"/>
      <c r="BH66" s="45"/>
      <c r="BI66" s="45"/>
      <c r="BJ66" s="45"/>
      <c r="BK66" s="45"/>
      <c r="BL66" s="45"/>
      <c r="BM66" s="45"/>
      <c r="BN66" s="45"/>
      <c r="BO66" s="45"/>
      <c r="BP66" s="45"/>
      <c r="BQ66" s="45"/>
      <c r="BR66" s="45"/>
      <c r="BS66" s="45"/>
      <c r="BT66" s="45"/>
      <c r="BU66" s="45"/>
      <c r="BV66" s="45"/>
      <c r="BW66" s="45"/>
      <c r="BX66" s="45"/>
      <c r="BY66" s="45"/>
      <c r="BZ66" s="45"/>
      <c r="CA66" s="45"/>
      <c r="CB66" s="45"/>
      <c r="CC66" s="45"/>
      <c r="CD66" s="45"/>
      <c r="CE66" s="45"/>
      <c r="CF66" s="45"/>
      <c r="CG66" s="45"/>
      <c r="CH66" s="45"/>
      <c r="CI66" s="45"/>
      <c r="CJ66" s="45"/>
      <c r="CK66" s="45"/>
      <c r="CL66" s="45"/>
      <c r="CM66" s="45"/>
      <c r="CN66" s="45"/>
      <c r="CO66" s="45"/>
      <c r="CP66" s="45"/>
      <c r="CQ66" s="45"/>
      <c r="CR66" s="45"/>
      <c r="CS66" s="45"/>
      <c r="CT66" s="45"/>
      <c r="CU66" s="45"/>
      <c r="CV66" s="45"/>
      <c r="CW66" s="45"/>
      <c r="CX66" s="45"/>
      <c r="CY66" s="45"/>
      <c r="CZ66" s="45"/>
      <c r="DA66" s="45"/>
      <c r="DB66" s="45"/>
      <c r="DC66" s="45"/>
      <c r="DD66" s="45"/>
      <c r="DE66" s="45"/>
      <c r="DF66" s="45"/>
      <c r="DG66" s="45"/>
      <c r="DH66" s="45"/>
      <c r="DI66" s="45"/>
      <c r="DJ66" s="45"/>
      <c r="DK66" s="45"/>
      <c r="DL66" s="45"/>
      <c r="DM66" s="45"/>
      <c r="DN66" s="45"/>
      <c r="DO66" s="45"/>
      <c r="DP66" s="45"/>
      <c r="DQ66" s="45"/>
      <c r="DR66" s="45"/>
      <c r="DS66" s="45"/>
      <c r="DT66" s="45"/>
      <c r="DU66" s="45"/>
      <c r="DV66" s="45"/>
      <c r="DW66" s="45"/>
      <c r="DX66" s="45"/>
      <c r="DY66" s="45"/>
      <c r="DZ66" s="45"/>
      <c r="EA66" s="45"/>
      <c r="EB66" s="45"/>
      <c r="EC66" s="45"/>
      <c r="ED66" s="45"/>
      <c r="EE66" s="45"/>
      <c r="EF66" s="45"/>
      <c r="EG66" s="45"/>
      <c r="EH66" s="45"/>
      <c r="EI66" s="45"/>
      <c r="EJ66" s="45"/>
      <c r="EK66" s="45"/>
      <c r="EL66" s="45"/>
      <c r="EM66" s="45"/>
      <c r="EN66" s="45"/>
      <c r="EO66" s="45"/>
      <c r="EP66" s="45"/>
      <c r="EQ66" s="45"/>
      <c r="ER66" s="45"/>
      <c r="ES66" s="45"/>
      <c r="ET66" s="45"/>
      <c r="EU66" s="45"/>
      <c r="EV66" s="45"/>
      <c r="EW66" s="45"/>
      <c r="EX66" s="45"/>
      <c r="EY66" s="45"/>
      <c r="EZ66" s="45"/>
      <c r="FA66" s="45"/>
      <c r="FB66" s="45"/>
      <c r="FC66" s="45"/>
      <c r="FD66" s="45"/>
      <c r="FE66" s="45"/>
      <c r="FF66" s="45"/>
      <c r="FG66" s="45"/>
      <c r="FH66" s="45"/>
      <c r="FI66" s="45"/>
      <c r="FJ66" s="45"/>
      <c r="FK66" s="45"/>
      <c r="FL66" s="45"/>
      <c r="FM66" s="45"/>
      <c r="FN66" s="45"/>
      <c r="FO66" s="45"/>
      <c r="FP66" s="45"/>
      <c r="FQ66" s="45"/>
      <c r="FR66" s="45"/>
      <c r="FS66" s="45"/>
      <c r="FT66" s="45"/>
      <c r="FU66" s="45"/>
      <c r="FV66" s="45"/>
      <c r="FW66" s="45"/>
      <c r="FX66" s="45"/>
      <c r="FY66" s="45"/>
      <c r="FZ66" s="45"/>
      <c r="GA66" s="45"/>
      <c r="GB66" s="45"/>
      <c r="GC66" s="45"/>
      <c r="GD66" s="45"/>
      <c r="GE66" s="45"/>
      <c r="GF66" s="45"/>
      <c r="GG66" s="45"/>
      <c r="GH66" s="45"/>
      <c r="GI66" s="45"/>
      <c r="GJ66" s="45"/>
      <c r="GK66" s="45"/>
      <c r="GL66" s="45"/>
      <c r="GM66" s="45"/>
      <c r="GN66" s="45"/>
      <c r="GO66" s="45"/>
      <c r="GP66" s="45"/>
      <c r="GQ66" s="45"/>
      <c r="GR66" s="45"/>
      <c r="GS66" s="45"/>
      <c r="GT66" s="45"/>
      <c r="GU66" s="45"/>
      <c r="GV66" s="45"/>
      <c r="GW66" s="45"/>
      <c r="GX66" s="45"/>
      <c r="GY66" s="45"/>
      <c r="GZ66" s="45"/>
      <c r="HA66" s="45"/>
      <c r="HB66" s="45"/>
      <c r="HC66" s="45"/>
      <c r="HD66" s="45"/>
      <c r="HE66" s="45"/>
      <c r="HF66" s="45"/>
      <c r="HG66" s="45"/>
      <c r="HH66" s="45"/>
      <c r="HI66" s="45"/>
      <c r="HJ66" s="45"/>
      <c r="HK66" s="45"/>
      <c r="HL66" s="45"/>
      <c r="HM66" s="45"/>
      <c r="HN66" s="45"/>
      <c r="HO66" s="45"/>
      <c r="HP66" s="45"/>
      <c r="HQ66" s="45"/>
      <c r="HR66" s="45"/>
      <c r="HS66" s="45"/>
      <c r="HT66" s="45"/>
      <c r="HU66" s="45"/>
      <c r="HV66" s="45"/>
      <c r="HW66" s="45"/>
      <c r="HX66" s="45"/>
      <c r="HY66" s="45"/>
      <c r="HZ66" s="45"/>
      <c r="IA66" s="45"/>
      <c r="IB66" s="45"/>
      <c r="IC66" s="45"/>
      <c r="ID66" s="45"/>
      <c r="IE66" s="45"/>
      <c r="IF66" s="45"/>
      <c r="IG66" s="45"/>
      <c r="IH66" s="45"/>
      <c r="II66" s="45"/>
      <c r="IJ66" s="45"/>
      <c r="IK66" s="45"/>
      <c r="IL66" s="45"/>
      <c r="IM66" s="45"/>
      <c r="IN66" s="45"/>
      <c r="IO66" s="45"/>
      <c r="IP66" s="45"/>
      <c r="IQ66" s="45"/>
      <c r="IR66" s="45"/>
      <c r="IS66" s="45"/>
      <c r="IT66" s="45"/>
      <c r="IU66" s="45"/>
      <c r="IV66" s="45"/>
      <c r="IW66" s="45"/>
      <c r="IX66" s="45"/>
      <c r="IY66" s="45"/>
      <c r="IZ66" s="45"/>
      <c r="JA66" s="45"/>
      <c r="JB66" s="45"/>
      <c r="JC66" s="45"/>
      <c r="JD66" s="45"/>
      <c r="JE66" s="45"/>
      <c r="JF66" s="45"/>
      <c r="JG66" s="45"/>
      <c r="JH66" s="45"/>
      <c r="JI66" s="45"/>
      <c r="JJ66" s="45"/>
      <c r="JK66" s="45"/>
      <c r="JL66" s="45"/>
      <c r="JM66" s="45"/>
      <c r="JN66" s="45"/>
      <c r="JO66" s="45"/>
      <c r="JP66" s="45"/>
      <c r="JQ66" s="45"/>
      <c r="JR66" s="45"/>
      <c r="JS66" s="45"/>
      <c r="JT66" s="45"/>
      <c r="JU66" s="45"/>
      <c r="JV66" s="45"/>
      <c r="JW66" s="45"/>
      <c r="JX66" s="45"/>
      <c r="JY66" s="45"/>
      <c r="JZ66" s="45"/>
      <c r="KA66" s="45"/>
      <c r="KB66" s="45"/>
      <c r="KC66" s="45"/>
      <c r="KD66" s="45"/>
      <c r="KE66" s="45"/>
      <c r="KF66" s="45"/>
      <c r="KG66" s="45"/>
      <c r="KH66" s="45"/>
      <c r="KI66" s="45"/>
      <c r="KJ66" s="45"/>
      <c r="KK66" s="45"/>
      <c r="KL66" s="45"/>
      <c r="KM66" s="45"/>
      <c r="KN66" s="45"/>
      <c r="KO66" s="45"/>
      <c r="KP66" s="45"/>
      <c r="KQ66" s="45"/>
      <c r="KR66" s="45"/>
      <c r="KS66" s="45"/>
      <c r="KT66" s="45"/>
      <c r="KU66" s="45"/>
      <c r="KV66" s="45"/>
      <c r="KW66" s="45"/>
      <c r="KX66" s="45"/>
      <c r="KY66" s="45"/>
      <c r="KZ66" s="45"/>
      <c r="LA66" s="45"/>
      <c r="LB66" s="45"/>
      <c r="LC66" s="45"/>
      <c r="LD66" s="45"/>
      <c r="LE66" s="45"/>
      <c r="LF66" s="45"/>
      <c r="LG66" s="45"/>
      <c r="LH66" s="45"/>
      <c r="LI66" s="45"/>
      <c r="LJ66" s="45"/>
      <c r="LK66" s="45"/>
      <c r="LL66" s="45"/>
      <c r="LM66" s="45"/>
      <c r="LN66" s="45"/>
      <c r="LO66" s="45"/>
      <c r="LP66" s="45"/>
      <c r="LQ66" s="45"/>
      <c r="LR66" s="45"/>
      <c r="LS66" s="45"/>
      <c r="LT66" s="45"/>
      <c r="LU66" s="45"/>
      <c r="LV66" s="45"/>
      <c r="LW66" s="45"/>
      <c r="LX66" s="45"/>
      <c r="LY66" s="45"/>
      <c r="LZ66" s="45"/>
      <c r="MA66" s="45"/>
      <c r="MB66" s="45"/>
      <c r="MC66" s="45"/>
      <c r="MD66" s="45"/>
      <c r="ME66" s="45"/>
      <c r="MF66" s="45"/>
      <c r="MG66" s="45"/>
      <c r="MH66" s="45"/>
      <c r="MI66" s="45"/>
      <c r="MJ66" s="45"/>
      <c r="MK66" s="45"/>
      <c r="ML66" s="45"/>
      <c r="MM66" s="45"/>
      <c r="MN66" s="45"/>
      <c r="MO66" s="45"/>
      <c r="MP66" s="45"/>
      <c r="MQ66" s="45"/>
      <c r="MR66" s="45"/>
      <c r="MS66" s="45"/>
      <c r="MT66" s="45"/>
      <c r="MU66" s="45"/>
      <c r="MV66" s="45"/>
      <c r="MW66" s="45"/>
      <c r="MX66" s="45"/>
      <c r="MY66" s="45"/>
      <c r="MZ66" s="45"/>
      <c r="NA66" s="45"/>
      <c r="NB66" s="45"/>
      <c r="NC66" s="45"/>
      <c r="ND66" s="45"/>
      <c r="NE66" s="45"/>
      <c r="NF66" s="45"/>
      <c r="NG66" s="45"/>
      <c r="NH66" s="45"/>
      <c r="NI66" s="45"/>
      <c r="NJ66" s="45"/>
      <c r="NK66" s="45"/>
      <c r="NL66" s="45"/>
      <c r="NM66" s="45"/>
      <c r="NN66" s="45"/>
      <c r="NO66" s="45"/>
      <c r="NP66" s="45"/>
      <c r="NQ66" s="45"/>
      <c r="NR66" s="45"/>
      <c r="NS66" s="45"/>
      <c r="NT66" s="45"/>
      <c r="NU66" s="45"/>
      <c r="NV66" s="45"/>
      <c r="NW66" s="45"/>
      <c r="NX66" s="45"/>
      <c r="NY66" s="45"/>
      <c r="NZ66" s="45"/>
      <c r="OA66" s="45"/>
      <c r="OB66" s="45"/>
      <c r="OC66" s="45"/>
      <c r="OD66" s="45"/>
      <c r="OE66" s="45"/>
      <c r="OF66" s="45"/>
      <c r="OG66" s="45"/>
      <c r="OH66" s="45"/>
      <c r="OI66" s="45"/>
      <c r="OJ66" s="45"/>
      <c r="OK66" s="45"/>
      <c r="OL66" s="45"/>
      <c r="OM66" s="45"/>
      <c r="ON66" s="45"/>
      <c r="OO66" s="45"/>
      <c r="OP66" s="45"/>
      <c r="OQ66" s="45"/>
      <c r="OR66" s="45"/>
      <c r="OS66" s="45"/>
      <c r="OT66" s="45"/>
      <c r="OU66" s="45"/>
      <c r="OV66" s="45"/>
      <c r="OW66" s="45"/>
      <c r="OX66" s="45"/>
      <c r="OY66" s="45"/>
      <c r="OZ66" s="45"/>
      <c r="PA66" s="45"/>
      <c r="PB66" s="45"/>
      <c r="PC66" s="45"/>
      <c r="PD66" s="45"/>
      <c r="PE66" s="45"/>
      <c r="PF66" s="45"/>
      <c r="PG66" s="45"/>
      <c r="PH66" s="45"/>
      <c r="PI66" s="45"/>
      <c r="PJ66" s="45"/>
      <c r="PK66" s="45"/>
      <c r="PL66" s="45"/>
      <c r="PM66" s="45"/>
      <c r="PN66" s="45"/>
      <c r="PO66" s="45"/>
      <c r="PP66" s="45"/>
      <c r="PQ66" s="45"/>
      <c r="PR66" s="45"/>
      <c r="PS66" s="45"/>
      <c r="PT66" s="45"/>
      <c r="PU66" s="45"/>
      <c r="PV66" s="45"/>
      <c r="PW66" s="45"/>
      <c r="PX66" s="45"/>
      <c r="PY66" s="45"/>
      <c r="PZ66" s="45"/>
      <c r="QA66" s="45"/>
      <c r="QB66" s="45"/>
      <c r="QC66" s="45"/>
      <c r="QD66" s="45"/>
      <c r="QE66" s="45"/>
      <c r="QF66" s="45"/>
      <c r="QG66" s="45"/>
      <c r="QH66" s="45"/>
      <c r="QI66" s="45"/>
      <c r="QJ66" s="45"/>
      <c r="QK66" s="45"/>
      <c r="QL66" s="45"/>
      <c r="QM66" s="45"/>
      <c r="QN66" s="45"/>
      <c r="QO66" s="45"/>
      <c r="QP66" s="45"/>
      <c r="QQ66" s="45"/>
      <c r="QR66" s="45"/>
      <c r="QS66" s="45"/>
      <c r="QT66" s="45"/>
      <c r="QU66" s="45"/>
      <c r="QV66" s="45"/>
      <c r="QW66" s="45"/>
      <c r="QX66" s="45"/>
      <c r="QY66" s="45"/>
      <c r="QZ66" s="45"/>
      <c r="RA66" s="45"/>
      <c r="RB66" s="45"/>
      <c r="RC66" s="45"/>
      <c r="RD66" s="45"/>
      <c r="RE66" s="45"/>
      <c r="RF66" s="45"/>
      <c r="RG66" s="45"/>
      <c r="RH66" s="45"/>
      <c r="RI66" s="45"/>
      <c r="RJ66" s="45"/>
      <c r="RK66" s="45"/>
      <c r="RL66" s="45"/>
      <c r="RM66" s="45"/>
      <c r="RN66" s="45"/>
      <c r="RO66" s="45"/>
      <c r="RP66" s="45"/>
      <c r="RQ66" s="45"/>
      <c r="RR66" s="45"/>
      <c r="RS66" s="45"/>
      <c r="RT66" s="45"/>
      <c r="RU66" s="45"/>
      <c r="RV66" s="45"/>
      <c r="RW66" s="45"/>
      <c r="RX66" s="45"/>
      <c r="RY66" s="45"/>
      <c r="RZ66" s="45"/>
      <c r="SA66" s="45"/>
      <c r="SB66" s="45"/>
      <c r="SC66" s="45"/>
      <c r="SD66" s="45"/>
      <c r="SE66" s="45"/>
      <c r="SF66" s="45"/>
      <c r="SG66" s="45"/>
      <c r="SH66" s="45"/>
      <c r="SI66" s="45"/>
      <c r="SJ66" s="45"/>
      <c r="SK66" s="45"/>
      <c r="SL66" s="45"/>
      <c r="SM66" s="45"/>
      <c r="SN66" s="45"/>
      <c r="SO66" s="45"/>
      <c r="SP66" s="45"/>
      <c r="SQ66" s="45"/>
      <c r="SR66" s="45"/>
      <c r="SS66" s="45"/>
      <c r="ST66" s="45"/>
      <c r="SU66" s="45"/>
      <c r="SV66" s="45"/>
      <c r="SW66" s="45"/>
      <c r="SX66" s="45"/>
      <c r="SY66" s="45"/>
      <c r="SZ66" s="45"/>
      <c r="TA66" s="45"/>
      <c r="TB66" s="45"/>
      <c r="TC66" s="45"/>
      <c r="TD66" s="45"/>
      <c r="TE66" s="45"/>
      <c r="TF66" s="45"/>
      <c r="TG66" s="45"/>
      <c r="TH66" s="45"/>
      <c r="TI66" s="45"/>
      <c r="TJ66" s="45"/>
      <c r="TK66" s="45"/>
      <c r="TL66" s="45"/>
      <c r="TM66" s="45"/>
      <c r="TN66" s="45"/>
      <c r="TO66" s="45"/>
      <c r="TP66" s="45"/>
      <c r="TQ66" s="45"/>
      <c r="TR66" s="45"/>
      <c r="TS66" s="45"/>
      <c r="TT66" s="45"/>
      <c r="TU66" s="45"/>
      <c r="TV66" s="45"/>
      <c r="TW66" s="45"/>
      <c r="TX66" s="45"/>
      <c r="TY66" s="45"/>
      <c r="TZ66" s="45"/>
      <c r="UA66" s="45"/>
      <c r="UB66" s="45"/>
      <c r="UC66" s="45"/>
      <c r="UD66" s="45"/>
      <c r="UE66" s="45"/>
      <c r="UF66" s="45"/>
      <c r="UG66" s="45"/>
      <c r="UH66" s="45"/>
      <c r="UI66" s="45"/>
      <c r="UJ66" s="45"/>
      <c r="UK66" s="45"/>
      <c r="UL66" s="45"/>
      <c r="UM66" s="45"/>
      <c r="UN66" s="45"/>
      <c r="UO66" s="45"/>
      <c r="UP66" s="45"/>
      <c r="UQ66" s="45"/>
      <c r="UR66" s="45"/>
      <c r="US66" s="45"/>
      <c r="UT66" s="45"/>
      <c r="UU66" s="45"/>
      <c r="UV66" s="45"/>
      <c r="UW66" s="45"/>
      <c r="UX66" s="45"/>
      <c r="UY66" s="45"/>
      <c r="UZ66" s="45"/>
      <c r="VA66" s="45"/>
      <c r="VB66" s="45"/>
      <c r="VC66" s="45"/>
      <c r="VD66" s="45"/>
      <c r="VE66" s="45"/>
      <c r="VF66" s="45"/>
      <c r="VG66" s="45"/>
      <c r="VH66" s="45"/>
      <c r="VI66" s="45"/>
      <c r="VJ66" s="45"/>
      <c r="VK66" s="45"/>
      <c r="VL66" s="45"/>
      <c r="VM66" s="45"/>
      <c r="VN66" s="45"/>
      <c r="VO66" s="45"/>
      <c r="VP66" s="45"/>
      <c r="VQ66" s="45"/>
      <c r="VR66" s="45"/>
      <c r="VS66" s="45"/>
      <c r="VT66" s="45"/>
      <c r="VU66" s="45"/>
      <c r="VV66" s="45"/>
      <c r="VW66" s="45"/>
      <c r="VX66" s="45"/>
      <c r="VY66" s="45"/>
      <c r="VZ66" s="45"/>
      <c r="WA66" s="45"/>
      <c r="WB66" s="45"/>
      <c r="WC66" s="45"/>
      <c r="WD66" s="45"/>
      <c r="WE66" s="45"/>
      <c r="WF66" s="45"/>
      <c r="WG66" s="45"/>
      <c r="WH66" s="45"/>
      <c r="WI66" s="45"/>
      <c r="WJ66" s="45"/>
      <c r="WK66" s="45"/>
      <c r="WL66" s="45"/>
      <c r="WM66" s="45"/>
      <c r="WN66" s="45"/>
      <c r="WO66" s="45"/>
      <c r="WP66" s="45"/>
      <c r="WQ66" s="45"/>
      <c r="WR66" s="45"/>
      <c r="WS66" s="45"/>
      <c r="WT66" s="45"/>
      <c r="WU66" s="45"/>
      <c r="WV66" s="45"/>
      <c r="WW66" s="45"/>
      <c r="WX66" s="45"/>
      <c r="WY66" s="45"/>
      <c r="WZ66" s="45"/>
      <c r="XA66" s="45"/>
      <c r="XB66" s="45"/>
      <c r="XC66" s="45"/>
      <c r="XD66" s="45"/>
      <c r="XE66" s="45"/>
      <c r="XF66" s="45"/>
      <c r="XG66" s="45"/>
      <c r="XH66" s="45"/>
      <c r="XI66" s="45"/>
      <c r="XJ66" s="45"/>
      <c r="XK66" s="45"/>
      <c r="XL66" s="45"/>
      <c r="XM66" s="45"/>
      <c r="XN66" s="45"/>
      <c r="XO66" s="45"/>
      <c r="XP66" s="45"/>
      <c r="XQ66" s="45"/>
      <c r="XR66" s="45"/>
      <c r="XS66" s="45"/>
      <c r="XT66" s="45"/>
      <c r="XU66" s="45"/>
      <c r="XV66" s="45"/>
      <c r="XW66" s="45"/>
      <c r="XX66" s="45"/>
      <c r="XY66" s="45"/>
      <c r="XZ66" s="45"/>
      <c r="YA66" s="45"/>
      <c r="YB66" s="45"/>
      <c r="YC66" s="45"/>
      <c r="YD66" s="45"/>
      <c r="YE66" s="45"/>
      <c r="YF66" s="45"/>
      <c r="YG66" s="45"/>
      <c r="YH66" s="45"/>
      <c r="YI66" s="45"/>
      <c r="YJ66" s="45"/>
      <c r="YK66" s="45"/>
      <c r="YL66" s="45"/>
      <c r="YM66" s="45"/>
      <c r="YN66" s="45"/>
      <c r="YO66" s="45"/>
      <c r="YP66" s="45"/>
      <c r="YQ66" s="45"/>
      <c r="YR66" s="45"/>
      <c r="YS66" s="45"/>
      <c r="YT66" s="45"/>
      <c r="YU66" s="45"/>
      <c r="YV66" s="45"/>
      <c r="YW66" s="45"/>
      <c r="YX66" s="45"/>
      <c r="YY66" s="45"/>
      <c r="YZ66" s="45"/>
      <c r="ZA66" s="45"/>
      <c r="ZB66" s="45"/>
      <c r="ZC66" s="45"/>
      <c r="ZD66" s="45"/>
      <c r="ZE66" s="45"/>
      <c r="ZF66" s="45"/>
      <c r="ZG66" s="45"/>
      <c r="ZH66" s="45"/>
      <c r="ZI66" s="45"/>
      <c r="ZJ66" s="45"/>
      <c r="ZK66" s="45"/>
      <c r="ZL66" s="45"/>
      <c r="ZM66" s="45"/>
      <c r="ZN66" s="45"/>
      <c r="ZO66" s="45"/>
      <c r="ZP66" s="45"/>
      <c r="ZQ66" s="45"/>
      <c r="ZR66" s="45"/>
      <c r="ZS66" s="45"/>
    </row>
    <row r="67" spans="1:695" s="48" customFormat="1" x14ac:dyDescent="0.2">
      <c r="A67" s="227" t="s">
        <v>128</v>
      </c>
      <c r="B67" s="94"/>
      <c r="C67" s="48" t="s">
        <v>27</v>
      </c>
      <c r="D67" s="19" t="s">
        <v>14</v>
      </c>
      <c r="E67" s="69">
        <v>0.65972222222222221</v>
      </c>
      <c r="F67" s="69">
        <f t="shared" si="5"/>
        <v>0.69444444444444442</v>
      </c>
      <c r="G67" s="42">
        <f t="shared" si="4"/>
        <v>10875</v>
      </c>
      <c r="H67" s="70">
        <v>250</v>
      </c>
      <c r="I67" s="81">
        <v>43.5</v>
      </c>
      <c r="J67" s="77" t="s">
        <v>204</v>
      </c>
      <c r="K67" s="77" t="s">
        <v>205</v>
      </c>
      <c r="L67" s="149" t="s">
        <v>210</v>
      </c>
      <c r="M67" s="45"/>
      <c r="N67" s="139"/>
      <c r="O67" s="139"/>
      <c r="P67" s="45"/>
      <c r="Q67" s="45"/>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5"/>
      <c r="AR67" s="45"/>
      <c r="AS67" s="45"/>
      <c r="AT67" s="45"/>
      <c r="AU67" s="45"/>
      <c r="AV67" s="45"/>
      <c r="AW67" s="45"/>
      <c r="AX67" s="45"/>
      <c r="AY67" s="45"/>
      <c r="AZ67" s="45"/>
      <c r="BA67" s="45"/>
      <c r="BB67" s="45"/>
      <c r="BC67" s="45"/>
      <c r="BD67" s="45"/>
      <c r="BE67" s="45"/>
      <c r="BF67" s="45"/>
      <c r="BG67" s="45"/>
      <c r="BH67" s="45"/>
      <c r="BI67" s="45"/>
      <c r="BJ67" s="45"/>
      <c r="BK67" s="45"/>
      <c r="BL67" s="45"/>
      <c r="BM67" s="45"/>
      <c r="BN67" s="45"/>
      <c r="BO67" s="45"/>
      <c r="BP67" s="45"/>
      <c r="BQ67" s="45"/>
      <c r="BR67" s="45"/>
      <c r="BS67" s="45"/>
      <c r="BT67" s="45"/>
      <c r="BU67" s="45"/>
      <c r="BV67" s="45"/>
      <c r="BW67" s="45"/>
      <c r="BX67" s="45"/>
      <c r="BY67" s="45"/>
      <c r="BZ67" s="45"/>
      <c r="CA67" s="45"/>
      <c r="CB67" s="45"/>
      <c r="CC67" s="45"/>
      <c r="CD67" s="45"/>
      <c r="CE67" s="45"/>
      <c r="CF67" s="45"/>
      <c r="CG67" s="45"/>
      <c r="CH67" s="45"/>
      <c r="CI67" s="45"/>
      <c r="CJ67" s="45"/>
      <c r="CK67" s="45"/>
      <c r="CL67" s="45"/>
      <c r="CM67" s="45"/>
      <c r="CN67" s="45"/>
      <c r="CO67" s="45"/>
      <c r="CP67" s="45"/>
      <c r="CQ67" s="45"/>
      <c r="CR67" s="45"/>
      <c r="CS67" s="45"/>
      <c r="CT67" s="45"/>
      <c r="CU67" s="45"/>
      <c r="CV67" s="45"/>
      <c r="CW67" s="45"/>
      <c r="CX67" s="45"/>
      <c r="CY67" s="45"/>
      <c r="CZ67" s="45"/>
      <c r="DA67" s="45"/>
      <c r="DB67" s="45"/>
      <c r="DC67" s="45"/>
      <c r="DD67" s="45"/>
      <c r="DE67" s="45"/>
      <c r="DF67" s="45"/>
      <c r="DG67" s="45"/>
      <c r="DH67" s="45"/>
      <c r="DI67" s="45"/>
      <c r="DJ67" s="45"/>
      <c r="DK67" s="45"/>
      <c r="DL67" s="45"/>
      <c r="DM67" s="45"/>
      <c r="DN67" s="45"/>
      <c r="DO67" s="45"/>
      <c r="DP67" s="45"/>
      <c r="DQ67" s="45"/>
      <c r="DR67" s="45"/>
      <c r="DS67" s="45"/>
      <c r="DT67" s="45"/>
      <c r="DU67" s="45"/>
      <c r="DV67" s="45"/>
      <c r="DW67" s="45"/>
      <c r="DX67" s="45"/>
      <c r="DY67" s="45"/>
      <c r="DZ67" s="45"/>
      <c r="EA67" s="45"/>
      <c r="EB67" s="45"/>
      <c r="EC67" s="45"/>
      <c r="ED67" s="45"/>
      <c r="EE67" s="45"/>
      <c r="EF67" s="45"/>
      <c r="EG67" s="45"/>
      <c r="EH67" s="45"/>
      <c r="EI67" s="45"/>
      <c r="EJ67" s="45"/>
      <c r="EK67" s="45"/>
      <c r="EL67" s="45"/>
      <c r="EM67" s="45"/>
      <c r="EN67" s="45"/>
      <c r="EO67" s="45"/>
      <c r="EP67" s="45"/>
      <c r="EQ67" s="45"/>
      <c r="ER67" s="45"/>
      <c r="ES67" s="45"/>
      <c r="ET67" s="45"/>
      <c r="EU67" s="45"/>
      <c r="EV67" s="45"/>
      <c r="EW67" s="45"/>
      <c r="EX67" s="45"/>
      <c r="EY67" s="45"/>
      <c r="EZ67" s="45"/>
      <c r="FA67" s="45"/>
      <c r="FB67" s="45"/>
      <c r="FC67" s="45"/>
      <c r="FD67" s="45"/>
      <c r="FE67" s="45"/>
      <c r="FF67" s="45"/>
      <c r="FG67" s="45"/>
      <c r="FH67" s="45"/>
      <c r="FI67" s="45"/>
      <c r="FJ67" s="45"/>
      <c r="FK67" s="45"/>
      <c r="FL67" s="45"/>
      <c r="FM67" s="45"/>
      <c r="FN67" s="45"/>
      <c r="FO67" s="45"/>
      <c r="FP67" s="45"/>
      <c r="FQ67" s="45"/>
      <c r="FR67" s="45"/>
      <c r="FS67" s="45"/>
      <c r="FT67" s="45"/>
      <c r="FU67" s="45"/>
      <c r="FV67" s="45"/>
      <c r="FW67" s="45"/>
      <c r="FX67" s="45"/>
      <c r="FY67" s="45"/>
      <c r="FZ67" s="45"/>
      <c r="GA67" s="45"/>
      <c r="GB67" s="45"/>
      <c r="GC67" s="45"/>
      <c r="GD67" s="45"/>
      <c r="GE67" s="45"/>
      <c r="GF67" s="45"/>
      <c r="GG67" s="45"/>
      <c r="GH67" s="45"/>
      <c r="GI67" s="45"/>
      <c r="GJ67" s="45"/>
      <c r="GK67" s="45"/>
      <c r="GL67" s="45"/>
      <c r="GM67" s="45"/>
      <c r="GN67" s="45"/>
      <c r="GO67" s="45"/>
      <c r="GP67" s="45"/>
      <c r="GQ67" s="45"/>
      <c r="GR67" s="45"/>
      <c r="GS67" s="45"/>
      <c r="GT67" s="45"/>
      <c r="GU67" s="45"/>
      <c r="GV67" s="45"/>
      <c r="GW67" s="45"/>
      <c r="GX67" s="45"/>
      <c r="GY67" s="45"/>
      <c r="GZ67" s="45"/>
      <c r="HA67" s="45"/>
      <c r="HB67" s="45"/>
      <c r="HC67" s="45"/>
      <c r="HD67" s="45"/>
      <c r="HE67" s="45"/>
      <c r="HF67" s="45"/>
      <c r="HG67" s="45"/>
      <c r="HH67" s="45"/>
      <c r="HI67" s="45"/>
      <c r="HJ67" s="45"/>
      <c r="HK67" s="45"/>
      <c r="HL67" s="45"/>
      <c r="HM67" s="45"/>
      <c r="HN67" s="45"/>
      <c r="HO67" s="45"/>
      <c r="HP67" s="45"/>
      <c r="HQ67" s="45"/>
      <c r="HR67" s="45"/>
      <c r="HS67" s="45"/>
      <c r="HT67" s="45"/>
      <c r="HU67" s="45"/>
      <c r="HV67" s="45"/>
      <c r="HW67" s="45"/>
      <c r="HX67" s="45"/>
      <c r="HY67" s="45"/>
      <c r="HZ67" s="45"/>
      <c r="IA67" s="45"/>
      <c r="IB67" s="45"/>
      <c r="IC67" s="45"/>
      <c r="ID67" s="45"/>
      <c r="IE67" s="45"/>
      <c r="IF67" s="45"/>
      <c r="IG67" s="45"/>
      <c r="IH67" s="45"/>
      <c r="II67" s="45"/>
      <c r="IJ67" s="45"/>
      <c r="IK67" s="45"/>
      <c r="IL67" s="45"/>
      <c r="IM67" s="45"/>
      <c r="IN67" s="45"/>
      <c r="IO67" s="45"/>
      <c r="IP67" s="45"/>
      <c r="IQ67" s="45"/>
      <c r="IR67" s="45"/>
      <c r="IS67" s="45"/>
      <c r="IT67" s="45"/>
      <c r="IU67" s="45"/>
      <c r="IV67" s="45"/>
      <c r="IW67" s="45"/>
      <c r="IX67" s="45"/>
      <c r="IY67" s="45"/>
      <c r="IZ67" s="45"/>
      <c r="JA67" s="45"/>
      <c r="JB67" s="45"/>
      <c r="JC67" s="45"/>
      <c r="JD67" s="45"/>
      <c r="JE67" s="45"/>
      <c r="JF67" s="45"/>
      <c r="JG67" s="45"/>
      <c r="JH67" s="45"/>
      <c r="JI67" s="45"/>
      <c r="JJ67" s="45"/>
      <c r="JK67" s="45"/>
      <c r="JL67" s="45"/>
      <c r="JM67" s="45"/>
      <c r="JN67" s="45"/>
      <c r="JO67" s="45"/>
      <c r="JP67" s="45"/>
      <c r="JQ67" s="45"/>
      <c r="JR67" s="45"/>
      <c r="JS67" s="45"/>
      <c r="JT67" s="45"/>
      <c r="JU67" s="45"/>
      <c r="JV67" s="45"/>
      <c r="JW67" s="45"/>
      <c r="JX67" s="45"/>
      <c r="JY67" s="45"/>
      <c r="JZ67" s="45"/>
      <c r="KA67" s="45"/>
      <c r="KB67" s="45"/>
      <c r="KC67" s="45"/>
      <c r="KD67" s="45"/>
      <c r="KE67" s="45"/>
      <c r="KF67" s="45"/>
      <c r="KG67" s="45"/>
      <c r="KH67" s="45"/>
      <c r="KI67" s="45"/>
      <c r="KJ67" s="45"/>
      <c r="KK67" s="45"/>
      <c r="KL67" s="45"/>
      <c r="KM67" s="45"/>
      <c r="KN67" s="45"/>
      <c r="KO67" s="45"/>
      <c r="KP67" s="45"/>
      <c r="KQ67" s="45"/>
      <c r="KR67" s="45"/>
      <c r="KS67" s="45"/>
      <c r="KT67" s="45"/>
      <c r="KU67" s="45"/>
      <c r="KV67" s="45"/>
      <c r="KW67" s="45"/>
      <c r="KX67" s="45"/>
      <c r="KY67" s="45"/>
      <c r="KZ67" s="45"/>
      <c r="LA67" s="45"/>
      <c r="LB67" s="45"/>
      <c r="LC67" s="45"/>
      <c r="LD67" s="45"/>
      <c r="LE67" s="45"/>
      <c r="LF67" s="45"/>
      <c r="LG67" s="45"/>
      <c r="LH67" s="45"/>
      <c r="LI67" s="45"/>
      <c r="LJ67" s="45"/>
      <c r="LK67" s="45"/>
      <c r="LL67" s="45"/>
      <c r="LM67" s="45"/>
      <c r="LN67" s="45"/>
      <c r="LO67" s="45"/>
      <c r="LP67" s="45"/>
      <c r="LQ67" s="45"/>
      <c r="LR67" s="45"/>
      <c r="LS67" s="45"/>
      <c r="LT67" s="45"/>
      <c r="LU67" s="45"/>
      <c r="LV67" s="45"/>
      <c r="LW67" s="45"/>
      <c r="LX67" s="45"/>
      <c r="LY67" s="45"/>
      <c r="LZ67" s="45"/>
      <c r="MA67" s="45"/>
      <c r="MB67" s="45"/>
      <c r="MC67" s="45"/>
      <c r="MD67" s="45"/>
      <c r="ME67" s="45"/>
      <c r="MF67" s="45"/>
      <c r="MG67" s="45"/>
      <c r="MH67" s="45"/>
      <c r="MI67" s="45"/>
      <c r="MJ67" s="45"/>
      <c r="MK67" s="45"/>
      <c r="ML67" s="45"/>
      <c r="MM67" s="45"/>
      <c r="MN67" s="45"/>
      <c r="MO67" s="45"/>
      <c r="MP67" s="45"/>
      <c r="MQ67" s="45"/>
      <c r="MR67" s="45"/>
      <c r="MS67" s="45"/>
      <c r="MT67" s="45"/>
      <c r="MU67" s="45"/>
      <c r="MV67" s="45"/>
      <c r="MW67" s="45"/>
      <c r="MX67" s="45"/>
      <c r="MY67" s="45"/>
      <c r="MZ67" s="45"/>
      <c r="NA67" s="45"/>
      <c r="NB67" s="45"/>
      <c r="NC67" s="45"/>
      <c r="ND67" s="45"/>
      <c r="NE67" s="45"/>
      <c r="NF67" s="45"/>
      <c r="NG67" s="45"/>
      <c r="NH67" s="45"/>
      <c r="NI67" s="45"/>
      <c r="NJ67" s="45"/>
      <c r="NK67" s="45"/>
      <c r="NL67" s="45"/>
      <c r="NM67" s="45"/>
      <c r="NN67" s="45"/>
      <c r="NO67" s="45"/>
      <c r="NP67" s="45"/>
      <c r="NQ67" s="45"/>
      <c r="NR67" s="45"/>
      <c r="NS67" s="45"/>
      <c r="NT67" s="45"/>
      <c r="NU67" s="45"/>
      <c r="NV67" s="45"/>
      <c r="NW67" s="45"/>
      <c r="NX67" s="45"/>
      <c r="NY67" s="45"/>
      <c r="NZ67" s="45"/>
      <c r="OA67" s="45"/>
      <c r="OB67" s="45"/>
      <c r="OC67" s="45"/>
      <c r="OD67" s="45"/>
      <c r="OE67" s="45"/>
      <c r="OF67" s="45"/>
      <c r="OG67" s="45"/>
      <c r="OH67" s="45"/>
      <c r="OI67" s="45"/>
      <c r="OJ67" s="45"/>
      <c r="OK67" s="45"/>
      <c r="OL67" s="45"/>
      <c r="OM67" s="45"/>
      <c r="ON67" s="45"/>
      <c r="OO67" s="45"/>
      <c r="OP67" s="45"/>
      <c r="OQ67" s="45"/>
      <c r="OR67" s="45"/>
      <c r="OS67" s="45"/>
      <c r="OT67" s="45"/>
      <c r="OU67" s="45"/>
      <c r="OV67" s="45"/>
      <c r="OW67" s="45"/>
      <c r="OX67" s="45"/>
      <c r="OY67" s="45"/>
      <c r="OZ67" s="45"/>
      <c r="PA67" s="45"/>
      <c r="PB67" s="45"/>
      <c r="PC67" s="45"/>
      <c r="PD67" s="45"/>
      <c r="PE67" s="45"/>
      <c r="PF67" s="45"/>
      <c r="PG67" s="45"/>
      <c r="PH67" s="45"/>
      <c r="PI67" s="45"/>
      <c r="PJ67" s="45"/>
      <c r="PK67" s="45"/>
      <c r="PL67" s="45"/>
      <c r="PM67" s="45"/>
      <c r="PN67" s="45"/>
      <c r="PO67" s="45"/>
      <c r="PP67" s="45"/>
      <c r="PQ67" s="45"/>
      <c r="PR67" s="45"/>
      <c r="PS67" s="45"/>
      <c r="PT67" s="45"/>
      <c r="PU67" s="45"/>
      <c r="PV67" s="45"/>
      <c r="PW67" s="45"/>
      <c r="PX67" s="45"/>
      <c r="PY67" s="45"/>
      <c r="PZ67" s="45"/>
      <c r="QA67" s="45"/>
      <c r="QB67" s="45"/>
      <c r="QC67" s="45"/>
      <c r="QD67" s="45"/>
      <c r="QE67" s="45"/>
      <c r="QF67" s="45"/>
      <c r="QG67" s="45"/>
      <c r="QH67" s="45"/>
      <c r="QI67" s="45"/>
      <c r="QJ67" s="45"/>
      <c r="QK67" s="45"/>
      <c r="QL67" s="45"/>
      <c r="QM67" s="45"/>
      <c r="QN67" s="45"/>
      <c r="QO67" s="45"/>
      <c r="QP67" s="45"/>
      <c r="QQ67" s="45"/>
      <c r="QR67" s="45"/>
      <c r="QS67" s="45"/>
      <c r="QT67" s="45"/>
      <c r="QU67" s="45"/>
      <c r="QV67" s="45"/>
      <c r="QW67" s="45"/>
      <c r="QX67" s="45"/>
      <c r="QY67" s="45"/>
      <c r="QZ67" s="45"/>
      <c r="RA67" s="45"/>
      <c r="RB67" s="45"/>
      <c r="RC67" s="45"/>
      <c r="RD67" s="45"/>
      <c r="RE67" s="45"/>
      <c r="RF67" s="45"/>
      <c r="RG67" s="45"/>
      <c r="RH67" s="45"/>
      <c r="RI67" s="45"/>
      <c r="RJ67" s="45"/>
      <c r="RK67" s="45"/>
      <c r="RL67" s="45"/>
      <c r="RM67" s="45"/>
      <c r="RN67" s="45"/>
      <c r="RO67" s="45"/>
      <c r="RP67" s="45"/>
      <c r="RQ67" s="45"/>
      <c r="RR67" s="45"/>
      <c r="RS67" s="45"/>
      <c r="RT67" s="45"/>
      <c r="RU67" s="45"/>
      <c r="RV67" s="45"/>
      <c r="RW67" s="45"/>
      <c r="RX67" s="45"/>
      <c r="RY67" s="45"/>
      <c r="RZ67" s="45"/>
      <c r="SA67" s="45"/>
      <c r="SB67" s="45"/>
      <c r="SC67" s="45"/>
      <c r="SD67" s="45"/>
      <c r="SE67" s="45"/>
      <c r="SF67" s="45"/>
      <c r="SG67" s="45"/>
      <c r="SH67" s="45"/>
      <c r="SI67" s="45"/>
      <c r="SJ67" s="45"/>
      <c r="SK67" s="45"/>
      <c r="SL67" s="45"/>
      <c r="SM67" s="45"/>
      <c r="SN67" s="45"/>
      <c r="SO67" s="45"/>
      <c r="SP67" s="45"/>
      <c r="SQ67" s="45"/>
      <c r="SR67" s="45"/>
      <c r="SS67" s="45"/>
      <c r="ST67" s="45"/>
      <c r="SU67" s="45"/>
      <c r="SV67" s="45"/>
      <c r="SW67" s="45"/>
      <c r="SX67" s="45"/>
      <c r="SY67" s="45"/>
      <c r="SZ67" s="45"/>
      <c r="TA67" s="45"/>
      <c r="TB67" s="45"/>
      <c r="TC67" s="45"/>
      <c r="TD67" s="45"/>
      <c r="TE67" s="45"/>
      <c r="TF67" s="45"/>
      <c r="TG67" s="45"/>
      <c r="TH67" s="45"/>
      <c r="TI67" s="45"/>
      <c r="TJ67" s="45"/>
      <c r="TK67" s="45"/>
      <c r="TL67" s="45"/>
      <c r="TM67" s="45"/>
      <c r="TN67" s="45"/>
      <c r="TO67" s="45"/>
      <c r="TP67" s="45"/>
      <c r="TQ67" s="45"/>
      <c r="TR67" s="45"/>
      <c r="TS67" s="45"/>
      <c r="TT67" s="45"/>
      <c r="TU67" s="45"/>
      <c r="TV67" s="45"/>
      <c r="TW67" s="45"/>
      <c r="TX67" s="45"/>
      <c r="TY67" s="45"/>
      <c r="TZ67" s="45"/>
      <c r="UA67" s="45"/>
      <c r="UB67" s="45"/>
      <c r="UC67" s="45"/>
      <c r="UD67" s="45"/>
      <c r="UE67" s="45"/>
      <c r="UF67" s="45"/>
      <c r="UG67" s="45"/>
      <c r="UH67" s="45"/>
      <c r="UI67" s="45"/>
      <c r="UJ67" s="45"/>
      <c r="UK67" s="45"/>
      <c r="UL67" s="45"/>
      <c r="UM67" s="45"/>
      <c r="UN67" s="45"/>
      <c r="UO67" s="45"/>
      <c r="UP67" s="45"/>
      <c r="UQ67" s="45"/>
      <c r="UR67" s="45"/>
      <c r="US67" s="45"/>
      <c r="UT67" s="45"/>
      <c r="UU67" s="45"/>
      <c r="UV67" s="45"/>
      <c r="UW67" s="45"/>
      <c r="UX67" s="45"/>
      <c r="UY67" s="45"/>
      <c r="UZ67" s="45"/>
      <c r="VA67" s="45"/>
      <c r="VB67" s="45"/>
      <c r="VC67" s="45"/>
      <c r="VD67" s="45"/>
      <c r="VE67" s="45"/>
      <c r="VF67" s="45"/>
      <c r="VG67" s="45"/>
      <c r="VH67" s="45"/>
      <c r="VI67" s="45"/>
      <c r="VJ67" s="45"/>
      <c r="VK67" s="45"/>
      <c r="VL67" s="45"/>
      <c r="VM67" s="45"/>
      <c r="VN67" s="45"/>
      <c r="VO67" s="45"/>
      <c r="VP67" s="45"/>
      <c r="VQ67" s="45"/>
      <c r="VR67" s="45"/>
      <c r="VS67" s="45"/>
      <c r="VT67" s="45"/>
      <c r="VU67" s="45"/>
      <c r="VV67" s="45"/>
      <c r="VW67" s="45"/>
      <c r="VX67" s="45"/>
      <c r="VY67" s="45"/>
      <c r="VZ67" s="45"/>
      <c r="WA67" s="45"/>
      <c r="WB67" s="45"/>
      <c r="WC67" s="45"/>
      <c r="WD67" s="45"/>
      <c r="WE67" s="45"/>
      <c r="WF67" s="45"/>
      <c r="WG67" s="45"/>
      <c r="WH67" s="45"/>
      <c r="WI67" s="45"/>
      <c r="WJ67" s="45"/>
      <c r="WK67" s="45"/>
      <c r="WL67" s="45"/>
      <c r="WM67" s="45"/>
      <c r="WN67" s="45"/>
      <c r="WO67" s="45"/>
      <c r="WP67" s="45"/>
      <c r="WQ67" s="45"/>
      <c r="WR67" s="45"/>
      <c r="WS67" s="45"/>
      <c r="WT67" s="45"/>
      <c r="WU67" s="45"/>
      <c r="WV67" s="45"/>
      <c r="WW67" s="45"/>
      <c r="WX67" s="45"/>
      <c r="WY67" s="45"/>
      <c r="WZ67" s="45"/>
      <c r="XA67" s="45"/>
      <c r="XB67" s="45"/>
      <c r="XC67" s="45"/>
      <c r="XD67" s="45"/>
      <c r="XE67" s="45"/>
      <c r="XF67" s="45"/>
      <c r="XG67" s="45"/>
      <c r="XH67" s="45"/>
      <c r="XI67" s="45"/>
      <c r="XJ67" s="45"/>
      <c r="XK67" s="45"/>
      <c r="XL67" s="45"/>
      <c r="XM67" s="45"/>
      <c r="XN67" s="45"/>
      <c r="XO67" s="45"/>
      <c r="XP67" s="45"/>
      <c r="XQ67" s="45"/>
      <c r="XR67" s="45"/>
      <c r="XS67" s="45"/>
      <c r="XT67" s="45"/>
      <c r="XU67" s="45"/>
      <c r="XV67" s="45"/>
      <c r="XW67" s="45"/>
      <c r="XX67" s="45"/>
      <c r="XY67" s="45"/>
      <c r="XZ67" s="45"/>
      <c r="YA67" s="45"/>
      <c r="YB67" s="45"/>
      <c r="YC67" s="45"/>
      <c r="YD67" s="45"/>
      <c r="YE67" s="45"/>
      <c r="YF67" s="45"/>
      <c r="YG67" s="45"/>
      <c r="YH67" s="45"/>
      <c r="YI67" s="45"/>
      <c r="YJ67" s="45"/>
      <c r="YK67" s="45"/>
      <c r="YL67" s="45"/>
      <c r="YM67" s="45"/>
      <c r="YN67" s="45"/>
      <c r="YO67" s="45"/>
      <c r="YP67" s="45"/>
      <c r="YQ67" s="45"/>
      <c r="YR67" s="45"/>
      <c r="YS67" s="45"/>
      <c r="YT67" s="45"/>
      <c r="YU67" s="45"/>
      <c r="YV67" s="45"/>
      <c r="YW67" s="45"/>
      <c r="YX67" s="45"/>
      <c r="YY67" s="45"/>
      <c r="YZ67" s="45"/>
      <c r="ZA67" s="45"/>
      <c r="ZB67" s="45"/>
      <c r="ZC67" s="45"/>
      <c r="ZD67" s="45"/>
      <c r="ZE67" s="45"/>
      <c r="ZF67" s="45"/>
      <c r="ZG67" s="45"/>
      <c r="ZH67" s="45"/>
      <c r="ZI67" s="45"/>
      <c r="ZJ67" s="45"/>
      <c r="ZK67" s="45"/>
      <c r="ZL67" s="45"/>
      <c r="ZM67" s="45"/>
      <c r="ZN67" s="45"/>
      <c r="ZO67" s="45"/>
      <c r="ZP67" s="45"/>
      <c r="ZQ67" s="45"/>
      <c r="ZR67" s="45"/>
      <c r="ZS67" s="45"/>
    </row>
    <row r="68" spans="1:695" s="48" customFormat="1" x14ac:dyDescent="0.2">
      <c r="A68" s="227" t="s">
        <v>128</v>
      </c>
      <c r="B68" s="94"/>
      <c r="C68" s="48" t="s">
        <v>26</v>
      </c>
      <c r="D68" s="19" t="s">
        <v>14</v>
      </c>
      <c r="E68" s="69">
        <v>0.70138888888888995</v>
      </c>
      <c r="F68" s="69">
        <f t="shared" si="5"/>
        <v>0.73611111111111216</v>
      </c>
      <c r="G68" s="42">
        <f t="shared" si="4"/>
        <v>10850</v>
      </c>
      <c r="H68" s="70">
        <v>250</v>
      </c>
      <c r="I68" s="81">
        <v>43.4</v>
      </c>
      <c r="J68" s="77" t="s">
        <v>204</v>
      </c>
      <c r="K68" s="77" t="s">
        <v>205</v>
      </c>
      <c r="L68" s="149" t="s">
        <v>210</v>
      </c>
      <c r="M68" s="45"/>
      <c r="N68" s="139"/>
      <c r="O68" s="139"/>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c r="BJ68" s="45"/>
      <c r="BK68" s="45"/>
      <c r="BL68" s="45"/>
      <c r="BM68" s="45"/>
      <c r="BN68" s="45"/>
      <c r="BO68" s="45"/>
      <c r="BP68" s="45"/>
      <c r="BQ68" s="45"/>
      <c r="BR68" s="45"/>
      <c r="BS68" s="45"/>
      <c r="BT68" s="45"/>
      <c r="BU68" s="45"/>
      <c r="BV68" s="45"/>
      <c r="BW68" s="45"/>
      <c r="BX68" s="45"/>
      <c r="BY68" s="45"/>
      <c r="BZ68" s="45"/>
      <c r="CA68" s="45"/>
      <c r="CB68" s="45"/>
      <c r="CC68" s="45"/>
      <c r="CD68" s="45"/>
      <c r="CE68" s="45"/>
      <c r="CF68" s="45"/>
      <c r="CG68" s="45"/>
      <c r="CH68" s="45"/>
      <c r="CI68" s="45"/>
      <c r="CJ68" s="45"/>
      <c r="CK68" s="45"/>
      <c r="CL68" s="45"/>
      <c r="CM68" s="45"/>
      <c r="CN68" s="45"/>
      <c r="CO68" s="45"/>
      <c r="CP68" s="45"/>
      <c r="CQ68" s="45"/>
      <c r="CR68" s="45"/>
      <c r="CS68" s="45"/>
      <c r="CT68" s="45"/>
      <c r="CU68" s="45"/>
      <c r="CV68" s="45"/>
      <c r="CW68" s="45"/>
      <c r="CX68" s="45"/>
      <c r="CY68" s="45"/>
      <c r="CZ68" s="45"/>
      <c r="DA68" s="45"/>
      <c r="DB68" s="45"/>
      <c r="DC68" s="45"/>
      <c r="DD68" s="45"/>
      <c r="DE68" s="45"/>
      <c r="DF68" s="45"/>
      <c r="DG68" s="45"/>
      <c r="DH68" s="45"/>
      <c r="DI68" s="45"/>
      <c r="DJ68" s="45"/>
      <c r="DK68" s="45"/>
      <c r="DL68" s="45"/>
      <c r="DM68" s="45"/>
      <c r="DN68" s="45"/>
      <c r="DO68" s="45"/>
      <c r="DP68" s="45"/>
      <c r="DQ68" s="45"/>
      <c r="DR68" s="45"/>
      <c r="DS68" s="45"/>
      <c r="DT68" s="45"/>
      <c r="DU68" s="45"/>
      <c r="DV68" s="45"/>
      <c r="DW68" s="45"/>
      <c r="DX68" s="45"/>
      <c r="DY68" s="45"/>
      <c r="DZ68" s="45"/>
      <c r="EA68" s="45"/>
      <c r="EB68" s="45"/>
      <c r="EC68" s="45"/>
      <c r="ED68" s="45"/>
      <c r="EE68" s="45"/>
      <c r="EF68" s="45"/>
      <c r="EG68" s="45"/>
      <c r="EH68" s="45"/>
      <c r="EI68" s="45"/>
      <c r="EJ68" s="45"/>
      <c r="EK68" s="45"/>
      <c r="EL68" s="45"/>
      <c r="EM68" s="45"/>
      <c r="EN68" s="45"/>
      <c r="EO68" s="45"/>
      <c r="EP68" s="45"/>
      <c r="EQ68" s="45"/>
      <c r="ER68" s="45"/>
      <c r="ES68" s="45"/>
      <c r="ET68" s="45"/>
      <c r="EU68" s="45"/>
      <c r="EV68" s="45"/>
      <c r="EW68" s="45"/>
      <c r="EX68" s="45"/>
      <c r="EY68" s="45"/>
      <c r="EZ68" s="45"/>
      <c r="FA68" s="45"/>
      <c r="FB68" s="45"/>
      <c r="FC68" s="45"/>
      <c r="FD68" s="45"/>
      <c r="FE68" s="45"/>
      <c r="FF68" s="45"/>
      <c r="FG68" s="45"/>
      <c r="FH68" s="45"/>
      <c r="FI68" s="45"/>
      <c r="FJ68" s="45"/>
      <c r="FK68" s="45"/>
      <c r="FL68" s="45"/>
      <c r="FM68" s="45"/>
      <c r="FN68" s="45"/>
      <c r="FO68" s="45"/>
      <c r="FP68" s="45"/>
      <c r="FQ68" s="45"/>
      <c r="FR68" s="45"/>
      <c r="FS68" s="45"/>
      <c r="FT68" s="45"/>
      <c r="FU68" s="45"/>
      <c r="FV68" s="45"/>
      <c r="FW68" s="45"/>
      <c r="FX68" s="45"/>
      <c r="FY68" s="45"/>
      <c r="FZ68" s="45"/>
      <c r="GA68" s="45"/>
      <c r="GB68" s="45"/>
      <c r="GC68" s="45"/>
      <c r="GD68" s="45"/>
      <c r="GE68" s="45"/>
      <c r="GF68" s="45"/>
      <c r="GG68" s="45"/>
      <c r="GH68" s="45"/>
      <c r="GI68" s="45"/>
      <c r="GJ68" s="45"/>
      <c r="GK68" s="45"/>
      <c r="GL68" s="45"/>
      <c r="GM68" s="45"/>
      <c r="GN68" s="45"/>
      <c r="GO68" s="45"/>
      <c r="GP68" s="45"/>
      <c r="GQ68" s="45"/>
      <c r="GR68" s="45"/>
      <c r="GS68" s="45"/>
      <c r="GT68" s="45"/>
      <c r="GU68" s="45"/>
      <c r="GV68" s="45"/>
      <c r="GW68" s="45"/>
      <c r="GX68" s="45"/>
      <c r="GY68" s="45"/>
      <c r="GZ68" s="45"/>
      <c r="HA68" s="45"/>
      <c r="HB68" s="45"/>
      <c r="HC68" s="45"/>
      <c r="HD68" s="45"/>
      <c r="HE68" s="45"/>
      <c r="HF68" s="45"/>
      <c r="HG68" s="45"/>
      <c r="HH68" s="45"/>
      <c r="HI68" s="45"/>
      <c r="HJ68" s="45"/>
      <c r="HK68" s="45"/>
      <c r="HL68" s="45"/>
      <c r="HM68" s="45"/>
      <c r="HN68" s="45"/>
      <c r="HO68" s="45"/>
      <c r="HP68" s="45"/>
      <c r="HQ68" s="45"/>
      <c r="HR68" s="45"/>
      <c r="HS68" s="45"/>
      <c r="HT68" s="45"/>
      <c r="HU68" s="45"/>
      <c r="HV68" s="45"/>
      <c r="HW68" s="45"/>
      <c r="HX68" s="45"/>
      <c r="HY68" s="45"/>
      <c r="HZ68" s="45"/>
      <c r="IA68" s="45"/>
      <c r="IB68" s="45"/>
      <c r="IC68" s="45"/>
      <c r="ID68" s="45"/>
      <c r="IE68" s="45"/>
      <c r="IF68" s="45"/>
      <c r="IG68" s="45"/>
      <c r="IH68" s="45"/>
      <c r="II68" s="45"/>
      <c r="IJ68" s="45"/>
      <c r="IK68" s="45"/>
      <c r="IL68" s="45"/>
      <c r="IM68" s="45"/>
      <c r="IN68" s="45"/>
      <c r="IO68" s="45"/>
      <c r="IP68" s="45"/>
      <c r="IQ68" s="45"/>
      <c r="IR68" s="45"/>
      <c r="IS68" s="45"/>
      <c r="IT68" s="45"/>
      <c r="IU68" s="45"/>
      <c r="IV68" s="45"/>
      <c r="IW68" s="45"/>
      <c r="IX68" s="45"/>
      <c r="IY68" s="45"/>
      <c r="IZ68" s="45"/>
      <c r="JA68" s="45"/>
      <c r="JB68" s="45"/>
      <c r="JC68" s="45"/>
      <c r="JD68" s="45"/>
      <c r="JE68" s="45"/>
      <c r="JF68" s="45"/>
      <c r="JG68" s="45"/>
      <c r="JH68" s="45"/>
      <c r="JI68" s="45"/>
      <c r="JJ68" s="45"/>
      <c r="JK68" s="45"/>
      <c r="JL68" s="45"/>
      <c r="JM68" s="45"/>
      <c r="JN68" s="45"/>
      <c r="JO68" s="45"/>
      <c r="JP68" s="45"/>
      <c r="JQ68" s="45"/>
      <c r="JR68" s="45"/>
      <c r="JS68" s="45"/>
      <c r="JT68" s="45"/>
      <c r="JU68" s="45"/>
      <c r="JV68" s="45"/>
      <c r="JW68" s="45"/>
      <c r="JX68" s="45"/>
      <c r="JY68" s="45"/>
      <c r="JZ68" s="45"/>
      <c r="KA68" s="45"/>
      <c r="KB68" s="45"/>
      <c r="KC68" s="45"/>
      <c r="KD68" s="45"/>
      <c r="KE68" s="45"/>
      <c r="KF68" s="45"/>
      <c r="KG68" s="45"/>
      <c r="KH68" s="45"/>
      <c r="KI68" s="45"/>
      <c r="KJ68" s="45"/>
      <c r="KK68" s="45"/>
      <c r="KL68" s="45"/>
      <c r="KM68" s="45"/>
      <c r="KN68" s="45"/>
      <c r="KO68" s="45"/>
      <c r="KP68" s="45"/>
      <c r="KQ68" s="45"/>
      <c r="KR68" s="45"/>
      <c r="KS68" s="45"/>
      <c r="KT68" s="45"/>
      <c r="KU68" s="45"/>
      <c r="KV68" s="45"/>
      <c r="KW68" s="45"/>
      <c r="KX68" s="45"/>
      <c r="KY68" s="45"/>
      <c r="KZ68" s="45"/>
      <c r="LA68" s="45"/>
      <c r="LB68" s="45"/>
      <c r="LC68" s="45"/>
      <c r="LD68" s="45"/>
      <c r="LE68" s="45"/>
      <c r="LF68" s="45"/>
      <c r="LG68" s="45"/>
      <c r="LH68" s="45"/>
      <c r="LI68" s="45"/>
      <c r="LJ68" s="45"/>
      <c r="LK68" s="45"/>
      <c r="LL68" s="45"/>
      <c r="LM68" s="45"/>
      <c r="LN68" s="45"/>
      <c r="LO68" s="45"/>
      <c r="LP68" s="45"/>
      <c r="LQ68" s="45"/>
      <c r="LR68" s="45"/>
      <c r="LS68" s="45"/>
      <c r="LT68" s="45"/>
      <c r="LU68" s="45"/>
      <c r="LV68" s="45"/>
      <c r="LW68" s="45"/>
      <c r="LX68" s="45"/>
      <c r="LY68" s="45"/>
      <c r="LZ68" s="45"/>
      <c r="MA68" s="45"/>
      <c r="MB68" s="45"/>
      <c r="MC68" s="45"/>
      <c r="MD68" s="45"/>
      <c r="ME68" s="45"/>
      <c r="MF68" s="45"/>
      <c r="MG68" s="45"/>
      <c r="MH68" s="45"/>
      <c r="MI68" s="45"/>
      <c r="MJ68" s="45"/>
      <c r="MK68" s="45"/>
      <c r="ML68" s="45"/>
      <c r="MM68" s="45"/>
      <c r="MN68" s="45"/>
      <c r="MO68" s="45"/>
      <c r="MP68" s="45"/>
      <c r="MQ68" s="45"/>
      <c r="MR68" s="45"/>
      <c r="MS68" s="45"/>
      <c r="MT68" s="45"/>
      <c r="MU68" s="45"/>
      <c r="MV68" s="45"/>
      <c r="MW68" s="45"/>
      <c r="MX68" s="45"/>
      <c r="MY68" s="45"/>
      <c r="MZ68" s="45"/>
      <c r="NA68" s="45"/>
      <c r="NB68" s="45"/>
      <c r="NC68" s="45"/>
      <c r="ND68" s="45"/>
      <c r="NE68" s="45"/>
      <c r="NF68" s="45"/>
      <c r="NG68" s="45"/>
      <c r="NH68" s="45"/>
      <c r="NI68" s="45"/>
      <c r="NJ68" s="45"/>
      <c r="NK68" s="45"/>
      <c r="NL68" s="45"/>
      <c r="NM68" s="45"/>
      <c r="NN68" s="45"/>
      <c r="NO68" s="45"/>
      <c r="NP68" s="45"/>
      <c r="NQ68" s="45"/>
      <c r="NR68" s="45"/>
      <c r="NS68" s="45"/>
      <c r="NT68" s="45"/>
      <c r="NU68" s="45"/>
      <c r="NV68" s="45"/>
      <c r="NW68" s="45"/>
      <c r="NX68" s="45"/>
      <c r="NY68" s="45"/>
      <c r="NZ68" s="45"/>
      <c r="OA68" s="45"/>
      <c r="OB68" s="45"/>
      <c r="OC68" s="45"/>
      <c r="OD68" s="45"/>
      <c r="OE68" s="45"/>
      <c r="OF68" s="45"/>
      <c r="OG68" s="45"/>
      <c r="OH68" s="45"/>
      <c r="OI68" s="45"/>
      <c r="OJ68" s="45"/>
      <c r="OK68" s="45"/>
      <c r="OL68" s="45"/>
      <c r="OM68" s="45"/>
      <c r="ON68" s="45"/>
      <c r="OO68" s="45"/>
      <c r="OP68" s="45"/>
      <c r="OQ68" s="45"/>
      <c r="OR68" s="45"/>
      <c r="OS68" s="45"/>
      <c r="OT68" s="45"/>
      <c r="OU68" s="45"/>
      <c r="OV68" s="45"/>
      <c r="OW68" s="45"/>
      <c r="OX68" s="45"/>
      <c r="OY68" s="45"/>
      <c r="OZ68" s="45"/>
      <c r="PA68" s="45"/>
      <c r="PB68" s="45"/>
      <c r="PC68" s="45"/>
      <c r="PD68" s="45"/>
      <c r="PE68" s="45"/>
      <c r="PF68" s="45"/>
      <c r="PG68" s="45"/>
      <c r="PH68" s="45"/>
      <c r="PI68" s="45"/>
      <c r="PJ68" s="45"/>
      <c r="PK68" s="45"/>
      <c r="PL68" s="45"/>
      <c r="PM68" s="45"/>
      <c r="PN68" s="45"/>
      <c r="PO68" s="45"/>
      <c r="PP68" s="45"/>
      <c r="PQ68" s="45"/>
      <c r="PR68" s="45"/>
      <c r="PS68" s="45"/>
      <c r="PT68" s="45"/>
      <c r="PU68" s="45"/>
      <c r="PV68" s="45"/>
      <c r="PW68" s="45"/>
      <c r="PX68" s="45"/>
      <c r="PY68" s="45"/>
      <c r="PZ68" s="45"/>
      <c r="QA68" s="45"/>
      <c r="QB68" s="45"/>
      <c r="QC68" s="45"/>
      <c r="QD68" s="45"/>
      <c r="QE68" s="45"/>
      <c r="QF68" s="45"/>
      <c r="QG68" s="45"/>
      <c r="QH68" s="45"/>
      <c r="QI68" s="45"/>
      <c r="QJ68" s="45"/>
      <c r="QK68" s="45"/>
      <c r="QL68" s="45"/>
      <c r="QM68" s="45"/>
      <c r="QN68" s="45"/>
      <c r="QO68" s="45"/>
      <c r="QP68" s="45"/>
      <c r="QQ68" s="45"/>
      <c r="QR68" s="45"/>
      <c r="QS68" s="45"/>
      <c r="QT68" s="45"/>
      <c r="QU68" s="45"/>
      <c r="QV68" s="45"/>
      <c r="QW68" s="45"/>
      <c r="QX68" s="45"/>
      <c r="QY68" s="45"/>
      <c r="QZ68" s="45"/>
      <c r="RA68" s="45"/>
      <c r="RB68" s="45"/>
      <c r="RC68" s="45"/>
      <c r="RD68" s="45"/>
      <c r="RE68" s="45"/>
      <c r="RF68" s="45"/>
      <c r="RG68" s="45"/>
      <c r="RH68" s="45"/>
      <c r="RI68" s="45"/>
      <c r="RJ68" s="45"/>
      <c r="RK68" s="45"/>
      <c r="RL68" s="45"/>
      <c r="RM68" s="45"/>
      <c r="RN68" s="45"/>
      <c r="RO68" s="45"/>
      <c r="RP68" s="45"/>
      <c r="RQ68" s="45"/>
      <c r="RR68" s="45"/>
      <c r="RS68" s="45"/>
      <c r="RT68" s="45"/>
      <c r="RU68" s="45"/>
      <c r="RV68" s="45"/>
      <c r="RW68" s="45"/>
      <c r="RX68" s="45"/>
      <c r="RY68" s="45"/>
      <c r="RZ68" s="45"/>
      <c r="SA68" s="45"/>
      <c r="SB68" s="45"/>
      <c r="SC68" s="45"/>
      <c r="SD68" s="45"/>
      <c r="SE68" s="45"/>
      <c r="SF68" s="45"/>
      <c r="SG68" s="45"/>
      <c r="SH68" s="45"/>
      <c r="SI68" s="45"/>
      <c r="SJ68" s="45"/>
      <c r="SK68" s="45"/>
      <c r="SL68" s="45"/>
      <c r="SM68" s="45"/>
      <c r="SN68" s="45"/>
      <c r="SO68" s="45"/>
      <c r="SP68" s="45"/>
      <c r="SQ68" s="45"/>
      <c r="SR68" s="45"/>
      <c r="SS68" s="45"/>
      <c r="ST68" s="45"/>
      <c r="SU68" s="45"/>
      <c r="SV68" s="45"/>
      <c r="SW68" s="45"/>
      <c r="SX68" s="45"/>
      <c r="SY68" s="45"/>
      <c r="SZ68" s="45"/>
      <c r="TA68" s="45"/>
      <c r="TB68" s="45"/>
      <c r="TC68" s="45"/>
      <c r="TD68" s="45"/>
      <c r="TE68" s="45"/>
      <c r="TF68" s="45"/>
      <c r="TG68" s="45"/>
      <c r="TH68" s="45"/>
      <c r="TI68" s="45"/>
      <c r="TJ68" s="45"/>
      <c r="TK68" s="45"/>
      <c r="TL68" s="45"/>
      <c r="TM68" s="45"/>
      <c r="TN68" s="45"/>
      <c r="TO68" s="45"/>
      <c r="TP68" s="45"/>
      <c r="TQ68" s="45"/>
      <c r="TR68" s="45"/>
      <c r="TS68" s="45"/>
      <c r="TT68" s="45"/>
      <c r="TU68" s="45"/>
      <c r="TV68" s="45"/>
      <c r="TW68" s="45"/>
      <c r="TX68" s="45"/>
      <c r="TY68" s="45"/>
      <c r="TZ68" s="45"/>
      <c r="UA68" s="45"/>
      <c r="UB68" s="45"/>
      <c r="UC68" s="45"/>
      <c r="UD68" s="45"/>
      <c r="UE68" s="45"/>
      <c r="UF68" s="45"/>
      <c r="UG68" s="45"/>
      <c r="UH68" s="45"/>
      <c r="UI68" s="45"/>
      <c r="UJ68" s="45"/>
      <c r="UK68" s="45"/>
      <c r="UL68" s="45"/>
      <c r="UM68" s="45"/>
      <c r="UN68" s="45"/>
      <c r="UO68" s="45"/>
      <c r="UP68" s="45"/>
      <c r="UQ68" s="45"/>
      <c r="UR68" s="45"/>
      <c r="US68" s="45"/>
      <c r="UT68" s="45"/>
      <c r="UU68" s="45"/>
      <c r="UV68" s="45"/>
      <c r="UW68" s="45"/>
      <c r="UX68" s="45"/>
      <c r="UY68" s="45"/>
      <c r="UZ68" s="45"/>
      <c r="VA68" s="45"/>
      <c r="VB68" s="45"/>
      <c r="VC68" s="45"/>
      <c r="VD68" s="45"/>
      <c r="VE68" s="45"/>
      <c r="VF68" s="45"/>
      <c r="VG68" s="45"/>
      <c r="VH68" s="45"/>
      <c r="VI68" s="45"/>
      <c r="VJ68" s="45"/>
      <c r="VK68" s="45"/>
      <c r="VL68" s="45"/>
      <c r="VM68" s="45"/>
      <c r="VN68" s="45"/>
      <c r="VO68" s="45"/>
      <c r="VP68" s="45"/>
      <c r="VQ68" s="45"/>
      <c r="VR68" s="45"/>
      <c r="VS68" s="45"/>
      <c r="VT68" s="45"/>
      <c r="VU68" s="45"/>
      <c r="VV68" s="45"/>
      <c r="VW68" s="45"/>
      <c r="VX68" s="45"/>
      <c r="VY68" s="45"/>
      <c r="VZ68" s="45"/>
      <c r="WA68" s="45"/>
      <c r="WB68" s="45"/>
      <c r="WC68" s="45"/>
      <c r="WD68" s="45"/>
      <c r="WE68" s="45"/>
      <c r="WF68" s="45"/>
      <c r="WG68" s="45"/>
      <c r="WH68" s="45"/>
      <c r="WI68" s="45"/>
      <c r="WJ68" s="45"/>
      <c r="WK68" s="45"/>
      <c r="WL68" s="45"/>
      <c r="WM68" s="45"/>
      <c r="WN68" s="45"/>
      <c r="WO68" s="45"/>
      <c r="WP68" s="45"/>
      <c r="WQ68" s="45"/>
      <c r="WR68" s="45"/>
      <c r="WS68" s="45"/>
      <c r="WT68" s="45"/>
      <c r="WU68" s="45"/>
      <c r="WV68" s="45"/>
      <c r="WW68" s="45"/>
      <c r="WX68" s="45"/>
      <c r="WY68" s="45"/>
      <c r="WZ68" s="45"/>
      <c r="XA68" s="45"/>
      <c r="XB68" s="45"/>
      <c r="XC68" s="45"/>
      <c r="XD68" s="45"/>
      <c r="XE68" s="45"/>
      <c r="XF68" s="45"/>
      <c r="XG68" s="45"/>
      <c r="XH68" s="45"/>
      <c r="XI68" s="45"/>
      <c r="XJ68" s="45"/>
      <c r="XK68" s="45"/>
      <c r="XL68" s="45"/>
      <c r="XM68" s="45"/>
      <c r="XN68" s="45"/>
      <c r="XO68" s="45"/>
      <c r="XP68" s="45"/>
      <c r="XQ68" s="45"/>
      <c r="XR68" s="45"/>
      <c r="XS68" s="45"/>
      <c r="XT68" s="45"/>
      <c r="XU68" s="45"/>
      <c r="XV68" s="45"/>
      <c r="XW68" s="45"/>
      <c r="XX68" s="45"/>
      <c r="XY68" s="45"/>
      <c r="XZ68" s="45"/>
      <c r="YA68" s="45"/>
      <c r="YB68" s="45"/>
      <c r="YC68" s="45"/>
      <c r="YD68" s="45"/>
      <c r="YE68" s="45"/>
      <c r="YF68" s="45"/>
      <c r="YG68" s="45"/>
      <c r="YH68" s="45"/>
      <c r="YI68" s="45"/>
      <c r="YJ68" s="45"/>
      <c r="YK68" s="45"/>
      <c r="YL68" s="45"/>
      <c r="YM68" s="45"/>
      <c r="YN68" s="45"/>
      <c r="YO68" s="45"/>
      <c r="YP68" s="45"/>
      <c r="YQ68" s="45"/>
      <c r="YR68" s="45"/>
      <c r="YS68" s="45"/>
      <c r="YT68" s="45"/>
      <c r="YU68" s="45"/>
      <c r="YV68" s="45"/>
      <c r="YW68" s="45"/>
      <c r="YX68" s="45"/>
      <c r="YY68" s="45"/>
      <c r="YZ68" s="45"/>
      <c r="ZA68" s="45"/>
      <c r="ZB68" s="45"/>
      <c r="ZC68" s="45"/>
      <c r="ZD68" s="45"/>
      <c r="ZE68" s="45"/>
      <c r="ZF68" s="45"/>
      <c r="ZG68" s="45"/>
      <c r="ZH68" s="45"/>
      <c r="ZI68" s="45"/>
      <c r="ZJ68" s="45"/>
      <c r="ZK68" s="45"/>
      <c r="ZL68" s="45"/>
      <c r="ZM68" s="45"/>
      <c r="ZN68" s="45"/>
      <c r="ZO68" s="45"/>
      <c r="ZP68" s="45"/>
      <c r="ZQ68" s="45"/>
      <c r="ZR68" s="45"/>
      <c r="ZS68" s="45"/>
    </row>
    <row r="69" spans="1:695" s="48" customFormat="1" x14ac:dyDescent="0.2">
      <c r="A69" s="227" t="s">
        <v>128</v>
      </c>
      <c r="B69" s="94"/>
      <c r="C69" s="48" t="s">
        <v>27</v>
      </c>
      <c r="D69" s="19" t="s">
        <v>14</v>
      </c>
      <c r="E69" s="69">
        <v>0.74305555555555547</v>
      </c>
      <c r="F69" s="69">
        <f t="shared" si="5"/>
        <v>0.77777777777777768</v>
      </c>
      <c r="G69" s="42">
        <f t="shared" si="4"/>
        <v>10875</v>
      </c>
      <c r="H69" s="70">
        <v>250</v>
      </c>
      <c r="I69" s="81">
        <v>43.5</v>
      </c>
      <c r="J69" s="77" t="s">
        <v>204</v>
      </c>
      <c r="K69" s="77" t="s">
        <v>205</v>
      </c>
      <c r="L69" s="149" t="s">
        <v>210</v>
      </c>
      <c r="M69" s="45"/>
      <c r="N69" s="139"/>
      <c r="O69" s="139"/>
      <c r="P69" s="45"/>
      <c r="Q69" s="45"/>
      <c r="R69" s="45"/>
      <c r="S69" s="45"/>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c r="AS69" s="45"/>
      <c r="AT69" s="45"/>
      <c r="AU69" s="45"/>
      <c r="AV69" s="45"/>
      <c r="AW69" s="45"/>
      <c r="AX69" s="45"/>
      <c r="AY69" s="45"/>
      <c r="AZ69" s="45"/>
      <c r="BA69" s="45"/>
      <c r="BB69" s="45"/>
      <c r="BC69" s="45"/>
      <c r="BD69" s="45"/>
      <c r="BE69" s="45"/>
      <c r="BF69" s="45"/>
      <c r="BG69" s="45"/>
      <c r="BH69" s="45"/>
      <c r="BI69" s="45"/>
      <c r="BJ69" s="45"/>
      <c r="BK69" s="45"/>
      <c r="BL69" s="45"/>
      <c r="BM69" s="45"/>
      <c r="BN69" s="45"/>
      <c r="BO69" s="45"/>
      <c r="BP69" s="45"/>
      <c r="BQ69" s="45"/>
      <c r="BR69" s="45"/>
      <c r="BS69" s="45"/>
      <c r="BT69" s="45"/>
      <c r="BU69" s="45"/>
      <c r="BV69" s="45"/>
      <c r="BW69" s="45"/>
      <c r="BX69" s="45"/>
      <c r="BY69" s="45"/>
      <c r="BZ69" s="45"/>
      <c r="CA69" s="45"/>
      <c r="CB69" s="45"/>
      <c r="CC69" s="45"/>
      <c r="CD69" s="45"/>
      <c r="CE69" s="45"/>
      <c r="CF69" s="45"/>
      <c r="CG69" s="45"/>
      <c r="CH69" s="45"/>
      <c r="CI69" s="45"/>
      <c r="CJ69" s="45"/>
      <c r="CK69" s="45"/>
      <c r="CL69" s="45"/>
      <c r="CM69" s="45"/>
      <c r="CN69" s="45"/>
      <c r="CO69" s="45"/>
      <c r="CP69" s="45"/>
      <c r="CQ69" s="45"/>
      <c r="CR69" s="45"/>
      <c r="CS69" s="45"/>
      <c r="CT69" s="45"/>
      <c r="CU69" s="45"/>
      <c r="CV69" s="45"/>
      <c r="CW69" s="45"/>
      <c r="CX69" s="45"/>
      <c r="CY69" s="45"/>
      <c r="CZ69" s="45"/>
      <c r="DA69" s="45"/>
      <c r="DB69" s="45"/>
      <c r="DC69" s="45"/>
      <c r="DD69" s="45"/>
      <c r="DE69" s="45"/>
      <c r="DF69" s="45"/>
      <c r="DG69" s="45"/>
      <c r="DH69" s="45"/>
      <c r="DI69" s="45"/>
      <c r="DJ69" s="45"/>
      <c r="DK69" s="45"/>
      <c r="DL69" s="45"/>
      <c r="DM69" s="45"/>
      <c r="DN69" s="45"/>
      <c r="DO69" s="45"/>
      <c r="DP69" s="45"/>
      <c r="DQ69" s="45"/>
      <c r="DR69" s="45"/>
      <c r="DS69" s="45"/>
      <c r="DT69" s="45"/>
      <c r="DU69" s="45"/>
      <c r="DV69" s="45"/>
      <c r="DW69" s="45"/>
      <c r="DX69" s="45"/>
      <c r="DY69" s="45"/>
      <c r="DZ69" s="45"/>
      <c r="EA69" s="45"/>
      <c r="EB69" s="45"/>
      <c r="EC69" s="45"/>
      <c r="ED69" s="45"/>
      <c r="EE69" s="45"/>
      <c r="EF69" s="45"/>
      <c r="EG69" s="45"/>
      <c r="EH69" s="45"/>
      <c r="EI69" s="45"/>
      <c r="EJ69" s="45"/>
      <c r="EK69" s="45"/>
      <c r="EL69" s="45"/>
      <c r="EM69" s="45"/>
      <c r="EN69" s="45"/>
      <c r="EO69" s="45"/>
      <c r="EP69" s="45"/>
      <c r="EQ69" s="45"/>
      <c r="ER69" s="45"/>
      <c r="ES69" s="45"/>
      <c r="ET69" s="45"/>
      <c r="EU69" s="45"/>
      <c r="EV69" s="45"/>
      <c r="EW69" s="45"/>
      <c r="EX69" s="45"/>
      <c r="EY69" s="45"/>
      <c r="EZ69" s="45"/>
      <c r="FA69" s="45"/>
      <c r="FB69" s="45"/>
      <c r="FC69" s="45"/>
      <c r="FD69" s="45"/>
      <c r="FE69" s="45"/>
      <c r="FF69" s="45"/>
      <c r="FG69" s="45"/>
      <c r="FH69" s="45"/>
      <c r="FI69" s="45"/>
      <c r="FJ69" s="45"/>
      <c r="FK69" s="45"/>
      <c r="FL69" s="45"/>
      <c r="FM69" s="45"/>
      <c r="FN69" s="45"/>
      <c r="FO69" s="45"/>
      <c r="FP69" s="45"/>
      <c r="FQ69" s="45"/>
      <c r="FR69" s="45"/>
      <c r="FS69" s="45"/>
      <c r="FT69" s="45"/>
      <c r="FU69" s="45"/>
      <c r="FV69" s="45"/>
      <c r="FW69" s="45"/>
      <c r="FX69" s="45"/>
      <c r="FY69" s="45"/>
      <c r="FZ69" s="45"/>
      <c r="GA69" s="45"/>
      <c r="GB69" s="45"/>
      <c r="GC69" s="45"/>
      <c r="GD69" s="45"/>
      <c r="GE69" s="45"/>
      <c r="GF69" s="45"/>
      <c r="GG69" s="45"/>
      <c r="GH69" s="45"/>
      <c r="GI69" s="45"/>
      <c r="GJ69" s="45"/>
      <c r="GK69" s="45"/>
      <c r="GL69" s="45"/>
      <c r="GM69" s="45"/>
      <c r="GN69" s="45"/>
      <c r="GO69" s="45"/>
      <c r="GP69" s="45"/>
      <c r="GQ69" s="45"/>
      <c r="GR69" s="45"/>
      <c r="GS69" s="45"/>
      <c r="GT69" s="45"/>
      <c r="GU69" s="45"/>
      <c r="GV69" s="45"/>
      <c r="GW69" s="45"/>
      <c r="GX69" s="45"/>
      <c r="GY69" s="45"/>
      <c r="GZ69" s="45"/>
      <c r="HA69" s="45"/>
      <c r="HB69" s="45"/>
      <c r="HC69" s="45"/>
      <c r="HD69" s="45"/>
      <c r="HE69" s="45"/>
      <c r="HF69" s="45"/>
      <c r="HG69" s="45"/>
      <c r="HH69" s="45"/>
      <c r="HI69" s="45"/>
      <c r="HJ69" s="45"/>
      <c r="HK69" s="45"/>
      <c r="HL69" s="45"/>
      <c r="HM69" s="45"/>
      <c r="HN69" s="45"/>
      <c r="HO69" s="45"/>
      <c r="HP69" s="45"/>
      <c r="HQ69" s="45"/>
      <c r="HR69" s="45"/>
      <c r="HS69" s="45"/>
      <c r="HT69" s="45"/>
      <c r="HU69" s="45"/>
      <c r="HV69" s="45"/>
      <c r="HW69" s="45"/>
      <c r="HX69" s="45"/>
      <c r="HY69" s="45"/>
      <c r="HZ69" s="45"/>
      <c r="IA69" s="45"/>
      <c r="IB69" s="45"/>
      <c r="IC69" s="45"/>
      <c r="ID69" s="45"/>
      <c r="IE69" s="45"/>
      <c r="IF69" s="45"/>
      <c r="IG69" s="45"/>
      <c r="IH69" s="45"/>
      <c r="II69" s="45"/>
      <c r="IJ69" s="45"/>
      <c r="IK69" s="45"/>
      <c r="IL69" s="45"/>
      <c r="IM69" s="45"/>
      <c r="IN69" s="45"/>
      <c r="IO69" s="45"/>
      <c r="IP69" s="45"/>
      <c r="IQ69" s="45"/>
      <c r="IR69" s="45"/>
      <c r="IS69" s="45"/>
      <c r="IT69" s="45"/>
      <c r="IU69" s="45"/>
      <c r="IV69" s="45"/>
      <c r="IW69" s="45"/>
      <c r="IX69" s="45"/>
      <c r="IY69" s="45"/>
      <c r="IZ69" s="45"/>
      <c r="JA69" s="45"/>
      <c r="JB69" s="45"/>
      <c r="JC69" s="45"/>
      <c r="JD69" s="45"/>
      <c r="JE69" s="45"/>
      <c r="JF69" s="45"/>
      <c r="JG69" s="45"/>
      <c r="JH69" s="45"/>
      <c r="JI69" s="45"/>
      <c r="JJ69" s="45"/>
      <c r="JK69" s="45"/>
      <c r="JL69" s="45"/>
      <c r="JM69" s="45"/>
      <c r="JN69" s="45"/>
      <c r="JO69" s="45"/>
      <c r="JP69" s="45"/>
      <c r="JQ69" s="45"/>
      <c r="JR69" s="45"/>
      <c r="JS69" s="45"/>
      <c r="JT69" s="45"/>
      <c r="JU69" s="45"/>
      <c r="JV69" s="45"/>
      <c r="JW69" s="45"/>
      <c r="JX69" s="45"/>
      <c r="JY69" s="45"/>
      <c r="JZ69" s="45"/>
      <c r="KA69" s="45"/>
      <c r="KB69" s="45"/>
      <c r="KC69" s="45"/>
      <c r="KD69" s="45"/>
      <c r="KE69" s="45"/>
      <c r="KF69" s="45"/>
      <c r="KG69" s="45"/>
      <c r="KH69" s="45"/>
      <c r="KI69" s="45"/>
      <c r="KJ69" s="45"/>
      <c r="KK69" s="45"/>
      <c r="KL69" s="45"/>
      <c r="KM69" s="45"/>
      <c r="KN69" s="45"/>
      <c r="KO69" s="45"/>
      <c r="KP69" s="45"/>
      <c r="KQ69" s="45"/>
      <c r="KR69" s="45"/>
      <c r="KS69" s="45"/>
      <c r="KT69" s="45"/>
      <c r="KU69" s="45"/>
      <c r="KV69" s="45"/>
      <c r="KW69" s="45"/>
      <c r="KX69" s="45"/>
      <c r="KY69" s="45"/>
      <c r="KZ69" s="45"/>
      <c r="LA69" s="45"/>
      <c r="LB69" s="45"/>
      <c r="LC69" s="45"/>
      <c r="LD69" s="45"/>
      <c r="LE69" s="45"/>
      <c r="LF69" s="45"/>
      <c r="LG69" s="45"/>
      <c r="LH69" s="45"/>
      <c r="LI69" s="45"/>
      <c r="LJ69" s="45"/>
      <c r="LK69" s="45"/>
      <c r="LL69" s="45"/>
      <c r="LM69" s="45"/>
      <c r="LN69" s="45"/>
      <c r="LO69" s="45"/>
      <c r="LP69" s="45"/>
      <c r="LQ69" s="45"/>
      <c r="LR69" s="45"/>
      <c r="LS69" s="45"/>
      <c r="LT69" s="45"/>
      <c r="LU69" s="45"/>
      <c r="LV69" s="45"/>
      <c r="LW69" s="45"/>
      <c r="LX69" s="45"/>
      <c r="LY69" s="45"/>
      <c r="LZ69" s="45"/>
      <c r="MA69" s="45"/>
      <c r="MB69" s="45"/>
      <c r="MC69" s="45"/>
      <c r="MD69" s="45"/>
      <c r="ME69" s="45"/>
      <c r="MF69" s="45"/>
      <c r="MG69" s="45"/>
      <c r="MH69" s="45"/>
      <c r="MI69" s="45"/>
      <c r="MJ69" s="45"/>
      <c r="MK69" s="45"/>
      <c r="ML69" s="45"/>
      <c r="MM69" s="45"/>
      <c r="MN69" s="45"/>
      <c r="MO69" s="45"/>
      <c r="MP69" s="45"/>
      <c r="MQ69" s="45"/>
      <c r="MR69" s="45"/>
      <c r="MS69" s="45"/>
      <c r="MT69" s="45"/>
      <c r="MU69" s="45"/>
      <c r="MV69" s="45"/>
      <c r="MW69" s="45"/>
      <c r="MX69" s="45"/>
      <c r="MY69" s="45"/>
      <c r="MZ69" s="45"/>
      <c r="NA69" s="45"/>
      <c r="NB69" s="45"/>
      <c r="NC69" s="45"/>
      <c r="ND69" s="45"/>
      <c r="NE69" s="45"/>
      <c r="NF69" s="45"/>
      <c r="NG69" s="45"/>
      <c r="NH69" s="45"/>
      <c r="NI69" s="45"/>
      <c r="NJ69" s="45"/>
      <c r="NK69" s="45"/>
      <c r="NL69" s="45"/>
      <c r="NM69" s="45"/>
      <c r="NN69" s="45"/>
      <c r="NO69" s="45"/>
      <c r="NP69" s="45"/>
      <c r="NQ69" s="45"/>
      <c r="NR69" s="45"/>
      <c r="NS69" s="45"/>
      <c r="NT69" s="45"/>
      <c r="NU69" s="45"/>
      <c r="NV69" s="45"/>
      <c r="NW69" s="45"/>
      <c r="NX69" s="45"/>
      <c r="NY69" s="45"/>
      <c r="NZ69" s="45"/>
      <c r="OA69" s="45"/>
      <c r="OB69" s="45"/>
      <c r="OC69" s="45"/>
      <c r="OD69" s="45"/>
      <c r="OE69" s="45"/>
      <c r="OF69" s="45"/>
      <c r="OG69" s="45"/>
      <c r="OH69" s="45"/>
      <c r="OI69" s="45"/>
      <c r="OJ69" s="45"/>
      <c r="OK69" s="45"/>
      <c r="OL69" s="45"/>
      <c r="OM69" s="45"/>
      <c r="ON69" s="45"/>
      <c r="OO69" s="45"/>
      <c r="OP69" s="45"/>
      <c r="OQ69" s="45"/>
      <c r="OR69" s="45"/>
      <c r="OS69" s="45"/>
      <c r="OT69" s="45"/>
      <c r="OU69" s="45"/>
      <c r="OV69" s="45"/>
      <c r="OW69" s="45"/>
      <c r="OX69" s="45"/>
      <c r="OY69" s="45"/>
      <c r="OZ69" s="45"/>
      <c r="PA69" s="45"/>
      <c r="PB69" s="45"/>
      <c r="PC69" s="45"/>
      <c r="PD69" s="45"/>
      <c r="PE69" s="45"/>
      <c r="PF69" s="45"/>
      <c r="PG69" s="45"/>
      <c r="PH69" s="45"/>
      <c r="PI69" s="45"/>
      <c r="PJ69" s="45"/>
      <c r="PK69" s="45"/>
      <c r="PL69" s="45"/>
      <c r="PM69" s="45"/>
      <c r="PN69" s="45"/>
      <c r="PO69" s="45"/>
      <c r="PP69" s="45"/>
      <c r="PQ69" s="45"/>
      <c r="PR69" s="45"/>
      <c r="PS69" s="45"/>
      <c r="PT69" s="45"/>
      <c r="PU69" s="45"/>
      <c r="PV69" s="45"/>
      <c r="PW69" s="45"/>
      <c r="PX69" s="45"/>
      <c r="PY69" s="45"/>
      <c r="PZ69" s="45"/>
      <c r="QA69" s="45"/>
      <c r="QB69" s="45"/>
      <c r="QC69" s="45"/>
      <c r="QD69" s="45"/>
      <c r="QE69" s="45"/>
      <c r="QF69" s="45"/>
      <c r="QG69" s="45"/>
      <c r="QH69" s="45"/>
      <c r="QI69" s="45"/>
      <c r="QJ69" s="45"/>
      <c r="QK69" s="45"/>
      <c r="QL69" s="45"/>
      <c r="QM69" s="45"/>
      <c r="QN69" s="45"/>
      <c r="QO69" s="45"/>
      <c r="QP69" s="45"/>
      <c r="QQ69" s="45"/>
      <c r="QR69" s="45"/>
      <c r="QS69" s="45"/>
      <c r="QT69" s="45"/>
      <c r="QU69" s="45"/>
      <c r="QV69" s="45"/>
      <c r="QW69" s="45"/>
      <c r="QX69" s="45"/>
      <c r="QY69" s="45"/>
      <c r="QZ69" s="45"/>
      <c r="RA69" s="45"/>
      <c r="RB69" s="45"/>
      <c r="RC69" s="45"/>
      <c r="RD69" s="45"/>
      <c r="RE69" s="45"/>
      <c r="RF69" s="45"/>
      <c r="RG69" s="45"/>
      <c r="RH69" s="45"/>
      <c r="RI69" s="45"/>
      <c r="RJ69" s="45"/>
      <c r="RK69" s="45"/>
      <c r="RL69" s="45"/>
      <c r="RM69" s="45"/>
      <c r="RN69" s="45"/>
      <c r="RO69" s="45"/>
      <c r="RP69" s="45"/>
      <c r="RQ69" s="45"/>
      <c r="RR69" s="45"/>
      <c r="RS69" s="45"/>
      <c r="RT69" s="45"/>
      <c r="RU69" s="45"/>
      <c r="RV69" s="45"/>
      <c r="RW69" s="45"/>
      <c r="RX69" s="45"/>
      <c r="RY69" s="45"/>
      <c r="RZ69" s="45"/>
      <c r="SA69" s="45"/>
      <c r="SB69" s="45"/>
      <c r="SC69" s="45"/>
      <c r="SD69" s="45"/>
      <c r="SE69" s="45"/>
      <c r="SF69" s="45"/>
      <c r="SG69" s="45"/>
      <c r="SH69" s="45"/>
      <c r="SI69" s="45"/>
      <c r="SJ69" s="45"/>
      <c r="SK69" s="45"/>
      <c r="SL69" s="45"/>
      <c r="SM69" s="45"/>
      <c r="SN69" s="45"/>
      <c r="SO69" s="45"/>
      <c r="SP69" s="45"/>
      <c r="SQ69" s="45"/>
      <c r="SR69" s="45"/>
      <c r="SS69" s="45"/>
      <c r="ST69" s="45"/>
      <c r="SU69" s="45"/>
      <c r="SV69" s="45"/>
      <c r="SW69" s="45"/>
      <c r="SX69" s="45"/>
      <c r="SY69" s="45"/>
      <c r="SZ69" s="45"/>
      <c r="TA69" s="45"/>
      <c r="TB69" s="45"/>
      <c r="TC69" s="45"/>
      <c r="TD69" s="45"/>
      <c r="TE69" s="45"/>
      <c r="TF69" s="45"/>
      <c r="TG69" s="45"/>
      <c r="TH69" s="45"/>
      <c r="TI69" s="45"/>
      <c r="TJ69" s="45"/>
      <c r="TK69" s="45"/>
      <c r="TL69" s="45"/>
      <c r="TM69" s="45"/>
      <c r="TN69" s="45"/>
      <c r="TO69" s="45"/>
      <c r="TP69" s="45"/>
      <c r="TQ69" s="45"/>
      <c r="TR69" s="45"/>
      <c r="TS69" s="45"/>
      <c r="TT69" s="45"/>
      <c r="TU69" s="45"/>
      <c r="TV69" s="45"/>
      <c r="TW69" s="45"/>
      <c r="TX69" s="45"/>
      <c r="TY69" s="45"/>
      <c r="TZ69" s="45"/>
      <c r="UA69" s="45"/>
      <c r="UB69" s="45"/>
      <c r="UC69" s="45"/>
      <c r="UD69" s="45"/>
      <c r="UE69" s="45"/>
      <c r="UF69" s="45"/>
      <c r="UG69" s="45"/>
      <c r="UH69" s="45"/>
      <c r="UI69" s="45"/>
      <c r="UJ69" s="45"/>
      <c r="UK69" s="45"/>
      <c r="UL69" s="45"/>
      <c r="UM69" s="45"/>
      <c r="UN69" s="45"/>
      <c r="UO69" s="45"/>
      <c r="UP69" s="45"/>
      <c r="UQ69" s="45"/>
      <c r="UR69" s="45"/>
      <c r="US69" s="45"/>
      <c r="UT69" s="45"/>
      <c r="UU69" s="45"/>
      <c r="UV69" s="45"/>
      <c r="UW69" s="45"/>
      <c r="UX69" s="45"/>
      <c r="UY69" s="45"/>
      <c r="UZ69" s="45"/>
      <c r="VA69" s="45"/>
      <c r="VB69" s="45"/>
      <c r="VC69" s="45"/>
      <c r="VD69" s="45"/>
      <c r="VE69" s="45"/>
      <c r="VF69" s="45"/>
      <c r="VG69" s="45"/>
      <c r="VH69" s="45"/>
      <c r="VI69" s="45"/>
      <c r="VJ69" s="45"/>
      <c r="VK69" s="45"/>
      <c r="VL69" s="45"/>
      <c r="VM69" s="45"/>
      <c r="VN69" s="45"/>
      <c r="VO69" s="45"/>
      <c r="VP69" s="45"/>
      <c r="VQ69" s="45"/>
      <c r="VR69" s="45"/>
      <c r="VS69" s="45"/>
      <c r="VT69" s="45"/>
      <c r="VU69" s="45"/>
      <c r="VV69" s="45"/>
      <c r="VW69" s="45"/>
      <c r="VX69" s="45"/>
      <c r="VY69" s="45"/>
      <c r="VZ69" s="45"/>
      <c r="WA69" s="45"/>
      <c r="WB69" s="45"/>
      <c r="WC69" s="45"/>
      <c r="WD69" s="45"/>
      <c r="WE69" s="45"/>
      <c r="WF69" s="45"/>
      <c r="WG69" s="45"/>
      <c r="WH69" s="45"/>
      <c r="WI69" s="45"/>
      <c r="WJ69" s="45"/>
      <c r="WK69" s="45"/>
      <c r="WL69" s="45"/>
      <c r="WM69" s="45"/>
      <c r="WN69" s="45"/>
      <c r="WO69" s="45"/>
      <c r="WP69" s="45"/>
      <c r="WQ69" s="45"/>
      <c r="WR69" s="45"/>
      <c r="WS69" s="45"/>
      <c r="WT69" s="45"/>
      <c r="WU69" s="45"/>
      <c r="WV69" s="45"/>
      <c r="WW69" s="45"/>
      <c r="WX69" s="45"/>
      <c r="WY69" s="45"/>
      <c r="WZ69" s="45"/>
      <c r="XA69" s="45"/>
      <c r="XB69" s="45"/>
      <c r="XC69" s="45"/>
      <c r="XD69" s="45"/>
      <c r="XE69" s="45"/>
      <c r="XF69" s="45"/>
      <c r="XG69" s="45"/>
      <c r="XH69" s="45"/>
      <c r="XI69" s="45"/>
      <c r="XJ69" s="45"/>
      <c r="XK69" s="45"/>
      <c r="XL69" s="45"/>
      <c r="XM69" s="45"/>
      <c r="XN69" s="45"/>
      <c r="XO69" s="45"/>
      <c r="XP69" s="45"/>
      <c r="XQ69" s="45"/>
      <c r="XR69" s="45"/>
      <c r="XS69" s="45"/>
      <c r="XT69" s="45"/>
      <c r="XU69" s="45"/>
      <c r="XV69" s="45"/>
      <c r="XW69" s="45"/>
      <c r="XX69" s="45"/>
      <c r="XY69" s="45"/>
      <c r="XZ69" s="45"/>
      <c r="YA69" s="45"/>
      <c r="YB69" s="45"/>
      <c r="YC69" s="45"/>
      <c r="YD69" s="45"/>
      <c r="YE69" s="45"/>
      <c r="YF69" s="45"/>
      <c r="YG69" s="45"/>
      <c r="YH69" s="45"/>
      <c r="YI69" s="45"/>
      <c r="YJ69" s="45"/>
      <c r="YK69" s="45"/>
      <c r="YL69" s="45"/>
      <c r="YM69" s="45"/>
      <c r="YN69" s="45"/>
      <c r="YO69" s="45"/>
      <c r="YP69" s="45"/>
      <c r="YQ69" s="45"/>
      <c r="YR69" s="45"/>
      <c r="YS69" s="45"/>
      <c r="YT69" s="45"/>
      <c r="YU69" s="45"/>
      <c r="YV69" s="45"/>
      <c r="YW69" s="45"/>
      <c r="YX69" s="45"/>
      <c r="YY69" s="45"/>
      <c r="YZ69" s="45"/>
      <c r="ZA69" s="45"/>
      <c r="ZB69" s="45"/>
      <c r="ZC69" s="45"/>
      <c r="ZD69" s="45"/>
      <c r="ZE69" s="45"/>
      <c r="ZF69" s="45"/>
      <c r="ZG69" s="45"/>
      <c r="ZH69" s="45"/>
      <c r="ZI69" s="45"/>
      <c r="ZJ69" s="45"/>
      <c r="ZK69" s="45"/>
      <c r="ZL69" s="45"/>
      <c r="ZM69" s="45"/>
      <c r="ZN69" s="45"/>
      <c r="ZO69" s="45"/>
      <c r="ZP69" s="45"/>
      <c r="ZQ69" s="45"/>
      <c r="ZR69" s="45"/>
      <c r="ZS69" s="45"/>
    </row>
    <row r="70" spans="1:695" x14ac:dyDescent="0.2">
      <c r="A70" s="150"/>
      <c r="B70" s="151"/>
      <c r="C70" s="45"/>
      <c r="D70" s="152"/>
      <c r="E70" s="58"/>
      <c r="F70" s="84"/>
      <c r="I70" s="60"/>
      <c r="J70" s="154"/>
      <c r="K70" s="155"/>
      <c r="L70" s="156"/>
      <c r="M70" s="45"/>
    </row>
    <row r="71" spans="1:695" x14ac:dyDescent="0.2">
      <c r="A71" s="150"/>
      <c r="B71" s="151"/>
      <c r="C71" s="45"/>
      <c r="D71" s="152"/>
      <c r="E71" s="58"/>
      <c r="F71" s="58"/>
      <c r="I71" s="60"/>
      <c r="J71" s="154"/>
      <c r="K71" s="155"/>
      <c r="L71" s="156"/>
      <c r="M71" s="45"/>
    </row>
    <row r="72" spans="1:695" s="101" customFormat="1" x14ac:dyDescent="0.2">
      <c r="A72" s="227" t="s">
        <v>129</v>
      </c>
      <c r="B72" s="91"/>
      <c r="C72" s="48" t="s">
        <v>90</v>
      </c>
      <c r="D72" s="68" t="s">
        <v>14</v>
      </c>
      <c r="E72" s="69">
        <v>0.27083333333333331</v>
      </c>
      <c r="F72" s="69">
        <f>E72+(15/(24*60))</f>
        <v>0.28125</v>
      </c>
      <c r="G72" s="42">
        <f>H72*I72</f>
        <v>1400</v>
      </c>
      <c r="H72" s="70">
        <v>250</v>
      </c>
      <c r="I72" s="81">
        <v>5.6</v>
      </c>
      <c r="J72" s="77" t="s">
        <v>204</v>
      </c>
      <c r="K72" s="77" t="s">
        <v>205</v>
      </c>
      <c r="L72" s="149" t="s">
        <v>210</v>
      </c>
      <c r="M72" s="1"/>
      <c r="N72" s="138"/>
      <c r="O72" s="139"/>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c r="JY72" s="1"/>
      <c r="JZ72" s="1"/>
      <c r="KA72" s="1"/>
      <c r="KB72" s="1"/>
      <c r="KC72" s="1"/>
      <c r="KD72" s="1"/>
      <c r="KE72" s="1"/>
      <c r="KF72" s="1"/>
      <c r="KG72" s="1"/>
      <c r="KH72" s="1"/>
      <c r="KI72" s="1"/>
      <c r="KJ72" s="1"/>
      <c r="KK72" s="1"/>
      <c r="KL72" s="1"/>
      <c r="KM72" s="1"/>
      <c r="KN72" s="1"/>
      <c r="KO72" s="1"/>
      <c r="KP72" s="1"/>
      <c r="KQ72" s="1"/>
      <c r="KR72" s="1"/>
      <c r="KS72" s="1"/>
      <c r="KT72" s="1"/>
      <c r="KU72" s="1"/>
      <c r="KV72" s="1"/>
      <c r="KW72" s="1"/>
      <c r="KX72" s="1"/>
      <c r="KY72" s="1"/>
      <c r="KZ72" s="1"/>
      <c r="LA72" s="1"/>
      <c r="LB72" s="1"/>
      <c r="LC72" s="1"/>
      <c r="LD72" s="1"/>
      <c r="LE72" s="1"/>
      <c r="LF72" s="1"/>
      <c r="LG72" s="1"/>
      <c r="LH72" s="1"/>
      <c r="LI72" s="1"/>
      <c r="LJ72" s="1"/>
      <c r="LK72" s="1"/>
      <c r="LL72" s="1"/>
      <c r="LM72" s="1"/>
      <c r="LN72" s="1"/>
      <c r="LO72" s="1"/>
      <c r="LP72" s="1"/>
      <c r="LQ72" s="1"/>
      <c r="LR72" s="1"/>
      <c r="LS72" s="1"/>
      <c r="LT72" s="1"/>
      <c r="LU72" s="1"/>
      <c r="LV72" s="1"/>
      <c r="LW72" s="1"/>
      <c r="LX72" s="1"/>
      <c r="LY72" s="1"/>
      <c r="LZ72" s="1"/>
      <c r="MA72" s="1"/>
      <c r="MB72" s="1"/>
      <c r="MC72" s="1"/>
      <c r="MD72" s="1"/>
      <c r="ME72" s="1"/>
      <c r="MF72" s="1"/>
      <c r="MG72" s="1"/>
      <c r="MH72" s="1"/>
      <c r="MI72" s="1"/>
      <c r="MJ72" s="1"/>
      <c r="MK72" s="1"/>
      <c r="ML72" s="1"/>
      <c r="MM72" s="1"/>
      <c r="MN72" s="1"/>
      <c r="MO72" s="1"/>
      <c r="MP72" s="1"/>
      <c r="MQ72" s="1"/>
      <c r="MR72" s="1"/>
      <c r="MS72" s="1"/>
      <c r="MT72" s="1"/>
      <c r="MU72" s="1"/>
      <c r="MV72" s="1"/>
      <c r="MW72" s="1"/>
      <c r="MX72" s="1"/>
      <c r="MY72" s="1"/>
      <c r="MZ72" s="1"/>
      <c r="NA72" s="1"/>
      <c r="NB72" s="1"/>
      <c r="NC72" s="1"/>
      <c r="ND72" s="1"/>
      <c r="NE72" s="1"/>
      <c r="NF72" s="1"/>
      <c r="NG72" s="1"/>
      <c r="NH72" s="1"/>
      <c r="NI72" s="1"/>
      <c r="NJ72" s="1"/>
      <c r="NK72" s="1"/>
      <c r="NL72" s="1"/>
      <c r="NM72" s="1"/>
      <c r="NN72" s="1"/>
      <c r="NO72" s="1"/>
      <c r="NP72" s="1"/>
      <c r="NQ72" s="1"/>
      <c r="NR72" s="1"/>
      <c r="NS72" s="1"/>
      <c r="NT72" s="1"/>
      <c r="NU72" s="1"/>
      <c r="NV72" s="1"/>
      <c r="NW72" s="1"/>
      <c r="NX72" s="1"/>
      <c r="NY72" s="1"/>
      <c r="NZ72" s="1"/>
      <c r="OA72" s="1"/>
      <c r="OB72" s="1"/>
      <c r="OC72" s="1"/>
      <c r="OD72" s="1"/>
      <c r="OE72" s="1"/>
      <c r="OF72" s="1"/>
      <c r="OG72" s="1"/>
      <c r="OH72" s="1"/>
      <c r="OI72" s="1"/>
      <c r="OJ72" s="1"/>
      <c r="OK72" s="1"/>
      <c r="OL72" s="1"/>
      <c r="OM72" s="1"/>
      <c r="ON72" s="1"/>
      <c r="OO72" s="1"/>
      <c r="OP72" s="1"/>
      <c r="OQ72" s="1"/>
      <c r="OR72" s="1"/>
      <c r="OS72" s="1"/>
      <c r="OT72" s="1"/>
      <c r="OU72" s="1"/>
      <c r="OV72" s="1"/>
      <c r="OW72" s="1"/>
      <c r="OX72" s="1"/>
      <c r="OY72" s="1"/>
      <c r="OZ72" s="1"/>
      <c r="PA72" s="1"/>
      <c r="PB72" s="1"/>
      <c r="PC72" s="1"/>
      <c r="PD72" s="1"/>
      <c r="PE72" s="1"/>
      <c r="PF72" s="1"/>
      <c r="PG72" s="1"/>
      <c r="PH72" s="1"/>
      <c r="PI72" s="1"/>
      <c r="PJ72" s="1"/>
      <c r="PK72" s="1"/>
      <c r="PL72" s="1"/>
      <c r="PM72" s="1"/>
      <c r="PN72" s="1"/>
      <c r="PO72" s="1"/>
      <c r="PP72" s="1"/>
      <c r="PQ72" s="1"/>
      <c r="PR72" s="1"/>
      <c r="PS72" s="1"/>
      <c r="PT72" s="1"/>
      <c r="PU72" s="1"/>
      <c r="PV72" s="1"/>
      <c r="PW72" s="1"/>
      <c r="PX72" s="1"/>
      <c r="PY72" s="1"/>
      <c r="PZ72" s="1"/>
      <c r="QA72" s="1"/>
      <c r="QB72" s="1"/>
      <c r="QC72" s="1"/>
      <c r="QD72" s="1"/>
      <c r="QE72" s="1"/>
      <c r="QF72" s="1"/>
      <c r="QG72" s="1"/>
      <c r="QH72" s="1"/>
      <c r="QI72" s="1"/>
      <c r="QJ72" s="1"/>
      <c r="QK72" s="1"/>
      <c r="QL72" s="1"/>
      <c r="QM72" s="1"/>
      <c r="QN72" s="1"/>
      <c r="QO72" s="1"/>
      <c r="QP72" s="1"/>
      <c r="QQ72" s="1"/>
      <c r="QR72" s="1"/>
      <c r="QS72" s="1"/>
      <c r="QT72" s="1"/>
      <c r="QU72" s="1"/>
      <c r="QV72" s="1"/>
      <c r="QW72" s="1"/>
      <c r="QX72" s="1"/>
      <c r="QY72" s="1"/>
      <c r="QZ72" s="1"/>
      <c r="RA72" s="1"/>
      <c r="RB72" s="1"/>
      <c r="RC72" s="1"/>
      <c r="RD72" s="1"/>
      <c r="RE72" s="1"/>
      <c r="RF72" s="1"/>
      <c r="RG72" s="1"/>
      <c r="RH72" s="1"/>
      <c r="RI72" s="1"/>
      <c r="RJ72" s="1"/>
      <c r="RK72" s="1"/>
      <c r="RL72" s="1"/>
      <c r="RM72" s="1"/>
      <c r="RN72" s="1"/>
      <c r="RO72" s="1"/>
      <c r="RP72" s="1"/>
      <c r="RQ72" s="1"/>
      <c r="RR72" s="1"/>
      <c r="RS72" s="1"/>
      <c r="RT72" s="1"/>
      <c r="RU72" s="1"/>
      <c r="RV72" s="1"/>
      <c r="RW72" s="1"/>
      <c r="RX72" s="1"/>
      <c r="RY72" s="1"/>
      <c r="RZ72" s="1"/>
      <c r="SA72" s="1"/>
      <c r="SB72" s="1"/>
      <c r="SC72" s="1"/>
      <c r="SD72" s="1"/>
      <c r="SE72" s="1"/>
      <c r="SF72" s="1"/>
      <c r="SG72" s="1"/>
      <c r="SH72" s="1"/>
      <c r="SI72" s="1"/>
      <c r="SJ72" s="1"/>
      <c r="SK72" s="1"/>
      <c r="SL72" s="1"/>
      <c r="SM72" s="1"/>
      <c r="SN72" s="1"/>
      <c r="SO72" s="1"/>
      <c r="SP72" s="1"/>
      <c r="SQ72" s="1"/>
      <c r="SR72" s="1"/>
      <c r="SS72" s="1"/>
      <c r="ST72" s="1"/>
      <c r="SU72" s="1"/>
      <c r="SV72" s="1"/>
      <c r="SW72" s="1"/>
      <c r="SX72" s="1"/>
      <c r="SY72" s="1"/>
      <c r="SZ72" s="1"/>
      <c r="TA72" s="1"/>
      <c r="TB72" s="1"/>
      <c r="TC72" s="1"/>
      <c r="TD72" s="1"/>
      <c r="TE72" s="1"/>
      <c r="TF72" s="1"/>
      <c r="TG72" s="1"/>
      <c r="TH72" s="1"/>
      <c r="TI72" s="1"/>
      <c r="TJ72" s="1"/>
      <c r="TK72" s="1"/>
      <c r="TL72" s="1"/>
      <c r="TM72" s="1"/>
      <c r="TN72" s="1"/>
      <c r="TO72" s="1"/>
      <c r="TP72" s="1"/>
      <c r="TQ72" s="1"/>
      <c r="TR72" s="1"/>
      <c r="TS72" s="1"/>
      <c r="TT72" s="1"/>
      <c r="TU72" s="1"/>
      <c r="TV72" s="1"/>
      <c r="TW72" s="1"/>
      <c r="TX72" s="1"/>
      <c r="TY72" s="1"/>
      <c r="TZ72" s="1"/>
      <c r="UA72" s="1"/>
      <c r="UB72" s="1"/>
      <c r="UC72" s="1"/>
      <c r="UD72" s="1"/>
      <c r="UE72" s="1"/>
      <c r="UF72" s="1"/>
      <c r="UG72" s="1"/>
      <c r="UH72" s="1"/>
      <c r="UI72" s="1"/>
      <c r="UJ72" s="1"/>
      <c r="UK72" s="1"/>
      <c r="UL72" s="1"/>
      <c r="UM72" s="1"/>
      <c r="UN72" s="1"/>
      <c r="UO72" s="1"/>
      <c r="UP72" s="1"/>
      <c r="UQ72" s="1"/>
      <c r="UR72" s="1"/>
      <c r="US72" s="1"/>
      <c r="UT72" s="1"/>
      <c r="UU72" s="1"/>
      <c r="UV72" s="1"/>
      <c r="UW72" s="1"/>
      <c r="UX72" s="1"/>
      <c r="UY72" s="1"/>
      <c r="UZ72" s="1"/>
      <c r="VA72" s="1"/>
      <c r="VB72" s="1"/>
      <c r="VC72" s="1"/>
      <c r="VD72" s="1"/>
      <c r="VE72" s="1"/>
      <c r="VF72" s="1"/>
      <c r="VG72" s="1"/>
      <c r="VH72" s="1"/>
      <c r="VI72" s="1"/>
      <c r="VJ72" s="1"/>
      <c r="VK72" s="1"/>
      <c r="VL72" s="1"/>
      <c r="VM72" s="1"/>
      <c r="VN72" s="1"/>
      <c r="VO72" s="1"/>
      <c r="VP72" s="1"/>
      <c r="VQ72" s="1"/>
      <c r="VR72" s="1"/>
      <c r="VS72" s="1"/>
      <c r="VT72" s="1"/>
      <c r="VU72" s="1"/>
      <c r="VV72" s="1"/>
      <c r="VW72" s="1"/>
      <c r="VX72" s="1"/>
      <c r="VY72" s="1"/>
      <c r="VZ72" s="1"/>
      <c r="WA72" s="1"/>
      <c r="WB72" s="1"/>
      <c r="WC72" s="1"/>
      <c r="WD72" s="1"/>
      <c r="WE72" s="1"/>
      <c r="WF72" s="1"/>
      <c r="WG72" s="1"/>
      <c r="WH72" s="1"/>
      <c r="WI72" s="1"/>
      <c r="WJ72" s="1"/>
      <c r="WK72" s="1"/>
      <c r="WL72" s="1"/>
      <c r="WM72" s="1"/>
      <c r="WN72" s="1"/>
      <c r="WO72" s="1"/>
      <c r="WP72" s="1"/>
      <c r="WQ72" s="1"/>
      <c r="WR72" s="1"/>
      <c r="WS72" s="1"/>
      <c r="WT72" s="1"/>
      <c r="WU72" s="1"/>
      <c r="WV72" s="1"/>
      <c r="WW72" s="1"/>
      <c r="WX72" s="1"/>
      <c r="WY72" s="1"/>
      <c r="WZ72" s="1"/>
      <c r="XA72" s="1"/>
      <c r="XB72" s="1"/>
      <c r="XC72" s="1"/>
      <c r="XD72" s="1"/>
      <c r="XE72" s="1"/>
      <c r="XF72" s="1"/>
      <c r="XG72" s="1"/>
      <c r="XH72" s="1"/>
      <c r="XI72" s="1"/>
      <c r="XJ72" s="1"/>
      <c r="XK72" s="1"/>
      <c r="XL72" s="1"/>
      <c r="XM72" s="1"/>
      <c r="XN72" s="1"/>
      <c r="XO72" s="1"/>
      <c r="XP72" s="1"/>
      <c r="XQ72" s="1"/>
      <c r="XR72" s="1"/>
      <c r="XS72" s="1"/>
      <c r="XT72" s="1"/>
      <c r="XU72" s="1"/>
      <c r="XV72" s="1"/>
      <c r="XW72" s="1"/>
      <c r="XX72" s="1"/>
      <c r="XY72" s="1"/>
      <c r="XZ72" s="1"/>
      <c r="YA72" s="1"/>
      <c r="YB72" s="1"/>
      <c r="YC72" s="1"/>
      <c r="YD72" s="1"/>
      <c r="YE72" s="1"/>
      <c r="YF72" s="1"/>
      <c r="YG72" s="1"/>
      <c r="YH72" s="1"/>
      <c r="YI72" s="1"/>
      <c r="YJ72" s="1"/>
      <c r="YK72" s="1"/>
      <c r="YL72" s="1"/>
      <c r="YM72" s="1"/>
      <c r="YN72" s="1"/>
      <c r="YO72" s="1"/>
      <c r="YP72" s="1"/>
      <c r="YQ72" s="1"/>
      <c r="YR72" s="1"/>
      <c r="YS72" s="1"/>
      <c r="YT72" s="1"/>
      <c r="YU72" s="1"/>
      <c r="YV72" s="1"/>
      <c r="YW72" s="1"/>
      <c r="YX72" s="1"/>
      <c r="YY72" s="1"/>
      <c r="YZ72" s="1"/>
      <c r="ZA72" s="1"/>
      <c r="ZB72" s="1"/>
      <c r="ZC72" s="1"/>
      <c r="ZD72" s="1"/>
      <c r="ZE72" s="1"/>
      <c r="ZF72" s="1"/>
      <c r="ZG72" s="1"/>
      <c r="ZH72" s="1"/>
      <c r="ZI72" s="1"/>
      <c r="ZJ72" s="1"/>
      <c r="ZK72" s="1"/>
      <c r="ZL72" s="1"/>
      <c r="ZM72" s="1"/>
      <c r="ZN72" s="1"/>
      <c r="ZO72" s="1"/>
      <c r="ZP72" s="1"/>
      <c r="ZQ72" s="1"/>
      <c r="ZR72" s="1"/>
      <c r="ZS72" s="1"/>
    </row>
    <row r="73" spans="1:695" s="48" customFormat="1" x14ac:dyDescent="0.2">
      <c r="A73" s="227" t="s">
        <v>129</v>
      </c>
      <c r="B73" s="94"/>
      <c r="C73" s="48" t="s">
        <v>26</v>
      </c>
      <c r="D73" s="68" t="s">
        <v>14</v>
      </c>
      <c r="E73" s="69">
        <v>0.29166666666666669</v>
      </c>
      <c r="F73" s="69">
        <f>E73+(55/(24*60))</f>
        <v>0.32986111111111116</v>
      </c>
      <c r="G73" s="42">
        <f>H73*I73</f>
        <v>10850</v>
      </c>
      <c r="H73" s="70">
        <v>250</v>
      </c>
      <c r="I73" s="81">
        <v>43.4</v>
      </c>
      <c r="J73" s="77" t="s">
        <v>204</v>
      </c>
      <c r="K73" s="77" t="s">
        <v>205</v>
      </c>
      <c r="L73" s="149" t="s">
        <v>210</v>
      </c>
      <c r="M73" s="45"/>
      <c r="N73" s="139"/>
      <c r="O73" s="139"/>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c r="AV73" s="45"/>
      <c r="AW73" s="45"/>
      <c r="AX73" s="45"/>
      <c r="AY73" s="45"/>
      <c r="AZ73" s="45"/>
      <c r="BA73" s="45"/>
      <c r="BB73" s="45"/>
      <c r="BC73" s="45"/>
      <c r="BD73" s="45"/>
      <c r="BE73" s="45"/>
      <c r="BF73" s="45"/>
      <c r="BG73" s="45"/>
      <c r="BH73" s="45"/>
      <c r="BI73" s="45"/>
      <c r="BJ73" s="45"/>
      <c r="BK73" s="45"/>
      <c r="BL73" s="45"/>
      <c r="BM73" s="45"/>
      <c r="BN73" s="45"/>
      <c r="BO73" s="45"/>
      <c r="BP73" s="45"/>
      <c r="BQ73" s="45"/>
      <c r="BR73" s="45"/>
      <c r="BS73" s="45"/>
      <c r="BT73" s="45"/>
      <c r="BU73" s="45"/>
      <c r="BV73" s="45"/>
      <c r="BW73" s="45"/>
      <c r="BX73" s="45"/>
      <c r="BY73" s="45"/>
      <c r="BZ73" s="45"/>
      <c r="CA73" s="45"/>
      <c r="CB73" s="45"/>
      <c r="CC73" s="45"/>
      <c r="CD73" s="45"/>
      <c r="CE73" s="45"/>
      <c r="CF73" s="45"/>
      <c r="CG73" s="45"/>
      <c r="CH73" s="45"/>
      <c r="CI73" s="45"/>
      <c r="CJ73" s="45"/>
      <c r="CK73" s="45"/>
      <c r="CL73" s="45"/>
      <c r="CM73" s="45"/>
      <c r="CN73" s="45"/>
      <c r="CO73" s="45"/>
      <c r="CP73" s="45"/>
      <c r="CQ73" s="45"/>
      <c r="CR73" s="45"/>
      <c r="CS73" s="45"/>
      <c r="CT73" s="45"/>
      <c r="CU73" s="45"/>
      <c r="CV73" s="45"/>
      <c r="CW73" s="45"/>
      <c r="CX73" s="45"/>
      <c r="CY73" s="45"/>
      <c r="CZ73" s="45"/>
      <c r="DA73" s="45"/>
      <c r="DB73" s="45"/>
      <c r="DC73" s="45"/>
      <c r="DD73" s="45"/>
      <c r="DE73" s="45"/>
      <c r="DF73" s="45"/>
      <c r="DG73" s="45"/>
      <c r="DH73" s="45"/>
      <c r="DI73" s="45"/>
      <c r="DJ73" s="45"/>
      <c r="DK73" s="45"/>
      <c r="DL73" s="45"/>
      <c r="DM73" s="45"/>
      <c r="DN73" s="45"/>
      <c r="DO73" s="45"/>
      <c r="DP73" s="45"/>
      <c r="DQ73" s="45"/>
      <c r="DR73" s="45"/>
      <c r="DS73" s="45"/>
      <c r="DT73" s="45"/>
      <c r="DU73" s="45"/>
      <c r="DV73" s="45"/>
      <c r="DW73" s="45"/>
      <c r="DX73" s="45"/>
      <c r="DY73" s="45"/>
      <c r="DZ73" s="45"/>
      <c r="EA73" s="45"/>
      <c r="EB73" s="45"/>
      <c r="EC73" s="45"/>
      <c r="ED73" s="45"/>
      <c r="EE73" s="45"/>
      <c r="EF73" s="45"/>
      <c r="EG73" s="45"/>
      <c r="EH73" s="45"/>
      <c r="EI73" s="45"/>
      <c r="EJ73" s="45"/>
      <c r="EK73" s="45"/>
      <c r="EL73" s="45"/>
      <c r="EM73" s="45"/>
      <c r="EN73" s="45"/>
      <c r="EO73" s="45"/>
      <c r="EP73" s="45"/>
      <c r="EQ73" s="45"/>
      <c r="ER73" s="45"/>
      <c r="ES73" s="45"/>
      <c r="ET73" s="45"/>
      <c r="EU73" s="45"/>
      <c r="EV73" s="45"/>
      <c r="EW73" s="45"/>
      <c r="EX73" s="45"/>
      <c r="EY73" s="45"/>
      <c r="EZ73" s="45"/>
      <c r="FA73" s="45"/>
      <c r="FB73" s="45"/>
      <c r="FC73" s="45"/>
      <c r="FD73" s="45"/>
      <c r="FE73" s="45"/>
      <c r="FF73" s="45"/>
      <c r="FG73" s="45"/>
      <c r="FH73" s="45"/>
      <c r="FI73" s="45"/>
      <c r="FJ73" s="45"/>
      <c r="FK73" s="45"/>
      <c r="FL73" s="45"/>
      <c r="FM73" s="45"/>
      <c r="FN73" s="45"/>
      <c r="FO73" s="45"/>
      <c r="FP73" s="45"/>
      <c r="FQ73" s="45"/>
      <c r="FR73" s="45"/>
      <c r="FS73" s="45"/>
      <c r="FT73" s="45"/>
      <c r="FU73" s="45"/>
      <c r="FV73" s="45"/>
      <c r="FW73" s="45"/>
      <c r="FX73" s="45"/>
      <c r="FY73" s="45"/>
      <c r="FZ73" s="45"/>
      <c r="GA73" s="45"/>
      <c r="GB73" s="45"/>
      <c r="GC73" s="45"/>
      <c r="GD73" s="45"/>
      <c r="GE73" s="45"/>
      <c r="GF73" s="45"/>
      <c r="GG73" s="45"/>
      <c r="GH73" s="45"/>
      <c r="GI73" s="45"/>
      <c r="GJ73" s="45"/>
      <c r="GK73" s="45"/>
      <c r="GL73" s="45"/>
      <c r="GM73" s="45"/>
      <c r="GN73" s="45"/>
      <c r="GO73" s="45"/>
      <c r="GP73" s="45"/>
      <c r="GQ73" s="45"/>
      <c r="GR73" s="45"/>
      <c r="GS73" s="45"/>
      <c r="GT73" s="45"/>
      <c r="GU73" s="45"/>
      <c r="GV73" s="45"/>
      <c r="GW73" s="45"/>
      <c r="GX73" s="45"/>
      <c r="GY73" s="45"/>
      <c r="GZ73" s="45"/>
      <c r="HA73" s="45"/>
      <c r="HB73" s="45"/>
      <c r="HC73" s="45"/>
      <c r="HD73" s="45"/>
      <c r="HE73" s="45"/>
      <c r="HF73" s="45"/>
      <c r="HG73" s="45"/>
      <c r="HH73" s="45"/>
      <c r="HI73" s="45"/>
      <c r="HJ73" s="45"/>
      <c r="HK73" s="45"/>
      <c r="HL73" s="45"/>
      <c r="HM73" s="45"/>
      <c r="HN73" s="45"/>
      <c r="HO73" s="45"/>
      <c r="HP73" s="45"/>
      <c r="HQ73" s="45"/>
      <c r="HR73" s="45"/>
      <c r="HS73" s="45"/>
      <c r="HT73" s="45"/>
      <c r="HU73" s="45"/>
      <c r="HV73" s="45"/>
      <c r="HW73" s="45"/>
      <c r="HX73" s="45"/>
      <c r="HY73" s="45"/>
      <c r="HZ73" s="45"/>
      <c r="IA73" s="45"/>
      <c r="IB73" s="45"/>
      <c r="IC73" s="45"/>
      <c r="ID73" s="45"/>
      <c r="IE73" s="45"/>
      <c r="IF73" s="45"/>
      <c r="IG73" s="45"/>
      <c r="IH73" s="45"/>
      <c r="II73" s="45"/>
      <c r="IJ73" s="45"/>
      <c r="IK73" s="45"/>
      <c r="IL73" s="45"/>
      <c r="IM73" s="45"/>
      <c r="IN73" s="45"/>
      <c r="IO73" s="45"/>
      <c r="IP73" s="45"/>
      <c r="IQ73" s="45"/>
      <c r="IR73" s="45"/>
      <c r="IS73" s="45"/>
      <c r="IT73" s="45"/>
      <c r="IU73" s="45"/>
      <c r="IV73" s="45"/>
      <c r="IW73" s="45"/>
      <c r="IX73" s="45"/>
      <c r="IY73" s="45"/>
      <c r="IZ73" s="45"/>
      <c r="JA73" s="45"/>
      <c r="JB73" s="45"/>
      <c r="JC73" s="45"/>
      <c r="JD73" s="45"/>
      <c r="JE73" s="45"/>
      <c r="JF73" s="45"/>
      <c r="JG73" s="45"/>
      <c r="JH73" s="45"/>
      <c r="JI73" s="45"/>
      <c r="JJ73" s="45"/>
      <c r="JK73" s="45"/>
      <c r="JL73" s="45"/>
      <c r="JM73" s="45"/>
      <c r="JN73" s="45"/>
      <c r="JO73" s="45"/>
      <c r="JP73" s="45"/>
      <c r="JQ73" s="45"/>
      <c r="JR73" s="45"/>
      <c r="JS73" s="45"/>
      <c r="JT73" s="45"/>
      <c r="JU73" s="45"/>
      <c r="JV73" s="45"/>
      <c r="JW73" s="45"/>
      <c r="JX73" s="45"/>
      <c r="JY73" s="45"/>
      <c r="JZ73" s="45"/>
      <c r="KA73" s="45"/>
      <c r="KB73" s="45"/>
      <c r="KC73" s="45"/>
      <c r="KD73" s="45"/>
      <c r="KE73" s="45"/>
      <c r="KF73" s="45"/>
      <c r="KG73" s="45"/>
      <c r="KH73" s="45"/>
      <c r="KI73" s="45"/>
      <c r="KJ73" s="45"/>
      <c r="KK73" s="45"/>
      <c r="KL73" s="45"/>
      <c r="KM73" s="45"/>
      <c r="KN73" s="45"/>
      <c r="KO73" s="45"/>
      <c r="KP73" s="45"/>
      <c r="KQ73" s="45"/>
      <c r="KR73" s="45"/>
      <c r="KS73" s="45"/>
      <c r="KT73" s="45"/>
      <c r="KU73" s="45"/>
      <c r="KV73" s="45"/>
      <c r="KW73" s="45"/>
      <c r="KX73" s="45"/>
      <c r="KY73" s="45"/>
      <c r="KZ73" s="45"/>
      <c r="LA73" s="45"/>
      <c r="LB73" s="45"/>
      <c r="LC73" s="45"/>
      <c r="LD73" s="45"/>
      <c r="LE73" s="45"/>
      <c r="LF73" s="45"/>
      <c r="LG73" s="45"/>
      <c r="LH73" s="45"/>
      <c r="LI73" s="45"/>
      <c r="LJ73" s="45"/>
      <c r="LK73" s="45"/>
      <c r="LL73" s="45"/>
      <c r="LM73" s="45"/>
      <c r="LN73" s="45"/>
      <c r="LO73" s="45"/>
      <c r="LP73" s="45"/>
      <c r="LQ73" s="45"/>
      <c r="LR73" s="45"/>
      <c r="LS73" s="45"/>
      <c r="LT73" s="45"/>
      <c r="LU73" s="45"/>
      <c r="LV73" s="45"/>
      <c r="LW73" s="45"/>
      <c r="LX73" s="45"/>
      <c r="LY73" s="45"/>
      <c r="LZ73" s="45"/>
      <c r="MA73" s="45"/>
      <c r="MB73" s="45"/>
      <c r="MC73" s="45"/>
      <c r="MD73" s="45"/>
      <c r="ME73" s="45"/>
      <c r="MF73" s="45"/>
      <c r="MG73" s="45"/>
      <c r="MH73" s="45"/>
      <c r="MI73" s="45"/>
      <c r="MJ73" s="45"/>
      <c r="MK73" s="45"/>
      <c r="ML73" s="45"/>
      <c r="MM73" s="45"/>
      <c r="MN73" s="45"/>
      <c r="MO73" s="45"/>
      <c r="MP73" s="45"/>
      <c r="MQ73" s="45"/>
      <c r="MR73" s="45"/>
      <c r="MS73" s="45"/>
      <c r="MT73" s="45"/>
      <c r="MU73" s="45"/>
      <c r="MV73" s="45"/>
      <c r="MW73" s="45"/>
      <c r="MX73" s="45"/>
      <c r="MY73" s="45"/>
      <c r="MZ73" s="45"/>
      <c r="NA73" s="45"/>
      <c r="NB73" s="45"/>
      <c r="NC73" s="45"/>
      <c r="ND73" s="45"/>
      <c r="NE73" s="45"/>
      <c r="NF73" s="45"/>
      <c r="NG73" s="45"/>
      <c r="NH73" s="45"/>
      <c r="NI73" s="45"/>
      <c r="NJ73" s="45"/>
      <c r="NK73" s="45"/>
      <c r="NL73" s="45"/>
      <c r="NM73" s="45"/>
      <c r="NN73" s="45"/>
      <c r="NO73" s="45"/>
      <c r="NP73" s="45"/>
      <c r="NQ73" s="45"/>
      <c r="NR73" s="45"/>
      <c r="NS73" s="45"/>
      <c r="NT73" s="45"/>
      <c r="NU73" s="45"/>
      <c r="NV73" s="45"/>
      <c r="NW73" s="45"/>
      <c r="NX73" s="45"/>
      <c r="NY73" s="45"/>
      <c r="NZ73" s="45"/>
      <c r="OA73" s="45"/>
      <c r="OB73" s="45"/>
      <c r="OC73" s="45"/>
      <c r="OD73" s="45"/>
      <c r="OE73" s="45"/>
      <c r="OF73" s="45"/>
      <c r="OG73" s="45"/>
      <c r="OH73" s="45"/>
      <c r="OI73" s="45"/>
      <c r="OJ73" s="45"/>
      <c r="OK73" s="45"/>
      <c r="OL73" s="45"/>
      <c r="OM73" s="45"/>
      <c r="ON73" s="45"/>
      <c r="OO73" s="45"/>
      <c r="OP73" s="45"/>
      <c r="OQ73" s="45"/>
      <c r="OR73" s="45"/>
      <c r="OS73" s="45"/>
      <c r="OT73" s="45"/>
      <c r="OU73" s="45"/>
      <c r="OV73" s="45"/>
      <c r="OW73" s="45"/>
      <c r="OX73" s="45"/>
      <c r="OY73" s="45"/>
      <c r="OZ73" s="45"/>
      <c r="PA73" s="45"/>
      <c r="PB73" s="45"/>
      <c r="PC73" s="45"/>
      <c r="PD73" s="45"/>
      <c r="PE73" s="45"/>
      <c r="PF73" s="45"/>
      <c r="PG73" s="45"/>
      <c r="PH73" s="45"/>
      <c r="PI73" s="45"/>
      <c r="PJ73" s="45"/>
      <c r="PK73" s="45"/>
      <c r="PL73" s="45"/>
      <c r="PM73" s="45"/>
      <c r="PN73" s="45"/>
      <c r="PO73" s="45"/>
      <c r="PP73" s="45"/>
      <c r="PQ73" s="45"/>
      <c r="PR73" s="45"/>
      <c r="PS73" s="45"/>
      <c r="PT73" s="45"/>
      <c r="PU73" s="45"/>
      <c r="PV73" s="45"/>
      <c r="PW73" s="45"/>
      <c r="PX73" s="45"/>
      <c r="PY73" s="45"/>
      <c r="PZ73" s="45"/>
      <c r="QA73" s="45"/>
      <c r="QB73" s="45"/>
      <c r="QC73" s="45"/>
      <c r="QD73" s="45"/>
      <c r="QE73" s="45"/>
      <c r="QF73" s="45"/>
      <c r="QG73" s="45"/>
      <c r="QH73" s="45"/>
      <c r="QI73" s="45"/>
      <c r="QJ73" s="45"/>
      <c r="QK73" s="45"/>
      <c r="QL73" s="45"/>
      <c r="QM73" s="45"/>
      <c r="QN73" s="45"/>
      <c r="QO73" s="45"/>
      <c r="QP73" s="45"/>
      <c r="QQ73" s="45"/>
      <c r="QR73" s="45"/>
      <c r="QS73" s="45"/>
      <c r="QT73" s="45"/>
      <c r="QU73" s="45"/>
      <c r="QV73" s="45"/>
      <c r="QW73" s="45"/>
      <c r="QX73" s="45"/>
      <c r="QY73" s="45"/>
      <c r="QZ73" s="45"/>
      <c r="RA73" s="45"/>
      <c r="RB73" s="45"/>
      <c r="RC73" s="45"/>
      <c r="RD73" s="45"/>
      <c r="RE73" s="45"/>
      <c r="RF73" s="45"/>
      <c r="RG73" s="45"/>
      <c r="RH73" s="45"/>
      <c r="RI73" s="45"/>
      <c r="RJ73" s="45"/>
      <c r="RK73" s="45"/>
      <c r="RL73" s="45"/>
      <c r="RM73" s="45"/>
      <c r="RN73" s="45"/>
      <c r="RO73" s="45"/>
      <c r="RP73" s="45"/>
      <c r="RQ73" s="45"/>
      <c r="RR73" s="45"/>
      <c r="RS73" s="45"/>
      <c r="RT73" s="45"/>
      <c r="RU73" s="45"/>
      <c r="RV73" s="45"/>
      <c r="RW73" s="45"/>
      <c r="RX73" s="45"/>
      <c r="RY73" s="45"/>
      <c r="RZ73" s="45"/>
      <c r="SA73" s="45"/>
      <c r="SB73" s="45"/>
      <c r="SC73" s="45"/>
      <c r="SD73" s="45"/>
      <c r="SE73" s="45"/>
      <c r="SF73" s="45"/>
      <c r="SG73" s="45"/>
      <c r="SH73" s="45"/>
      <c r="SI73" s="45"/>
      <c r="SJ73" s="45"/>
      <c r="SK73" s="45"/>
      <c r="SL73" s="45"/>
      <c r="SM73" s="45"/>
      <c r="SN73" s="45"/>
      <c r="SO73" s="45"/>
      <c r="SP73" s="45"/>
      <c r="SQ73" s="45"/>
      <c r="SR73" s="45"/>
      <c r="SS73" s="45"/>
      <c r="ST73" s="45"/>
      <c r="SU73" s="45"/>
      <c r="SV73" s="45"/>
      <c r="SW73" s="45"/>
      <c r="SX73" s="45"/>
      <c r="SY73" s="45"/>
      <c r="SZ73" s="45"/>
      <c r="TA73" s="45"/>
      <c r="TB73" s="45"/>
      <c r="TC73" s="45"/>
      <c r="TD73" s="45"/>
      <c r="TE73" s="45"/>
      <c r="TF73" s="45"/>
      <c r="TG73" s="45"/>
      <c r="TH73" s="45"/>
      <c r="TI73" s="45"/>
      <c r="TJ73" s="45"/>
      <c r="TK73" s="45"/>
      <c r="TL73" s="45"/>
      <c r="TM73" s="45"/>
      <c r="TN73" s="45"/>
      <c r="TO73" s="45"/>
      <c r="TP73" s="45"/>
      <c r="TQ73" s="45"/>
      <c r="TR73" s="45"/>
      <c r="TS73" s="45"/>
      <c r="TT73" s="45"/>
      <c r="TU73" s="45"/>
      <c r="TV73" s="45"/>
      <c r="TW73" s="45"/>
      <c r="TX73" s="45"/>
      <c r="TY73" s="45"/>
      <c r="TZ73" s="45"/>
      <c r="UA73" s="45"/>
      <c r="UB73" s="45"/>
      <c r="UC73" s="45"/>
      <c r="UD73" s="45"/>
      <c r="UE73" s="45"/>
      <c r="UF73" s="45"/>
      <c r="UG73" s="45"/>
      <c r="UH73" s="45"/>
      <c r="UI73" s="45"/>
      <c r="UJ73" s="45"/>
      <c r="UK73" s="45"/>
      <c r="UL73" s="45"/>
      <c r="UM73" s="45"/>
      <c r="UN73" s="45"/>
      <c r="UO73" s="45"/>
      <c r="UP73" s="45"/>
      <c r="UQ73" s="45"/>
      <c r="UR73" s="45"/>
      <c r="US73" s="45"/>
      <c r="UT73" s="45"/>
      <c r="UU73" s="45"/>
      <c r="UV73" s="45"/>
      <c r="UW73" s="45"/>
      <c r="UX73" s="45"/>
      <c r="UY73" s="45"/>
      <c r="UZ73" s="45"/>
      <c r="VA73" s="45"/>
      <c r="VB73" s="45"/>
      <c r="VC73" s="45"/>
      <c r="VD73" s="45"/>
      <c r="VE73" s="45"/>
      <c r="VF73" s="45"/>
      <c r="VG73" s="45"/>
      <c r="VH73" s="45"/>
      <c r="VI73" s="45"/>
      <c r="VJ73" s="45"/>
      <c r="VK73" s="45"/>
      <c r="VL73" s="45"/>
      <c r="VM73" s="45"/>
      <c r="VN73" s="45"/>
      <c r="VO73" s="45"/>
      <c r="VP73" s="45"/>
      <c r="VQ73" s="45"/>
      <c r="VR73" s="45"/>
      <c r="VS73" s="45"/>
      <c r="VT73" s="45"/>
      <c r="VU73" s="45"/>
      <c r="VV73" s="45"/>
      <c r="VW73" s="45"/>
      <c r="VX73" s="45"/>
      <c r="VY73" s="45"/>
      <c r="VZ73" s="45"/>
      <c r="WA73" s="45"/>
      <c r="WB73" s="45"/>
      <c r="WC73" s="45"/>
      <c r="WD73" s="45"/>
      <c r="WE73" s="45"/>
      <c r="WF73" s="45"/>
      <c r="WG73" s="45"/>
      <c r="WH73" s="45"/>
      <c r="WI73" s="45"/>
      <c r="WJ73" s="45"/>
      <c r="WK73" s="45"/>
      <c r="WL73" s="45"/>
      <c r="WM73" s="45"/>
      <c r="WN73" s="45"/>
      <c r="WO73" s="45"/>
      <c r="WP73" s="45"/>
      <c r="WQ73" s="45"/>
      <c r="WR73" s="45"/>
      <c r="WS73" s="45"/>
      <c r="WT73" s="45"/>
      <c r="WU73" s="45"/>
      <c r="WV73" s="45"/>
      <c r="WW73" s="45"/>
      <c r="WX73" s="45"/>
      <c r="WY73" s="45"/>
      <c r="WZ73" s="45"/>
      <c r="XA73" s="45"/>
      <c r="XB73" s="45"/>
      <c r="XC73" s="45"/>
      <c r="XD73" s="45"/>
      <c r="XE73" s="45"/>
      <c r="XF73" s="45"/>
      <c r="XG73" s="45"/>
      <c r="XH73" s="45"/>
      <c r="XI73" s="45"/>
      <c r="XJ73" s="45"/>
      <c r="XK73" s="45"/>
      <c r="XL73" s="45"/>
      <c r="XM73" s="45"/>
      <c r="XN73" s="45"/>
      <c r="XO73" s="45"/>
      <c r="XP73" s="45"/>
      <c r="XQ73" s="45"/>
      <c r="XR73" s="45"/>
      <c r="XS73" s="45"/>
      <c r="XT73" s="45"/>
      <c r="XU73" s="45"/>
      <c r="XV73" s="45"/>
      <c r="XW73" s="45"/>
      <c r="XX73" s="45"/>
      <c r="XY73" s="45"/>
      <c r="XZ73" s="45"/>
      <c r="YA73" s="45"/>
      <c r="YB73" s="45"/>
      <c r="YC73" s="45"/>
      <c r="YD73" s="45"/>
      <c r="YE73" s="45"/>
      <c r="YF73" s="45"/>
      <c r="YG73" s="45"/>
      <c r="YH73" s="45"/>
      <c r="YI73" s="45"/>
      <c r="YJ73" s="45"/>
      <c r="YK73" s="45"/>
      <c r="YL73" s="45"/>
      <c r="YM73" s="45"/>
      <c r="YN73" s="45"/>
      <c r="YO73" s="45"/>
      <c r="YP73" s="45"/>
      <c r="YQ73" s="45"/>
      <c r="YR73" s="45"/>
      <c r="YS73" s="45"/>
      <c r="YT73" s="45"/>
      <c r="YU73" s="45"/>
      <c r="YV73" s="45"/>
      <c r="YW73" s="45"/>
      <c r="YX73" s="45"/>
      <c r="YY73" s="45"/>
      <c r="YZ73" s="45"/>
      <c r="ZA73" s="45"/>
      <c r="ZB73" s="45"/>
      <c r="ZC73" s="45"/>
      <c r="ZD73" s="45"/>
      <c r="ZE73" s="45"/>
      <c r="ZF73" s="45"/>
      <c r="ZG73" s="45"/>
      <c r="ZH73" s="45"/>
      <c r="ZI73" s="45"/>
      <c r="ZJ73" s="45"/>
      <c r="ZK73" s="45"/>
      <c r="ZL73" s="45"/>
      <c r="ZM73" s="45"/>
      <c r="ZN73" s="45"/>
      <c r="ZO73" s="45"/>
      <c r="ZP73" s="45"/>
      <c r="ZQ73" s="45"/>
      <c r="ZR73" s="45"/>
      <c r="ZS73" s="45"/>
    </row>
    <row r="74" spans="1:695" s="48" customFormat="1" x14ac:dyDescent="0.2">
      <c r="A74" s="227" t="s">
        <v>129</v>
      </c>
      <c r="B74" s="94"/>
      <c r="D74" s="68"/>
      <c r="E74" s="69"/>
      <c r="F74" s="69"/>
      <c r="G74" s="42"/>
      <c r="H74" s="70"/>
      <c r="I74" s="70"/>
      <c r="J74" s="86"/>
      <c r="K74" s="74"/>
      <c r="L74" s="149"/>
      <c r="M74" s="45"/>
      <c r="N74" s="139"/>
      <c r="O74" s="139"/>
      <c r="P74" s="45"/>
      <c r="Q74" s="45"/>
      <c r="R74" s="45"/>
      <c r="S74" s="45"/>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c r="AV74" s="45"/>
      <c r="AW74" s="45"/>
      <c r="AX74" s="45"/>
      <c r="AY74" s="45"/>
      <c r="AZ74" s="45"/>
      <c r="BA74" s="45"/>
      <c r="BB74" s="45"/>
      <c r="BC74" s="45"/>
      <c r="BD74" s="45"/>
      <c r="BE74" s="45"/>
      <c r="BF74" s="45"/>
      <c r="BG74" s="45"/>
      <c r="BH74" s="45"/>
      <c r="BI74" s="45"/>
      <c r="BJ74" s="45"/>
      <c r="BK74" s="45"/>
      <c r="BL74" s="45"/>
      <c r="BM74" s="45"/>
      <c r="BN74" s="45"/>
      <c r="BO74" s="45"/>
      <c r="BP74" s="45"/>
      <c r="BQ74" s="45"/>
      <c r="BR74" s="45"/>
      <c r="BS74" s="45"/>
      <c r="BT74" s="45"/>
      <c r="BU74" s="45"/>
      <c r="BV74" s="45"/>
      <c r="BW74" s="45"/>
      <c r="BX74" s="45"/>
      <c r="BY74" s="45"/>
      <c r="BZ74" s="45"/>
      <c r="CA74" s="45"/>
      <c r="CB74" s="45"/>
      <c r="CC74" s="45"/>
      <c r="CD74" s="45"/>
      <c r="CE74" s="45"/>
      <c r="CF74" s="45"/>
      <c r="CG74" s="45"/>
      <c r="CH74" s="45"/>
      <c r="CI74" s="45"/>
      <c r="CJ74" s="45"/>
      <c r="CK74" s="45"/>
      <c r="CL74" s="45"/>
      <c r="CM74" s="45"/>
      <c r="CN74" s="45"/>
      <c r="CO74" s="45"/>
      <c r="CP74" s="45"/>
      <c r="CQ74" s="45"/>
      <c r="CR74" s="45"/>
      <c r="CS74" s="45"/>
      <c r="CT74" s="45"/>
      <c r="CU74" s="45"/>
      <c r="CV74" s="45"/>
      <c r="CW74" s="45"/>
      <c r="CX74" s="45"/>
      <c r="CY74" s="45"/>
      <c r="CZ74" s="45"/>
      <c r="DA74" s="45"/>
      <c r="DB74" s="45"/>
      <c r="DC74" s="45"/>
      <c r="DD74" s="45"/>
      <c r="DE74" s="45"/>
      <c r="DF74" s="45"/>
      <c r="DG74" s="45"/>
      <c r="DH74" s="45"/>
      <c r="DI74" s="45"/>
      <c r="DJ74" s="45"/>
      <c r="DK74" s="45"/>
      <c r="DL74" s="45"/>
      <c r="DM74" s="45"/>
      <c r="DN74" s="45"/>
      <c r="DO74" s="45"/>
      <c r="DP74" s="45"/>
      <c r="DQ74" s="45"/>
      <c r="DR74" s="45"/>
      <c r="DS74" s="45"/>
      <c r="DT74" s="45"/>
      <c r="DU74" s="45"/>
      <c r="DV74" s="45"/>
      <c r="DW74" s="45"/>
      <c r="DX74" s="45"/>
      <c r="DY74" s="45"/>
      <c r="DZ74" s="45"/>
      <c r="EA74" s="45"/>
      <c r="EB74" s="45"/>
      <c r="EC74" s="45"/>
      <c r="ED74" s="45"/>
      <c r="EE74" s="45"/>
      <c r="EF74" s="45"/>
      <c r="EG74" s="45"/>
      <c r="EH74" s="45"/>
      <c r="EI74" s="45"/>
      <c r="EJ74" s="45"/>
      <c r="EK74" s="45"/>
      <c r="EL74" s="45"/>
      <c r="EM74" s="45"/>
      <c r="EN74" s="45"/>
      <c r="EO74" s="45"/>
      <c r="EP74" s="45"/>
      <c r="EQ74" s="45"/>
      <c r="ER74" s="45"/>
      <c r="ES74" s="45"/>
      <c r="ET74" s="45"/>
      <c r="EU74" s="45"/>
      <c r="EV74" s="45"/>
      <c r="EW74" s="45"/>
      <c r="EX74" s="45"/>
      <c r="EY74" s="45"/>
      <c r="EZ74" s="45"/>
      <c r="FA74" s="45"/>
      <c r="FB74" s="45"/>
      <c r="FC74" s="45"/>
      <c r="FD74" s="45"/>
      <c r="FE74" s="45"/>
      <c r="FF74" s="45"/>
      <c r="FG74" s="45"/>
      <c r="FH74" s="45"/>
      <c r="FI74" s="45"/>
      <c r="FJ74" s="45"/>
      <c r="FK74" s="45"/>
      <c r="FL74" s="45"/>
      <c r="FM74" s="45"/>
      <c r="FN74" s="45"/>
      <c r="FO74" s="45"/>
      <c r="FP74" s="45"/>
      <c r="FQ74" s="45"/>
      <c r="FR74" s="45"/>
      <c r="FS74" s="45"/>
      <c r="FT74" s="45"/>
      <c r="FU74" s="45"/>
      <c r="FV74" s="45"/>
      <c r="FW74" s="45"/>
      <c r="FX74" s="45"/>
      <c r="FY74" s="45"/>
      <c r="FZ74" s="45"/>
      <c r="GA74" s="45"/>
      <c r="GB74" s="45"/>
      <c r="GC74" s="45"/>
      <c r="GD74" s="45"/>
      <c r="GE74" s="45"/>
      <c r="GF74" s="45"/>
      <c r="GG74" s="45"/>
      <c r="GH74" s="45"/>
      <c r="GI74" s="45"/>
      <c r="GJ74" s="45"/>
      <c r="GK74" s="45"/>
      <c r="GL74" s="45"/>
      <c r="GM74" s="45"/>
      <c r="GN74" s="45"/>
      <c r="GO74" s="45"/>
      <c r="GP74" s="45"/>
      <c r="GQ74" s="45"/>
      <c r="GR74" s="45"/>
      <c r="GS74" s="45"/>
      <c r="GT74" s="45"/>
      <c r="GU74" s="45"/>
      <c r="GV74" s="45"/>
      <c r="GW74" s="45"/>
      <c r="GX74" s="45"/>
      <c r="GY74" s="45"/>
      <c r="GZ74" s="45"/>
      <c r="HA74" s="45"/>
      <c r="HB74" s="45"/>
      <c r="HC74" s="45"/>
      <c r="HD74" s="45"/>
      <c r="HE74" s="45"/>
      <c r="HF74" s="45"/>
      <c r="HG74" s="45"/>
      <c r="HH74" s="45"/>
      <c r="HI74" s="45"/>
      <c r="HJ74" s="45"/>
      <c r="HK74" s="45"/>
      <c r="HL74" s="45"/>
      <c r="HM74" s="45"/>
      <c r="HN74" s="45"/>
      <c r="HO74" s="45"/>
      <c r="HP74" s="45"/>
      <c r="HQ74" s="45"/>
      <c r="HR74" s="45"/>
      <c r="HS74" s="45"/>
      <c r="HT74" s="45"/>
      <c r="HU74" s="45"/>
      <c r="HV74" s="45"/>
      <c r="HW74" s="45"/>
      <c r="HX74" s="45"/>
      <c r="HY74" s="45"/>
      <c r="HZ74" s="45"/>
      <c r="IA74" s="45"/>
      <c r="IB74" s="45"/>
      <c r="IC74" s="45"/>
      <c r="ID74" s="45"/>
      <c r="IE74" s="45"/>
      <c r="IF74" s="45"/>
      <c r="IG74" s="45"/>
      <c r="IH74" s="45"/>
      <c r="II74" s="45"/>
      <c r="IJ74" s="45"/>
      <c r="IK74" s="45"/>
      <c r="IL74" s="45"/>
      <c r="IM74" s="45"/>
      <c r="IN74" s="45"/>
      <c r="IO74" s="45"/>
      <c r="IP74" s="45"/>
      <c r="IQ74" s="45"/>
      <c r="IR74" s="45"/>
      <c r="IS74" s="45"/>
      <c r="IT74" s="45"/>
      <c r="IU74" s="45"/>
      <c r="IV74" s="45"/>
      <c r="IW74" s="45"/>
      <c r="IX74" s="45"/>
      <c r="IY74" s="45"/>
      <c r="IZ74" s="45"/>
      <c r="JA74" s="45"/>
      <c r="JB74" s="45"/>
      <c r="JC74" s="45"/>
      <c r="JD74" s="45"/>
      <c r="JE74" s="45"/>
      <c r="JF74" s="45"/>
      <c r="JG74" s="45"/>
      <c r="JH74" s="45"/>
      <c r="JI74" s="45"/>
      <c r="JJ74" s="45"/>
      <c r="JK74" s="45"/>
      <c r="JL74" s="45"/>
      <c r="JM74" s="45"/>
      <c r="JN74" s="45"/>
      <c r="JO74" s="45"/>
      <c r="JP74" s="45"/>
      <c r="JQ74" s="45"/>
      <c r="JR74" s="45"/>
      <c r="JS74" s="45"/>
      <c r="JT74" s="45"/>
      <c r="JU74" s="45"/>
      <c r="JV74" s="45"/>
      <c r="JW74" s="45"/>
      <c r="JX74" s="45"/>
      <c r="JY74" s="45"/>
      <c r="JZ74" s="45"/>
      <c r="KA74" s="45"/>
      <c r="KB74" s="45"/>
      <c r="KC74" s="45"/>
      <c r="KD74" s="45"/>
      <c r="KE74" s="45"/>
      <c r="KF74" s="45"/>
      <c r="KG74" s="45"/>
      <c r="KH74" s="45"/>
      <c r="KI74" s="45"/>
      <c r="KJ74" s="45"/>
      <c r="KK74" s="45"/>
      <c r="KL74" s="45"/>
      <c r="KM74" s="45"/>
      <c r="KN74" s="45"/>
      <c r="KO74" s="45"/>
      <c r="KP74" s="45"/>
      <c r="KQ74" s="45"/>
      <c r="KR74" s="45"/>
      <c r="KS74" s="45"/>
      <c r="KT74" s="45"/>
      <c r="KU74" s="45"/>
      <c r="KV74" s="45"/>
      <c r="KW74" s="45"/>
      <c r="KX74" s="45"/>
      <c r="KY74" s="45"/>
      <c r="KZ74" s="45"/>
      <c r="LA74" s="45"/>
      <c r="LB74" s="45"/>
      <c r="LC74" s="45"/>
      <c r="LD74" s="45"/>
      <c r="LE74" s="45"/>
      <c r="LF74" s="45"/>
      <c r="LG74" s="45"/>
      <c r="LH74" s="45"/>
      <c r="LI74" s="45"/>
      <c r="LJ74" s="45"/>
      <c r="LK74" s="45"/>
      <c r="LL74" s="45"/>
      <c r="LM74" s="45"/>
      <c r="LN74" s="45"/>
      <c r="LO74" s="45"/>
      <c r="LP74" s="45"/>
      <c r="LQ74" s="45"/>
      <c r="LR74" s="45"/>
      <c r="LS74" s="45"/>
      <c r="LT74" s="45"/>
      <c r="LU74" s="45"/>
      <c r="LV74" s="45"/>
      <c r="LW74" s="45"/>
      <c r="LX74" s="45"/>
      <c r="LY74" s="45"/>
      <c r="LZ74" s="45"/>
      <c r="MA74" s="45"/>
      <c r="MB74" s="45"/>
      <c r="MC74" s="45"/>
      <c r="MD74" s="45"/>
      <c r="ME74" s="45"/>
      <c r="MF74" s="45"/>
      <c r="MG74" s="45"/>
      <c r="MH74" s="45"/>
      <c r="MI74" s="45"/>
      <c r="MJ74" s="45"/>
      <c r="MK74" s="45"/>
      <c r="ML74" s="45"/>
      <c r="MM74" s="45"/>
      <c r="MN74" s="45"/>
      <c r="MO74" s="45"/>
      <c r="MP74" s="45"/>
      <c r="MQ74" s="45"/>
      <c r="MR74" s="45"/>
      <c r="MS74" s="45"/>
      <c r="MT74" s="45"/>
      <c r="MU74" s="45"/>
      <c r="MV74" s="45"/>
      <c r="MW74" s="45"/>
      <c r="MX74" s="45"/>
      <c r="MY74" s="45"/>
      <c r="MZ74" s="45"/>
      <c r="NA74" s="45"/>
      <c r="NB74" s="45"/>
      <c r="NC74" s="45"/>
      <c r="ND74" s="45"/>
      <c r="NE74" s="45"/>
      <c r="NF74" s="45"/>
      <c r="NG74" s="45"/>
      <c r="NH74" s="45"/>
      <c r="NI74" s="45"/>
      <c r="NJ74" s="45"/>
      <c r="NK74" s="45"/>
      <c r="NL74" s="45"/>
      <c r="NM74" s="45"/>
      <c r="NN74" s="45"/>
      <c r="NO74" s="45"/>
      <c r="NP74" s="45"/>
      <c r="NQ74" s="45"/>
      <c r="NR74" s="45"/>
      <c r="NS74" s="45"/>
      <c r="NT74" s="45"/>
      <c r="NU74" s="45"/>
      <c r="NV74" s="45"/>
      <c r="NW74" s="45"/>
      <c r="NX74" s="45"/>
      <c r="NY74" s="45"/>
      <c r="NZ74" s="45"/>
      <c r="OA74" s="45"/>
      <c r="OB74" s="45"/>
      <c r="OC74" s="45"/>
      <c r="OD74" s="45"/>
      <c r="OE74" s="45"/>
      <c r="OF74" s="45"/>
      <c r="OG74" s="45"/>
      <c r="OH74" s="45"/>
      <c r="OI74" s="45"/>
      <c r="OJ74" s="45"/>
      <c r="OK74" s="45"/>
      <c r="OL74" s="45"/>
      <c r="OM74" s="45"/>
      <c r="ON74" s="45"/>
      <c r="OO74" s="45"/>
      <c r="OP74" s="45"/>
      <c r="OQ74" s="45"/>
      <c r="OR74" s="45"/>
      <c r="OS74" s="45"/>
      <c r="OT74" s="45"/>
      <c r="OU74" s="45"/>
      <c r="OV74" s="45"/>
      <c r="OW74" s="45"/>
      <c r="OX74" s="45"/>
      <c r="OY74" s="45"/>
      <c r="OZ74" s="45"/>
      <c r="PA74" s="45"/>
      <c r="PB74" s="45"/>
      <c r="PC74" s="45"/>
      <c r="PD74" s="45"/>
      <c r="PE74" s="45"/>
      <c r="PF74" s="45"/>
      <c r="PG74" s="45"/>
      <c r="PH74" s="45"/>
      <c r="PI74" s="45"/>
      <c r="PJ74" s="45"/>
      <c r="PK74" s="45"/>
      <c r="PL74" s="45"/>
      <c r="PM74" s="45"/>
      <c r="PN74" s="45"/>
      <c r="PO74" s="45"/>
      <c r="PP74" s="45"/>
      <c r="PQ74" s="45"/>
      <c r="PR74" s="45"/>
      <c r="PS74" s="45"/>
      <c r="PT74" s="45"/>
      <c r="PU74" s="45"/>
      <c r="PV74" s="45"/>
      <c r="PW74" s="45"/>
      <c r="PX74" s="45"/>
      <c r="PY74" s="45"/>
      <c r="PZ74" s="45"/>
      <c r="QA74" s="45"/>
      <c r="QB74" s="45"/>
      <c r="QC74" s="45"/>
      <c r="QD74" s="45"/>
      <c r="QE74" s="45"/>
      <c r="QF74" s="45"/>
      <c r="QG74" s="45"/>
      <c r="QH74" s="45"/>
      <c r="QI74" s="45"/>
      <c r="QJ74" s="45"/>
      <c r="QK74" s="45"/>
      <c r="QL74" s="45"/>
      <c r="QM74" s="45"/>
      <c r="QN74" s="45"/>
      <c r="QO74" s="45"/>
      <c r="QP74" s="45"/>
      <c r="QQ74" s="45"/>
      <c r="QR74" s="45"/>
      <c r="QS74" s="45"/>
      <c r="QT74" s="45"/>
      <c r="QU74" s="45"/>
      <c r="QV74" s="45"/>
      <c r="QW74" s="45"/>
      <c r="QX74" s="45"/>
      <c r="QY74" s="45"/>
      <c r="QZ74" s="45"/>
      <c r="RA74" s="45"/>
      <c r="RB74" s="45"/>
      <c r="RC74" s="45"/>
      <c r="RD74" s="45"/>
      <c r="RE74" s="45"/>
      <c r="RF74" s="45"/>
      <c r="RG74" s="45"/>
      <c r="RH74" s="45"/>
      <c r="RI74" s="45"/>
      <c r="RJ74" s="45"/>
      <c r="RK74" s="45"/>
      <c r="RL74" s="45"/>
      <c r="RM74" s="45"/>
      <c r="RN74" s="45"/>
      <c r="RO74" s="45"/>
      <c r="RP74" s="45"/>
      <c r="RQ74" s="45"/>
      <c r="RR74" s="45"/>
      <c r="RS74" s="45"/>
      <c r="RT74" s="45"/>
      <c r="RU74" s="45"/>
      <c r="RV74" s="45"/>
      <c r="RW74" s="45"/>
      <c r="RX74" s="45"/>
      <c r="RY74" s="45"/>
      <c r="RZ74" s="45"/>
      <c r="SA74" s="45"/>
      <c r="SB74" s="45"/>
      <c r="SC74" s="45"/>
      <c r="SD74" s="45"/>
      <c r="SE74" s="45"/>
      <c r="SF74" s="45"/>
      <c r="SG74" s="45"/>
      <c r="SH74" s="45"/>
      <c r="SI74" s="45"/>
      <c r="SJ74" s="45"/>
      <c r="SK74" s="45"/>
      <c r="SL74" s="45"/>
      <c r="SM74" s="45"/>
      <c r="SN74" s="45"/>
      <c r="SO74" s="45"/>
      <c r="SP74" s="45"/>
      <c r="SQ74" s="45"/>
      <c r="SR74" s="45"/>
      <c r="SS74" s="45"/>
      <c r="ST74" s="45"/>
      <c r="SU74" s="45"/>
      <c r="SV74" s="45"/>
      <c r="SW74" s="45"/>
      <c r="SX74" s="45"/>
      <c r="SY74" s="45"/>
      <c r="SZ74" s="45"/>
      <c r="TA74" s="45"/>
      <c r="TB74" s="45"/>
      <c r="TC74" s="45"/>
      <c r="TD74" s="45"/>
      <c r="TE74" s="45"/>
      <c r="TF74" s="45"/>
      <c r="TG74" s="45"/>
      <c r="TH74" s="45"/>
      <c r="TI74" s="45"/>
      <c r="TJ74" s="45"/>
      <c r="TK74" s="45"/>
      <c r="TL74" s="45"/>
      <c r="TM74" s="45"/>
      <c r="TN74" s="45"/>
      <c r="TO74" s="45"/>
      <c r="TP74" s="45"/>
      <c r="TQ74" s="45"/>
      <c r="TR74" s="45"/>
      <c r="TS74" s="45"/>
      <c r="TT74" s="45"/>
      <c r="TU74" s="45"/>
      <c r="TV74" s="45"/>
      <c r="TW74" s="45"/>
      <c r="TX74" s="45"/>
      <c r="TY74" s="45"/>
      <c r="TZ74" s="45"/>
      <c r="UA74" s="45"/>
      <c r="UB74" s="45"/>
      <c r="UC74" s="45"/>
      <c r="UD74" s="45"/>
      <c r="UE74" s="45"/>
      <c r="UF74" s="45"/>
      <c r="UG74" s="45"/>
      <c r="UH74" s="45"/>
      <c r="UI74" s="45"/>
      <c r="UJ74" s="45"/>
      <c r="UK74" s="45"/>
      <c r="UL74" s="45"/>
      <c r="UM74" s="45"/>
      <c r="UN74" s="45"/>
      <c r="UO74" s="45"/>
      <c r="UP74" s="45"/>
      <c r="UQ74" s="45"/>
      <c r="UR74" s="45"/>
      <c r="US74" s="45"/>
      <c r="UT74" s="45"/>
      <c r="UU74" s="45"/>
      <c r="UV74" s="45"/>
      <c r="UW74" s="45"/>
      <c r="UX74" s="45"/>
      <c r="UY74" s="45"/>
      <c r="UZ74" s="45"/>
      <c r="VA74" s="45"/>
      <c r="VB74" s="45"/>
      <c r="VC74" s="45"/>
      <c r="VD74" s="45"/>
      <c r="VE74" s="45"/>
      <c r="VF74" s="45"/>
      <c r="VG74" s="45"/>
      <c r="VH74" s="45"/>
      <c r="VI74" s="45"/>
      <c r="VJ74" s="45"/>
      <c r="VK74" s="45"/>
      <c r="VL74" s="45"/>
      <c r="VM74" s="45"/>
      <c r="VN74" s="45"/>
      <c r="VO74" s="45"/>
      <c r="VP74" s="45"/>
      <c r="VQ74" s="45"/>
      <c r="VR74" s="45"/>
      <c r="VS74" s="45"/>
      <c r="VT74" s="45"/>
      <c r="VU74" s="45"/>
      <c r="VV74" s="45"/>
      <c r="VW74" s="45"/>
      <c r="VX74" s="45"/>
      <c r="VY74" s="45"/>
      <c r="VZ74" s="45"/>
      <c r="WA74" s="45"/>
      <c r="WB74" s="45"/>
      <c r="WC74" s="45"/>
      <c r="WD74" s="45"/>
      <c r="WE74" s="45"/>
      <c r="WF74" s="45"/>
      <c r="WG74" s="45"/>
      <c r="WH74" s="45"/>
      <c r="WI74" s="45"/>
      <c r="WJ74" s="45"/>
      <c r="WK74" s="45"/>
      <c r="WL74" s="45"/>
      <c r="WM74" s="45"/>
      <c r="WN74" s="45"/>
      <c r="WO74" s="45"/>
      <c r="WP74" s="45"/>
      <c r="WQ74" s="45"/>
      <c r="WR74" s="45"/>
      <c r="WS74" s="45"/>
      <c r="WT74" s="45"/>
      <c r="WU74" s="45"/>
      <c r="WV74" s="45"/>
      <c r="WW74" s="45"/>
      <c r="WX74" s="45"/>
      <c r="WY74" s="45"/>
      <c r="WZ74" s="45"/>
      <c r="XA74" s="45"/>
      <c r="XB74" s="45"/>
      <c r="XC74" s="45"/>
      <c r="XD74" s="45"/>
      <c r="XE74" s="45"/>
      <c r="XF74" s="45"/>
      <c r="XG74" s="45"/>
      <c r="XH74" s="45"/>
      <c r="XI74" s="45"/>
      <c r="XJ74" s="45"/>
      <c r="XK74" s="45"/>
      <c r="XL74" s="45"/>
      <c r="XM74" s="45"/>
      <c r="XN74" s="45"/>
      <c r="XO74" s="45"/>
      <c r="XP74" s="45"/>
      <c r="XQ74" s="45"/>
      <c r="XR74" s="45"/>
      <c r="XS74" s="45"/>
      <c r="XT74" s="45"/>
      <c r="XU74" s="45"/>
      <c r="XV74" s="45"/>
      <c r="XW74" s="45"/>
      <c r="XX74" s="45"/>
      <c r="XY74" s="45"/>
      <c r="XZ74" s="45"/>
      <c r="YA74" s="45"/>
      <c r="YB74" s="45"/>
      <c r="YC74" s="45"/>
      <c r="YD74" s="45"/>
      <c r="YE74" s="45"/>
      <c r="YF74" s="45"/>
      <c r="YG74" s="45"/>
      <c r="YH74" s="45"/>
      <c r="YI74" s="45"/>
      <c r="YJ74" s="45"/>
      <c r="YK74" s="45"/>
      <c r="YL74" s="45"/>
      <c r="YM74" s="45"/>
      <c r="YN74" s="45"/>
      <c r="YO74" s="45"/>
      <c r="YP74" s="45"/>
      <c r="YQ74" s="45"/>
      <c r="YR74" s="45"/>
      <c r="YS74" s="45"/>
      <c r="YT74" s="45"/>
      <c r="YU74" s="45"/>
      <c r="YV74" s="45"/>
      <c r="YW74" s="45"/>
      <c r="YX74" s="45"/>
      <c r="YY74" s="45"/>
      <c r="YZ74" s="45"/>
      <c r="ZA74" s="45"/>
      <c r="ZB74" s="45"/>
      <c r="ZC74" s="45"/>
      <c r="ZD74" s="45"/>
      <c r="ZE74" s="45"/>
      <c r="ZF74" s="45"/>
      <c r="ZG74" s="45"/>
      <c r="ZH74" s="45"/>
      <c r="ZI74" s="45"/>
      <c r="ZJ74" s="45"/>
      <c r="ZK74" s="45"/>
      <c r="ZL74" s="45"/>
      <c r="ZM74" s="45"/>
      <c r="ZN74" s="45"/>
      <c r="ZO74" s="45"/>
      <c r="ZP74" s="45"/>
      <c r="ZQ74" s="45"/>
      <c r="ZR74" s="45"/>
      <c r="ZS74" s="45"/>
    </row>
    <row r="75" spans="1:695" s="48" customFormat="1" x14ac:dyDescent="0.2">
      <c r="A75" s="227" t="s">
        <v>129</v>
      </c>
      <c r="B75" s="94"/>
      <c r="C75" s="48" t="s">
        <v>40</v>
      </c>
      <c r="D75" s="68" t="s">
        <v>14</v>
      </c>
      <c r="E75" s="69">
        <v>0.71180555555555547</v>
      </c>
      <c r="F75" s="69">
        <f>E75+(55/(24*60))</f>
        <v>0.74999999999999989</v>
      </c>
      <c r="G75" s="42">
        <f t="shared" ref="G75" si="6">H75*I75</f>
        <v>11600</v>
      </c>
      <c r="H75" s="70">
        <v>250</v>
      </c>
      <c r="I75" s="81">
        <v>46.4</v>
      </c>
      <c r="J75" s="77" t="s">
        <v>204</v>
      </c>
      <c r="K75" s="77" t="s">
        <v>205</v>
      </c>
      <c r="L75" s="149" t="s">
        <v>210</v>
      </c>
      <c r="M75" s="45"/>
      <c r="N75" s="139"/>
      <c r="O75" s="139"/>
      <c r="P75" s="45"/>
      <c r="Q75" s="45"/>
      <c r="R75" s="45"/>
      <c r="S75" s="45"/>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c r="AS75" s="45"/>
      <c r="AT75" s="45"/>
      <c r="AU75" s="45"/>
      <c r="AV75" s="45"/>
      <c r="AW75" s="45"/>
      <c r="AX75" s="45"/>
      <c r="AY75" s="45"/>
      <c r="AZ75" s="45"/>
      <c r="BA75" s="45"/>
      <c r="BB75" s="45"/>
      <c r="BC75" s="45"/>
      <c r="BD75" s="45"/>
      <c r="BE75" s="45"/>
      <c r="BF75" s="45"/>
      <c r="BG75" s="45"/>
      <c r="BH75" s="45"/>
      <c r="BI75" s="45"/>
      <c r="BJ75" s="45"/>
      <c r="BK75" s="45"/>
      <c r="BL75" s="45"/>
      <c r="BM75" s="45"/>
      <c r="BN75" s="45"/>
      <c r="BO75" s="45"/>
      <c r="BP75" s="45"/>
      <c r="BQ75" s="45"/>
      <c r="BR75" s="45"/>
      <c r="BS75" s="45"/>
      <c r="BT75" s="45"/>
      <c r="BU75" s="45"/>
      <c r="BV75" s="45"/>
      <c r="BW75" s="45"/>
      <c r="BX75" s="45"/>
      <c r="BY75" s="45"/>
      <c r="BZ75" s="45"/>
      <c r="CA75" s="45"/>
      <c r="CB75" s="45"/>
      <c r="CC75" s="45"/>
      <c r="CD75" s="45"/>
      <c r="CE75" s="45"/>
      <c r="CF75" s="45"/>
      <c r="CG75" s="45"/>
      <c r="CH75" s="45"/>
      <c r="CI75" s="45"/>
      <c r="CJ75" s="45"/>
      <c r="CK75" s="45"/>
      <c r="CL75" s="45"/>
      <c r="CM75" s="45"/>
      <c r="CN75" s="45"/>
      <c r="CO75" s="45"/>
      <c r="CP75" s="45"/>
      <c r="CQ75" s="45"/>
      <c r="CR75" s="45"/>
      <c r="CS75" s="45"/>
      <c r="CT75" s="45"/>
      <c r="CU75" s="45"/>
      <c r="CV75" s="45"/>
      <c r="CW75" s="45"/>
      <c r="CX75" s="45"/>
      <c r="CY75" s="45"/>
      <c r="CZ75" s="45"/>
      <c r="DA75" s="45"/>
      <c r="DB75" s="45"/>
      <c r="DC75" s="45"/>
      <c r="DD75" s="45"/>
      <c r="DE75" s="45"/>
      <c r="DF75" s="45"/>
      <c r="DG75" s="45"/>
      <c r="DH75" s="45"/>
      <c r="DI75" s="45"/>
      <c r="DJ75" s="45"/>
      <c r="DK75" s="45"/>
      <c r="DL75" s="45"/>
      <c r="DM75" s="45"/>
      <c r="DN75" s="45"/>
      <c r="DO75" s="45"/>
      <c r="DP75" s="45"/>
      <c r="DQ75" s="45"/>
      <c r="DR75" s="45"/>
      <c r="DS75" s="45"/>
      <c r="DT75" s="45"/>
      <c r="DU75" s="45"/>
      <c r="DV75" s="45"/>
      <c r="DW75" s="45"/>
      <c r="DX75" s="45"/>
      <c r="DY75" s="45"/>
      <c r="DZ75" s="45"/>
      <c r="EA75" s="45"/>
      <c r="EB75" s="45"/>
      <c r="EC75" s="45"/>
      <c r="ED75" s="45"/>
      <c r="EE75" s="45"/>
      <c r="EF75" s="45"/>
      <c r="EG75" s="45"/>
      <c r="EH75" s="45"/>
      <c r="EI75" s="45"/>
      <c r="EJ75" s="45"/>
      <c r="EK75" s="45"/>
      <c r="EL75" s="45"/>
      <c r="EM75" s="45"/>
      <c r="EN75" s="45"/>
      <c r="EO75" s="45"/>
      <c r="EP75" s="45"/>
      <c r="EQ75" s="45"/>
      <c r="ER75" s="45"/>
      <c r="ES75" s="45"/>
      <c r="ET75" s="45"/>
      <c r="EU75" s="45"/>
      <c r="EV75" s="45"/>
      <c r="EW75" s="45"/>
      <c r="EX75" s="45"/>
      <c r="EY75" s="45"/>
      <c r="EZ75" s="45"/>
      <c r="FA75" s="45"/>
      <c r="FB75" s="45"/>
      <c r="FC75" s="45"/>
      <c r="FD75" s="45"/>
      <c r="FE75" s="45"/>
      <c r="FF75" s="45"/>
      <c r="FG75" s="45"/>
      <c r="FH75" s="45"/>
      <c r="FI75" s="45"/>
      <c r="FJ75" s="45"/>
      <c r="FK75" s="45"/>
      <c r="FL75" s="45"/>
      <c r="FM75" s="45"/>
      <c r="FN75" s="45"/>
      <c r="FO75" s="45"/>
      <c r="FP75" s="45"/>
      <c r="FQ75" s="45"/>
      <c r="FR75" s="45"/>
      <c r="FS75" s="45"/>
      <c r="FT75" s="45"/>
      <c r="FU75" s="45"/>
      <c r="FV75" s="45"/>
      <c r="FW75" s="45"/>
      <c r="FX75" s="45"/>
      <c r="FY75" s="45"/>
      <c r="FZ75" s="45"/>
      <c r="GA75" s="45"/>
      <c r="GB75" s="45"/>
      <c r="GC75" s="45"/>
      <c r="GD75" s="45"/>
      <c r="GE75" s="45"/>
      <c r="GF75" s="45"/>
      <c r="GG75" s="45"/>
      <c r="GH75" s="45"/>
      <c r="GI75" s="45"/>
      <c r="GJ75" s="45"/>
      <c r="GK75" s="45"/>
      <c r="GL75" s="45"/>
      <c r="GM75" s="45"/>
      <c r="GN75" s="45"/>
      <c r="GO75" s="45"/>
      <c r="GP75" s="45"/>
      <c r="GQ75" s="45"/>
      <c r="GR75" s="45"/>
      <c r="GS75" s="45"/>
      <c r="GT75" s="45"/>
      <c r="GU75" s="45"/>
      <c r="GV75" s="45"/>
      <c r="GW75" s="45"/>
      <c r="GX75" s="45"/>
      <c r="GY75" s="45"/>
      <c r="GZ75" s="45"/>
      <c r="HA75" s="45"/>
      <c r="HB75" s="45"/>
      <c r="HC75" s="45"/>
      <c r="HD75" s="45"/>
      <c r="HE75" s="45"/>
      <c r="HF75" s="45"/>
      <c r="HG75" s="45"/>
      <c r="HH75" s="45"/>
      <c r="HI75" s="45"/>
      <c r="HJ75" s="45"/>
      <c r="HK75" s="45"/>
      <c r="HL75" s="45"/>
      <c r="HM75" s="45"/>
      <c r="HN75" s="45"/>
      <c r="HO75" s="45"/>
      <c r="HP75" s="45"/>
      <c r="HQ75" s="45"/>
      <c r="HR75" s="45"/>
      <c r="HS75" s="45"/>
      <c r="HT75" s="45"/>
      <c r="HU75" s="45"/>
      <c r="HV75" s="45"/>
      <c r="HW75" s="45"/>
      <c r="HX75" s="45"/>
      <c r="HY75" s="45"/>
      <c r="HZ75" s="45"/>
      <c r="IA75" s="45"/>
      <c r="IB75" s="45"/>
      <c r="IC75" s="45"/>
      <c r="ID75" s="45"/>
      <c r="IE75" s="45"/>
      <c r="IF75" s="45"/>
      <c r="IG75" s="45"/>
      <c r="IH75" s="45"/>
      <c r="II75" s="45"/>
      <c r="IJ75" s="45"/>
      <c r="IK75" s="45"/>
      <c r="IL75" s="45"/>
      <c r="IM75" s="45"/>
      <c r="IN75" s="45"/>
      <c r="IO75" s="45"/>
      <c r="IP75" s="45"/>
      <c r="IQ75" s="45"/>
      <c r="IR75" s="45"/>
      <c r="IS75" s="45"/>
      <c r="IT75" s="45"/>
      <c r="IU75" s="45"/>
      <c r="IV75" s="45"/>
      <c r="IW75" s="45"/>
      <c r="IX75" s="45"/>
      <c r="IY75" s="45"/>
      <c r="IZ75" s="45"/>
      <c r="JA75" s="45"/>
      <c r="JB75" s="45"/>
      <c r="JC75" s="45"/>
      <c r="JD75" s="45"/>
      <c r="JE75" s="45"/>
      <c r="JF75" s="45"/>
      <c r="JG75" s="45"/>
      <c r="JH75" s="45"/>
      <c r="JI75" s="45"/>
      <c r="JJ75" s="45"/>
      <c r="JK75" s="45"/>
      <c r="JL75" s="45"/>
      <c r="JM75" s="45"/>
      <c r="JN75" s="45"/>
      <c r="JO75" s="45"/>
      <c r="JP75" s="45"/>
      <c r="JQ75" s="45"/>
      <c r="JR75" s="45"/>
      <c r="JS75" s="45"/>
      <c r="JT75" s="45"/>
      <c r="JU75" s="45"/>
      <c r="JV75" s="45"/>
      <c r="JW75" s="45"/>
      <c r="JX75" s="45"/>
      <c r="JY75" s="45"/>
      <c r="JZ75" s="45"/>
      <c r="KA75" s="45"/>
      <c r="KB75" s="45"/>
      <c r="KC75" s="45"/>
      <c r="KD75" s="45"/>
      <c r="KE75" s="45"/>
      <c r="KF75" s="45"/>
      <c r="KG75" s="45"/>
      <c r="KH75" s="45"/>
      <c r="KI75" s="45"/>
      <c r="KJ75" s="45"/>
      <c r="KK75" s="45"/>
      <c r="KL75" s="45"/>
      <c r="KM75" s="45"/>
      <c r="KN75" s="45"/>
      <c r="KO75" s="45"/>
      <c r="KP75" s="45"/>
      <c r="KQ75" s="45"/>
      <c r="KR75" s="45"/>
      <c r="KS75" s="45"/>
      <c r="KT75" s="45"/>
      <c r="KU75" s="45"/>
      <c r="KV75" s="45"/>
      <c r="KW75" s="45"/>
      <c r="KX75" s="45"/>
      <c r="KY75" s="45"/>
      <c r="KZ75" s="45"/>
      <c r="LA75" s="45"/>
      <c r="LB75" s="45"/>
      <c r="LC75" s="45"/>
      <c r="LD75" s="45"/>
      <c r="LE75" s="45"/>
      <c r="LF75" s="45"/>
      <c r="LG75" s="45"/>
      <c r="LH75" s="45"/>
      <c r="LI75" s="45"/>
      <c r="LJ75" s="45"/>
      <c r="LK75" s="45"/>
      <c r="LL75" s="45"/>
      <c r="LM75" s="45"/>
      <c r="LN75" s="45"/>
      <c r="LO75" s="45"/>
      <c r="LP75" s="45"/>
      <c r="LQ75" s="45"/>
      <c r="LR75" s="45"/>
      <c r="LS75" s="45"/>
      <c r="LT75" s="45"/>
      <c r="LU75" s="45"/>
      <c r="LV75" s="45"/>
      <c r="LW75" s="45"/>
      <c r="LX75" s="45"/>
      <c r="LY75" s="45"/>
      <c r="LZ75" s="45"/>
      <c r="MA75" s="45"/>
      <c r="MB75" s="45"/>
      <c r="MC75" s="45"/>
      <c r="MD75" s="45"/>
      <c r="ME75" s="45"/>
      <c r="MF75" s="45"/>
      <c r="MG75" s="45"/>
      <c r="MH75" s="45"/>
      <c r="MI75" s="45"/>
      <c r="MJ75" s="45"/>
      <c r="MK75" s="45"/>
      <c r="ML75" s="45"/>
      <c r="MM75" s="45"/>
      <c r="MN75" s="45"/>
      <c r="MO75" s="45"/>
      <c r="MP75" s="45"/>
      <c r="MQ75" s="45"/>
      <c r="MR75" s="45"/>
      <c r="MS75" s="45"/>
      <c r="MT75" s="45"/>
      <c r="MU75" s="45"/>
      <c r="MV75" s="45"/>
      <c r="MW75" s="45"/>
      <c r="MX75" s="45"/>
      <c r="MY75" s="45"/>
      <c r="MZ75" s="45"/>
      <c r="NA75" s="45"/>
      <c r="NB75" s="45"/>
      <c r="NC75" s="45"/>
      <c r="ND75" s="45"/>
      <c r="NE75" s="45"/>
      <c r="NF75" s="45"/>
      <c r="NG75" s="45"/>
      <c r="NH75" s="45"/>
      <c r="NI75" s="45"/>
      <c r="NJ75" s="45"/>
      <c r="NK75" s="45"/>
      <c r="NL75" s="45"/>
      <c r="NM75" s="45"/>
      <c r="NN75" s="45"/>
      <c r="NO75" s="45"/>
      <c r="NP75" s="45"/>
      <c r="NQ75" s="45"/>
      <c r="NR75" s="45"/>
      <c r="NS75" s="45"/>
      <c r="NT75" s="45"/>
      <c r="NU75" s="45"/>
      <c r="NV75" s="45"/>
      <c r="NW75" s="45"/>
      <c r="NX75" s="45"/>
      <c r="NY75" s="45"/>
      <c r="NZ75" s="45"/>
      <c r="OA75" s="45"/>
      <c r="OB75" s="45"/>
      <c r="OC75" s="45"/>
      <c r="OD75" s="45"/>
      <c r="OE75" s="45"/>
      <c r="OF75" s="45"/>
      <c r="OG75" s="45"/>
      <c r="OH75" s="45"/>
      <c r="OI75" s="45"/>
      <c r="OJ75" s="45"/>
      <c r="OK75" s="45"/>
      <c r="OL75" s="45"/>
      <c r="OM75" s="45"/>
      <c r="ON75" s="45"/>
      <c r="OO75" s="45"/>
      <c r="OP75" s="45"/>
      <c r="OQ75" s="45"/>
      <c r="OR75" s="45"/>
      <c r="OS75" s="45"/>
      <c r="OT75" s="45"/>
      <c r="OU75" s="45"/>
      <c r="OV75" s="45"/>
      <c r="OW75" s="45"/>
      <c r="OX75" s="45"/>
      <c r="OY75" s="45"/>
      <c r="OZ75" s="45"/>
      <c r="PA75" s="45"/>
      <c r="PB75" s="45"/>
      <c r="PC75" s="45"/>
      <c r="PD75" s="45"/>
      <c r="PE75" s="45"/>
      <c r="PF75" s="45"/>
      <c r="PG75" s="45"/>
      <c r="PH75" s="45"/>
      <c r="PI75" s="45"/>
      <c r="PJ75" s="45"/>
      <c r="PK75" s="45"/>
      <c r="PL75" s="45"/>
      <c r="PM75" s="45"/>
      <c r="PN75" s="45"/>
      <c r="PO75" s="45"/>
      <c r="PP75" s="45"/>
      <c r="PQ75" s="45"/>
      <c r="PR75" s="45"/>
      <c r="PS75" s="45"/>
      <c r="PT75" s="45"/>
      <c r="PU75" s="45"/>
      <c r="PV75" s="45"/>
      <c r="PW75" s="45"/>
      <c r="PX75" s="45"/>
      <c r="PY75" s="45"/>
      <c r="PZ75" s="45"/>
      <c r="QA75" s="45"/>
      <c r="QB75" s="45"/>
      <c r="QC75" s="45"/>
      <c r="QD75" s="45"/>
      <c r="QE75" s="45"/>
      <c r="QF75" s="45"/>
      <c r="QG75" s="45"/>
      <c r="QH75" s="45"/>
      <c r="QI75" s="45"/>
      <c r="QJ75" s="45"/>
      <c r="QK75" s="45"/>
      <c r="QL75" s="45"/>
      <c r="QM75" s="45"/>
      <c r="QN75" s="45"/>
      <c r="QO75" s="45"/>
      <c r="QP75" s="45"/>
      <c r="QQ75" s="45"/>
      <c r="QR75" s="45"/>
      <c r="QS75" s="45"/>
      <c r="QT75" s="45"/>
      <c r="QU75" s="45"/>
      <c r="QV75" s="45"/>
      <c r="QW75" s="45"/>
      <c r="QX75" s="45"/>
      <c r="QY75" s="45"/>
      <c r="QZ75" s="45"/>
      <c r="RA75" s="45"/>
      <c r="RB75" s="45"/>
      <c r="RC75" s="45"/>
      <c r="RD75" s="45"/>
      <c r="RE75" s="45"/>
      <c r="RF75" s="45"/>
      <c r="RG75" s="45"/>
      <c r="RH75" s="45"/>
      <c r="RI75" s="45"/>
      <c r="RJ75" s="45"/>
      <c r="RK75" s="45"/>
      <c r="RL75" s="45"/>
      <c r="RM75" s="45"/>
      <c r="RN75" s="45"/>
      <c r="RO75" s="45"/>
      <c r="RP75" s="45"/>
      <c r="RQ75" s="45"/>
      <c r="RR75" s="45"/>
      <c r="RS75" s="45"/>
      <c r="RT75" s="45"/>
      <c r="RU75" s="45"/>
      <c r="RV75" s="45"/>
      <c r="RW75" s="45"/>
      <c r="RX75" s="45"/>
      <c r="RY75" s="45"/>
      <c r="RZ75" s="45"/>
      <c r="SA75" s="45"/>
      <c r="SB75" s="45"/>
      <c r="SC75" s="45"/>
      <c r="SD75" s="45"/>
      <c r="SE75" s="45"/>
      <c r="SF75" s="45"/>
      <c r="SG75" s="45"/>
      <c r="SH75" s="45"/>
      <c r="SI75" s="45"/>
      <c r="SJ75" s="45"/>
      <c r="SK75" s="45"/>
      <c r="SL75" s="45"/>
      <c r="SM75" s="45"/>
      <c r="SN75" s="45"/>
      <c r="SO75" s="45"/>
      <c r="SP75" s="45"/>
      <c r="SQ75" s="45"/>
      <c r="SR75" s="45"/>
      <c r="SS75" s="45"/>
      <c r="ST75" s="45"/>
      <c r="SU75" s="45"/>
      <c r="SV75" s="45"/>
      <c r="SW75" s="45"/>
      <c r="SX75" s="45"/>
      <c r="SY75" s="45"/>
      <c r="SZ75" s="45"/>
      <c r="TA75" s="45"/>
      <c r="TB75" s="45"/>
      <c r="TC75" s="45"/>
      <c r="TD75" s="45"/>
      <c r="TE75" s="45"/>
      <c r="TF75" s="45"/>
      <c r="TG75" s="45"/>
      <c r="TH75" s="45"/>
      <c r="TI75" s="45"/>
      <c r="TJ75" s="45"/>
      <c r="TK75" s="45"/>
      <c r="TL75" s="45"/>
      <c r="TM75" s="45"/>
      <c r="TN75" s="45"/>
      <c r="TO75" s="45"/>
      <c r="TP75" s="45"/>
      <c r="TQ75" s="45"/>
      <c r="TR75" s="45"/>
      <c r="TS75" s="45"/>
      <c r="TT75" s="45"/>
      <c r="TU75" s="45"/>
      <c r="TV75" s="45"/>
      <c r="TW75" s="45"/>
      <c r="TX75" s="45"/>
      <c r="TY75" s="45"/>
      <c r="TZ75" s="45"/>
      <c r="UA75" s="45"/>
      <c r="UB75" s="45"/>
      <c r="UC75" s="45"/>
      <c r="UD75" s="45"/>
      <c r="UE75" s="45"/>
      <c r="UF75" s="45"/>
      <c r="UG75" s="45"/>
      <c r="UH75" s="45"/>
      <c r="UI75" s="45"/>
      <c r="UJ75" s="45"/>
      <c r="UK75" s="45"/>
      <c r="UL75" s="45"/>
      <c r="UM75" s="45"/>
      <c r="UN75" s="45"/>
      <c r="UO75" s="45"/>
      <c r="UP75" s="45"/>
      <c r="UQ75" s="45"/>
      <c r="UR75" s="45"/>
      <c r="US75" s="45"/>
      <c r="UT75" s="45"/>
      <c r="UU75" s="45"/>
      <c r="UV75" s="45"/>
      <c r="UW75" s="45"/>
      <c r="UX75" s="45"/>
      <c r="UY75" s="45"/>
      <c r="UZ75" s="45"/>
      <c r="VA75" s="45"/>
      <c r="VB75" s="45"/>
      <c r="VC75" s="45"/>
      <c r="VD75" s="45"/>
      <c r="VE75" s="45"/>
      <c r="VF75" s="45"/>
      <c r="VG75" s="45"/>
      <c r="VH75" s="45"/>
      <c r="VI75" s="45"/>
      <c r="VJ75" s="45"/>
      <c r="VK75" s="45"/>
      <c r="VL75" s="45"/>
      <c r="VM75" s="45"/>
      <c r="VN75" s="45"/>
      <c r="VO75" s="45"/>
      <c r="VP75" s="45"/>
      <c r="VQ75" s="45"/>
      <c r="VR75" s="45"/>
      <c r="VS75" s="45"/>
      <c r="VT75" s="45"/>
      <c r="VU75" s="45"/>
      <c r="VV75" s="45"/>
      <c r="VW75" s="45"/>
      <c r="VX75" s="45"/>
      <c r="VY75" s="45"/>
      <c r="VZ75" s="45"/>
      <c r="WA75" s="45"/>
      <c r="WB75" s="45"/>
      <c r="WC75" s="45"/>
      <c r="WD75" s="45"/>
      <c r="WE75" s="45"/>
      <c r="WF75" s="45"/>
      <c r="WG75" s="45"/>
      <c r="WH75" s="45"/>
      <c r="WI75" s="45"/>
      <c r="WJ75" s="45"/>
      <c r="WK75" s="45"/>
      <c r="WL75" s="45"/>
      <c r="WM75" s="45"/>
      <c r="WN75" s="45"/>
      <c r="WO75" s="45"/>
      <c r="WP75" s="45"/>
      <c r="WQ75" s="45"/>
      <c r="WR75" s="45"/>
      <c r="WS75" s="45"/>
      <c r="WT75" s="45"/>
      <c r="WU75" s="45"/>
      <c r="WV75" s="45"/>
      <c r="WW75" s="45"/>
      <c r="WX75" s="45"/>
      <c r="WY75" s="45"/>
      <c r="WZ75" s="45"/>
      <c r="XA75" s="45"/>
      <c r="XB75" s="45"/>
      <c r="XC75" s="45"/>
      <c r="XD75" s="45"/>
      <c r="XE75" s="45"/>
      <c r="XF75" s="45"/>
      <c r="XG75" s="45"/>
      <c r="XH75" s="45"/>
      <c r="XI75" s="45"/>
      <c r="XJ75" s="45"/>
      <c r="XK75" s="45"/>
      <c r="XL75" s="45"/>
      <c r="XM75" s="45"/>
      <c r="XN75" s="45"/>
      <c r="XO75" s="45"/>
      <c r="XP75" s="45"/>
      <c r="XQ75" s="45"/>
      <c r="XR75" s="45"/>
      <c r="XS75" s="45"/>
      <c r="XT75" s="45"/>
      <c r="XU75" s="45"/>
      <c r="XV75" s="45"/>
      <c r="XW75" s="45"/>
      <c r="XX75" s="45"/>
      <c r="XY75" s="45"/>
      <c r="XZ75" s="45"/>
      <c r="YA75" s="45"/>
      <c r="YB75" s="45"/>
      <c r="YC75" s="45"/>
      <c r="YD75" s="45"/>
      <c r="YE75" s="45"/>
      <c r="YF75" s="45"/>
      <c r="YG75" s="45"/>
      <c r="YH75" s="45"/>
      <c r="YI75" s="45"/>
      <c r="YJ75" s="45"/>
      <c r="YK75" s="45"/>
      <c r="YL75" s="45"/>
      <c r="YM75" s="45"/>
      <c r="YN75" s="45"/>
      <c r="YO75" s="45"/>
      <c r="YP75" s="45"/>
      <c r="YQ75" s="45"/>
      <c r="YR75" s="45"/>
      <c r="YS75" s="45"/>
      <c r="YT75" s="45"/>
      <c r="YU75" s="45"/>
      <c r="YV75" s="45"/>
      <c r="YW75" s="45"/>
      <c r="YX75" s="45"/>
      <c r="YY75" s="45"/>
      <c r="YZ75" s="45"/>
      <c r="ZA75" s="45"/>
      <c r="ZB75" s="45"/>
      <c r="ZC75" s="45"/>
      <c r="ZD75" s="45"/>
      <c r="ZE75" s="45"/>
      <c r="ZF75" s="45"/>
      <c r="ZG75" s="45"/>
      <c r="ZH75" s="45"/>
      <c r="ZI75" s="45"/>
      <c r="ZJ75" s="45"/>
      <c r="ZK75" s="45"/>
      <c r="ZL75" s="45"/>
      <c r="ZM75" s="45"/>
      <c r="ZN75" s="45"/>
      <c r="ZO75" s="45"/>
      <c r="ZP75" s="45"/>
      <c r="ZQ75" s="45"/>
      <c r="ZR75" s="45"/>
      <c r="ZS75" s="45"/>
    </row>
    <row r="76" spans="1:695" x14ac:dyDescent="0.2">
      <c r="A76" s="150"/>
      <c r="B76" s="151"/>
      <c r="C76" s="45"/>
      <c r="D76" s="152"/>
      <c r="E76" s="58"/>
      <c r="F76" s="84"/>
      <c r="I76" s="60"/>
      <c r="J76" s="160"/>
      <c r="K76" s="155"/>
      <c r="L76" s="156"/>
      <c r="M76" s="45"/>
    </row>
    <row r="77" spans="1:695" x14ac:dyDescent="0.2">
      <c r="A77" s="150"/>
      <c r="B77" s="151"/>
      <c r="C77" s="45"/>
      <c r="D77" s="152"/>
      <c r="E77" s="58"/>
      <c r="F77" s="58"/>
      <c r="I77" s="60"/>
      <c r="J77" s="154"/>
      <c r="K77" s="155"/>
      <c r="L77" s="156"/>
      <c r="M77" s="45"/>
    </row>
    <row r="78" spans="1:695" s="48" customFormat="1" x14ac:dyDescent="0.2">
      <c r="A78" s="227" t="s">
        <v>130</v>
      </c>
      <c r="B78" s="94"/>
      <c r="C78" s="48" t="s">
        <v>42</v>
      </c>
      <c r="D78" s="68" t="s">
        <v>14</v>
      </c>
      <c r="E78" s="69">
        <v>0.30208333333333331</v>
      </c>
      <c r="F78" s="69">
        <f>E78+(55/(24*60))</f>
        <v>0.34027777777777779</v>
      </c>
      <c r="G78" s="42">
        <f>H78*I78</f>
        <v>11575</v>
      </c>
      <c r="H78" s="70">
        <v>250</v>
      </c>
      <c r="I78" s="81">
        <v>46.3</v>
      </c>
      <c r="J78" s="77" t="s">
        <v>204</v>
      </c>
      <c r="K78" s="77" t="s">
        <v>205</v>
      </c>
      <c r="L78" s="149" t="s">
        <v>210</v>
      </c>
      <c r="M78" s="45"/>
      <c r="N78" s="139"/>
      <c r="O78" s="139"/>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c r="AV78" s="45"/>
      <c r="AW78" s="45"/>
      <c r="AX78" s="45"/>
      <c r="AY78" s="45"/>
      <c r="AZ78" s="45"/>
      <c r="BA78" s="45"/>
      <c r="BB78" s="45"/>
      <c r="BC78" s="45"/>
      <c r="BD78" s="45"/>
      <c r="BE78" s="45"/>
      <c r="BF78" s="45"/>
      <c r="BG78" s="45"/>
      <c r="BH78" s="45"/>
      <c r="BI78" s="45"/>
      <c r="BJ78" s="45"/>
      <c r="BK78" s="45"/>
      <c r="BL78" s="45"/>
      <c r="BM78" s="45"/>
      <c r="BN78" s="45"/>
      <c r="BO78" s="45"/>
      <c r="BP78" s="45"/>
      <c r="BQ78" s="45"/>
      <c r="BR78" s="45"/>
      <c r="BS78" s="45"/>
      <c r="BT78" s="45"/>
      <c r="BU78" s="45"/>
      <c r="BV78" s="45"/>
      <c r="BW78" s="45"/>
      <c r="BX78" s="45"/>
      <c r="BY78" s="45"/>
      <c r="BZ78" s="45"/>
      <c r="CA78" s="45"/>
      <c r="CB78" s="45"/>
      <c r="CC78" s="45"/>
      <c r="CD78" s="45"/>
      <c r="CE78" s="45"/>
      <c r="CF78" s="45"/>
      <c r="CG78" s="45"/>
      <c r="CH78" s="45"/>
      <c r="CI78" s="45"/>
      <c r="CJ78" s="45"/>
      <c r="CK78" s="45"/>
      <c r="CL78" s="45"/>
      <c r="CM78" s="45"/>
      <c r="CN78" s="45"/>
      <c r="CO78" s="45"/>
      <c r="CP78" s="45"/>
      <c r="CQ78" s="45"/>
      <c r="CR78" s="45"/>
      <c r="CS78" s="45"/>
      <c r="CT78" s="45"/>
      <c r="CU78" s="45"/>
      <c r="CV78" s="45"/>
      <c r="CW78" s="45"/>
      <c r="CX78" s="45"/>
      <c r="CY78" s="45"/>
      <c r="CZ78" s="45"/>
      <c r="DA78" s="45"/>
      <c r="DB78" s="45"/>
      <c r="DC78" s="45"/>
      <c r="DD78" s="45"/>
      <c r="DE78" s="45"/>
      <c r="DF78" s="45"/>
      <c r="DG78" s="45"/>
      <c r="DH78" s="45"/>
      <c r="DI78" s="45"/>
      <c r="DJ78" s="45"/>
      <c r="DK78" s="45"/>
      <c r="DL78" s="45"/>
      <c r="DM78" s="45"/>
      <c r="DN78" s="45"/>
      <c r="DO78" s="45"/>
      <c r="DP78" s="45"/>
      <c r="DQ78" s="45"/>
      <c r="DR78" s="45"/>
      <c r="DS78" s="45"/>
      <c r="DT78" s="45"/>
      <c r="DU78" s="45"/>
      <c r="DV78" s="45"/>
      <c r="DW78" s="45"/>
      <c r="DX78" s="45"/>
      <c r="DY78" s="45"/>
      <c r="DZ78" s="45"/>
      <c r="EA78" s="45"/>
      <c r="EB78" s="45"/>
      <c r="EC78" s="45"/>
      <c r="ED78" s="45"/>
      <c r="EE78" s="45"/>
      <c r="EF78" s="45"/>
      <c r="EG78" s="45"/>
      <c r="EH78" s="45"/>
      <c r="EI78" s="45"/>
      <c r="EJ78" s="45"/>
      <c r="EK78" s="45"/>
      <c r="EL78" s="45"/>
      <c r="EM78" s="45"/>
      <c r="EN78" s="45"/>
      <c r="EO78" s="45"/>
      <c r="EP78" s="45"/>
      <c r="EQ78" s="45"/>
      <c r="ER78" s="45"/>
      <c r="ES78" s="45"/>
      <c r="ET78" s="45"/>
      <c r="EU78" s="45"/>
      <c r="EV78" s="45"/>
      <c r="EW78" s="45"/>
      <c r="EX78" s="45"/>
      <c r="EY78" s="45"/>
      <c r="EZ78" s="45"/>
      <c r="FA78" s="45"/>
      <c r="FB78" s="45"/>
      <c r="FC78" s="45"/>
      <c r="FD78" s="45"/>
      <c r="FE78" s="45"/>
      <c r="FF78" s="45"/>
      <c r="FG78" s="45"/>
      <c r="FH78" s="45"/>
      <c r="FI78" s="45"/>
      <c r="FJ78" s="45"/>
      <c r="FK78" s="45"/>
      <c r="FL78" s="45"/>
      <c r="FM78" s="45"/>
      <c r="FN78" s="45"/>
      <c r="FO78" s="45"/>
      <c r="FP78" s="45"/>
      <c r="FQ78" s="45"/>
      <c r="FR78" s="45"/>
      <c r="FS78" s="45"/>
      <c r="FT78" s="45"/>
      <c r="FU78" s="45"/>
      <c r="FV78" s="45"/>
      <c r="FW78" s="45"/>
      <c r="FX78" s="45"/>
      <c r="FY78" s="45"/>
      <c r="FZ78" s="45"/>
      <c r="GA78" s="45"/>
      <c r="GB78" s="45"/>
      <c r="GC78" s="45"/>
      <c r="GD78" s="45"/>
      <c r="GE78" s="45"/>
      <c r="GF78" s="45"/>
      <c r="GG78" s="45"/>
      <c r="GH78" s="45"/>
      <c r="GI78" s="45"/>
      <c r="GJ78" s="45"/>
      <c r="GK78" s="45"/>
      <c r="GL78" s="45"/>
      <c r="GM78" s="45"/>
      <c r="GN78" s="45"/>
      <c r="GO78" s="45"/>
      <c r="GP78" s="45"/>
      <c r="GQ78" s="45"/>
      <c r="GR78" s="45"/>
      <c r="GS78" s="45"/>
      <c r="GT78" s="45"/>
      <c r="GU78" s="45"/>
      <c r="GV78" s="45"/>
      <c r="GW78" s="45"/>
      <c r="GX78" s="45"/>
      <c r="GY78" s="45"/>
      <c r="GZ78" s="45"/>
      <c r="HA78" s="45"/>
      <c r="HB78" s="45"/>
      <c r="HC78" s="45"/>
      <c r="HD78" s="45"/>
      <c r="HE78" s="45"/>
      <c r="HF78" s="45"/>
      <c r="HG78" s="45"/>
      <c r="HH78" s="45"/>
      <c r="HI78" s="45"/>
      <c r="HJ78" s="45"/>
      <c r="HK78" s="45"/>
      <c r="HL78" s="45"/>
      <c r="HM78" s="45"/>
      <c r="HN78" s="45"/>
      <c r="HO78" s="45"/>
      <c r="HP78" s="45"/>
      <c r="HQ78" s="45"/>
      <c r="HR78" s="45"/>
      <c r="HS78" s="45"/>
      <c r="HT78" s="45"/>
      <c r="HU78" s="45"/>
      <c r="HV78" s="45"/>
      <c r="HW78" s="45"/>
      <c r="HX78" s="45"/>
      <c r="HY78" s="45"/>
      <c r="HZ78" s="45"/>
      <c r="IA78" s="45"/>
      <c r="IB78" s="45"/>
      <c r="IC78" s="45"/>
      <c r="ID78" s="45"/>
      <c r="IE78" s="45"/>
      <c r="IF78" s="45"/>
      <c r="IG78" s="45"/>
      <c r="IH78" s="45"/>
      <c r="II78" s="45"/>
      <c r="IJ78" s="45"/>
      <c r="IK78" s="45"/>
      <c r="IL78" s="45"/>
      <c r="IM78" s="45"/>
      <c r="IN78" s="45"/>
      <c r="IO78" s="45"/>
      <c r="IP78" s="45"/>
      <c r="IQ78" s="45"/>
      <c r="IR78" s="45"/>
      <c r="IS78" s="45"/>
      <c r="IT78" s="45"/>
      <c r="IU78" s="45"/>
      <c r="IV78" s="45"/>
      <c r="IW78" s="45"/>
      <c r="IX78" s="45"/>
      <c r="IY78" s="45"/>
      <c r="IZ78" s="45"/>
      <c r="JA78" s="45"/>
      <c r="JB78" s="45"/>
      <c r="JC78" s="45"/>
      <c r="JD78" s="45"/>
      <c r="JE78" s="45"/>
      <c r="JF78" s="45"/>
      <c r="JG78" s="45"/>
      <c r="JH78" s="45"/>
      <c r="JI78" s="45"/>
      <c r="JJ78" s="45"/>
      <c r="JK78" s="45"/>
      <c r="JL78" s="45"/>
      <c r="JM78" s="45"/>
      <c r="JN78" s="45"/>
      <c r="JO78" s="45"/>
      <c r="JP78" s="45"/>
      <c r="JQ78" s="45"/>
      <c r="JR78" s="45"/>
      <c r="JS78" s="45"/>
      <c r="JT78" s="45"/>
      <c r="JU78" s="45"/>
      <c r="JV78" s="45"/>
      <c r="JW78" s="45"/>
      <c r="JX78" s="45"/>
      <c r="JY78" s="45"/>
      <c r="JZ78" s="45"/>
      <c r="KA78" s="45"/>
      <c r="KB78" s="45"/>
      <c r="KC78" s="45"/>
      <c r="KD78" s="45"/>
      <c r="KE78" s="45"/>
      <c r="KF78" s="45"/>
      <c r="KG78" s="45"/>
      <c r="KH78" s="45"/>
      <c r="KI78" s="45"/>
      <c r="KJ78" s="45"/>
      <c r="KK78" s="45"/>
      <c r="KL78" s="45"/>
      <c r="KM78" s="45"/>
      <c r="KN78" s="45"/>
      <c r="KO78" s="45"/>
      <c r="KP78" s="45"/>
      <c r="KQ78" s="45"/>
      <c r="KR78" s="45"/>
      <c r="KS78" s="45"/>
      <c r="KT78" s="45"/>
      <c r="KU78" s="45"/>
      <c r="KV78" s="45"/>
      <c r="KW78" s="45"/>
      <c r="KX78" s="45"/>
      <c r="KY78" s="45"/>
      <c r="KZ78" s="45"/>
      <c r="LA78" s="45"/>
      <c r="LB78" s="45"/>
      <c r="LC78" s="45"/>
      <c r="LD78" s="45"/>
      <c r="LE78" s="45"/>
      <c r="LF78" s="45"/>
      <c r="LG78" s="45"/>
      <c r="LH78" s="45"/>
      <c r="LI78" s="45"/>
      <c r="LJ78" s="45"/>
      <c r="LK78" s="45"/>
      <c r="LL78" s="45"/>
      <c r="LM78" s="45"/>
      <c r="LN78" s="45"/>
      <c r="LO78" s="45"/>
      <c r="LP78" s="45"/>
      <c r="LQ78" s="45"/>
      <c r="LR78" s="45"/>
      <c r="LS78" s="45"/>
      <c r="LT78" s="45"/>
      <c r="LU78" s="45"/>
      <c r="LV78" s="45"/>
      <c r="LW78" s="45"/>
      <c r="LX78" s="45"/>
      <c r="LY78" s="45"/>
      <c r="LZ78" s="45"/>
      <c r="MA78" s="45"/>
      <c r="MB78" s="45"/>
      <c r="MC78" s="45"/>
      <c r="MD78" s="45"/>
      <c r="ME78" s="45"/>
      <c r="MF78" s="45"/>
      <c r="MG78" s="45"/>
      <c r="MH78" s="45"/>
      <c r="MI78" s="45"/>
      <c r="MJ78" s="45"/>
      <c r="MK78" s="45"/>
      <c r="ML78" s="45"/>
      <c r="MM78" s="45"/>
      <c r="MN78" s="45"/>
      <c r="MO78" s="45"/>
      <c r="MP78" s="45"/>
      <c r="MQ78" s="45"/>
      <c r="MR78" s="45"/>
      <c r="MS78" s="45"/>
      <c r="MT78" s="45"/>
      <c r="MU78" s="45"/>
      <c r="MV78" s="45"/>
      <c r="MW78" s="45"/>
      <c r="MX78" s="45"/>
      <c r="MY78" s="45"/>
      <c r="MZ78" s="45"/>
      <c r="NA78" s="45"/>
      <c r="NB78" s="45"/>
      <c r="NC78" s="45"/>
      <c r="ND78" s="45"/>
      <c r="NE78" s="45"/>
      <c r="NF78" s="45"/>
      <c r="NG78" s="45"/>
      <c r="NH78" s="45"/>
      <c r="NI78" s="45"/>
      <c r="NJ78" s="45"/>
      <c r="NK78" s="45"/>
      <c r="NL78" s="45"/>
      <c r="NM78" s="45"/>
      <c r="NN78" s="45"/>
      <c r="NO78" s="45"/>
      <c r="NP78" s="45"/>
      <c r="NQ78" s="45"/>
      <c r="NR78" s="45"/>
      <c r="NS78" s="45"/>
      <c r="NT78" s="45"/>
      <c r="NU78" s="45"/>
      <c r="NV78" s="45"/>
      <c r="NW78" s="45"/>
      <c r="NX78" s="45"/>
      <c r="NY78" s="45"/>
      <c r="NZ78" s="45"/>
      <c r="OA78" s="45"/>
      <c r="OB78" s="45"/>
      <c r="OC78" s="45"/>
      <c r="OD78" s="45"/>
      <c r="OE78" s="45"/>
      <c r="OF78" s="45"/>
      <c r="OG78" s="45"/>
      <c r="OH78" s="45"/>
      <c r="OI78" s="45"/>
      <c r="OJ78" s="45"/>
      <c r="OK78" s="45"/>
      <c r="OL78" s="45"/>
      <c r="OM78" s="45"/>
      <c r="ON78" s="45"/>
      <c r="OO78" s="45"/>
      <c r="OP78" s="45"/>
      <c r="OQ78" s="45"/>
      <c r="OR78" s="45"/>
      <c r="OS78" s="45"/>
      <c r="OT78" s="45"/>
      <c r="OU78" s="45"/>
      <c r="OV78" s="45"/>
      <c r="OW78" s="45"/>
      <c r="OX78" s="45"/>
      <c r="OY78" s="45"/>
      <c r="OZ78" s="45"/>
      <c r="PA78" s="45"/>
      <c r="PB78" s="45"/>
      <c r="PC78" s="45"/>
      <c r="PD78" s="45"/>
      <c r="PE78" s="45"/>
      <c r="PF78" s="45"/>
      <c r="PG78" s="45"/>
      <c r="PH78" s="45"/>
      <c r="PI78" s="45"/>
      <c r="PJ78" s="45"/>
      <c r="PK78" s="45"/>
      <c r="PL78" s="45"/>
      <c r="PM78" s="45"/>
      <c r="PN78" s="45"/>
      <c r="PO78" s="45"/>
      <c r="PP78" s="45"/>
      <c r="PQ78" s="45"/>
      <c r="PR78" s="45"/>
      <c r="PS78" s="45"/>
      <c r="PT78" s="45"/>
      <c r="PU78" s="45"/>
      <c r="PV78" s="45"/>
      <c r="PW78" s="45"/>
      <c r="PX78" s="45"/>
      <c r="PY78" s="45"/>
      <c r="PZ78" s="45"/>
      <c r="QA78" s="45"/>
      <c r="QB78" s="45"/>
      <c r="QC78" s="45"/>
      <c r="QD78" s="45"/>
      <c r="QE78" s="45"/>
      <c r="QF78" s="45"/>
      <c r="QG78" s="45"/>
      <c r="QH78" s="45"/>
      <c r="QI78" s="45"/>
      <c r="QJ78" s="45"/>
      <c r="QK78" s="45"/>
      <c r="QL78" s="45"/>
      <c r="QM78" s="45"/>
      <c r="QN78" s="45"/>
      <c r="QO78" s="45"/>
      <c r="QP78" s="45"/>
      <c r="QQ78" s="45"/>
      <c r="QR78" s="45"/>
      <c r="QS78" s="45"/>
      <c r="QT78" s="45"/>
      <c r="QU78" s="45"/>
      <c r="QV78" s="45"/>
      <c r="QW78" s="45"/>
      <c r="QX78" s="45"/>
      <c r="QY78" s="45"/>
      <c r="QZ78" s="45"/>
      <c r="RA78" s="45"/>
      <c r="RB78" s="45"/>
      <c r="RC78" s="45"/>
      <c r="RD78" s="45"/>
      <c r="RE78" s="45"/>
      <c r="RF78" s="45"/>
      <c r="RG78" s="45"/>
      <c r="RH78" s="45"/>
      <c r="RI78" s="45"/>
      <c r="RJ78" s="45"/>
      <c r="RK78" s="45"/>
      <c r="RL78" s="45"/>
      <c r="RM78" s="45"/>
      <c r="RN78" s="45"/>
      <c r="RO78" s="45"/>
      <c r="RP78" s="45"/>
      <c r="RQ78" s="45"/>
      <c r="RR78" s="45"/>
      <c r="RS78" s="45"/>
      <c r="RT78" s="45"/>
      <c r="RU78" s="45"/>
      <c r="RV78" s="45"/>
      <c r="RW78" s="45"/>
      <c r="RX78" s="45"/>
      <c r="RY78" s="45"/>
      <c r="RZ78" s="45"/>
      <c r="SA78" s="45"/>
      <c r="SB78" s="45"/>
      <c r="SC78" s="45"/>
      <c r="SD78" s="45"/>
      <c r="SE78" s="45"/>
      <c r="SF78" s="45"/>
      <c r="SG78" s="45"/>
      <c r="SH78" s="45"/>
      <c r="SI78" s="45"/>
      <c r="SJ78" s="45"/>
      <c r="SK78" s="45"/>
      <c r="SL78" s="45"/>
      <c r="SM78" s="45"/>
      <c r="SN78" s="45"/>
      <c r="SO78" s="45"/>
      <c r="SP78" s="45"/>
      <c r="SQ78" s="45"/>
      <c r="SR78" s="45"/>
      <c r="SS78" s="45"/>
      <c r="ST78" s="45"/>
      <c r="SU78" s="45"/>
      <c r="SV78" s="45"/>
      <c r="SW78" s="45"/>
      <c r="SX78" s="45"/>
      <c r="SY78" s="45"/>
      <c r="SZ78" s="45"/>
      <c r="TA78" s="45"/>
      <c r="TB78" s="45"/>
      <c r="TC78" s="45"/>
      <c r="TD78" s="45"/>
      <c r="TE78" s="45"/>
      <c r="TF78" s="45"/>
      <c r="TG78" s="45"/>
      <c r="TH78" s="45"/>
      <c r="TI78" s="45"/>
      <c r="TJ78" s="45"/>
      <c r="TK78" s="45"/>
      <c r="TL78" s="45"/>
      <c r="TM78" s="45"/>
      <c r="TN78" s="45"/>
      <c r="TO78" s="45"/>
      <c r="TP78" s="45"/>
      <c r="TQ78" s="45"/>
      <c r="TR78" s="45"/>
      <c r="TS78" s="45"/>
      <c r="TT78" s="45"/>
      <c r="TU78" s="45"/>
      <c r="TV78" s="45"/>
      <c r="TW78" s="45"/>
      <c r="TX78" s="45"/>
      <c r="TY78" s="45"/>
      <c r="TZ78" s="45"/>
      <c r="UA78" s="45"/>
      <c r="UB78" s="45"/>
      <c r="UC78" s="45"/>
      <c r="UD78" s="45"/>
      <c r="UE78" s="45"/>
      <c r="UF78" s="45"/>
      <c r="UG78" s="45"/>
      <c r="UH78" s="45"/>
      <c r="UI78" s="45"/>
      <c r="UJ78" s="45"/>
      <c r="UK78" s="45"/>
      <c r="UL78" s="45"/>
      <c r="UM78" s="45"/>
      <c r="UN78" s="45"/>
      <c r="UO78" s="45"/>
      <c r="UP78" s="45"/>
      <c r="UQ78" s="45"/>
      <c r="UR78" s="45"/>
      <c r="US78" s="45"/>
      <c r="UT78" s="45"/>
      <c r="UU78" s="45"/>
      <c r="UV78" s="45"/>
      <c r="UW78" s="45"/>
      <c r="UX78" s="45"/>
      <c r="UY78" s="45"/>
      <c r="UZ78" s="45"/>
      <c r="VA78" s="45"/>
      <c r="VB78" s="45"/>
      <c r="VC78" s="45"/>
      <c r="VD78" s="45"/>
      <c r="VE78" s="45"/>
      <c r="VF78" s="45"/>
      <c r="VG78" s="45"/>
      <c r="VH78" s="45"/>
      <c r="VI78" s="45"/>
      <c r="VJ78" s="45"/>
      <c r="VK78" s="45"/>
      <c r="VL78" s="45"/>
      <c r="VM78" s="45"/>
      <c r="VN78" s="45"/>
      <c r="VO78" s="45"/>
      <c r="VP78" s="45"/>
      <c r="VQ78" s="45"/>
      <c r="VR78" s="45"/>
      <c r="VS78" s="45"/>
      <c r="VT78" s="45"/>
      <c r="VU78" s="45"/>
      <c r="VV78" s="45"/>
      <c r="VW78" s="45"/>
      <c r="VX78" s="45"/>
      <c r="VY78" s="45"/>
      <c r="VZ78" s="45"/>
      <c r="WA78" s="45"/>
      <c r="WB78" s="45"/>
      <c r="WC78" s="45"/>
      <c r="WD78" s="45"/>
      <c r="WE78" s="45"/>
      <c r="WF78" s="45"/>
      <c r="WG78" s="45"/>
      <c r="WH78" s="45"/>
      <c r="WI78" s="45"/>
      <c r="WJ78" s="45"/>
      <c r="WK78" s="45"/>
      <c r="WL78" s="45"/>
      <c r="WM78" s="45"/>
      <c r="WN78" s="45"/>
      <c r="WO78" s="45"/>
      <c r="WP78" s="45"/>
      <c r="WQ78" s="45"/>
      <c r="WR78" s="45"/>
      <c r="WS78" s="45"/>
      <c r="WT78" s="45"/>
      <c r="WU78" s="45"/>
      <c r="WV78" s="45"/>
      <c r="WW78" s="45"/>
      <c r="WX78" s="45"/>
      <c r="WY78" s="45"/>
      <c r="WZ78" s="45"/>
      <c r="XA78" s="45"/>
      <c r="XB78" s="45"/>
      <c r="XC78" s="45"/>
      <c r="XD78" s="45"/>
      <c r="XE78" s="45"/>
      <c r="XF78" s="45"/>
      <c r="XG78" s="45"/>
      <c r="XH78" s="45"/>
      <c r="XI78" s="45"/>
      <c r="XJ78" s="45"/>
      <c r="XK78" s="45"/>
      <c r="XL78" s="45"/>
      <c r="XM78" s="45"/>
      <c r="XN78" s="45"/>
      <c r="XO78" s="45"/>
      <c r="XP78" s="45"/>
      <c r="XQ78" s="45"/>
      <c r="XR78" s="45"/>
      <c r="XS78" s="45"/>
      <c r="XT78" s="45"/>
      <c r="XU78" s="45"/>
      <c r="XV78" s="45"/>
      <c r="XW78" s="45"/>
      <c r="XX78" s="45"/>
      <c r="XY78" s="45"/>
      <c r="XZ78" s="45"/>
      <c r="YA78" s="45"/>
      <c r="YB78" s="45"/>
      <c r="YC78" s="45"/>
      <c r="YD78" s="45"/>
      <c r="YE78" s="45"/>
      <c r="YF78" s="45"/>
      <c r="YG78" s="45"/>
      <c r="YH78" s="45"/>
      <c r="YI78" s="45"/>
      <c r="YJ78" s="45"/>
      <c r="YK78" s="45"/>
      <c r="YL78" s="45"/>
      <c r="YM78" s="45"/>
      <c r="YN78" s="45"/>
      <c r="YO78" s="45"/>
      <c r="YP78" s="45"/>
      <c r="YQ78" s="45"/>
      <c r="YR78" s="45"/>
      <c r="YS78" s="45"/>
      <c r="YT78" s="45"/>
      <c r="YU78" s="45"/>
      <c r="YV78" s="45"/>
      <c r="YW78" s="45"/>
      <c r="YX78" s="45"/>
      <c r="YY78" s="45"/>
      <c r="YZ78" s="45"/>
      <c r="ZA78" s="45"/>
      <c r="ZB78" s="45"/>
      <c r="ZC78" s="45"/>
      <c r="ZD78" s="45"/>
      <c r="ZE78" s="45"/>
      <c r="ZF78" s="45"/>
      <c r="ZG78" s="45"/>
      <c r="ZH78" s="45"/>
      <c r="ZI78" s="45"/>
      <c r="ZJ78" s="45"/>
      <c r="ZK78" s="45"/>
      <c r="ZL78" s="45"/>
      <c r="ZM78" s="45"/>
      <c r="ZN78" s="45"/>
      <c r="ZO78" s="45"/>
      <c r="ZP78" s="45"/>
      <c r="ZQ78" s="45"/>
      <c r="ZR78" s="45"/>
      <c r="ZS78" s="45"/>
    </row>
    <row r="79" spans="1:695" s="48" customFormat="1" x14ac:dyDescent="0.2">
      <c r="A79" s="227" t="s">
        <v>130</v>
      </c>
      <c r="B79" s="91"/>
      <c r="C79" s="48" t="s">
        <v>27</v>
      </c>
      <c r="D79" s="68" t="s">
        <v>14</v>
      </c>
      <c r="E79" s="69">
        <v>0.34722222222222227</v>
      </c>
      <c r="F79" s="69">
        <f>E79+(50/(24*60))</f>
        <v>0.38194444444444448</v>
      </c>
      <c r="G79" s="42">
        <f>H79*I79</f>
        <v>10875</v>
      </c>
      <c r="H79" s="70">
        <v>250</v>
      </c>
      <c r="I79" s="81">
        <v>43.5</v>
      </c>
      <c r="J79" s="77" t="s">
        <v>204</v>
      </c>
      <c r="K79" s="77" t="s">
        <v>205</v>
      </c>
      <c r="L79" s="149" t="s">
        <v>210</v>
      </c>
      <c r="M79" s="45"/>
      <c r="N79" s="139"/>
      <c r="O79" s="139"/>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c r="AV79" s="45"/>
      <c r="AW79" s="45"/>
      <c r="AX79" s="45"/>
      <c r="AY79" s="45"/>
      <c r="AZ79" s="45"/>
      <c r="BA79" s="45"/>
      <c r="BB79" s="45"/>
      <c r="BC79" s="45"/>
      <c r="BD79" s="45"/>
      <c r="BE79" s="45"/>
      <c r="BF79" s="45"/>
      <c r="BG79" s="45"/>
      <c r="BH79" s="45"/>
      <c r="BI79" s="45"/>
      <c r="BJ79" s="45"/>
      <c r="BK79" s="45"/>
      <c r="BL79" s="45"/>
      <c r="BM79" s="45"/>
      <c r="BN79" s="45"/>
      <c r="BO79" s="45"/>
      <c r="BP79" s="45"/>
      <c r="BQ79" s="45"/>
      <c r="BR79" s="45"/>
      <c r="BS79" s="45"/>
      <c r="BT79" s="45"/>
      <c r="BU79" s="45"/>
      <c r="BV79" s="45"/>
      <c r="BW79" s="45"/>
      <c r="BX79" s="45"/>
      <c r="BY79" s="45"/>
      <c r="BZ79" s="45"/>
      <c r="CA79" s="45"/>
      <c r="CB79" s="45"/>
      <c r="CC79" s="45"/>
      <c r="CD79" s="45"/>
      <c r="CE79" s="45"/>
      <c r="CF79" s="45"/>
      <c r="CG79" s="45"/>
      <c r="CH79" s="45"/>
      <c r="CI79" s="45"/>
      <c r="CJ79" s="45"/>
      <c r="CK79" s="45"/>
      <c r="CL79" s="45"/>
      <c r="CM79" s="45"/>
      <c r="CN79" s="45"/>
      <c r="CO79" s="45"/>
      <c r="CP79" s="45"/>
      <c r="CQ79" s="45"/>
      <c r="CR79" s="45"/>
      <c r="CS79" s="45"/>
      <c r="CT79" s="45"/>
      <c r="CU79" s="45"/>
      <c r="CV79" s="45"/>
      <c r="CW79" s="45"/>
      <c r="CX79" s="45"/>
      <c r="CY79" s="45"/>
      <c r="CZ79" s="45"/>
      <c r="DA79" s="45"/>
      <c r="DB79" s="45"/>
      <c r="DC79" s="45"/>
      <c r="DD79" s="45"/>
      <c r="DE79" s="45"/>
      <c r="DF79" s="45"/>
      <c r="DG79" s="45"/>
      <c r="DH79" s="45"/>
      <c r="DI79" s="45"/>
      <c r="DJ79" s="45"/>
      <c r="DK79" s="45"/>
      <c r="DL79" s="45"/>
      <c r="DM79" s="45"/>
      <c r="DN79" s="45"/>
      <c r="DO79" s="45"/>
      <c r="DP79" s="45"/>
      <c r="DQ79" s="45"/>
      <c r="DR79" s="45"/>
      <c r="DS79" s="45"/>
      <c r="DT79" s="45"/>
      <c r="DU79" s="45"/>
      <c r="DV79" s="45"/>
      <c r="DW79" s="45"/>
      <c r="DX79" s="45"/>
      <c r="DY79" s="45"/>
      <c r="DZ79" s="45"/>
      <c r="EA79" s="45"/>
      <c r="EB79" s="45"/>
      <c r="EC79" s="45"/>
      <c r="ED79" s="45"/>
      <c r="EE79" s="45"/>
      <c r="EF79" s="45"/>
      <c r="EG79" s="45"/>
      <c r="EH79" s="45"/>
      <c r="EI79" s="45"/>
      <c r="EJ79" s="45"/>
      <c r="EK79" s="45"/>
      <c r="EL79" s="45"/>
      <c r="EM79" s="45"/>
      <c r="EN79" s="45"/>
      <c r="EO79" s="45"/>
      <c r="EP79" s="45"/>
      <c r="EQ79" s="45"/>
      <c r="ER79" s="45"/>
      <c r="ES79" s="45"/>
      <c r="ET79" s="45"/>
      <c r="EU79" s="45"/>
      <c r="EV79" s="45"/>
      <c r="EW79" s="45"/>
      <c r="EX79" s="45"/>
      <c r="EY79" s="45"/>
      <c r="EZ79" s="45"/>
      <c r="FA79" s="45"/>
      <c r="FB79" s="45"/>
      <c r="FC79" s="45"/>
      <c r="FD79" s="45"/>
      <c r="FE79" s="45"/>
      <c r="FF79" s="45"/>
      <c r="FG79" s="45"/>
      <c r="FH79" s="45"/>
      <c r="FI79" s="45"/>
      <c r="FJ79" s="45"/>
      <c r="FK79" s="45"/>
      <c r="FL79" s="45"/>
      <c r="FM79" s="45"/>
      <c r="FN79" s="45"/>
      <c r="FO79" s="45"/>
      <c r="FP79" s="45"/>
      <c r="FQ79" s="45"/>
      <c r="FR79" s="45"/>
      <c r="FS79" s="45"/>
      <c r="FT79" s="45"/>
      <c r="FU79" s="45"/>
      <c r="FV79" s="45"/>
      <c r="FW79" s="45"/>
      <c r="FX79" s="45"/>
      <c r="FY79" s="45"/>
      <c r="FZ79" s="45"/>
      <c r="GA79" s="45"/>
      <c r="GB79" s="45"/>
      <c r="GC79" s="45"/>
      <c r="GD79" s="45"/>
      <c r="GE79" s="45"/>
      <c r="GF79" s="45"/>
      <c r="GG79" s="45"/>
      <c r="GH79" s="45"/>
      <c r="GI79" s="45"/>
      <c r="GJ79" s="45"/>
      <c r="GK79" s="45"/>
      <c r="GL79" s="45"/>
      <c r="GM79" s="45"/>
      <c r="GN79" s="45"/>
      <c r="GO79" s="45"/>
      <c r="GP79" s="45"/>
      <c r="GQ79" s="45"/>
      <c r="GR79" s="45"/>
      <c r="GS79" s="45"/>
      <c r="GT79" s="45"/>
      <c r="GU79" s="45"/>
      <c r="GV79" s="45"/>
      <c r="GW79" s="45"/>
      <c r="GX79" s="45"/>
      <c r="GY79" s="45"/>
      <c r="GZ79" s="45"/>
      <c r="HA79" s="45"/>
      <c r="HB79" s="45"/>
      <c r="HC79" s="45"/>
      <c r="HD79" s="45"/>
      <c r="HE79" s="45"/>
      <c r="HF79" s="45"/>
      <c r="HG79" s="45"/>
      <c r="HH79" s="45"/>
      <c r="HI79" s="45"/>
      <c r="HJ79" s="45"/>
      <c r="HK79" s="45"/>
      <c r="HL79" s="45"/>
      <c r="HM79" s="45"/>
      <c r="HN79" s="45"/>
      <c r="HO79" s="45"/>
      <c r="HP79" s="45"/>
      <c r="HQ79" s="45"/>
      <c r="HR79" s="45"/>
      <c r="HS79" s="45"/>
      <c r="HT79" s="45"/>
      <c r="HU79" s="45"/>
      <c r="HV79" s="45"/>
      <c r="HW79" s="45"/>
      <c r="HX79" s="45"/>
      <c r="HY79" s="45"/>
      <c r="HZ79" s="45"/>
      <c r="IA79" s="45"/>
      <c r="IB79" s="45"/>
      <c r="IC79" s="45"/>
      <c r="ID79" s="45"/>
      <c r="IE79" s="45"/>
      <c r="IF79" s="45"/>
      <c r="IG79" s="45"/>
      <c r="IH79" s="45"/>
      <c r="II79" s="45"/>
      <c r="IJ79" s="45"/>
      <c r="IK79" s="45"/>
      <c r="IL79" s="45"/>
      <c r="IM79" s="45"/>
      <c r="IN79" s="45"/>
      <c r="IO79" s="45"/>
      <c r="IP79" s="45"/>
      <c r="IQ79" s="45"/>
      <c r="IR79" s="45"/>
      <c r="IS79" s="45"/>
      <c r="IT79" s="45"/>
      <c r="IU79" s="45"/>
      <c r="IV79" s="45"/>
      <c r="IW79" s="45"/>
      <c r="IX79" s="45"/>
      <c r="IY79" s="45"/>
      <c r="IZ79" s="45"/>
      <c r="JA79" s="45"/>
      <c r="JB79" s="45"/>
      <c r="JC79" s="45"/>
      <c r="JD79" s="45"/>
      <c r="JE79" s="45"/>
      <c r="JF79" s="45"/>
      <c r="JG79" s="45"/>
      <c r="JH79" s="45"/>
      <c r="JI79" s="45"/>
      <c r="JJ79" s="45"/>
      <c r="JK79" s="45"/>
      <c r="JL79" s="45"/>
      <c r="JM79" s="45"/>
      <c r="JN79" s="45"/>
      <c r="JO79" s="45"/>
      <c r="JP79" s="45"/>
      <c r="JQ79" s="45"/>
      <c r="JR79" s="45"/>
      <c r="JS79" s="45"/>
      <c r="JT79" s="45"/>
      <c r="JU79" s="45"/>
      <c r="JV79" s="45"/>
      <c r="JW79" s="45"/>
      <c r="JX79" s="45"/>
      <c r="JY79" s="45"/>
      <c r="JZ79" s="45"/>
      <c r="KA79" s="45"/>
      <c r="KB79" s="45"/>
      <c r="KC79" s="45"/>
      <c r="KD79" s="45"/>
      <c r="KE79" s="45"/>
      <c r="KF79" s="45"/>
      <c r="KG79" s="45"/>
      <c r="KH79" s="45"/>
      <c r="KI79" s="45"/>
      <c r="KJ79" s="45"/>
      <c r="KK79" s="45"/>
      <c r="KL79" s="45"/>
      <c r="KM79" s="45"/>
      <c r="KN79" s="45"/>
      <c r="KO79" s="45"/>
      <c r="KP79" s="45"/>
      <c r="KQ79" s="45"/>
      <c r="KR79" s="45"/>
      <c r="KS79" s="45"/>
      <c r="KT79" s="45"/>
      <c r="KU79" s="45"/>
      <c r="KV79" s="45"/>
      <c r="KW79" s="45"/>
      <c r="KX79" s="45"/>
      <c r="KY79" s="45"/>
      <c r="KZ79" s="45"/>
      <c r="LA79" s="45"/>
      <c r="LB79" s="45"/>
      <c r="LC79" s="45"/>
      <c r="LD79" s="45"/>
      <c r="LE79" s="45"/>
      <c r="LF79" s="45"/>
      <c r="LG79" s="45"/>
      <c r="LH79" s="45"/>
      <c r="LI79" s="45"/>
      <c r="LJ79" s="45"/>
      <c r="LK79" s="45"/>
      <c r="LL79" s="45"/>
      <c r="LM79" s="45"/>
      <c r="LN79" s="45"/>
      <c r="LO79" s="45"/>
      <c r="LP79" s="45"/>
      <c r="LQ79" s="45"/>
      <c r="LR79" s="45"/>
      <c r="LS79" s="45"/>
      <c r="LT79" s="45"/>
      <c r="LU79" s="45"/>
      <c r="LV79" s="45"/>
      <c r="LW79" s="45"/>
      <c r="LX79" s="45"/>
      <c r="LY79" s="45"/>
      <c r="LZ79" s="45"/>
      <c r="MA79" s="45"/>
      <c r="MB79" s="45"/>
      <c r="MC79" s="45"/>
      <c r="MD79" s="45"/>
      <c r="ME79" s="45"/>
      <c r="MF79" s="45"/>
      <c r="MG79" s="45"/>
      <c r="MH79" s="45"/>
      <c r="MI79" s="45"/>
      <c r="MJ79" s="45"/>
      <c r="MK79" s="45"/>
      <c r="ML79" s="45"/>
      <c r="MM79" s="45"/>
      <c r="MN79" s="45"/>
      <c r="MO79" s="45"/>
      <c r="MP79" s="45"/>
      <c r="MQ79" s="45"/>
      <c r="MR79" s="45"/>
      <c r="MS79" s="45"/>
      <c r="MT79" s="45"/>
      <c r="MU79" s="45"/>
      <c r="MV79" s="45"/>
      <c r="MW79" s="45"/>
      <c r="MX79" s="45"/>
      <c r="MY79" s="45"/>
      <c r="MZ79" s="45"/>
      <c r="NA79" s="45"/>
      <c r="NB79" s="45"/>
      <c r="NC79" s="45"/>
      <c r="ND79" s="45"/>
      <c r="NE79" s="45"/>
      <c r="NF79" s="45"/>
      <c r="NG79" s="45"/>
      <c r="NH79" s="45"/>
      <c r="NI79" s="45"/>
      <c r="NJ79" s="45"/>
      <c r="NK79" s="45"/>
      <c r="NL79" s="45"/>
      <c r="NM79" s="45"/>
      <c r="NN79" s="45"/>
      <c r="NO79" s="45"/>
      <c r="NP79" s="45"/>
      <c r="NQ79" s="45"/>
      <c r="NR79" s="45"/>
      <c r="NS79" s="45"/>
      <c r="NT79" s="45"/>
      <c r="NU79" s="45"/>
      <c r="NV79" s="45"/>
      <c r="NW79" s="45"/>
      <c r="NX79" s="45"/>
      <c r="NY79" s="45"/>
      <c r="NZ79" s="45"/>
      <c r="OA79" s="45"/>
      <c r="OB79" s="45"/>
      <c r="OC79" s="45"/>
      <c r="OD79" s="45"/>
      <c r="OE79" s="45"/>
      <c r="OF79" s="45"/>
      <c r="OG79" s="45"/>
      <c r="OH79" s="45"/>
      <c r="OI79" s="45"/>
      <c r="OJ79" s="45"/>
      <c r="OK79" s="45"/>
      <c r="OL79" s="45"/>
      <c r="OM79" s="45"/>
      <c r="ON79" s="45"/>
      <c r="OO79" s="45"/>
      <c r="OP79" s="45"/>
      <c r="OQ79" s="45"/>
      <c r="OR79" s="45"/>
      <c r="OS79" s="45"/>
      <c r="OT79" s="45"/>
      <c r="OU79" s="45"/>
      <c r="OV79" s="45"/>
      <c r="OW79" s="45"/>
      <c r="OX79" s="45"/>
      <c r="OY79" s="45"/>
      <c r="OZ79" s="45"/>
      <c r="PA79" s="45"/>
      <c r="PB79" s="45"/>
      <c r="PC79" s="45"/>
      <c r="PD79" s="45"/>
      <c r="PE79" s="45"/>
      <c r="PF79" s="45"/>
      <c r="PG79" s="45"/>
      <c r="PH79" s="45"/>
      <c r="PI79" s="45"/>
      <c r="PJ79" s="45"/>
      <c r="PK79" s="45"/>
      <c r="PL79" s="45"/>
      <c r="PM79" s="45"/>
      <c r="PN79" s="45"/>
      <c r="PO79" s="45"/>
      <c r="PP79" s="45"/>
      <c r="PQ79" s="45"/>
      <c r="PR79" s="45"/>
      <c r="PS79" s="45"/>
      <c r="PT79" s="45"/>
      <c r="PU79" s="45"/>
      <c r="PV79" s="45"/>
      <c r="PW79" s="45"/>
      <c r="PX79" s="45"/>
      <c r="PY79" s="45"/>
      <c r="PZ79" s="45"/>
      <c r="QA79" s="45"/>
      <c r="QB79" s="45"/>
      <c r="QC79" s="45"/>
      <c r="QD79" s="45"/>
      <c r="QE79" s="45"/>
      <c r="QF79" s="45"/>
      <c r="QG79" s="45"/>
      <c r="QH79" s="45"/>
      <c r="QI79" s="45"/>
      <c r="QJ79" s="45"/>
      <c r="QK79" s="45"/>
      <c r="QL79" s="45"/>
      <c r="QM79" s="45"/>
      <c r="QN79" s="45"/>
      <c r="QO79" s="45"/>
      <c r="QP79" s="45"/>
      <c r="QQ79" s="45"/>
      <c r="QR79" s="45"/>
      <c r="QS79" s="45"/>
      <c r="QT79" s="45"/>
      <c r="QU79" s="45"/>
      <c r="QV79" s="45"/>
      <c r="QW79" s="45"/>
      <c r="QX79" s="45"/>
      <c r="QY79" s="45"/>
      <c r="QZ79" s="45"/>
      <c r="RA79" s="45"/>
      <c r="RB79" s="45"/>
      <c r="RC79" s="45"/>
      <c r="RD79" s="45"/>
      <c r="RE79" s="45"/>
      <c r="RF79" s="45"/>
      <c r="RG79" s="45"/>
      <c r="RH79" s="45"/>
      <c r="RI79" s="45"/>
      <c r="RJ79" s="45"/>
      <c r="RK79" s="45"/>
      <c r="RL79" s="45"/>
      <c r="RM79" s="45"/>
      <c r="RN79" s="45"/>
      <c r="RO79" s="45"/>
      <c r="RP79" s="45"/>
      <c r="RQ79" s="45"/>
      <c r="RR79" s="45"/>
      <c r="RS79" s="45"/>
      <c r="RT79" s="45"/>
      <c r="RU79" s="45"/>
      <c r="RV79" s="45"/>
      <c r="RW79" s="45"/>
      <c r="RX79" s="45"/>
      <c r="RY79" s="45"/>
      <c r="RZ79" s="45"/>
      <c r="SA79" s="45"/>
      <c r="SB79" s="45"/>
      <c r="SC79" s="45"/>
      <c r="SD79" s="45"/>
      <c r="SE79" s="45"/>
      <c r="SF79" s="45"/>
      <c r="SG79" s="45"/>
      <c r="SH79" s="45"/>
      <c r="SI79" s="45"/>
      <c r="SJ79" s="45"/>
      <c r="SK79" s="45"/>
      <c r="SL79" s="45"/>
      <c r="SM79" s="45"/>
      <c r="SN79" s="45"/>
      <c r="SO79" s="45"/>
      <c r="SP79" s="45"/>
      <c r="SQ79" s="45"/>
      <c r="SR79" s="45"/>
      <c r="SS79" s="45"/>
      <c r="ST79" s="45"/>
      <c r="SU79" s="45"/>
      <c r="SV79" s="45"/>
      <c r="SW79" s="45"/>
      <c r="SX79" s="45"/>
      <c r="SY79" s="45"/>
      <c r="SZ79" s="45"/>
      <c r="TA79" s="45"/>
      <c r="TB79" s="45"/>
      <c r="TC79" s="45"/>
      <c r="TD79" s="45"/>
      <c r="TE79" s="45"/>
      <c r="TF79" s="45"/>
      <c r="TG79" s="45"/>
      <c r="TH79" s="45"/>
      <c r="TI79" s="45"/>
      <c r="TJ79" s="45"/>
      <c r="TK79" s="45"/>
      <c r="TL79" s="45"/>
      <c r="TM79" s="45"/>
      <c r="TN79" s="45"/>
      <c r="TO79" s="45"/>
      <c r="TP79" s="45"/>
      <c r="TQ79" s="45"/>
      <c r="TR79" s="45"/>
      <c r="TS79" s="45"/>
      <c r="TT79" s="45"/>
      <c r="TU79" s="45"/>
      <c r="TV79" s="45"/>
      <c r="TW79" s="45"/>
      <c r="TX79" s="45"/>
      <c r="TY79" s="45"/>
      <c r="TZ79" s="45"/>
      <c r="UA79" s="45"/>
      <c r="UB79" s="45"/>
      <c r="UC79" s="45"/>
      <c r="UD79" s="45"/>
      <c r="UE79" s="45"/>
      <c r="UF79" s="45"/>
      <c r="UG79" s="45"/>
      <c r="UH79" s="45"/>
      <c r="UI79" s="45"/>
      <c r="UJ79" s="45"/>
      <c r="UK79" s="45"/>
      <c r="UL79" s="45"/>
      <c r="UM79" s="45"/>
      <c r="UN79" s="45"/>
      <c r="UO79" s="45"/>
      <c r="UP79" s="45"/>
      <c r="UQ79" s="45"/>
      <c r="UR79" s="45"/>
      <c r="US79" s="45"/>
      <c r="UT79" s="45"/>
      <c r="UU79" s="45"/>
      <c r="UV79" s="45"/>
      <c r="UW79" s="45"/>
      <c r="UX79" s="45"/>
      <c r="UY79" s="45"/>
      <c r="UZ79" s="45"/>
      <c r="VA79" s="45"/>
      <c r="VB79" s="45"/>
      <c r="VC79" s="45"/>
      <c r="VD79" s="45"/>
      <c r="VE79" s="45"/>
      <c r="VF79" s="45"/>
      <c r="VG79" s="45"/>
      <c r="VH79" s="45"/>
      <c r="VI79" s="45"/>
      <c r="VJ79" s="45"/>
      <c r="VK79" s="45"/>
      <c r="VL79" s="45"/>
      <c r="VM79" s="45"/>
      <c r="VN79" s="45"/>
      <c r="VO79" s="45"/>
      <c r="VP79" s="45"/>
      <c r="VQ79" s="45"/>
      <c r="VR79" s="45"/>
      <c r="VS79" s="45"/>
      <c r="VT79" s="45"/>
      <c r="VU79" s="45"/>
      <c r="VV79" s="45"/>
      <c r="VW79" s="45"/>
      <c r="VX79" s="45"/>
      <c r="VY79" s="45"/>
      <c r="VZ79" s="45"/>
      <c r="WA79" s="45"/>
      <c r="WB79" s="45"/>
      <c r="WC79" s="45"/>
      <c r="WD79" s="45"/>
      <c r="WE79" s="45"/>
      <c r="WF79" s="45"/>
      <c r="WG79" s="45"/>
      <c r="WH79" s="45"/>
      <c r="WI79" s="45"/>
      <c r="WJ79" s="45"/>
      <c r="WK79" s="45"/>
      <c r="WL79" s="45"/>
      <c r="WM79" s="45"/>
      <c r="WN79" s="45"/>
      <c r="WO79" s="45"/>
      <c r="WP79" s="45"/>
      <c r="WQ79" s="45"/>
      <c r="WR79" s="45"/>
      <c r="WS79" s="45"/>
      <c r="WT79" s="45"/>
      <c r="WU79" s="45"/>
      <c r="WV79" s="45"/>
      <c r="WW79" s="45"/>
      <c r="WX79" s="45"/>
      <c r="WY79" s="45"/>
      <c r="WZ79" s="45"/>
      <c r="XA79" s="45"/>
      <c r="XB79" s="45"/>
      <c r="XC79" s="45"/>
      <c r="XD79" s="45"/>
      <c r="XE79" s="45"/>
      <c r="XF79" s="45"/>
      <c r="XG79" s="45"/>
      <c r="XH79" s="45"/>
      <c r="XI79" s="45"/>
      <c r="XJ79" s="45"/>
      <c r="XK79" s="45"/>
      <c r="XL79" s="45"/>
      <c r="XM79" s="45"/>
      <c r="XN79" s="45"/>
      <c r="XO79" s="45"/>
      <c r="XP79" s="45"/>
      <c r="XQ79" s="45"/>
      <c r="XR79" s="45"/>
      <c r="XS79" s="45"/>
      <c r="XT79" s="45"/>
      <c r="XU79" s="45"/>
      <c r="XV79" s="45"/>
      <c r="XW79" s="45"/>
      <c r="XX79" s="45"/>
      <c r="XY79" s="45"/>
      <c r="XZ79" s="45"/>
      <c r="YA79" s="45"/>
      <c r="YB79" s="45"/>
      <c r="YC79" s="45"/>
      <c r="YD79" s="45"/>
      <c r="YE79" s="45"/>
      <c r="YF79" s="45"/>
      <c r="YG79" s="45"/>
      <c r="YH79" s="45"/>
      <c r="YI79" s="45"/>
      <c r="YJ79" s="45"/>
      <c r="YK79" s="45"/>
      <c r="YL79" s="45"/>
      <c r="YM79" s="45"/>
      <c r="YN79" s="45"/>
      <c r="YO79" s="45"/>
      <c r="YP79" s="45"/>
      <c r="YQ79" s="45"/>
      <c r="YR79" s="45"/>
      <c r="YS79" s="45"/>
      <c r="YT79" s="45"/>
      <c r="YU79" s="45"/>
      <c r="YV79" s="45"/>
      <c r="YW79" s="45"/>
      <c r="YX79" s="45"/>
      <c r="YY79" s="45"/>
      <c r="YZ79" s="45"/>
      <c r="ZA79" s="45"/>
      <c r="ZB79" s="45"/>
      <c r="ZC79" s="45"/>
      <c r="ZD79" s="45"/>
      <c r="ZE79" s="45"/>
      <c r="ZF79" s="45"/>
      <c r="ZG79" s="45"/>
      <c r="ZH79" s="45"/>
      <c r="ZI79" s="45"/>
      <c r="ZJ79" s="45"/>
      <c r="ZK79" s="45"/>
      <c r="ZL79" s="45"/>
      <c r="ZM79" s="45"/>
      <c r="ZN79" s="45"/>
      <c r="ZO79" s="45"/>
      <c r="ZP79" s="45"/>
      <c r="ZQ79" s="45"/>
      <c r="ZR79" s="45"/>
      <c r="ZS79" s="45"/>
    </row>
    <row r="80" spans="1:695" s="48" customFormat="1" x14ac:dyDescent="0.2">
      <c r="A80" s="227" t="s">
        <v>130</v>
      </c>
      <c r="B80" s="94"/>
      <c r="C80" s="48" t="s">
        <v>26</v>
      </c>
      <c r="D80" s="68" t="s">
        <v>14</v>
      </c>
      <c r="E80" s="69">
        <v>0.3888888888888889</v>
      </c>
      <c r="F80" s="69">
        <f>E80+(50/(24*60))</f>
        <v>0.4236111111111111</v>
      </c>
      <c r="G80" s="42">
        <f>H80*I80</f>
        <v>10850</v>
      </c>
      <c r="H80" s="70">
        <v>250</v>
      </c>
      <c r="I80" s="81">
        <v>43.4</v>
      </c>
      <c r="J80" s="77" t="s">
        <v>204</v>
      </c>
      <c r="K80" s="77" t="s">
        <v>205</v>
      </c>
      <c r="L80" s="149" t="s">
        <v>210</v>
      </c>
      <c r="M80" s="45"/>
      <c r="N80" s="139"/>
      <c r="O80" s="139"/>
      <c r="P80" s="45"/>
      <c r="Q80" s="45"/>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c r="AV80" s="45"/>
      <c r="AW80" s="45"/>
      <c r="AX80" s="45"/>
      <c r="AY80" s="45"/>
      <c r="AZ80" s="45"/>
      <c r="BA80" s="45"/>
      <c r="BB80" s="45"/>
      <c r="BC80" s="45"/>
      <c r="BD80" s="45"/>
      <c r="BE80" s="45"/>
      <c r="BF80" s="45"/>
      <c r="BG80" s="45"/>
      <c r="BH80" s="45"/>
      <c r="BI80" s="45"/>
      <c r="BJ80" s="45"/>
      <c r="BK80" s="45"/>
      <c r="BL80" s="45"/>
      <c r="BM80" s="45"/>
      <c r="BN80" s="45"/>
      <c r="BO80" s="45"/>
      <c r="BP80" s="45"/>
      <c r="BQ80" s="45"/>
      <c r="BR80" s="45"/>
      <c r="BS80" s="45"/>
      <c r="BT80" s="45"/>
      <c r="BU80" s="45"/>
      <c r="BV80" s="45"/>
      <c r="BW80" s="45"/>
      <c r="BX80" s="45"/>
      <c r="BY80" s="45"/>
      <c r="BZ80" s="45"/>
      <c r="CA80" s="45"/>
      <c r="CB80" s="45"/>
      <c r="CC80" s="45"/>
      <c r="CD80" s="45"/>
      <c r="CE80" s="45"/>
      <c r="CF80" s="45"/>
      <c r="CG80" s="45"/>
      <c r="CH80" s="45"/>
      <c r="CI80" s="45"/>
      <c r="CJ80" s="45"/>
      <c r="CK80" s="45"/>
      <c r="CL80" s="45"/>
      <c r="CM80" s="45"/>
      <c r="CN80" s="45"/>
      <c r="CO80" s="45"/>
      <c r="CP80" s="45"/>
      <c r="CQ80" s="45"/>
      <c r="CR80" s="45"/>
      <c r="CS80" s="45"/>
      <c r="CT80" s="45"/>
      <c r="CU80" s="45"/>
      <c r="CV80" s="45"/>
      <c r="CW80" s="45"/>
      <c r="CX80" s="45"/>
      <c r="CY80" s="45"/>
      <c r="CZ80" s="45"/>
      <c r="DA80" s="45"/>
      <c r="DB80" s="45"/>
      <c r="DC80" s="45"/>
      <c r="DD80" s="45"/>
      <c r="DE80" s="45"/>
      <c r="DF80" s="45"/>
      <c r="DG80" s="45"/>
      <c r="DH80" s="45"/>
      <c r="DI80" s="45"/>
      <c r="DJ80" s="45"/>
      <c r="DK80" s="45"/>
      <c r="DL80" s="45"/>
      <c r="DM80" s="45"/>
      <c r="DN80" s="45"/>
      <c r="DO80" s="45"/>
      <c r="DP80" s="45"/>
      <c r="DQ80" s="45"/>
      <c r="DR80" s="45"/>
      <c r="DS80" s="45"/>
      <c r="DT80" s="45"/>
      <c r="DU80" s="45"/>
      <c r="DV80" s="45"/>
      <c r="DW80" s="45"/>
      <c r="DX80" s="45"/>
      <c r="DY80" s="45"/>
      <c r="DZ80" s="45"/>
      <c r="EA80" s="45"/>
      <c r="EB80" s="45"/>
      <c r="EC80" s="45"/>
      <c r="ED80" s="45"/>
      <c r="EE80" s="45"/>
      <c r="EF80" s="45"/>
      <c r="EG80" s="45"/>
      <c r="EH80" s="45"/>
      <c r="EI80" s="45"/>
      <c r="EJ80" s="45"/>
      <c r="EK80" s="45"/>
      <c r="EL80" s="45"/>
      <c r="EM80" s="45"/>
      <c r="EN80" s="45"/>
      <c r="EO80" s="45"/>
      <c r="EP80" s="45"/>
      <c r="EQ80" s="45"/>
      <c r="ER80" s="45"/>
      <c r="ES80" s="45"/>
      <c r="ET80" s="45"/>
      <c r="EU80" s="45"/>
      <c r="EV80" s="45"/>
      <c r="EW80" s="45"/>
      <c r="EX80" s="45"/>
      <c r="EY80" s="45"/>
      <c r="EZ80" s="45"/>
      <c r="FA80" s="45"/>
      <c r="FB80" s="45"/>
      <c r="FC80" s="45"/>
      <c r="FD80" s="45"/>
      <c r="FE80" s="45"/>
      <c r="FF80" s="45"/>
      <c r="FG80" s="45"/>
      <c r="FH80" s="45"/>
      <c r="FI80" s="45"/>
      <c r="FJ80" s="45"/>
      <c r="FK80" s="45"/>
      <c r="FL80" s="45"/>
      <c r="FM80" s="45"/>
      <c r="FN80" s="45"/>
      <c r="FO80" s="45"/>
      <c r="FP80" s="45"/>
      <c r="FQ80" s="45"/>
      <c r="FR80" s="45"/>
      <c r="FS80" s="45"/>
      <c r="FT80" s="45"/>
      <c r="FU80" s="45"/>
      <c r="FV80" s="45"/>
      <c r="FW80" s="45"/>
      <c r="FX80" s="45"/>
      <c r="FY80" s="45"/>
      <c r="FZ80" s="45"/>
      <c r="GA80" s="45"/>
      <c r="GB80" s="45"/>
      <c r="GC80" s="45"/>
      <c r="GD80" s="45"/>
      <c r="GE80" s="45"/>
      <c r="GF80" s="45"/>
      <c r="GG80" s="45"/>
      <c r="GH80" s="45"/>
      <c r="GI80" s="45"/>
      <c r="GJ80" s="45"/>
      <c r="GK80" s="45"/>
      <c r="GL80" s="45"/>
      <c r="GM80" s="45"/>
      <c r="GN80" s="45"/>
      <c r="GO80" s="45"/>
      <c r="GP80" s="45"/>
      <c r="GQ80" s="45"/>
      <c r="GR80" s="45"/>
      <c r="GS80" s="45"/>
      <c r="GT80" s="45"/>
      <c r="GU80" s="45"/>
      <c r="GV80" s="45"/>
      <c r="GW80" s="45"/>
      <c r="GX80" s="45"/>
      <c r="GY80" s="45"/>
      <c r="GZ80" s="45"/>
      <c r="HA80" s="45"/>
      <c r="HB80" s="45"/>
      <c r="HC80" s="45"/>
      <c r="HD80" s="45"/>
      <c r="HE80" s="45"/>
      <c r="HF80" s="45"/>
      <c r="HG80" s="45"/>
      <c r="HH80" s="45"/>
      <c r="HI80" s="45"/>
      <c r="HJ80" s="45"/>
      <c r="HK80" s="45"/>
      <c r="HL80" s="45"/>
      <c r="HM80" s="45"/>
      <c r="HN80" s="45"/>
      <c r="HO80" s="45"/>
      <c r="HP80" s="45"/>
      <c r="HQ80" s="45"/>
      <c r="HR80" s="45"/>
      <c r="HS80" s="45"/>
      <c r="HT80" s="45"/>
      <c r="HU80" s="45"/>
      <c r="HV80" s="45"/>
      <c r="HW80" s="45"/>
      <c r="HX80" s="45"/>
      <c r="HY80" s="45"/>
      <c r="HZ80" s="45"/>
      <c r="IA80" s="45"/>
      <c r="IB80" s="45"/>
      <c r="IC80" s="45"/>
      <c r="ID80" s="45"/>
      <c r="IE80" s="45"/>
      <c r="IF80" s="45"/>
      <c r="IG80" s="45"/>
      <c r="IH80" s="45"/>
      <c r="II80" s="45"/>
      <c r="IJ80" s="45"/>
      <c r="IK80" s="45"/>
      <c r="IL80" s="45"/>
      <c r="IM80" s="45"/>
      <c r="IN80" s="45"/>
      <c r="IO80" s="45"/>
      <c r="IP80" s="45"/>
      <c r="IQ80" s="45"/>
      <c r="IR80" s="45"/>
      <c r="IS80" s="45"/>
      <c r="IT80" s="45"/>
      <c r="IU80" s="45"/>
      <c r="IV80" s="45"/>
      <c r="IW80" s="45"/>
      <c r="IX80" s="45"/>
      <c r="IY80" s="45"/>
      <c r="IZ80" s="45"/>
      <c r="JA80" s="45"/>
      <c r="JB80" s="45"/>
      <c r="JC80" s="45"/>
      <c r="JD80" s="45"/>
      <c r="JE80" s="45"/>
      <c r="JF80" s="45"/>
      <c r="JG80" s="45"/>
      <c r="JH80" s="45"/>
      <c r="JI80" s="45"/>
      <c r="JJ80" s="45"/>
      <c r="JK80" s="45"/>
      <c r="JL80" s="45"/>
      <c r="JM80" s="45"/>
      <c r="JN80" s="45"/>
      <c r="JO80" s="45"/>
      <c r="JP80" s="45"/>
      <c r="JQ80" s="45"/>
      <c r="JR80" s="45"/>
      <c r="JS80" s="45"/>
      <c r="JT80" s="45"/>
      <c r="JU80" s="45"/>
      <c r="JV80" s="45"/>
      <c r="JW80" s="45"/>
      <c r="JX80" s="45"/>
      <c r="JY80" s="45"/>
      <c r="JZ80" s="45"/>
      <c r="KA80" s="45"/>
      <c r="KB80" s="45"/>
      <c r="KC80" s="45"/>
      <c r="KD80" s="45"/>
      <c r="KE80" s="45"/>
      <c r="KF80" s="45"/>
      <c r="KG80" s="45"/>
      <c r="KH80" s="45"/>
      <c r="KI80" s="45"/>
      <c r="KJ80" s="45"/>
      <c r="KK80" s="45"/>
      <c r="KL80" s="45"/>
      <c r="KM80" s="45"/>
      <c r="KN80" s="45"/>
      <c r="KO80" s="45"/>
      <c r="KP80" s="45"/>
      <c r="KQ80" s="45"/>
      <c r="KR80" s="45"/>
      <c r="KS80" s="45"/>
      <c r="KT80" s="45"/>
      <c r="KU80" s="45"/>
      <c r="KV80" s="45"/>
      <c r="KW80" s="45"/>
      <c r="KX80" s="45"/>
      <c r="KY80" s="45"/>
      <c r="KZ80" s="45"/>
      <c r="LA80" s="45"/>
      <c r="LB80" s="45"/>
      <c r="LC80" s="45"/>
      <c r="LD80" s="45"/>
      <c r="LE80" s="45"/>
      <c r="LF80" s="45"/>
      <c r="LG80" s="45"/>
      <c r="LH80" s="45"/>
      <c r="LI80" s="45"/>
      <c r="LJ80" s="45"/>
      <c r="LK80" s="45"/>
      <c r="LL80" s="45"/>
      <c r="LM80" s="45"/>
      <c r="LN80" s="45"/>
      <c r="LO80" s="45"/>
      <c r="LP80" s="45"/>
      <c r="LQ80" s="45"/>
      <c r="LR80" s="45"/>
      <c r="LS80" s="45"/>
      <c r="LT80" s="45"/>
      <c r="LU80" s="45"/>
      <c r="LV80" s="45"/>
      <c r="LW80" s="45"/>
      <c r="LX80" s="45"/>
      <c r="LY80" s="45"/>
      <c r="LZ80" s="45"/>
      <c r="MA80" s="45"/>
      <c r="MB80" s="45"/>
      <c r="MC80" s="45"/>
      <c r="MD80" s="45"/>
      <c r="ME80" s="45"/>
      <c r="MF80" s="45"/>
      <c r="MG80" s="45"/>
      <c r="MH80" s="45"/>
      <c r="MI80" s="45"/>
      <c r="MJ80" s="45"/>
      <c r="MK80" s="45"/>
      <c r="ML80" s="45"/>
      <c r="MM80" s="45"/>
      <c r="MN80" s="45"/>
      <c r="MO80" s="45"/>
      <c r="MP80" s="45"/>
      <c r="MQ80" s="45"/>
      <c r="MR80" s="45"/>
      <c r="MS80" s="45"/>
      <c r="MT80" s="45"/>
      <c r="MU80" s="45"/>
      <c r="MV80" s="45"/>
      <c r="MW80" s="45"/>
      <c r="MX80" s="45"/>
      <c r="MY80" s="45"/>
      <c r="MZ80" s="45"/>
      <c r="NA80" s="45"/>
      <c r="NB80" s="45"/>
      <c r="NC80" s="45"/>
      <c r="ND80" s="45"/>
      <c r="NE80" s="45"/>
      <c r="NF80" s="45"/>
      <c r="NG80" s="45"/>
      <c r="NH80" s="45"/>
      <c r="NI80" s="45"/>
      <c r="NJ80" s="45"/>
      <c r="NK80" s="45"/>
      <c r="NL80" s="45"/>
      <c r="NM80" s="45"/>
      <c r="NN80" s="45"/>
      <c r="NO80" s="45"/>
      <c r="NP80" s="45"/>
      <c r="NQ80" s="45"/>
      <c r="NR80" s="45"/>
      <c r="NS80" s="45"/>
      <c r="NT80" s="45"/>
      <c r="NU80" s="45"/>
      <c r="NV80" s="45"/>
      <c r="NW80" s="45"/>
      <c r="NX80" s="45"/>
      <c r="NY80" s="45"/>
      <c r="NZ80" s="45"/>
      <c r="OA80" s="45"/>
      <c r="OB80" s="45"/>
      <c r="OC80" s="45"/>
      <c r="OD80" s="45"/>
      <c r="OE80" s="45"/>
      <c r="OF80" s="45"/>
      <c r="OG80" s="45"/>
      <c r="OH80" s="45"/>
      <c r="OI80" s="45"/>
      <c r="OJ80" s="45"/>
      <c r="OK80" s="45"/>
      <c r="OL80" s="45"/>
      <c r="OM80" s="45"/>
      <c r="ON80" s="45"/>
      <c r="OO80" s="45"/>
      <c r="OP80" s="45"/>
      <c r="OQ80" s="45"/>
      <c r="OR80" s="45"/>
      <c r="OS80" s="45"/>
      <c r="OT80" s="45"/>
      <c r="OU80" s="45"/>
      <c r="OV80" s="45"/>
      <c r="OW80" s="45"/>
      <c r="OX80" s="45"/>
      <c r="OY80" s="45"/>
      <c r="OZ80" s="45"/>
      <c r="PA80" s="45"/>
      <c r="PB80" s="45"/>
      <c r="PC80" s="45"/>
      <c r="PD80" s="45"/>
      <c r="PE80" s="45"/>
      <c r="PF80" s="45"/>
      <c r="PG80" s="45"/>
      <c r="PH80" s="45"/>
      <c r="PI80" s="45"/>
      <c r="PJ80" s="45"/>
      <c r="PK80" s="45"/>
      <c r="PL80" s="45"/>
      <c r="PM80" s="45"/>
      <c r="PN80" s="45"/>
      <c r="PO80" s="45"/>
      <c r="PP80" s="45"/>
      <c r="PQ80" s="45"/>
      <c r="PR80" s="45"/>
      <c r="PS80" s="45"/>
      <c r="PT80" s="45"/>
      <c r="PU80" s="45"/>
      <c r="PV80" s="45"/>
      <c r="PW80" s="45"/>
      <c r="PX80" s="45"/>
      <c r="PY80" s="45"/>
      <c r="PZ80" s="45"/>
      <c r="QA80" s="45"/>
      <c r="QB80" s="45"/>
      <c r="QC80" s="45"/>
      <c r="QD80" s="45"/>
      <c r="QE80" s="45"/>
      <c r="QF80" s="45"/>
      <c r="QG80" s="45"/>
      <c r="QH80" s="45"/>
      <c r="QI80" s="45"/>
      <c r="QJ80" s="45"/>
      <c r="QK80" s="45"/>
      <c r="QL80" s="45"/>
      <c r="QM80" s="45"/>
      <c r="QN80" s="45"/>
      <c r="QO80" s="45"/>
      <c r="QP80" s="45"/>
      <c r="QQ80" s="45"/>
      <c r="QR80" s="45"/>
      <c r="QS80" s="45"/>
      <c r="QT80" s="45"/>
      <c r="QU80" s="45"/>
      <c r="QV80" s="45"/>
      <c r="QW80" s="45"/>
      <c r="QX80" s="45"/>
      <c r="QY80" s="45"/>
      <c r="QZ80" s="45"/>
      <c r="RA80" s="45"/>
      <c r="RB80" s="45"/>
      <c r="RC80" s="45"/>
      <c r="RD80" s="45"/>
      <c r="RE80" s="45"/>
      <c r="RF80" s="45"/>
      <c r="RG80" s="45"/>
      <c r="RH80" s="45"/>
      <c r="RI80" s="45"/>
      <c r="RJ80" s="45"/>
      <c r="RK80" s="45"/>
      <c r="RL80" s="45"/>
      <c r="RM80" s="45"/>
      <c r="RN80" s="45"/>
      <c r="RO80" s="45"/>
      <c r="RP80" s="45"/>
      <c r="RQ80" s="45"/>
      <c r="RR80" s="45"/>
      <c r="RS80" s="45"/>
      <c r="RT80" s="45"/>
      <c r="RU80" s="45"/>
      <c r="RV80" s="45"/>
      <c r="RW80" s="45"/>
      <c r="RX80" s="45"/>
      <c r="RY80" s="45"/>
      <c r="RZ80" s="45"/>
      <c r="SA80" s="45"/>
      <c r="SB80" s="45"/>
      <c r="SC80" s="45"/>
      <c r="SD80" s="45"/>
      <c r="SE80" s="45"/>
      <c r="SF80" s="45"/>
      <c r="SG80" s="45"/>
      <c r="SH80" s="45"/>
      <c r="SI80" s="45"/>
      <c r="SJ80" s="45"/>
      <c r="SK80" s="45"/>
      <c r="SL80" s="45"/>
      <c r="SM80" s="45"/>
      <c r="SN80" s="45"/>
      <c r="SO80" s="45"/>
      <c r="SP80" s="45"/>
      <c r="SQ80" s="45"/>
      <c r="SR80" s="45"/>
      <c r="SS80" s="45"/>
      <c r="ST80" s="45"/>
      <c r="SU80" s="45"/>
      <c r="SV80" s="45"/>
      <c r="SW80" s="45"/>
      <c r="SX80" s="45"/>
      <c r="SY80" s="45"/>
      <c r="SZ80" s="45"/>
      <c r="TA80" s="45"/>
      <c r="TB80" s="45"/>
      <c r="TC80" s="45"/>
      <c r="TD80" s="45"/>
      <c r="TE80" s="45"/>
      <c r="TF80" s="45"/>
      <c r="TG80" s="45"/>
      <c r="TH80" s="45"/>
      <c r="TI80" s="45"/>
      <c r="TJ80" s="45"/>
      <c r="TK80" s="45"/>
      <c r="TL80" s="45"/>
      <c r="TM80" s="45"/>
      <c r="TN80" s="45"/>
      <c r="TO80" s="45"/>
      <c r="TP80" s="45"/>
      <c r="TQ80" s="45"/>
      <c r="TR80" s="45"/>
      <c r="TS80" s="45"/>
      <c r="TT80" s="45"/>
      <c r="TU80" s="45"/>
      <c r="TV80" s="45"/>
      <c r="TW80" s="45"/>
      <c r="TX80" s="45"/>
      <c r="TY80" s="45"/>
      <c r="TZ80" s="45"/>
      <c r="UA80" s="45"/>
      <c r="UB80" s="45"/>
      <c r="UC80" s="45"/>
      <c r="UD80" s="45"/>
      <c r="UE80" s="45"/>
      <c r="UF80" s="45"/>
      <c r="UG80" s="45"/>
      <c r="UH80" s="45"/>
      <c r="UI80" s="45"/>
      <c r="UJ80" s="45"/>
      <c r="UK80" s="45"/>
      <c r="UL80" s="45"/>
      <c r="UM80" s="45"/>
      <c r="UN80" s="45"/>
      <c r="UO80" s="45"/>
      <c r="UP80" s="45"/>
      <c r="UQ80" s="45"/>
      <c r="UR80" s="45"/>
      <c r="US80" s="45"/>
      <c r="UT80" s="45"/>
      <c r="UU80" s="45"/>
      <c r="UV80" s="45"/>
      <c r="UW80" s="45"/>
      <c r="UX80" s="45"/>
      <c r="UY80" s="45"/>
      <c r="UZ80" s="45"/>
      <c r="VA80" s="45"/>
      <c r="VB80" s="45"/>
      <c r="VC80" s="45"/>
      <c r="VD80" s="45"/>
      <c r="VE80" s="45"/>
      <c r="VF80" s="45"/>
      <c r="VG80" s="45"/>
      <c r="VH80" s="45"/>
      <c r="VI80" s="45"/>
      <c r="VJ80" s="45"/>
      <c r="VK80" s="45"/>
      <c r="VL80" s="45"/>
      <c r="VM80" s="45"/>
      <c r="VN80" s="45"/>
      <c r="VO80" s="45"/>
      <c r="VP80" s="45"/>
      <c r="VQ80" s="45"/>
      <c r="VR80" s="45"/>
      <c r="VS80" s="45"/>
      <c r="VT80" s="45"/>
      <c r="VU80" s="45"/>
      <c r="VV80" s="45"/>
      <c r="VW80" s="45"/>
      <c r="VX80" s="45"/>
      <c r="VY80" s="45"/>
      <c r="VZ80" s="45"/>
      <c r="WA80" s="45"/>
      <c r="WB80" s="45"/>
      <c r="WC80" s="45"/>
      <c r="WD80" s="45"/>
      <c r="WE80" s="45"/>
      <c r="WF80" s="45"/>
      <c r="WG80" s="45"/>
      <c r="WH80" s="45"/>
      <c r="WI80" s="45"/>
      <c r="WJ80" s="45"/>
      <c r="WK80" s="45"/>
      <c r="WL80" s="45"/>
      <c r="WM80" s="45"/>
      <c r="WN80" s="45"/>
      <c r="WO80" s="45"/>
      <c r="WP80" s="45"/>
      <c r="WQ80" s="45"/>
      <c r="WR80" s="45"/>
      <c r="WS80" s="45"/>
      <c r="WT80" s="45"/>
      <c r="WU80" s="45"/>
      <c r="WV80" s="45"/>
      <c r="WW80" s="45"/>
      <c r="WX80" s="45"/>
      <c r="WY80" s="45"/>
      <c r="WZ80" s="45"/>
      <c r="XA80" s="45"/>
      <c r="XB80" s="45"/>
      <c r="XC80" s="45"/>
      <c r="XD80" s="45"/>
      <c r="XE80" s="45"/>
      <c r="XF80" s="45"/>
      <c r="XG80" s="45"/>
      <c r="XH80" s="45"/>
      <c r="XI80" s="45"/>
      <c r="XJ80" s="45"/>
      <c r="XK80" s="45"/>
      <c r="XL80" s="45"/>
      <c r="XM80" s="45"/>
      <c r="XN80" s="45"/>
      <c r="XO80" s="45"/>
      <c r="XP80" s="45"/>
      <c r="XQ80" s="45"/>
      <c r="XR80" s="45"/>
      <c r="XS80" s="45"/>
      <c r="XT80" s="45"/>
      <c r="XU80" s="45"/>
      <c r="XV80" s="45"/>
      <c r="XW80" s="45"/>
      <c r="XX80" s="45"/>
      <c r="XY80" s="45"/>
      <c r="XZ80" s="45"/>
      <c r="YA80" s="45"/>
      <c r="YB80" s="45"/>
      <c r="YC80" s="45"/>
      <c r="YD80" s="45"/>
      <c r="YE80" s="45"/>
      <c r="YF80" s="45"/>
      <c r="YG80" s="45"/>
      <c r="YH80" s="45"/>
      <c r="YI80" s="45"/>
      <c r="YJ80" s="45"/>
      <c r="YK80" s="45"/>
      <c r="YL80" s="45"/>
      <c r="YM80" s="45"/>
      <c r="YN80" s="45"/>
      <c r="YO80" s="45"/>
      <c r="YP80" s="45"/>
      <c r="YQ80" s="45"/>
      <c r="YR80" s="45"/>
      <c r="YS80" s="45"/>
      <c r="YT80" s="45"/>
      <c r="YU80" s="45"/>
      <c r="YV80" s="45"/>
      <c r="YW80" s="45"/>
      <c r="YX80" s="45"/>
      <c r="YY80" s="45"/>
      <c r="YZ80" s="45"/>
      <c r="ZA80" s="45"/>
      <c r="ZB80" s="45"/>
      <c r="ZC80" s="45"/>
      <c r="ZD80" s="45"/>
      <c r="ZE80" s="45"/>
      <c r="ZF80" s="45"/>
      <c r="ZG80" s="45"/>
      <c r="ZH80" s="45"/>
      <c r="ZI80" s="45"/>
      <c r="ZJ80" s="45"/>
      <c r="ZK80" s="45"/>
      <c r="ZL80" s="45"/>
      <c r="ZM80" s="45"/>
      <c r="ZN80" s="45"/>
      <c r="ZO80" s="45"/>
      <c r="ZP80" s="45"/>
      <c r="ZQ80" s="45"/>
      <c r="ZR80" s="45"/>
      <c r="ZS80" s="45"/>
    </row>
    <row r="81" spans="1:695" s="48" customFormat="1" x14ac:dyDescent="0.2">
      <c r="A81" s="227" t="s">
        <v>130</v>
      </c>
      <c r="B81" s="94"/>
      <c r="D81" s="68"/>
      <c r="E81" s="69"/>
      <c r="F81" s="69"/>
      <c r="G81" s="42"/>
      <c r="H81" s="70"/>
      <c r="I81" s="70"/>
      <c r="J81" s="86"/>
      <c r="K81" s="74"/>
      <c r="L81" s="149"/>
      <c r="M81" s="45"/>
      <c r="N81" s="139"/>
      <c r="O81" s="139"/>
      <c r="P81" s="45"/>
      <c r="Q81" s="45"/>
      <c r="R81" s="45"/>
      <c r="S81" s="45"/>
      <c r="T81" s="45"/>
      <c r="U81" s="45"/>
      <c r="V81" s="45"/>
      <c r="W81" s="45"/>
      <c r="X81" s="45"/>
      <c r="Y81" s="45"/>
      <c r="Z81" s="45"/>
      <c r="AA81" s="45"/>
      <c r="AB81" s="45"/>
      <c r="AC81" s="45"/>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c r="BJ81" s="45"/>
      <c r="BK81" s="45"/>
      <c r="BL81" s="45"/>
      <c r="BM81" s="45"/>
      <c r="BN81" s="45"/>
      <c r="BO81" s="45"/>
      <c r="BP81" s="45"/>
      <c r="BQ81" s="45"/>
      <c r="BR81" s="45"/>
      <c r="BS81" s="45"/>
      <c r="BT81" s="45"/>
      <c r="BU81" s="45"/>
      <c r="BV81" s="45"/>
      <c r="BW81" s="45"/>
      <c r="BX81" s="45"/>
      <c r="BY81" s="45"/>
      <c r="BZ81" s="45"/>
      <c r="CA81" s="45"/>
      <c r="CB81" s="45"/>
      <c r="CC81" s="45"/>
      <c r="CD81" s="45"/>
      <c r="CE81" s="45"/>
      <c r="CF81" s="45"/>
      <c r="CG81" s="45"/>
      <c r="CH81" s="45"/>
      <c r="CI81" s="45"/>
      <c r="CJ81" s="45"/>
      <c r="CK81" s="45"/>
      <c r="CL81" s="45"/>
      <c r="CM81" s="45"/>
      <c r="CN81" s="45"/>
      <c r="CO81" s="45"/>
      <c r="CP81" s="45"/>
      <c r="CQ81" s="45"/>
      <c r="CR81" s="45"/>
      <c r="CS81" s="45"/>
      <c r="CT81" s="45"/>
      <c r="CU81" s="45"/>
      <c r="CV81" s="45"/>
      <c r="CW81" s="45"/>
      <c r="CX81" s="45"/>
      <c r="CY81" s="45"/>
      <c r="CZ81" s="45"/>
      <c r="DA81" s="45"/>
      <c r="DB81" s="45"/>
      <c r="DC81" s="45"/>
      <c r="DD81" s="45"/>
      <c r="DE81" s="45"/>
      <c r="DF81" s="45"/>
      <c r="DG81" s="45"/>
      <c r="DH81" s="45"/>
      <c r="DI81" s="45"/>
      <c r="DJ81" s="45"/>
      <c r="DK81" s="45"/>
      <c r="DL81" s="45"/>
      <c r="DM81" s="45"/>
      <c r="DN81" s="45"/>
      <c r="DO81" s="45"/>
      <c r="DP81" s="45"/>
      <c r="DQ81" s="45"/>
      <c r="DR81" s="45"/>
      <c r="DS81" s="45"/>
      <c r="DT81" s="45"/>
      <c r="DU81" s="45"/>
      <c r="DV81" s="45"/>
      <c r="DW81" s="45"/>
      <c r="DX81" s="45"/>
      <c r="DY81" s="45"/>
      <c r="DZ81" s="45"/>
      <c r="EA81" s="45"/>
      <c r="EB81" s="45"/>
      <c r="EC81" s="45"/>
      <c r="ED81" s="45"/>
      <c r="EE81" s="45"/>
      <c r="EF81" s="45"/>
      <c r="EG81" s="45"/>
      <c r="EH81" s="45"/>
      <c r="EI81" s="45"/>
      <c r="EJ81" s="45"/>
      <c r="EK81" s="45"/>
      <c r="EL81" s="45"/>
      <c r="EM81" s="45"/>
      <c r="EN81" s="45"/>
      <c r="EO81" s="45"/>
      <c r="EP81" s="45"/>
      <c r="EQ81" s="45"/>
      <c r="ER81" s="45"/>
      <c r="ES81" s="45"/>
      <c r="ET81" s="45"/>
      <c r="EU81" s="45"/>
      <c r="EV81" s="45"/>
      <c r="EW81" s="45"/>
      <c r="EX81" s="45"/>
      <c r="EY81" s="45"/>
      <c r="EZ81" s="45"/>
      <c r="FA81" s="45"/>
      <c r="FB81" s="45"/>
      <c r="FC81" s="45"/>
      <c r="FD81" s="45"/>
      <c r="FE81" s="45"/>
      <c r="FF81" s="45"/>
      <c r="FG81" s="45"/>
      <c r="FH81" s="45"/>
      <c r="FI81" s="45"/>
      <c r="FJ81" s="45"/>
      <c r="FK81" s="45"/>
      <c r="FL81" s="45"/>
      <c r="FM81" s="45"/>
      <c r="FN81" s="45"/>
      <c r="FO81" s="45"/>
      <c r="FP81" s="45"/>
      <c r="FQ81" s="45"/>
      <c r="FR81" s="45"/>
      <c r="FS81" s="45"/>
      <c r="FT81" s="45"/>
      <c r="FU81" s="45"/>
      <c r="FV81" s="45"/>
      <c r="FW81" s="45"/>
      <c r="FX81" s="45"/>
      <c r="FY81" s="45"/>
      <c r="FZ81" s="45"/>
      <c r="GA81" s="45"/>
      <c r="GB81" s="45"/>
      <c r="GC81" s="45"/>
      <c r="GD81" s="45"/>
      <c r="GE81" s="45"/>
      <c r="GF81" s="45"/>
      <c r="GG81" s="45"/>
      <c r="GH81" s="45"/>
      <c r="GI81" s="45"/>
      <c r="GJ81" s="45"/>
      <c r="GK81" s="45"/>
      <c r="GL81" s="45"/>
      <c r="GM81" s="45"/>
      <c r="GN81" s="45"/>
      <c r="GO81" s="45"/>
      <c r="GP81" s="45"/>
      <c r="GQ81" s="45"/>
      <c r="GR81" s="45"/>
      <c r="GS81" s="45"/>
      <c r="GT81" s="45"/>
      <c r="GU81" s="45"/>
      <c r="GV81" s="45"/>
      <c r="GW81" s="45"/>
      <c r="GX81" s="45"/>
      <c r="GY81" s="45"/>
      <c r="GZ81" s="45"/>
      <c r="HA81" s="45"/>
      <c r="HB81" s="45"/>
      <c r="HC81" s="45"/>
      <c r="HD81" s="45"/>
      <c r="HE81" s="45"/>
      <c r="HF81" s="45"/>
      <c r="HG81" s="45"/>
      <c r="HH81" s="45"/>
      <c r="HI81" s="45"/>
      <c r="HJ81" s="45"/>
      <c r="HK81" s="45"/>
      <c r="HL81" s="45"/>
      <c r="HM81" s="45"/>
      <c r="HN81" s="45"/>
      <c r="HO81" s="45"/>
      <c r="HP81" s="45"/>
      <c r="HQ81" s="45"/>
      <c r="HR81" s="45"/>
      <c r="HS81" s="45"/>
      <c r="HT81" s="45"/>
      <c r="HU81" s="45"/>
      <c r="HV81" s="45"/>
      <c r="HW81" s="45"/>
      <c r="HX81" s="45"/>
      <c r="HY81" s="45"/>
      <c r="HZ81" s="45"/>
      <c r="IA81" s="45"/>
      <c r="IB81" s="45"/>
      <c r="IC81" s="45"/>
      <c r="ID81" s="45"/>
      <c r="IE81" s="45"/>
      <c r="IF81" s="45"/>
      <c r="IG81" s="45"/>
      <c r="IH81" s="45"/>
      <c r="II81" s="45"/>
      <c r="IJ81" s="45"/>
      <c r="IK81" s="45"/>
      <c r="IL81" s="45"/>
      <c r="IM81" s="45"/>
      <c r="IN81" s="45"/>
      <c r="IO81" s="45"/>
      <c r="IP81" s="45"/>
      <c r="IQ81" s="45"/>
      <c r="IR81" s="45"/>
      <c r="IS81" s="45"/>
      <c r="IT81" s="45"/>
      <c r="IU81" s="45"/>
      <c r="IV81" s="45"/>
      <c r="IW81" s="45"/>
      <c r="IX81" s="45"/>
      <c r="IY81" s="45"/>
      <c r="IZ81" s="45"/>
      <c r="JA81" s="45"/>
      <c r="JB81" s="45"/>
      <c r="JC81" s="45"/>
      <c r="JD81" s="45"/>
      <c r="JE81" s="45"/>
      <c r="JF81" s="45"/>
      <c r="JG81" s="45"/>
      <c r="JH81" s="45"/>
      <c r="JI81" s="45"/>
      <c r="JJ81" s="45"/>
      <c r="JK81" s="45"/>
      <c r="JL81" s="45"/>
      <c r="JM81" s="45"/>
      <c r="JN81" s="45"/>
      <c r="JO81" s="45"/>
      <c r="JP81" s="45"/>
      <c r="JQ81" s="45"/>
      <c r="JR81" s="45"/>
      <c r="JS81" s="45"/>
      <c r="JT81" s="45"/>
      <c r="JU81" s="45"/>
      <c r="JV81" s="45"/>
      <c r="JW81" s="45"/>
      <c r="JX81" s="45"/>
      <c r="JY81" s="45"/>
      <c r="JZ81" s="45"/>
      <c r="KA81" s="45"/>
      <c r="KB81" s="45"/>
      <c r="KC81" s="45"/>
      <c r="KD81" s="45"/>
      <c r="KE81" s="45"/>
      <c r="KF81" s="45"/>
      <c r="KG81" s="45"/>
      <c r="KH81" s="45"/>
      <c r="KI81" s="45"/>
      <c r="KJ81" s="45"/>
      <c r="KK81" s="45"/>
      <c r="KL81" s="45"/>
      <c r="KM81" s="45"/>
      <c r="KN81" s="45"/>
      <c r="KO81" s="45"/>
      <c r="KP81" s="45"/>
      <c r="KQ81" s="45"/>
      <c r="KR81" s="45"/>
      <c r="KS81" s="45"/>
      <c r="KT81" s="45"/>
      <c r="KU81" s="45"/>
      <c r="KV81" s="45"/>
      <c r="KW81" s="45"/>
      <c r="KX81" s="45"/>
      <c r="KY81" s="45"/>
      <c r="KZ81" s="45"/>
      <c r="LA81" s="45"/>
      <c r="LB81" s="45"/>
      <c r="LC81" s="45"/>
      <c r="LD81" s="45"/>
      <c r="LE81" s="45"/>
      <c r="LF81" s="45"/>
      <c r="LG81" s="45"/>
      <c r="LH81" s="45"/>
      <c r="LI81" s="45"/>
      <c r="LJ81" s="45"/>
      <c r="LK81" s="45"/>
      <c r="LL81" s="45"/>
      <c r="LM81" s="45"/>
      <c r="LN81" s="45"/>
      <c r="LO81" s="45"/>
      <c r="LP81" s="45"/>
      <c r="LQ81" s="45"/>
      <c r="LR81" s="45"/>
      <c r="LS81" s="45"/>
      <c r="LT81" s="45"/>
      <c r="LU81" s="45"/>
      <c r="LV81" s="45"/>
      <c r="LW81" s="45"/>
      <c r="LX81" s="45"/>
      <c r="LY81" s="45"/>
      <c r="LZ81" s="45"/>
      <c r="MA81" s="45"/>
      <c r="MB81" s="45"/>
      <c r="MC81" s="45"/>
      <c r="MD81" s="45"/>
      <c r="ME81" s="45"/>
      <c r="MF81" s="45"/>
      <c r="MG81" s="45"/>
      <c r="MH81" s="45"/>
      <c r="MI81" s="45"/>
      <c r="MJ81" s="45"/>
      <c r="MK81" s="45"/>
      <c r="ML81" s="45"/>
      <c r="MM81" s="45"/>
      <c r="MN81" s="45"/>
      <c r="MO81" s="45"/>
      <c r="MP81" s="45"/>
      <c r="MQ81" s="45"/>
      <c r="MR81" s="45"/>
      <c r="MS81" s="45"/>
      <c r="MT81" s="45"/>
      <c r="MU81" s="45"/>
      <c r="MV81" s="45"/>
      <c r="MW81" s="45"/>
      <c r="MX81" s="45"/>
      <c r="MY81" s="45"/>
      <c r="MZ81" s="45"/>
      <c r="NA81" s="45"/>
      <c r="NB81" s="45"/>
      <c r="NC81" s="45"/>
      <c r="ND81" s="45"/>
      <c r="NE81" s="45"/>
      <c r="NF81" s="45"/>
      <c r="NG81" s="45"/>
      <c r="NH81" s="45"/>
      <c r="NI81" s="45"/>
      <c r="NJ81" s="45"/>
      <c r="NK81" s="45"/>
      <c r="NL81" s="45"/>
      <c r="NM81" s="45"/>
      <c r="NN81" s="45"/>
      <c r="NO81" s="45"/>
      <c r="NP81" s="45"/>
      <c r="NQ81" s="45"/>
      <c r="NR81" s="45"/>
      <c r="NS81" s="45"/>
      <c r="NT81" s="45"/>
      <c r="NU81" s="45"/>
      <c r="NV81" s="45"/>
      <c r="NW81" s="45"/>
      <c r="NX81" s="45"/>
      <c r="NY81" s="45"/>
      <c r="NZ81" s="45"/>
      <c r="OA81" s="45"/>
      <c r="OB81" s="45"/>
      <c r="OC81" s="45"/>
      <c r="OD81" s="45"/>
      <c r="OE81" s="45"/>
      <c r="OF81" s="45"/>
      <c r="OG81" s="45"/>
      <c r="OH81" s="45"/>
      <c r="OI81" s="45"/>
      <c r="OJ81" s="45"/>
      <c r="OK81" s="45"/>
      <c r="OL81" s="45"/>
      <c r="OM81" s="45"/>
      <c r="ON81" s="45"/>
      <c r="OO81" s="45"/>
      <c r="OP81" s="45"/>
      <c r="OQ81" s="45"/>
      <c r="OR81" s="45"/>
      <c r="OS81" s="45"/>
      <c r="OT81" s="45"/>
      <c r="OU81" s="45"/>
      <c r="OV81" s="45"/>
      <c r="OW81" s="45"/>
      <c r="OX81" s="45"/>
      <c r="OY81" s="45"/>
      <c r="OZ81" s="45"/>
      <c r="PA81" s="45"/>
      <c r="PB81" s="45"/>
      <c r="PC81" s="45"/>
      <c r="PD81" s="45"/>
      <c r="PE81" s="45"/>
      <c r="PF81" s="45"/>
      <c r="PG81" s="45"/>
      <c r="PH81" s="45"/>
      <c r="PI81" s="45"/>
      <c r="PJ81" s="45"/>
      <c r="PK81" s="45"/>
      <c r="PL81" s="45"/>
      <c r="PM81" s="45"/>
      <c r="PN81" s="45"/>
      <c r="PO81" s="45"/>
      <c r="PP81" s="45"/>
      <c r="PQ81" s="45"/>
      <c r="PR81" s="45"/>
      <c r="PS81" s="45"/>
      <c r="PT81" s="45"/>
      <c r="PU81" s="45"/>
      <c r="PV81" s="45"/>
      <c r="PW81" s="45"/>
      <c r="PX81" s="45"/>
      <c r="PY81" s="45"/>
      <c r="PZ81" s="45"/>
      <c r="QA81" s="45"/>
      <c r="QB81" s="45"/>
      <c r="QC81" s="45"/>
      <c r="QD81" s="45"/>
      <c r="QE81" s="45"/>
      <c r="QF81" s="45"/>
      <c r="QG81" s="45"/>
      <c r="QH81" s="45"/>
      <c r="QI81" s="45"/>
      <c r="QJ81" s="45"/>
      <c r="QK81" s="45"/>
      <c r="QL81" s="45"/>
      <c r="QM81" s="45"/>
      <c r="QN81" s="45"/>
      <c r="QO81" s="45"/>
      <c r="QP81" s="45"/>
      <c r="QQ81" s="45"/>
      <c r="QR81" s="45"/>
      <c r="QS81" s="45"/>
      <c r="QT81" s="45"/>
      <c r="QU81" s="45"/>
      <c r="QV81" s="45"/>
      <c r="QW81" s="45"/>
      <c r="QX81" s="45"/>
      <c r="QY81" s="45"/>
      <c r="QZ81" s="45"/>
      <c r="RA81" s="45"/>
      <c r="RB81" s="45"/>
      <c r="RC81" s="45"/>
      <c r="RD81" s="45"/>
      <c r="RE81" s="45"/>
      <c r="RF81" s="45"/>
      <c r="RG81" s="45"/>
      <c r="RH81" s="45"/>
      <c r="RI81" s="45"/>
      <c r="RJ81" s="45"/>
      <c r="RK81" s="45"/>
      <c r="RL81" s="45"/>
      <c r="RM81" s="45"/>
      <c r="RN81" s="45"/>
      <c r="RO81" s="45"/>
      <c r="RP81" s="45"/>
      <c r="RQ81" s="45"/>
      <c r="RR81" s="45"/>
      <c r="RS81" s="45"/>
      <c r="RT81" s="45"/>
      <c r="RU81" s="45"/>
      <c r="RV81" s="45"/>
      <c r="RW81" s="45"/>
      <c r="RX81" s="45"/>
      <c r="RY81" s="45"/>
      <c r="RZ81" s="45"/>
      <c r="SA81" s="45"/>
      <c r="SB81" s="45"/>
      <c r="SC81" s="45"/>
      <c r="SD81" s="45"/>
      <c r="SE81" s="45"/>
      <c r="SF81" s="45"/>
      <c r="SG81" s="45"/>
      <c r="SH81" s="45"/>
      <c r="SI81" s="45"/>
      <c r="SJ81" s="45"/>
      <c r="SK81" s="45"/>
      <c r="SL81" s="45"/>
      <c r="SM81" s="45"/>
      <c r="SN81" s="45"/>
      <c r="SO81" s="45"/>
      <c r="SP81" s="45"/>
      <c r="SQ81" s="45"/>
      <c r="SR81" s="45"/>
      <c r="SS81" s="45"/>
      <c r="ST81" s="45"/>
      <c r="SU81" s="45"/>
      <c r="SV81" s="45"/>
      <c r="SW81" s="45"/>
      <c r="SX81" s="45"/>
      <c r="SY81" s="45"/>
      <c r="SZ81" s="45"/>
      <c r="TA81" s="45"/>
      <c r="TB81" s="45"/>
      <c r="TC81" s="45"/>
      <c r="TD81" s="45"/>
      <c r="TE81" s="45"/>
      <c r="TF81" s="45"/>
      <c r="TG81" s="45"/>
      <c r="TH81" s="45"/>
      <c r="TI81" s="45"/>
      <c r="TJ81" s="45"/>
      <c r="TK81" s="45"/>
      <c r="TL81" s="45"/>
      <c r="TM81" s="45"/>
      <c r="TN81" s="45"/>
      <c r="TO81" s="45"/>
      <c r="TP81" s="45"/>
      <c r="TQ81" s="45"/>
      <c r="TR81" s="45"/>
      <c r="TS81" s="45"/>
      <c r="TT81" s="45"/>
      <c r="TU81" s="45"/>
      <c r="TV81" s="45"/>
      <c r="TW81" s="45"/>
      <c r="TX81" s="45"/>
      <c r="TY81" s="45"/>
      <c r="TZ81" s="45"/>
      <c r="UA81" s="45"/>
      <c r="UB81" s="45"/>
      <c r="UC81" s="45"/>
      <c r="UD81" s="45"/>
      <c r="UE81" s="45"/>
      <c r="UF81" s="45"/>
      <c r="UG81" s="45"/>
      <c r="UH81" s="45"/>
      <c r="UI81" s="45"/>
      <c r="UJ81" s="45"/>
      <c r="UK81" s="45"/>
      <c r="UL81" s="45"/>
      <c r="UM81" s="45"/>
      <c r="UN81" s="45"/>
      <c r="UO81" s="45"/>
      <c r="UP81" s="45"/>
      <c r="UQ81" s="45"/>
      <c r="UR81" s="45"/>
      <c r="US81" s="45"/>
      <c r="UT81" s="45"/>
      <c r="UU81" s="45"/>
      <c r="UV81" s="45"/>
      <c r="UW81" s="45"/>
      <c r="UX81" s="45"/>
      <c r="UY81" s="45"/>
      <c r="UZ81" s="45"/>
      <c r="VA81" s="45"/>
      <c r="VB81" s="45"/>
      <c r="VC81" s="45"/>
      <c r="VD81" s="45"/>
      <c r="VE81" s="45"/>
      <c r="VF81" s="45"/>
      <c r="VG81" s="45"/>
      <c r="VH81" s="45"/>
      <c r="VI81" s="45"/>
      <c r="VJ81" s="45"/>
      <c r="VK81" s="45"/>
      <c r="VL81" s="45"/>
      <c r="VM81" s="45"/>
      <c r="VN81" s="45"/>
      <c r="VO81" s="45"/>
      <c r="VP81" s="45"/>
      <c r="VQ81" s="45"/>
      <c r="VR81" s="45"/>
      <c r="VS81" s="45"/>
      <c r="VT81" s="45"/>
      <c r="VU81" s="45"/>
      <c r="VV81" s="45"/>
      <c r="VW81" s="45"/>
      <c r="VX81" s="45"/>
      <c r="VY81" s="45"/>
      <c r="VZ81" s="45"/>
      <c r="WA81" s="45"/>
      <c r="WB81" s="45"/>
      <c r="WC81" s="45"/>
      <c r="WD81" s="45"/>
      <c r="WE81" s="45"/>
      <c r="WF81" s="45"/>
      <c r="WG81" s="45"/>
      <c r="WH81" s="45"/>
      <c r="WI81" s="45"/>
      <c r="WJ81" s="45"/>
      <c r="WK81" s="45"/>
      <c r="WL81" s="45"/>
      <c r="WM81" s="45"/>
      <c r="WN81" s="45"/>
      <c r="WO81" s="45"/>
      <c r="WP81" s="45"/>
      <c r="WQ81" s="45"/>
      <c r="WR81" s="45"/>
      <c r="WS81" s="45"/>
      <c r="WT81" s="45"/>
      <c r="WU81" s="45"/>
      <c r="WV81" s="45"/>
      <c r="WW81" s="45"/>
      <c r="WX81" s="45"/>
      <c r="WY81" s="45"/>
      <c r="WZ81" s="45"/>
      <c r="XA81" s="45"/>
      <c r="XB81" s="45"/>
      <c r="XC81" s="45"/>
      <c r="XD81" s="45"/>
      <c r="XE81" s="45"/>
      <c r="XF81" s="45"/>
      <c r="XG81" s="45"/>
      <c r="XH81" s="45"/>
      <c r="XI81" s="45"/>
      <c r="XJ81" s="45"/>
      <c r="XK81" s="45"/>
      <c r="XL81" s="45"/>
      <c r="XM81" s="45"/>
      <c r="XN81" s="45"/>
      <c r="XO81" s="45"/>
      <c r="XP81" s="45"/>
      <c r="XQ81" s="45"/>
      <c r="XR81" s="45"/>
      <c r="XS81" s="45"/>
      <c r="XT81" s="45"/>
      <c r="XU81" s="45"/>
      <c r="XV81" s="45"/>
      <c r="XW81" s="45"/>
      <c r="XX81" s="45"/>
      <c r="XY81" s="45"/>
      <c r="XZ81" s="45"/>
      <c r="YA81" s="45"/>
      <c r="YB81" s="45"/>
      <c r="YC81" s="45"/>
      <c r="YD81" s="45"/>
      <c r="YE81" s="45"/>
      <c r="YF81" s="45"/>
      <c r="YG81" s="45"/>
      <c r="YH81" s="45"/>
      <c r="YI81" s="45"/>
      <c r="YJ81" s="45"/>
      <c r="YK81" s="45"/>
      <c r="YL81" s="45"/>
      <c r="YM81" s="45"/>
      <c r="YN81" s="45"/>
      <c r="YO81" s="45"/>
      <c r="YP81" s="45"/>
      <c r="YQ81" s="45"/>
      <c r="YR81" s="45"/>
      <c r="YS81" s="45"/>
      <c r="YT81" s="45"/>
      <c r="YU81" s="45"/>
      <c r="YV81" s="45"/>
      <c r="YW81" s="45"/>
      <c r="YX81" s="45"/>
      <c r="YY81" s="45"/>
      <c r="YZ81" s="45"/>
      <c r="ZA81" s="45"/>
      <c r="ZB81" s="45"/>
      <c r="ZC81" s="45"/>
      <c r="ZD81" s="45"/>
      <c r="ZE81" s="45"/>
      <c r="ZF81" s="45"/>
      <c r="ZG81" s="45"/>
      <c r="ZH81" s="45"/>
      <c r="ZI81" s="45"/>
      <c r="ZJ81" s="45"/>
      <c r="ZK81" s="45"/>
      <c r="ZL81" s="45"/>
      <c r="ZM81" s="45"/>
      <c r="ZN81" s="45"/>
      <c r="ZO81" s="45"/>
      <c r="ZP81" s="45"/>
      <c r="ZQ81" s="45"/>
      <c r="ZR81" s="45"/>
      <c r="ZS81" s="45"/>
    </row>
    <row r="82" spans="1:695" s="48" customFormat="1" x14ac:dyDescent="0.2">
      <c r="A82" s="227" t="s">
        <v>130</v>
      </c>
      <c r="B82" s="94"/>
      <c r="C82" s="48" t="s">
        <v>40</v>
      </c>
      <c r="D82" s="68" t="s">
        <v>14</v>
      </c>
      <c r="E82" s="69">
        <v>0.67013888888888884</v>
      </c>
      <c r="F82" s="69">
        <f>E82+(55/(24*60))</f>
        <v>0.70833333333333326</v>
      </c>
      <c r="G82" s="42">
        <f t="shared" ref="G82" si="7">H82*I82</f>
        <v>11600</v>
      </c>
      <c r="H82" s="70">
        <v>250</v>
      </c>
      <c r="I82" s="81">
        <v>46.4</v>
      </c>
      <c r="J82" s="77" t="s">
        <v>204</v>
      </c>
      <c r="K82" s="77" t="s">
        <v>205</v>
      </c>
      <c r="L82" s="149" t="s">
        <v>210</v>
      </c>
      <c r="M82" s="45"/>
      <c r="N82" s="139"/>
      <c r="O82" s="139"/>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c r="AV82" s="45"/>
      <c r="AW82" s="45"/>
      <c r="AX82" s="45"/>
      <c r="AY82" s="45"/>
      <c r="AZ82" s="45"/>
      <c r="BA82" s="45"/>
      <c r="BB82" s="45"/>
      <c r="BC82" s="45"/>
      <c r="BD82" s="45"/>
      <c r="BE82" s="45"/>
      <c r="BF82" s="45"/>
      <c r="BG82" s="45"/>
      <c r="BH82" s="45"/>
      <c r="BI82" s="45"/>
      <c r="BJ82" s="45"/>
      <c r="BK82" s="45"/>
      <c r="BL82" s="45"/>
      <c r="BM82" s="45"/>
      <c r="BN82" s="45"/>
      <c r="BO82" s="45"/>
      <c r="BP82" s="45"/>
      <c r="BQ82" s="45"/>
      <c r="BR82" s="45"/>
      <c r="BS82" s="45"/>
      <c r="BT82" s="45"/>
      <c r="BU82" s="45"/>
      <c r="BV82" s="45"/>
      <c r="BW82" s="45"/>
      <c r="BX82" s="45"/>
      <c r="BY82" s="45"/>
      <c r="BZ82" s="45"/>
      <c r="CA82" s="45"/>
      <c r="CB82" s="45"/>
      <c r="CC82" s="45"/>
      <c r="CD82" s="45"/>
      <c r="CE82" s="45"/>
      <c r="CF82" s="45"/>
      <c r="CG82" s="45"/>
      <c r="CH82" s="45"/>
      <c r="CI82" s="45"/>
      <c r="CJ82" s="45"/>
      <c r="CK82" s="45"/>
      <c r="CL82" s="45"/>
      <c r="CM82" s="45"/>
      <c r="CN82" s="45"/>
      <c r="CO82" s="45"/>
      <c r="CP82" s="45"/>
      <c r="CQ82" s="45"/>
      <c r="CR82" s="45"/>
      <c r="CS82" s="45"/>
      <c r="CT82" s="45"/>
      <c r="CU82" s="45"/>
      <c r="CV82" s="45"/>
      <c r="CW82" s="45"/>
      <c r="CX82" s="45"/>
      <c r="CY82" s="45"/>
      <c r="CZ82" s="45"/>
      <c r="DA82" s="45"/>
      <c r="DB82" s="45"/>
      <c r="DC82" s="45"/>
      <c r="DD82" s="45"/>
      <c r="DE82" s="45"/>
      <c r="DF82" s="45"/>
      <c r="DG82" s="45"/>
      <c r="DH82" s="45"/>
      <c r="DI82" s="45"/>
      <c r="DJ82" s="45"/>
      <c r="DK82" s="45"/>
      <c r="DL82" s="45"/>
      <c r="DM82" s="45"/>
      <c r="DN82" s="45"/>
      <c r="DO82" s="45"/>
      <c r="DP82" s="45"/>
      <c r="DQ82" s="45"/>
      <c r="DR82" s="45"/>
      <c r="DS82" s="45"/>
      <c r="DT82" s="45"/>
      <c r="DU82" s="45"/>
      <c r="DV82" s="45"/>
      <c r="DW82" s="45"/>
      <c r="DX82" s="45"/>
      <c r="DY82" s="45"/>
      <c r="DZ82" s="45"/>
      <c r="EA82" s="45"/>
      <c r="EB82" s="45"/>
      <c r="EC82" s="45"/>
      <c r="ED82" s="45"/>
      <c r="EE82" s="45"/>
      <c r="EF82" s="45"/>
      <c r="EG82" s="45"/>
      <c r="EH82" s="45"/>
      <c r="EI82" s="45"/>
      <c r="EJ82" s="45"/>
      <c r="EK82" s="45"/>
      <c r="EL82" s="45"/>
      <c r="EM82" s="45"/>
      <c r="EN82" s="45"/>
      <c r="EO82" s="45"/>
      <c r="EP82" s="45"/>
      <c r="EQ82" s="45"/>
      <c r="ER82" s="45"/>
      <c r="ES82" s="45"/>
      <c r="ET82" s="45"/>
      <c r="EU82" s="45"/>
      <c r="EV82" s="45"/>
      <c r="EW82" s="45"/>
      <c r="EX82" s="45"/>
      <c r="EY82" s="45"/>
      <c r="EZ82" s="45"/>
      <c r="FA82" s="45"/>
      <c r="FB82" s="45"/>
      <c r="FC82" s="45"/>
      <c r="FD82" s="45"/>
      <c r="FE82" s="45"/>
      <c r="FF82" s="45"/>
      <c r="FG82" s="45"/>
      <c r="FH82" s="45"/>
      <c r="FI82" s="45"/>
      <c r="FJ82" s="45"/>
      <c r="FK82" s="45"/>
      <c r="FL82" s="45"/>
      <c r="FM82" s="45"/>
      <c r="FN82" s="45"/>
      <c r="FO82" s="45"/>
      <c r="FP82" s="45"/>
      <c r="FQ82" s="45"/>
      <c r="FR82" s="45"/>
      <c r="FS82" s="45"/>
      <c r="FT82" s="45"/>
      <c r="FU82" s="45"/>
      <c r="FV82" s="45"/>
      <c r="FW82" s="45"/>
      <c r="FX82" s="45"/>
      <c r="FY82" s="45"/>
      <c r="FZ82" s="45"/>
      <c r="GA82" s="45"/>
      <c r="GB82" s="45"/>
      <c r="GC82" s="45"/>
      <c r="GD82" s="45"/>
      <c r="GE82" s="45"/>
      <c r="GF82" s="45"/>
      <c r="GG82" s="45"/>
      <c r="GH82" s="45"/>
      <c r="GI82" s="45"/>
      <c r="GJ82" s="45"/>
      <c r="GK82" s="45"/>
      <c r="GL82" s="45"/>
      <c r="GM82" s="45"/>
      <c r="GN82" s="45"/>
      <c r="GO82" s="45"/>
      <c r="GP82" s="45"/>
      <c r="GQ82" s="45"/>
      <c r="GR82" s="45"/>
      <c r="GS82" s="45"/>
      <c r="GT82" s="45"/>
      <c r="GU82" s="45"/>
      <c r="GV82" s="45"/>
      <c r="GW82" s="45"/>
      <c r="GX82" s="45"/>
      <c r="GY82" s="45"/>
      <c r="GZ82" s="45"/>
      <c r="HA82" s="45"/>
      <c r="HB82" s="45"/>
      <c r="HC82" s="45"/>
      <c r="HD82" s="45"/>
      <c r="HE82" s="45"/>
      <c r="HF82" s="45"/>
      <c r="HG82" s="45"/>
      <c r="HH82" s="45"/>
      <c r="HI82" s="45"/>
      <c r="HJ82" s="45"/>
      <c r="HK82" s="45"/>
      <c r="HL82" s="45"/>
      <c r="HM82" s="45"/>
      <c r="HN82" s="45"/>
      <c r="HO82" s="45"/>
      <c r="HP82" s="45"/>
      <c r="HQ82" s="45"/>
      <c r="HR82" s="45"/>
      <c r="HS82" s="45"/>
      <c r="HT82" s="45"/>
      <c r="HU82" s="45"/>
      <c r="HV82" s="45"/>
      <c r="HW82" s="45"/>
      <c r="HX82" s="45"/>
      <c r="HY82" s="45"/>
      <c r="HZ82" s="45"/>
      <c r="IA82" s="45"/>
      <c r="IB82" s="45"/>
      <c r="IC82" s="45"/>
      <c r="ID82" s="45"/>
      <c r="IE82" s="45"/>
      <c r="IF82" s="45"/>
      <c r="IG82" s="45"/>
      <c r="IH82" s="45"/>
      <c r="II82" s="45"/>
      <c r="IJ82" s="45"/>
      <c r="IK82" s="45"/>
      <c r="IL82" s="45"/>
      <c r="IM82" s="45"/>
      <c r="IN82" s="45"/>
      <c r="IO82" s="45"/>
      <c r="IP82" s="45"/>
      <c r="IQ82" s="45"/>
      <c r="IR82" s="45"/>
      <c r="IS82" s="45"/>
      <c r="IT82" s="45"/>
      <c r="IU82" s="45"/>
      <c r="IV82" s="45"/>
      <c r="IW82" s="45"/>
      <c r="IX82" s="45"/>
      <c r="IY82" s="45"/>
      <c r="IZ82" s="45"/>
      <c r="JA82" s="45"/>
      <c r="JB82" s="45"/>
      <c r="JC82" s="45"/>
      <c r="JD82" s="45"/>
      <c r="JE82" s="45"/>
      <c r="JF82" s="45"/>
      <c r="JG82" s="45"/>
      <c r="JH82" s="45"/>
      <c r="JI82" s="45"/>
      <c r="JJ82" s="45"/>
      <c r="JK82" s="45"/>
      <c r="JL82" s="45"/>
      <c r="JM82" s="45"/>
      <c r="JN82" s="45"/>
      <c r="JO82" s="45"/>
      <c r="JP82" s="45"/>
      <c r="JQ82" s="45"/>
      <c r="JR82" s="45"/>
      <c r="JS82" s="45"/>
      <c r="JT82" s="45"/>
      <c r="JU82" s="45"/>
      <c r="JV82" s="45"/>
      <c r="JW82" s="45"/>
      <c r="JX82" s="45"/>
      <c r="JY82" s="45"/>
      <c r="JZ82" s="45"/>
      <c r="KA82" s="45"/>
      <c r="KB82" s="45"/>
      <c r="KC82" s="45"/>
      <c r="KD82" s="45"/>
      <c r="KE82" s="45"/>
      <c r="KF82" s="45"/>
      <c r="KG82" s="45"/>
      <c r="KH82" s="45"/>
      <c r="KI82" s="45"/>
      <c r="KJ82" s="45"/>
      <c r="KK82" s="45"/>
      <c r="KL82" s="45"/>
      <c r="KM82" s="45"/>
      <c r="KN82" s="45"/>
      <c r="KO82" s="45"/>
      <c r="KP82" s="45"/>
      <c r="KQ82" s="45"/>
      <c r="KR82" s="45"/>
      <c r="KS82" s="45"/>
      <c r="KT82" s="45"/>
      <c r="KU82" s="45"/>
      <c r="KV82" s="45"/>
      <c r="KW82" s="45"/>
      <c r="KX82" s="45"/>
      <c r="KY82" s="45"/>
      <c r="KZ82" s="45"/>
      <c r="LA82" s="45"/>
      <c r="LB82" s="45"/>
      <c r="LC82" s="45"/>
      <c r="LD82" s="45"/>
      <c r="LE82" s="45"/>
      <c r="LF82" s="45"/>
      <c r="LG82" s="45"/>
      <c r="LH82" s="45"/>
      <c r="LI82" s="45"/>
      <c r="LJ82" s="45"/>
      <c r="LK82" s="45"/>
      <c r="LL82" s="45"/>
      <c r="LM82" s="45"/>
      <c r="LN82" s="45"/>
      <c r="LO82" s="45"/>
      <c r="LP82" s="45"/>
      <c r="LQ82" s="45"/>
      <c r="LR82" s="45"/>
      <c r="LS82" s="45"/>
      <c r="LT82" s="45"/>
      <c r="LU82" s="45"/>
      <c r="LV82" s="45"/>
      <c r="LW82" s="45"/>
      <c r="LX82" s="45"/>
      <c r="LY82" s="45"/>
      <c r="LZ82" s="45"/>
      <c r="MA82" s="45"/>
      <c r="MB82" s="45"/>
      <c r="MC82" s="45"/>
      <c r="MD82" s="45"/>
      <c r="ME82" s="45"/>
      <c r="MF82" s="45"/>
      <c r="MG82" s="45"/>
      <c r="MH82" s="45"/>
      <c r="MI82" s="45"/>
      <c r="MJ82" s="45"/>
      <c r="MK82" s="45"/>
      <c r="ML82" s="45"/>
      <c r="MM82" s="45"/>
      <c r="MN82" s="45"/>
      <c r="MO82" s="45"/>
      <c r="MP82" s="45"/>
      <c r="MQ82" s="45"/>
      <c r="MR82" s="45"/>
      <c r="MS82" s="45"/>
      <c r="MT82" s="45"/>
      <c r="MU82" s="45"/>
      <c r="MV82" s="45"/>
      <c r="MW82" s="45"/>
      <c r="MX82" s="45"/>
      <c r="MY82" s="45"/>
      <c r="MZ82" s="45"/>
      <c r="NA82" s="45"/>
      <c r="NB82" s="45"/>
      <c r="NC82" s="45"/>
      <c r="ND82" s="45"/>
      <c r="NE82" s="45"/>
      <c r="NF82" s="45"/>
      <c r="NG82" s="45"/>
      <c r="NH82" s="45"/>
      <c r="NI82" s="45"/>
      <c r="NJ82" s="45"/>
      <c r="NK82" s="45"/>
      <c r="NL82" s="45"/>
      <c r="NM82" s="45"/>
      <c r="NN82" s="45"/>
      <c r="NO82" s="45"/>
      <c r="NP82" s="45"/>
      <c r="NQ82" s="45"/>
      <c r="NR82" s="45"/>
      <c r="NS82" s="45"/>
      <c r="NT82" s="45"/>
      <c r="NU82" s="45"/>
      <c r="NV82" s="45"/>
      <c r="NW82" s="45"/>
      <c r="NX82" s="45"/>
      <c r="NY82" s="45"/>
      <c r="NZ82" s="45"/>
      <c r="OA82" s="45"/>
      <c r="OB82" s="45"/>
      <c r="OC82" s="45"/>
      <c r="OD82" s="45"/>
      <c r="OE82" s="45"/>
      <c r="OF82" s="45"/>
      <c r="OG82" s="45"/>
      <c r="OH82" s="45"/>
      <c r="OI82" s="45"/>
      <c r="OJ82" s="45"/>
      <c r="OK82" s="45"/>
      <c r="OL82" s="45"/>
      <c r="OM82" s="45"/>
      <c r="ON82" s="45"/>
      <c r="OO82" s="45"/>
      <c r="OP82" s="45"/>
      <c r="OQ82" s="45"/>
      <c r="OR82" s="45"/>
      <c r="OS82" s="45"/>
      <c r="OT82" s="45"/>
      <c r="OU82" s="45"/>
      <c r="OV82" s="45"/>
      <c r="OW82" s="45"/>
      <c r="OX82" s="45"/>
      <c r="OY82" s="45"/>
      <c r="OZ82" s="45"/>
      <c r="PA82" s="45"/>
      <c r="PB82" s="45"/>
      <c r="PC82" s="45"/>
      <c r="PD82" s="45"/>
      <c r="PE82" s="45"/>
      <c r="PF82" s="45"/>
      <c r="PG82" s="45"/>
      <c r="PH82" s="45"/>
      <c r="PI82" s="45"/>
      <c r="PJ82" s="45"/>
      <c r="PK82" s="45"/>
      <c r="PL82" s="45"/>
      <c r="PM82" s="45"/>
      <c r="PN82" s="45"/>
      <c r="PO82" s="45"/>
      <c r="PP82" s="45"/>
      <c r="PQ82" s="45"/>
      <c r="PR82" s="45"/>
      <c r="PS82" s="45"/>
      <c r="PT82" s="45"/>
      <c r="PU82" s="45"/>
      <c r="PV82" s="45"/>
      <c r="PW82" s="45"/>
      <c r="PX82" s="45"/>
      <c r="PY82" s="45"/>
      <c r="PZ82" s="45"/>
      <c r="QA82" s="45"/>
      <c r="QB82" s="45"/>
      <c r="QC82" s="45"/>
      <c r="QD82" s="45"/>
      <c r="QE82" s="45"/>
      <c r="QF82" s="45"/>
      <c r="QG82" s="45"/>
      <c r="QH82" s="45"/>
      <c r="QI82" s="45"/>
      <c r="QJ82" s="45"/>
      <c r="QK82" s="45"/>
      <c r="QL82" s="45"/>
      <c r="QM82" s="45"/>
      <c r="QN82" s="45"/>
      <c r="QO82" s="45"/>
      <c r="QP82" s="45"/>
      <c r="QQ82" s="45"/>
      <c r="QR82" s="45"/>
      <c r="QS82" s="45"/>
      <c r="QT82" s="45"/>
      <c r="QU82" s="45"/>
      <c r="QV82" s="45"/>
      <c r="QW82" s="45"/>
      <c r="QX82" s="45"/>
      <c r="QY82" s="45"/>
      <c r="QZ82" s="45"/>
      <c r="RA82" s="45"/>
      <c r="RB82" s="45"/>
      <c r="RC82" s="45"/>
      <c r="RD82" s="45"/>
      <c r="RE82" s="45"/>
      <c r="RF82" s="45"/>
      <c r="RG82" s="45"/>
      <c r="RH82" s="45"/>
      <c r="RI82" s="45"/>
      <c r="RJ82" s="45"/>
      <c r="RK82" s="45"/>
      <c r="RL82" s="45"/>
      <c r="RM82" s="45"/>
      <c r="RN82" s="45"/>
      <c r="RO82" s="45"/>
      <c r="RP82" s="45"/>
      <c r="RQ82" s="45"/>
      <c r="RR82" s="45"/>
      <c r="RS82" s="45"/>
      <c r="RT82" s="45"/>
      <c r="RU82" s="45"/>
      <c r="RV82" s="45"/>
      <c r="RW82" s="45"/>
      <c r="RX82" s="45"/>
      <c r="RY82" s="45"/>
      <c r="RZ82" s="45"/>
      <c r="SA82" s="45"/>
      <c r="SB82" s="45"/>
      <c r="SC82" s="45"/>
      <c r="SD82" s="45"/>
      <c r="SE82" s="45"/>
      <c r="SF82" s="45"/>
      <c r="SG82" s="45"/>
      <c r="SH82" s="45"/>
      <c r="SI82" s="45"/>
      <c r="SJ82" s="45"/>
      <c r="SK82" s="45"/>
      <c r="SL82" s="45"/>
      <c r="SM82" s="45"/>
      <c r="SN82" s="45"/>
      <c r="SO82" s="45"/>
      <c r="SP82" s="45"/>
      <c r="SQ82" s="45"/>
      <c r="SR82" s="45"/>
      <c r="SS82" s="45"/>
      <c r="ST82" s="45"/>
      <c r="SU82" s="45"/>
      <c r="SV82" s="45"/>
      <c r="SW82" s="45"/>
      <c r="SX82" s="45"/>
      <c r="SY82" s="45"/>
      <c r="SZ82" s="45"/>
      <c r="TA82" s="45"/>
      <c r="TB82" s="45"/>
      <c r="TC82" s="45"/>
      <c r="TD82" s="45"/>
      <c r="TE82" s="45"/>
      <c r="TF82" s="45"/>
      <c r="TG82" s="45"/>
      <c r="TH82" s="45"/>
      <c r="TI82" s="45"/>
      <c r="TJ82" s="45"/>
      <c r="TK82" s="45"/>
      <c r="TL82" s="45"/>
      <c r="TM82" s="45"/>
      <c r="TN82" s="45"/>
      <c r="TO82" s="45"/>
      <c r="TP82" s="45"/>
      <c r="TQ82" s="45"/>
      <c r="TR82" s="45"/>
      <c r="TS82" s="45"/>
      <c r="TT82" s="45"/>
      <c r="TU82" s="45"/>
      <c r="TV82" s="45"/>
      <c r="TW82" s="45"/>
      <c r="TX82" s="45"/>
      <c r="TY82" s="45"/>
      <c r="TZ82" s="45"/>
      <c r="UA82" s="45"/>
      <c r="UB82" s="45"/>
      <c r="UC82" s="45"/>
      <c r="UD82" s="45"/>
      <c r="UE82" s="45"/>
      <c r="UF82" s="45"/>
      <c r="UG82" s="45"/>
      <c r="UH82" s="45"/>
      <c r="UI82" s="45"/>
      <c r="UJ82" s="45"/>
      <c r="UK82" s="45"/>
      <c r="UL82" s="45"/>
      <c r="UM82" s="45"/>
      <c r="UN82" s="45"/>
      <c r="UO82" s="45"/>
      <c r="UP82" s="45"/>
      <c r="UQ82" s="45"/>
      <c r="UR82" s="45"/>
      <c r="US82" s="45"/>
      <c r="UT82" s="45"/>
      <c r="UU82" s="45"/>
      <c r="UV82" s="45"/>
      <c r="UW82" s="45"/>
      <c r="UX82" s="45"/>
      <c r="UY82" s="45"/>
      <c r="UZ82" s="45"/>
      <c r="VA82" s="45"/>
      <c r="VB82" s="45"/>
      <c r="VC82" s="45"/>
      <c r="VD82" s="45"/>
      <c r="VE82" s="45"/>
      <c r="VF82" s="45"/>
      <c r="VG82" s="45"/>
      <c r="VH82" s="45"/>
      <c r="VI82" s="45"/>
      <c r="VJ82" s="45"/>
      <c r="VK82" s="45"/>
      <c r="VL82" s="45"/>
      <c r="VM82" s="45"/>
      <c r="VN82" s="45"/>
      <c r="VO82" s="45"/>
      <c r="VP82" s="45"/>
      <c r="VQ82" s="45"/>
      <c r="VR82" s="45"/>
      <c r="VS82" s="45"/>
      <c r="VT82" s="45"/>
      <c r="VU82" s="45"/>
      <c r="VV82" s="45"/>
      <c r="VW82" s="45"/>
      <c r="VX82" s="45"/>
      <c r="VY82" s="45"/>
      <c r="VZ82" s="45"/>
      <c r="WA82" s="45"/>
      <c r="WB82" s="45"/>
      <c r="WC82" s="45"/>
      <c r="WD82" s="45"/>
      <c r="WE82" s="45"/>
      <c r="WF82" s="45"/>
      <c r="WG82" s="45"/>
      <c r="WH82" s="45"/>
      <c r="WI82" s="45"/>
      <c r="WJ82" s="45"/>
      <c r="WK82" s="45"/>
      <c r="WL82" s="45"/>
      <c r="WM82" s="45"/>
      <c r="WN82" s="45"/>
      <c r="WO82" s="45"/>
      <c r="WP82" s="45"/>
      <c r="WQ82" s="45"/>
      <c r="WR82" s="45"/>
      <c r="WS82" s="45"/>
      <c r="WT82" s="45"/>
      <c r="WU82" s="45"/>
      <c r="WV82" s="45"/>
      <c r="WW82" s="45"/>
      <c r="WX82" s="45"/>
      <c r="WY82" s="45"/>
      <c r="WZ82" s="45"/>
      <c r="XA82" s="45"/>
      <c r="XB82" s="45"/>
      <c r="XC82" s="45"/>
      <c r="XD82" s="45"/>
      <c r="XE82" s="45"/>
      <c r="XF82" s="45"/>
      <c r="XG82" s="45"/>
      <c r="XH82" s="45"/>
      <c r="XI82" s="45"/>
      <c r="XJ82" s="45"/>
      <c r="XK82" s="45"/>
      <c r="XL82" s="45"/>
      <c r="XM82" s="45"/>
      <c r="XN82" s="45"/>
      <c r="XO82" s="45"/>
      <c r="XP82" s="45"/>
      <c r="XQ82" s="45"/>
      <c r="XR82" s="45"/>
      <c r="XS82" s="45"/>
      <c r="XT82" s="45"/>
      <c r="XU82" s="45"/>
      <c r="XV82" s="45"/>
      <c r="XW82" s="45"/>
      <c r="XX82" s="45"/>
      <c r="XY82" s="45"/>
      <c r="XZ82" s="45"/>
      <c r="YA82" s="45"/>
      <c r="YB82" s="45"/>
      <c r="YC82" s="45"/>
      <c r="YD82" s="45"/>
      <c r="YE82" s="45"/>
      <c r="YF82" s="45"/>
      <c r="YG82" s="45"/>
      <c r="YH82" s="45"/>
      <c r="YI82" s="45"/>
      <c r="YJ82" s="45"/>
      <c r="YK82" s="45"/>
      <c r="YL82" s="45"/>
      <c r="YM82" s="45"/>
      <c r="YN82" s="45"/>
      <c r="YO82" s="45"/>
      <c r="YP82" s="45"/>
      <c r="YQ82" s="45"/>
      <c r="YR82" s="45"/>
      <c r="YS82" s="45"/>
      <c r="YT82" s="45"/>
      <c r="YU82" s="45"/>
      <c r="YV82" s="45"/>
      <c r="YW82" s="45"/>
      <c r="YX82" s="45"/>
      <c r="YY82" s="45"/>
      <c r="YZ82" s="45"/>
      <c r="ZA82" s="45"/>
      <c r="ZB82" s="45"/>
      <c r="ZC82" s="45"/>
      <c r="ZD82" s="45"/>
      <c r="ZE82" s="45"/>
      <c r="ZF82" s="45"/>
      <c r="ZG82" s="45"/>
      <c r="ZH82" s="45"/>
      <c r="ZI82" s="45"/>
      <c r="ZJ82" s="45"/>
      <c r="ZK82" s="45"/>
      <c r="ZL82" s="45"/>
      <c r="ZM82" s="45"/>
      <c r="ZN82" s="45"/>
      <c r="ZO82" s="45"/>
      <c r="ZP82" s="45"/>
      <c r="ZQ82" s="45"/>
      <c r="ZR82" s="45"/>
      <c r="ZS82" s="45"/>
    </row>
    <row r="83" spans="1:695" x14ac:dyDescent="0.2">
      <c r="A83" s="150"/>
      <c r="B83" s="151"/>
      <c r="C83" s="45"/>
      <c r="D83" s="152"/>
      <c r="E83" s="58"/>
      <c r="F83" s="84"/>
      <c r="I83" s="60"/>
      <c r="J83" s="160"/>
      <c r="K83" s="155"/>
      <c r="L83" s="156"/>
      <c r="M83" s="45"/>
    </row>
    <row r="84" spans="1:695" x14ac:dyDescent="0.2">
      <c r="A84" s="150"/>
      <c r="B84" s="151"/>
      <c r="C84" s="45"/>
      <c r="D84" s="152"/>
      <c r="E84" s="58"/>
      <c r="F84" s="58"/>
      <c r="I84" s="60"/>
      <c r="J84" s="154"/>
      <c r="K84" s="155"/>
      <c r="L84" s="156"/>
      <c r="M84" s="45"/>
    </row>
    <row r="85" spans="1:695" s="101" customFormat="1" x14ac:dyDescent="0.2">
      <c r="A85" s="227" t="s">
        <v>131</v>
      </c>
      <c r="B85" s="91"/>
      <c r="C85" s="48" t="s">
        <v>78</v>
      </c>
      <c r="D85" s="68" t="s">
        <v>13</v>
      </c>
      <c r="E85" s="69">
        <v>0.28819444444444448</v>
      </c>
      <c r="F85" s="69">
        <f>E85+(40/(24*60))</f>
        <v>0.31597222222222227</v>
      </c>
      <c r="G85" s="42">
        <f>H85*I85</f>
        <v>5547.6</v>
      </c>
      <c r="H85" s="70">
        <v>201</v>
      </c>
      <c r="I85" s="81">
        <v>27.6</v>
      </c>
      <c r="J85" s="77" t="s">
        <v>204</v>
      </c>
      <c r="K85" s="77" t="s">
        <v>205</v>
      </c>
      <c r="L85" s="149"/>
      <c r="M85" s="1"/>
      <c r="N85" s="138"/>
      <c r="O85" s="139"/>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c r="JL85" s="1"/>
      <c r="JM85" s="1"/>
      <c r="JN85" s="1"/>
      <c r="JO85" s="1"/>
      <c r="JP85" s="1"/>
      <c r="JQ85" s="1"/>
      <c r="JR85" s="1"/>
      <c r="JS85" s="1"/>
      <c r="JT85" s="1"/>
      <c r="JU85" s="1"/>
      <c r="JV85" s="1"/>
      <c r="JW85" s="1"/>
      <c r="JX85" s="1"/>
      <c r="JY85" s="1"/>
      <c r="JZ85" s="1"/>
      <c r="KA85" s="1"/>
      <c r="KB85" s="1"/>
      <c r="KC85" s="1"/>
      <c r="KD85" s="1"/>
      <c r="KE85" s="1"/>
      <c r="KF85" s="1"/>
      <c r="KG85" s="1"/>
      <c r="KH85" s="1"/>
      <c r="KI85" s="1"/>
      <c r="KJ85" s="1"/>
      <c r="KK85" s="1"/>
      <c r="KL85" s="1"/>
      <c r="KM85" s="1"/>
      <c r="KN85" s="1"/>
      <c r="KO85" s="1"/>
      <c r="KP85" s="1"/>
      <c r="KQ85" s="1"/>
      <c r="KR85" s="1"/>
      <c r="KS85" s="1"/>
      <c r="KT85" s="1"/>
      <c r="KU85" s="1"/>
      <c r="KV85" s="1"/>
      <c r="KW85" s="1"/>
      <c r="KX85" s="1"/>
      <c r="KY85" s="1"/>
      <c r="KZ85" s="1"/>
      <c r="LA85" s="1"/>
      <c r="LB85" s="1"/>
      <c r="LC85" s="1"/>
      <c r="LD85" s="1"/>
      <c r="LE85" s="1"/>
      <c r="LF85" s="1"/>
      <c r="LG85" s="1"/>
      <c r="LH85" s="1"/>
      <c r="LI85" s="1"/>
      <c r="LJ85" s="1"/>
      <c r="LK85" s="1"/>
      <c r="LL85" s="1"/>
      <c r="LM85" s="1"/>
      <c r="LN85" s="1"/>
      <c r="LO85" s="1"/>
      <c r="LP85" s="1"/>
      <c r="LQ85" s="1"/>
      <c r="LR85" s="1"/>
      <c r="LS85" s="1"/>
      <c r="LT85" s="1"/>
      <c r="LU85" s="1"/>
      <c r="LV85" s="1"/>
      <c r="LW85" s="1"/>
      <c r="LX85" s="1"/>
      <c r="LY85" s="1"/>
      <c r="LZ85" s="1"/>
      <c r="MA85" s="1"/>
      <c r="MB85" s="1"/>
      <c r="MC85" s="1"/>
      <c r="MD85" s="1"/>
      <c r="ME85" s="1"/>
      <c r="MF85" s="1"/>
      <c r="MG85" s="1"/>
      <c r="MH85" s="1"/>
      <c r="MI85" s="1"/>
      <c r="MJ85" s="1"/>
      <c r="MK85" s="1"/>
      <c r="ML85" s="1"/>
      <c r="MM85" s="1"/>
      <c r="MN85" s="1"/>
      <c r="MO85" s="1"/>
      <c r="MP85" s="1"/>
      <c r="MQ85" s="1"/>
      <c r="MR85" s="1"/>
      <c r="MS85" s="1"/>
      <c r="MT85" s="1"/>
      <c r="MU85" s="1"/>
      <c r="MV85" s="1"/>
      <c r="MW85" s="1"/>
      <c r="MX85" s="1"/>
      <c r="MY85" s="1"/>
      <c r="MZ85" s="1"/>
      <c r="NA85" s="1"/>
      <c r="NB85" s="1"/>
      <c r="NC85" s="1"/>
      <c r="ND85" s="1"/>
      <c r="NE85" s="1"/>
      <c r="NF85" s="1"/>
      <c r="NG85" s="1"/>
      <c r="NH85" s="1"/>
      <c r="NI85" s="1"/>
      <c r="NJ85" s="1"/>
      <c r="NK85" s="1"/>
      <c r="NL85" s="1"/>
      <c r="NM85" s="1"/>
      <c r="NN85" s="1"/>
      <c r="NO85" s="1"/>
      <c r="NP85" s="1"/>
      <c r="NQ85" s="1"/>
      <c r="NR85" s="1"/>
      <c r="NS85" s="1"/>
      <c r="NT85" s="1"/>
      <c r="NU85" s="1"/>
      <c r="NV85" s="1"/>
      <c r="NW85" s="1"/>
      <c r="NX85" s="1"/>
      <c r="NY85" s="1"/>
      <c r="NZ85" s="1"/>
      <c r="OA85" s="1"/>
      <c r="OB85" s="1"/>
      <c r="OC85" s="1"/>
      <c r="OD85" s="1"/>
      <c r="OE85" s="1"/>
      <c r="OF85" s="1"/>
      <c r="OG85" s="1"/>
      <c r="OH85" s="1"/>
      <c r="OI85" s="1"/>
      <c r="OJ85" s="1"/>
      <c r="OK85" s="1"/>
      <c r="OL85" s="1"/>
      <c r="OM85" s="1"/>
      <c r="ON85" s="1"/>
      <c r="OO85" s="1"/>
      <c r="OP85" s="1"/>
      <c r="OQ85" s="1"/>
      <c r="OR85" s="1"/>
      <c r="OS85" s="1"/>
      <c r="OT85" s="1"/>
      <c r="OU85" s="1"/>
      <c r="OV85" s="1"/>
      <c r="OW85" s="1"/>
      <c r="OX85" s="1"/>
      <c r="OY85" s="1"/>
      <c r="OZ85" s="1"/>
      <c r="PA85" s="1"/>
      <c r="PB85" s="1"/>
      <c r="PC85" s="1"/>
      <c r="PD85" s="1"/>
      <c r="PE85" s="1"/>
      <c r="PF85" s="1"/>
      <c r="PG85" s="1"/>
      <c r="PH85" s="1"/>
      <c r="PI85" s="1"/>
      <c r="PJ85" s="1"/>
      <c r="PK85" s="1"/>
      <c r="PL85" s="1"/>
      <c r="PM85" s="1"/>
      <c r="PN85" s="1"/>
      <c r="PO85" s="1"/>
      <c r="PP85" s="1"/>
      <c r="PQ85" s="1"/>
      <c r="PR85" s="1"/>
      <c r="PS85" s="1"/>
      <c r="PT85" s="1"/>
      <c r="PU85" s="1"/>
      <c r="PV85" s="1"/>
      <c r="PW85" s="1"/>
      <c r="PX85" s="1"/>
      <c r="PY85" s="1"/>
      <c r="PZ85" s="1"/>
      <c r="QA85" s="1"/>
      <c r="QB85" s="1"/>
      <c r="QC85" s="1"/>
      <c r="QD85" s="1"/>
      <c r="QE85" s="1"/>
      <c r="QF85" s="1"/>
      <c r="QG85" s="1"/>
      <c r="QH85" s="1"/>
      <c r="QI85" s="1"/>
      <c r="QJ85" s="1"/>
      <c r="QK85" s="1"/>
      <c r="QL85" s="1"/>
      <c r="QM85" s="1"/>
      <c r="QN85" s="1"/>
      <c r="QO85" s="1"/>
      <c r="QP85" s="1"/>
      <c r="QQ85" s="1"/>
      <c r="QR85" s="1"/>
      <c r="QS85" s="1"/>
      <c r="QT85" s="1"/>
      <c r="QU85" s="1"/>
      <c r="QV85" s="1"/>
      <c r="QW85" s="1"/>
      <c r="QX85" s="1"/>
      <c r="QY85" s="1"/>
      <c r="QZ85" s="1"/>
      <c r="RA85" s="1"/>
      <c r="RB85" s="1"/>
      <c r="RC85" s="1"/>
      <c r="RD85" s="1"/>
      <c r="RE85" s="1"/>
      <c r="RF85" s="1"/>
      <c r="RG85" s="1"/>
      <c r="RH85" s="1"/>
      <c r="RI85" s="1"/>
      <c r="RJ85" s="1"/>
      <c r="RK85" s="1"/>
      <c r="RL85" s="1"/>
      <c r="RM85" s="1"/>
      <c r="RN85" s="1"/>
      <c r="RO85" s="1"/>
      <c r="RP85" s="1"/>
      <c r="RQ85" s="1"/>
      <c r="RR85" s="1"/>
      <c r="RS85" s="1"/>
      <c r="RT85" s="1"/>
      <c r="RU85" s="1"/>
      <c r="RV85" s="1"/>
      <c r="RW85" s="1"/>
      <c r="RX85" s="1"/>
      <c r="RY85" s="1"/>
      <c r="RZ85" s="1"/>
      <c r="SA85" s="1"/>
      <c r="SB85" s="1"/>
      <c r="SC85" s="1"/>
      <c r="SD85" s="1"/>
      <c r="SE85" s="1"/>
      <c r="SF85" s="1"/>
      <c r="SG85" s="1"/>
      <c r="SH85" s="1"/>
      <c r="SI85" s="1"/>
      <c r="SJ85" s="1"/>
      <c r="SK85" s="1"/>
      <c r="SL85" s="1"/>
      <c r="SM85" s="1"/>
      <c r="SN85" s="1"/>
      <c r="SO85" s="1"/>
      <c r="SP85" s="1"/>
      <c r="SQ85" s="1"/>
      <c r="SR85" s="1"/>
      <c r="SS85" s="1"/>
      <c r="ST85" s="1"/>
      <c r="SU85" s="1"/>
      <c r="SV85" s="1"/>
      <c r="SW85" s="1"/>
      <c r="SX85" s="1"/>
      <c r="SY85" s="1"/>
      <c r="SZ85" s="1"/>
      <c r="TA85" s="1"/>
      <c r="TB85" s="1"/>
      <c r="TC85" s="1"/>
      <c r="TD85" s="1"/>
      <c r="TE85" s="1"/>
      <c r="TF85" s="1"/>
      <c r="TG85" s="1"/>
      <c r="TH85" s="1"/>
      <c r="TI85" s="1"/>
      <c r="TJ85" s="1"/>
      <c r="TK85" s="1"/>
      <c r="TL85" s="1"/>
      <c r="TM85" s="1"/>
      <c r="TN85" s="1"/>
      <c r="TO85" s="1"/>
      <c r="TP85" s="1"/>
      <c r="TQ85" s="1"/>
      <c r="TR85" s="1"/>
      <c r="TS85" s="1"/>
      <c r="TT85" s="1"/>
      <c r="TU85" s="1"/>
      <c r="TV85" s="1"/>
      <c r="TW85" s="1"/>
      <c r="TX85" s="1"/>
      <c r="TY85" s="1"/>
      <c r="TZ85" s="1"/>
      <c r="UA85" s="1"/>
      <c r="UB85" s="1"/>
      <c r="UC85" s="1"/>
      <c r="UD85" s="1"/>
      <c r="UE85" s="1"/>
      <c r="UF85" s="1"/>
      <c r="UG85" s="1"/>
      <c r="UH85" s="1"/>
      <c r="UI85" s="1"/>
      <c r="UJ85" s="1"/>
      <c r="UK85" s="1"/>
      <c r="UL85" s="1"/>
      <c r="UM85" s="1"/>
      <c r="UN85" s="1"/>
      <c r="UO85" s="1"/>
      <c r="UP85" s="1"/>
      <c r="UQ85" s="1"/>
      <c r="UR85" s="1"/>
      <c r="US85" s="1"/>
      <c r="UT85" s="1"/>
      <c r="UU85" s="1"/>
      <c r="UV85" s="1"/>
      <c r="UW85" s="1"/>
      <c r="UX85" s="1"/>
      <c r="UY85" s="1"/>
      <c r="UZ85" s="1"/>
      <c r="VA85" s="1"/>
      <c r="VB85" s="1"/>
      <c r="VC85" s="1"/>
      <c r="VD85" s="1"/>
      <c r="VE85" s="1"/>
      <c r="VF85" s="1"/>
      <c r="VG85" s="1"/>
      <c r="VH85" s="1"/>
      <c r="VI85" s="1"/>
      <c r="VJ85" s="1"/>
      <c r="VK85" s="1"/>
      <c r="VL85" s="1"/>
      <c r="VM85" s="1"/>
      <c r="VN85" s="1"/>
      <c r="VO85" s="1"/>
      <c r="VP85" s="1"/>
      <c r="VQ85" s="1"/>
      <c r="VR85" s="1"/>
      <c r="VS85" s="1"/>
      <c r="VT85" s="1"/>
      <c r="VU85" s="1"/>
      <c r="VV85" s="1"/>
      <c r="VW85" s="1"/>
      <c r="VX85" s="1"/>
      <c r="VY85" s="1"/>
      <c r="VZ85" s="1"/>
      <c r="WA85" s="1"/>
      <c r="WB85" s="1"/>
      <c r="WC85" s="1"/>
      <c r="WD85" s="1"/>
      <c r="WE85" s="1"/>
      <c r="WF85" s="1"/>
      <c r="WG85" s="1"/>
      <c r="WH85" s="1"/>
      <c r="WI85" s="1"/>
      <c r="WJ85" s="1"/>
      <c r="WK85" s="1"/>
      <c r="WL85" s="1"/>
      <c r="WM85" s="1"/>
      <c r="WN85" s="1"/>
      <c r="WO85" s="1"/>
      <c r="WP85" s="1"/>
      <c r="WQ85" s="1"/>
      <c r="WR85" s="1"/>
      <c r="WS85" s="1"/>
      <c r="WT85" s="1"/>
      <c r="WU85" s="1"/>
      <c r="WV85" s="1"/>
      <c r="WW85" s="1"/>
      <c r="WX85" s="1"/>
      <c r="WY85" s="1"/>
      <c r="WZ85" s="1"/>
      <c r="XA85" s="1"/>
      <c r="XB85" s="1"/>
      <c r="XC85" s="1"/>
      <c r="XD85" s="1"/>
      <c r="XE85" s="1"/>
      <c r="XF85" s="1"/>
      <c r="XG85" s="1"/>
      <c r="XH85" s="1"/>
      <c r="XI85" s="1"/>
      <c r="XJ85" s="1"/>
      <c r="XK85" s="1"/>
      <c r="XL85" s="1"/>
      <c r="XM85" s="1"/>
      <c r="XN85" s="1"/>
      <c r="XO85" s="1"/>
      <c r="XP85" s="1"/>
      <c r="XQ85" s="1"/>
      <c r="XR85" s="1"/>
      <c r="XS85" s="1"/>
      <c r="XT85" s="1"/>
      <c r="XU85" s="1"/>
      <c r="XV85" s="1"/>
      <c r="XW85" s="1"/>
      <c r="XX85" s="1"/>
      <c r="XY85" s="1"/>
      <c r="XZ85" s="1"/>
      <c r="YA85" s="1"/>
      <c r="YB85" s="1"/>
      <c r="YC85" s="1"/>
      <c r="YD85" s="1"/>
      <c r="YE85" s="1"/>
      <c r="YF85" s="1"/>
      <c r="YG85" s="1"/>
      <c r="YH85" s="1"/>
      <c r="YI85" s="1"/>
      <c r="YJ85" s="1"/>
      <c r="YK85" s="1"/>
      <c r="YL85" s="1"/>
      <c r="YM85" s="1"/>
      <c r="YN85" s="1"/>
      <c r="YO85" s="1"/>
      <c r="YP85" s="1"/>
      <c r="YQ85" s="1"/>
      <c r="YR85" s="1"/>
      <c r="YS85" s="1"/>
      <c r="YT85" s="1"/>
      <c r="YU85" s="1"/>
      <c r="YV85" s="1"/>
      <c r="YW85" s="1"/>
      <c r="YX85" s="1"/>
      <c r="YY85" s="1"/>
      <c r="YZ85" s="1"/>
      <c r="ZA85" s="1"/>
      <c r="ZB85" s="1"/>
      <c r="ZC85" s="1"/>
      <c r="ZD85" s="1"/>
      <c r="ZE85" s="1"/>
      <c r="ZF85" s="1"/>
      <c r="ZG85" s="1"/>
      <c r="ZH85" s="1"/>
      <c r="ZI85" s="1"/>
      <c r="ZJ85" s="1"/>
      <c r="ZK85" s="1"/>
      <c r="ZL85" s="1"/>
      <c r="ZM85" s="1"/>
      <c r="ZN85" s="1"/>
      <c r="ZO85" s="1"/>
      <c r="ZP85" s="1"/>
      <c r="ZQ85" s="1"/>
      <c r="ZR85" s="1"/>
      <c r="ZS85" s="1"/>
    </row>
    <row r="86" spans="1:695" s="47" customFormat="1" x14ac:dyDescent="0.2">
      <c r="A86" s="227" t="s">
        <v>131</v>
      </c>
      <c r="B86" s="91"/>
      <c r="C86" s="48" t="s">
        <v>90</v>
      </c>
      <c r="D86" s="68" t="s">
        <v>16</v>
      </c>
      <c r="E86" s="69">
        <v>0.30555555555555552</v>
      </c>
      <c r="F86" s="69">
        <f>E86+(15/(24*60))</f>
        <v>0.31597222222222221</v>
      </c>
      <c r="G86" s="42">
        <f>H86*I86</f>
        <v>274.39999999999998</v>
      </c>
      <c r="H86" s="49">
        <v>49</v>
      </c>
      <c r="I86" s="81">
        <v>5.6</v>
      </c>
      <c r="J86" s="77" t="s">
        <v>204</v>
      </c>
      <c r="K86" s="77" t="s">
        <v>205</v>
      </c>
      <c r="L86" s="149"/>
      <c r="M86" s="1"/>
      <c r="N86" s="138"/>
      <c r="O86" s="139"/>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c r="JL86" s="1"/>
      <c r="JM86" s="1"/>
      <c r="JN86" s="1"/>
      <c r="JO86" s="1"/>
      <c r="JP86" s="1"/>
      <c r="JQ86" s="1"/>
      <c r="JR86" s="1"/>
      <c r="JS86" s="1"/>
      <c r="JT86" s="1"/>
      <c r="JU86" s="1"/>
      <c r="JV86" s="1"/>
      <c r="JW86" s="1"/>
      <c r="JX86" s="1"/>
      <c r="JY86" s="1"/>
      <c r="JZ86" s="1"/>
      <c r="KA86" s="1"/>
      <c r="KB86" s="1"/>
      <c r="KC86" s="1"/>
      <c r="KD86" s="1"/>
      <c r="KE86" s="1"/>
      <c r="KF86" s="1"/>
      <c r="KG86" s="1"/>
      <c r="KH86" s="1"/>
      <c r="KI86" s="1"/>
      <c r="KJ86" s="1"/>
      <c r="KK86" s="1"/>
      <c r="KL86" s="1"/>
      <c r="KM86" s="1"/>
      <c r="KN86" s="1"/>
      <c r="KO86" s="1"/>
      <c r="KP86" s="1"/>
      <c r="KQ86" s="1"/>
      <c r="KR86" s="1"/>
      <c r="KS86" s="1"/>
      <c r="KT86" s="1"/>
      <c r="KU86" s="1"/>
      <c r="KV86" s="1"/>
      <c r="KW86" s="1"/>
      <c r="KX86" s="1"/>
      <c r="KY86" s="1"/>
      <c r="KZ86" s="1"/>
      <c r="LA86" s="1"/>
      <c r="LB86" s="1"/>
      <c r="LC86" s="1"/>
      <c r="LD86" s="1"/>
      <c r="LE86" s="1"/>
      <c r="LF86" s="1"/>
      <c r="LG86" s="1"/>
      <c r="LH86" s="1"/>
      <c r="LI86" s="1"/>
      <c r="LJ86" s="1"/>
      <c r="LK86" s="1"/>
      <c r="LL86" s="1"/>
      <c r="LM86" s="1"/>
      <c r="LN86" s="1"/>
      <c r="LO86" s="1"/>
      <c r="LP86" s="1"/>
      <c r="LQ86" s="1"/>
      <c r="LR86" s="1"/>
      <c r="LS86" s="1"/>
      <c r="LT86" s="1"/>
      <c r="LU86" s="1"/>
      <c r="LV86" s="1"/>
      <c r="LW86" s="1"/>
      <c r="LX86" s="1"/>
      <c r="LY86" s="1"/>
      <c r="LZ86" s="1"/>
      <c r="MA86" s="1"/>
      <c r="MB86" s="1"/>
      <c r="MC86" s="1"/>
      <c r="MD86" s="1"/>
      <c r="ME86" s="1"/>
      <c r="MF86" s="1"/>
      <c r="MG86" s="1"/>
      <c r="MH86" s="1"/>
      <c r="MI86" s="1"/>
      <c r="MJ86" s="1"/>
      <c r="MK86" s="1"/>
      <c r="ML86" s="1"/>
      <c r="MM86" s="1"/>
      <c r="MN86" s="1"/>
      <c r="MO86" s="1"/>
      <c r="MP86" s="1"/>
      <c r="MQ86" s="1"/>
      <c r="MR86" s="1"/>
      <c r="MS86" s="1"/>
      <c r="MT86" s="1"/>
      <c r="MU86" s="1"/>
      <c r="MV86" s="1"/>
      <c r="MW86" s="1"/>
      <c r="MX86" s="1"/>
      <c r="MY86" s="1"/>
      <c r="MZ86" s="1"/>
      <c r="NA86" s="1"/>
      <c r="NB86" s="1"/>
      <c r="NC86" s="1"/>
      <c r="ND86" s="1"/>
      <c r="NE86" s="1"/>
      <c r="NF86" s="1"/>
      <c r="NG86" s="1"/>
      <c r="NH86" s="1"/>
      <c r="NI86" s="1"/>
      <c r="NJ86" s="1"/>
      <c r="NK86" s="1"/>
      <c r="NL86" s="1"/>
      <c r="NM86" s="1"/>
      <c r="NN86" s="1"/>
      <c r="NO86" s="1"/>
      <c r="NP86" s="1"/>
      <c r="NQ86" s="1"/>
      <c r="NR86" s="1"/>
      <c r="NS86" s="1"/>
      <c r="NT86" s="1"/>
      <c r="NU86" s="1"/>
      <c r="NV86" s="1"/>
      <c r="NW86" s="1"/>
      <c r="NX86" s="1"/>
      <c r="NY86" s="1"/>
      <c r="NZ86" s="1"/>
      <c r="OA86" s="1"/>
      <c r="OB86" s="1"/>
      <c r="OC86" s="1"/>
      <c r="OD86" s="1"/>
      <c r="OE86" s="1"/>
      <c r="OF86" s="1"/>
      <c r="OG86" s="1"/>
      <c r="OH86" s="1"/>
      <c r="OI86" s="1"/>
      <c r="OJ86" s="1"/>
      <c r="OK86" s="1"/>
      <c r="OL86" s="1"/>
      <c r="OM86" s="1"/>
      <c r="ON86" s="1"/>
      <c r="OO86" s="1"/>
      <c r="OP86" s="1"/>
      <c r="OQ86" s="1"/>
      <c r="OR86" s="1"/>
      <c r="OS86" s="1"/>
      <c r="OT86" s="1"/>
      <c r="OU86" s="1"/>
      <c r="OV86" s="1"/>
      <c r="OW86" s="1"/>
      <c r="OX86" s="1"/>
      <c r="OY86" s="1"/>
      <c r="OZ86" s="1"/>
      <c r="PA86" s="1"/>
      <c r="PB86" s="1"/>
      <c r="PC86" s="1"/>
      <c r="PD86" s="1"/>
      <c r="PE86" s="1"/>
      <c r="PF86" s="1"/>
      <c r="PG86" s="1"/>
      <c r="PH86" s="1"/>
      <c r="PI86" s="1"/>
      <c r="PJ86" s="1"/>
      <c r="PK86" s="1"/>
      <c r="PL86" s="1"/>
      <c r="PM86" s="1"/>
      <c r="PN86" s="1"/>
      <c r="PO86" s="1"/>
      <c r="PP86" s="1"/>
      <c r="PQ86" s="1"/>
      <c r="PR86" s="1"/>
      <c r="PS86" s="1"/>
      <c r="PT86" s="1"/>
      <c r="PU86" s="1"/>
      <c r="PV86" s="1"/>
      <c r="PW86" s="1"/>
      <c r="PX86" s="1"/>
      <c r="PY86" s="1"/>
      <c r="PZ86" s="1"/>
      <c r="QA86" s="1"/>
      <c r="QB86" s="1"/>
      <c r="QC86" s="1"/>
      <c r="QD86" s="1"/>
      <c r="QE86" s="1"/>
      <c r="QF86" s="1"/>
      <c r="QG86" s="1"/>
      <c r="QH86" s="1"/>
      <c r="QI86" s="1"/>
      <c r="QJ86" s="1"/>
      <c r="QK86" s="1"/>
      <c r="QL86" s="1"/>
      <c r="QM86" s="1"/>
      <c r="QN86" s="1"/>
      <c r="QO86" s="1"/>
      <c r="QP86" s="1"/>
      <c r="QQ86" s="1"/>
      <c r="QR86" s="1"/>
      <c r="QS86" s="1"/>
      <c r="QT86" s="1"/>
      <c r="QU86" s="1"/>
      <c r="QV86" s="1"/>
      <c r="QW86" s="1"/>
      <c r="QX86" s="1"/>
      <c r="QY86" s="1"/>
      <c r="QZ86" s="1"/>
      <c r="RA86" s="1"/>
      <c r="RB86" s="1"/>
      <c r="RC86" s="1"/>
      <c r="RD86" s="1"/>
      <c r="RE86" s="1"/>
      <c r="RF86" s="1"/>
      <c r="RG86" s="1"/>
      <c r="RH86" s="1"/>
      <c r="RI86" s="1"/>
      <c r="RJ86" s="1"/>
      <c r="RK86" s="1"/>
      <c r="RL86" s="1"/>
      <c r="RM86" s="1"/>
      <c r="RN86" s="1"/>
      <c r="RO86" s="1"/>
      <c r="RP86" s="1"/>
      <c r="RQ86" s="1"/>
      <c r="RR86" s="1"/>
      <c r="RS86" s="1"/>
      <c r="RT86" s="1"/>
      <c r="RU86" s="1"/>
      <c r="RV86" s="1"/>
      <c r="RW86" s="1"/>
      <c r="RX86" s="1"/>
      <c r="RY86" s="1"/>
      <c r="RZ86" s="1"/>
      <c r="SA86" s="1"/>
      <c r="SB86" s="1"/>
      <c r="SC86" s="1"/>
      <c r="SD86" s="1"/>
      <c r="SE86" s="1"/>
      <c r="SF86" s="1"/>
      <c r="SG86" s="1"/>
      <c r="SH86" s="1"/>
      <c r="SI86" s="1"/>
      <c r="SJ86" s="1"/>
      <c r="SK86" s="1"/>
      <c r="SL86" s="1"/>
      <c r="SM86" s="1"/>
      <c r="SN86" s="1"/>
      <c r="SO86" s="1"/>
      <c r="SP86" s="1"/>
      <c r="SQ86" s="1"/>
      <c r="SR86" s="1"/>
      <c r="SS86" s="1"/>
      <c r="ST86" s="1"/>
      <c r="SU86" s="1"/>
      <c r="SV86" s="1"/>
      <c r="SW86" s="1"/>
      <c r="SX86" s="1"/>
      <c r="SY86" s="1"/>
      <c r="SZ86" s="1"/>
      <c r="TA86" s="1"/>
      <c r="TB86" s="1"/>
      <c r="TC86" s="1"/>
      <c r="TD86" s="1"/>
      <c r="TE86" s="1"/>
      <c r="TF86" s="1"/>
      <c r="TG86" s="1"/>
      <c r="TH86" s="1"/>
      <c r="TI86" s="1"/>
      <c r="TJ86" s="1"/>
      <c r="TK86" s="1"/>
      <c r="TL86" s="1"/>
      <c r="TM86" s="1"/>
      <c r="TN86" s="1"/>
      <c r="TO86" s="1"/>
      <c r="TP86" s="1"/>
      <c r="TQ86" s="1"/>
      <c r="TR86" s="1"/>
      <c r="TS86" s="1"/>
      <c r="TT86" s="1"/>
      <c r="TU86" s="1"/>
      <c r="TV86" s="1"/>
      <c r="TW86" s="1"/>
      <c r="TX86" s="1"/>
      <c r="TY86" s="1"/>
      <c r="TZ86" s="1"/>
      <c r="UA86" s="1"/>
      <c r="UB86" s="1"/>
      <c r="UC86" s="1"/>
      <c r="UD86" s="1"/>
      <c r="UE86" s="1"/>
      <c r="UF86" s="1"/>
      <c r="UG86" s="1"/>
      <c r="UH86" s="1"/>
      <c r="UI86" s="1"/>
      <c r="UJ86" s="1"/>
      <c r="UK86" s="1"/>
      <c r="UL86" s="1"/>
      <c r="UM86" s="1"/>
      <c r="UN86" s="1"/>
      <c r="UO86" s="1"/>
      <c r="UP86" s="1"/>
      <c r="UQ86" s="1"/>
      <c r="UR86" s="1"/>
      <c r="US86" s="1"/>
      <c r="UT86" s="1"/>
      <c r="UU86" s="1"/>
      <c r="UV86" s="1"/>
      <c r="UW86" s="1"/>
      <c r="UX86" s="1"/>
      <c r="UY86" s="1"/>
      <c r="UZ86" s="1"/>
      <c r="VA86" s="1"/>
      <c r="VB86" s="1"/>
      <c r="VC86" s="1"/>
      <c r="VD86" s="1"/>
      <c r="VE86" s="1"/>
      <c r="VF86" s="1"/>
      <c r="VG86" s="1"/>
      <c r="VH86" s="1"/>
      <c r="VI86" s="1"/>
      <c r="VJ86" s="1"/>
      <c r="VK86" s="1"/>
      <c r="VL86" s="1"/>
      <c r="VM86" s="1"/>
      <c r="VN86" s="1"/>
      <c r="VO86" s="1"/>
      <c r="VP86" s="1"/>
      <c r="VQ86" s="1"/>
      <c r="VR86" s="1"/>
      <c r="VS86" s="1"/>
      <c r="VT86" s="1"/>
      <c r="VU86" s="1"/>
      <c r="VV86" s="1"/>
      <c r="VW86" s="1"/>
      <c r="VX86" s="1"/>
      <c r="VY86" s="1"/>
      <c r="VZ86" s="1"/>
      <c r="WA86" s="1"/>
      <c r="WB86" s="1"/>
      <c r="WC86" s="1"/>
      <c r="WD86" s="1"/>
      <c r="WE86" s="1"/>
      <c r="WF86" s="1"/>
      <c r="WG86" s="1"/>
      <c r="WH86" s="1"/>
      <c r="WI86" s="1"/>
      <c r="WJ86" s="1"/>
      <c r="WK86" s="1"/>
      <c r="WL86" s="1"/>
      <c r="WM86" s="1"/>
      <c r="WN86" s="1"/>
      <c r="WO86" s="1"/>
      <c r="WP86" s="1"/>
      <c r="WQ86" s="1"/>
      <c r="WR86" s="1"/>
      <c r="WS86" s="1"/>
      <c r="WT86" s="1"/>
      <c r="WU86" s="1"/>
      <c r="WV86" s="1"/>
      <c r="WW86" s="1"/>
      <c r="WX86" s="1"/>
      <c r="WY86" s="1"/>
      <c r="WZ86" s="1"/>
      <c r="XA86" s="1"/>
      <c r="XB86" s="1"/>
      <c r="XC86" s="1"/>
      <c r="XD86" s="1"/>
      <c r="XE86" s="1"/>
      <c r="XF86" s="1"/>
      <c r="XG86" s="1"/>
      <c r="XH86" s="1"/>
      <c r="XI86" s="1"/>
      <c r="XJ86" s="1"/>
      <c r="XK86" s="1"/>
      <c r="XL86" s="1"/>
      <c r="XM86" s="1"/>
      <c r="XN86" s="1"/>
      <c r="XO86" s="1"/>
      <c r="XP86" s="1"/>
      <c r="XQ86" s="1"/>
      <c r="XR86" s="1"/>
      <c r="XS86" s="1"/>
      <c r="XT86" s="1"/>
      <c r="XU86" s="1"/>
      <c r="XV86" s="1"/>
      <c r="XW86" s="1"/>
      <c r="XX86" s="1"/>
      <c r="XY86" s="1"/>
      <c r="XZ86" s="1"/>
      <c r="YA86" s="1"/>
      <c r="YB86" s="1"/>
      <c r="YC86" s="1"/>
      <c r="YD86" s="1"/>
      <c r="YE86" s="1"/>
      <c r="YF86" s="1"/>
      <c r="YG86" s="1"/>
      <c r="YH86" s="1"/>
      <c r="YI86" s="1"/>
      <c r="YJ86" s="1"/>
      <c r="YK86" s="1"/>
      <c r="YL86" s="1"/>
      <c r="YM86" s="1"/>
      <c r="YN86" s="1"/>
      <c r="YO86" s="1"/>
      <c r="YP86" s="1"/>
      <c r="YQ86" s="1"/>
      <c r="YR86" s="1"/>
      <c r="YS86" s="1"/>
      <c r="YT86" s="1"/>
      <c r="YU86" s="1"/>
      <c r="YV86" s="1"/>
      <c r="YW86" s="1"/>
      <c r="YX86" s="1"/>
      <c r="YY86" s="1"/>
      <c r="YZ86" s="1"/>
      <c r="ZA86" s="1"/>
      <c r="ZB86" s="1"/>
      <c r="ZC86" s="1"/>
      <c r="ZD86" s="1"/>
      <c r="ZE86" s="1"/>
      <c r="ZF86" s="1"/>
      <c r="ZG86" s="1"/>
      <c r="ZH86" s="1"/>
      <c r="ZI86" s="1"/>
      <c r="ZJ86" s="1"/>
      <c r="ZK86" s="1"/>
      <c r="ZL86" s="1"/>
      <c r="ZM86" s="1"/>
      <c r="ZN86" s="1"/>
      <c r="ZO86" s="1"/>
      <c r="ZP86" s="1"/>
      <c r="ZQ86" s="1"/>
      <c r="ZR86" s="1"/>
      <c r="ZS86" s="1"/>
    </row>
    <row r="87" spans="1:695" s="48" customFormat="1" x14ac:dyDescent="0.2">
      <c r="A87" s="227" t="s">
        <v>131</v>
      </c>
      <c r="B87" s="94"/>
      <c r="C87" s="48" t="s">
        <v>26</v>
      </c>
      <c r="D87" s="68" t="s">
        <v>14</v>
      </c>
      <c r="E87" s="69">
        <v>0.31597222222222221</v>
      </c>
      <c r="F87" s="69">
        <f>E87+(50/(24*60))</f>
        <v>0.35069444444444442</v>
      </c>
      <c r="G87" s="42">
        <f>H87*I87</f>
        <v>10850</v>
      </c>
      <c r="H87" s="70">
        <v>250</v>
      </c>
      <c r="I87" s="81">
        <v>43.4</v>
      </c>
      <c r="J87" s="77" t="s">
        <v>204</v>
      </c>
      <c r="K87" s="77" t="s">
        <v>205</v>
      </c>
      <c r="L87" s="149" t="s">
        <v>210</v>
      </c>
      <c r="M87" s="45"/>
      <c r="N87" s="139"/>
      <c r="O87" s="139"/>
      <c r="P87" s="45"/>
      <c r="Q87" s="45"/>
      <c r="R87" s="45"/>
      <c r="S87" s="45"/>
      <c r="T87" s="45"/>
      <c r="U87" s="45"/>
      <c r="V87" s="45"/>
      <c r="W87" s="45"/>
      <c r="X87" s="45"/>
      <c r="Y87" s="45"/>
      <c r="Z87" s="45"/>
      <c r="AA87" s="45"/>
      <c r="AB87" s="45"/>
      <c r="AC87" s="45"/>
      <c r="AD87" s="45"/>
      <c r="AE87" s="45"/>
      <c r="AF87" s="45"/>
      <c r="AG87" s="45"/>
      <c r="AH87" s="45"/>
      <c r="AI87" s="45"/>
      <c r="AJ87" s="45"/>
      <c r="AK87" s="45"/>
      <c r="AL87" s="45"/>
      <c r="AM87" s="45"/>
      <c r="AN87" s="45"/>
      <c r="AO87" s="45"/>
      <c r="AP87" s="45"/>
      <c r="AQ87" s="45"/>
      <c r="AR87" s="45"/>
      <c r="AS87" s="45"/>
      <c r="AT87" s="45"/>
      <c r="AU87" s="45"/>
      <c r="AV87" s="45"/>
      <c r="AW87" s="45"/>
      <c r="AX87" s="45"/>
      <c r="AY87" s="45"/>
      <c r="AZ87" s="45"/>
      <c r="BA87" s="45"/>
      <c r="BB87" s="45"/>
      <c r="BC87" s="45"/>
      <c r="BD87" s="45"/>
      <c r="BE87" s="45"/>
      <c r="BF87" s="45"/>
      <c r="BG87" s="45"/>
      <c r="BH87" s="45"/>
      <c r="BI87" s="45"/>
      <c r="BJ87" s="45"/>
      <c r="BK87" s="45"/>
      <c r="BL87" s="45"/>
      <c r="BM87" s="45"/>
      <c r="BN87" s="45"/>
      <c r="BO87" s="45"/>
      <c r="BP87" s="45"/>
      <c r="BQ87" s="45"/>
      <c r="BR87" s="45"/>
      <c r="BS87" s="45"/>
      <c r="BT87" s="45"/>
      <c r="BU87" s="45"/>
      <c r="BV87" s="45"/>
      <c r="BW87" s="45"/>
      <c r="BX87" s="45"/>
      <c r="BY87" s="45"/>
      <c r="BZ87" s="45"/>
      <c r="CA87" s="45"/>
      <c r="CB87" s="45"/>
      <c r="CC87" s="45"/>
      <c r="CD87" s="45"/>
      <c r="CE87" s="45"/>
      <c r="CF87" s="45"/>
      <c r="CG87" s="45"/>
      <c r="CH87" s="45"/>
      <c r="CI87" s="45"/>
      <c r="CJ87" s="45"/>
      <c r="CK87" s="45"/>
      <c r="CL87" s="45"/>
      <c r="CM87" s="45"/>
      <c r="CN87" s="45"/>
      <c r="CO87" s="45"/>
      <c r="CP87" s="45"/>
      <c r="CQ87" s="45"/>
      <c r="CR87" s="45"/>
      <c r="CS87" s="45"/>
      <c r="CT87" s="45"/>
      <c r="CU87" s="45"/>
      <c r="CV87" s="45"/>
      <c r="CW87" s="45"/>
      <c r="CX87" s="45"/>
      <c r="CY87" s="45"/>
      <c r="CZ87" s="45"/>
      <c r="DA87" s="45"/>
      <c r="DB87" s="45"/>
      <c r="DC87" s="45"/>
      <c r="DD87" s="45"/>
      <c r="DE87" s="45"/>
      <c r="DF87" s="45"/>
      <c r="DG87" s="45"/>
      <c r="DH87" s="45"/>
      <c r="DI87" s="45"/>
      <c r="DJ87" s="45"/>
      <c r="DK87" s="45"/>
      <c r="DL87" s="45"/>
      <c r="DM87" s="45"/>
      <c r="DN87" s="45"/>
      <c r="DO87" s="45"/>
      <c r="DP87" s="45"/>
      <c r="DQ87" s="45"/>
      <c r="DR87" s="45"/>
      <c r="DS87" s="45"/>
      <c r="DT87" s="45"/>
      <c r="DU87" s="45"/>
      <c r="DV87" s="45"/>
      <c r="DW87" s="45"/>
      <c r="DX87" s="45"/>
      <c r="DY87" s="45"/>
      <c r="DZ87" s="45"/>
      <c r="EA87" s="45"/>
      <c r="EB87" s="45"/>
      <c r="EC87" s="45"/>
      <c r="ED87" s="45"/>
      <c r="EE87" s="45"/>
      <c r="EF87" s="45"/>
      <c r="EG87" s="45"/>
      <c r="EH87" s="45"/>
      <c r="EI87" s="45"/>
      <c r="EJ87" s="45"/>
      <c r="EK87" s="45"/>
      <c r="EL87" s="45"/>
      <c r="EM87" s="45"/>
      <c r="EN87" s="45"/>
      <c r="EO87" s="45"/>
      <c r="EP87" s="45"/>
      <c r="EQ87" s="45"/>
      <c r="ER87" s="45"/>
      <c r="ES87" s="45"/>
      <c r="ET87" s="45"/>
      <c r="EU87" s="45"/>
      <c r="EV87" s="45"/>
      <c r="EW87" s="45"/>
      <c r="EX87" s="45"/>
      <c r="EY87" s="45"/>
      <c r="EZ87" s="45"/>
      <c r="FA87" s="45"/>
      <c r="FB87" s="45"/>
      <c r="FC87" s="45"/>
      <c r="FD87" s="45"/>
      <c r="FE87" s="45"/>
      <c r="FF87" s="45"/>
      <c r="FG87" s="45"/>
      <c r="FH87" s="45"/>
      <c r="FI87" s="45"/>
      <c r="FJ87" s="45"/>
      <c r="FK87" s="45"/>
      <c r="FL87" s="45"/>
      <c r="FM87" s="45"/>
      <c r="FN87" s="45"/>
      <c r="FO87" s="45"/>
      <c r="FP87" s="45"/>
      <c r="FQ87" s="45"/>
      <c r="FR87" s="45"/>
      <c r="FS87" s="45"/>
      <c r="FT87" s="45"/>
      <c r="FU87" s="45"/>
      <c r="FV87" s="45"/>
      <c r="FW87" s="45"/>
      <c r="FX87" s="45"/>
      <c r="FY87" s="45"/>
      <c r="FZ87" s="45"/>
      <c r="GA87" s="45"/>
      <c r="GB87" s="45"/>
      <c r="GC87" s="45"/>
      <c r="GD87" s="45"/>
      <c r="GE87" s="45"/>
      <c r="GF87" s="45"/>
      <c r="GG87" s="45"/>
      <c r="GH87" s="45"/>
      <c r="GI87" s="45"/>
      <c r="GJ87" s="45"/>
      <c r="GK87" s="45"/>
      <c r="GL87" s="45"/>
      <c r="GM87" s="45"/>
      <c r="GN87" s="45"/>
      <c r="GO87" s="45"/>
      <c r="GP87" s="45"/>
      <c r="GQ87" s="45"/>
      <c r="GR87" s="45"/>
      <c r="GS87" s="45"/>
      <c r="GT87" s="45"/>
      <c r="GU87" s="45"/>
      <c r="GV87" s="45"/>
      <c r="GW87" s="45"/>
      <c r="GX87" s="45"/>
      <c r="GY87" s="45"/>
      <c r="GZ87" s="45"/>
      <c r="HA87" s="45"/>
      <c r="HB87" s="45"/>
      <c r="HC87" s="45"/>
      <c r="HD87" s="45"/>
      <c r="HE87" s="45"/>
      <c r="HF87" s="45"/>
      <c r="HG87" s="45"/>
      <c r="HH87" s="45"/>
      <c r="HI87" s="45"/>
      <c r="HJ87" s="45"/>
      <c r="HK87" s="45"/>
      <c r="HL87" s="45"/>
      <c r="HM87" s="45"/>
      <c r="HN87" s="45"/>
      <c r="HO87" s="45"/>
      <c r="HP87" s="45"/>
      <c r="HQ87" s="45"/>
      <c r="HR87" s="45"/>
      <c r="HS87" s="45"/>
      <c r="HT87" s="45"/>
      <c r="HU87" s="45"/>
      <c r="HV87" s="45"/>
      <c r="HW87" s="45"/>
      <c r="HX87" s="45"/>
      <c r="HY87" s="45"/>
      <c r="HZ87" s="45"/>
      <c r="IA87" s="45"/>
      <c r="IB87" s="45"/>
      <c r="IC87" s="45"/>
      <c r="ID87" s="45"/>
      <c r="IE87" s="45"/>
      <c r="IF87" s="45"/>
      <c r="IG87" s="45"/>
      <c r="IH87" s="45"/>
      <c r="II87" s="45"/>
      <c r="IJ87" s="45"/>
      <c r="IK87" s="45"/>
      <c r="IL87" s="45"/>
      <c r="IM87" s="45"/>
      <c r="IN87" s="45"/>
      <c r="IO87" s="45"/>
      <c r="IP87" s="45"/>
      <c r="IQ87" s="45"/>
      <c r="IR87" s="45"/>
      <c r="IS87" s="45"/>
      <c r="IT87" s="45"/>
      <c r="IU87" s="45"/>
      <c r="IV87" s="45"/>
      <c r="IW87" s="45"/>
      <c r="IX87" s="45"/>
      <c r="IY87" s="45"/>
      <c r="IZ87" s="45"/>
      <c r="JA87" s="45"/>
      <c r="JB87" s="45"/>
      <c r="JC87" s="45"/>
      <c r="JD87" s="45"/>
      <c r="JE87" s="45"/>
      <c r="JF87" s="45"/>
      <c r="JG87" s="45"/>
      <c r="JH87" s="45"/>
      <c r="JI87" s="45"/>
      <c r="JJ87" s="45"/>
      <c r="JK87" s="45"/>
      <c r="JL87" s="45"/>
      <c r="JM87" s="45"/>
      <c r="JN87" s="45"/>
      <c r="JO87" s="45"/>
      <c r="JP87" s="45"/>
      <c r="JQ87" s="45"/>
      <c r="JR87" s="45"/>
      <c r="JS87" s="45"/>
      <c r="JT87" s="45"/>
      <c r="JU87" s="45"/>
      <c r="JV87" s="45"/>
      <c r="JW87" s="45"/>
      <c r="JX87" s="45"/>
      <c r="JY87" s="45"/>
      <c r="JZ87" s="45"/>
      <c r="KA87" s="45"/>
      <c r="KB87" s="45"/>
      <c r="KC87" s="45"/>
      <c r="KD87" s="45"/>
      <c r="KE87" s="45"/>
      <c r="KF87" s="45"/>
      <c r="KG87" s="45"/>
      <c r="KH87" s="45"/>
      <c r="KI87" s="45"/>
      <c r="KJ87" s="45"/>
      <c r="KK87" s="45"/>
      <c r="KL87" s="45"/>
      <c r="KM87" s="45"/>
      <c r="KN87" s="45"/>
      <c r="KO87" s="45"/>
      <c r="KP87" s="45"/>
      <c r="KQ87" s="45"/>
      <c r="KR87" s="45"/>
      <c r="KS87" s="45"/>
      <c r="KT87" s="45"/>
      <c r="KU87" s="45"/>
      <c r="KV87" s="45"/>
      <c r="KW87" s="45"/>
      <c r="KX87" s="45"/>
      <c r="KY87" s="45"/>
      <c r="KZ87" s="45"/>
      <c r="LA87" s="45"/>
      <c r="LB87" s="45"/>
      <c r="LC87" s="45"/>
      <c r="LD87" s="45"/>
      <c r="LE87" s="45"/>
      <c r="LF87" s="45"/>
      <c r="LG87" s="45"/>
      <c r="LH87" s="45"/>
      <c r="LI87" s="45"/>
      <c r="LJ87" s="45"/>
      <c r="LK87" s="45"/>
      <c r="LL87" s="45"/>
      <c r="LM87" s="45"/>
      <c r="LN87" s="45"/>
      <c r="LO87" s="45"/>
      <c r="LP87" s="45"/>
      <c r="LQ87" s="45"/>
      <c r="LR87" s="45"/>
      <c r="LS87" s="45"/>
      <c r="LT87" s="45"/>
      <c r="LU87" s="45"/>
      <c r="LV87" s="45"/>
      <c r="LW87" s="45"/>
      <c r="LX87" s="45"/>
      <c r="LY87" s="45"/>
      <c r="LZ87" s="45"/>
      <c r="MA87" s="45"/>
      <c r="MB87" s="45"/>
      <c r="MC87" s="45"/>
      <c r="MD87" s="45"/>
      <c r="ME87" s="45"/>
      <c r="MF87" s="45"/>
      <c r="MG87" s="45"/>
      <c r="MH87" s="45"/>
      <c r="MI87" s="45"/>
      <c r="MJ87" s="45"/>
      <c r="MK87" s="45"/>
      <c r="ML87" s="45"/>
      <c r="MM87" s="45"/>
      <c r="MN87" s="45"/>
      <c r="MO87" s="45"/>
      <c r="MP87" s="45"/>
      <c r="MQ87" s="45"/>
      <c r="MR87" s="45"/>
      <c r="MS87" s="45"/>
      <c r="MT87" s="45"/>
      <c r="MU87" s="45"/>
      <c r="MV87" s="45"/>
      <c r="MW87" s="45"/>
      <c r="MX87" s="45"/>
      <c r="MY87" s="45"/>
      <c r="MZ87" s="45"/>
      <c r="NA87" s="45"/>
      <c r="NB87" s="45"/>
      <c r="NC87" s="45"/>
      <c r="ND87" s="45"/>
      <c r="NE87" s="45"/>
      <c r="NF87" s="45"/>
      <c r="NG87" s="45"/>
      <c r="NH87" s="45"/>
      <c r="NI87" s="45"/>
      <c r="NJ87" s="45"/>
      <c r="NK87" s="45"/>
      <c r="NL87" s="45"/>
      <c r="NM87" s="45"/>
      <c r="NN87" s="45"/>
      <c r="NO87" s="45"/>
      <c r="NP87" s="45"/>
      <c r="NQ87" s="45"/>
      <c r="NR87" s="45"/>
      <c r="NS87" s="45"/>
      <c r="NT87" s="45"/>
      <c r="NU87" s="45"/>
      <c r="NV87" s="45"/>
      <c r="NW87" s="45"/>
      <c r="NX87" s="45"/>
      <c r="NY87" s="45"/>
      <c r="NZ87" s="45"/>
      <c r="OA87" s="45"/>
      <c r="OB87" s="45"/>
      <c r="OC87" s="45"/>
      <c r="OD87" s="45"/>
      <c r="OE87" s="45"/>
      <c r="OF87" s="45"/>
      <c r="OG87" s="45"/>
      <c r="OH87" s="45"/>
      <c r="OI87" s="45"/>
      <c r="OJ87" s="45"/>
      <c r="OK87" s="45"/>
      <c r="OL87" s="45"/>
      <c r="OM87" s="45"/>
      <c r="ON87" s="45"/>
      <c r="OO87" s="45"/>
      <c r="OP87" s="45"/>
      <c r="OQ87" s="45"/>
      <c r="OR87" s="45"/>
      <c r="OS87" s="45"/>
      <c r="OT87" s="45"/>
      <c r="OU87" s="45"/>
      <c r="OV87" s="45"/>
      <c r="OW87" s="45"/>
      <c r="OX87" s="45"/>
      <c r="OY87" s="45"/>
      <c r="OZ87" s="45"/>
      <c r="PA87" s="45"/>
      <c r="PB87" s="45"/>
      <c r="PC87" s="45"/>
      <c r="PD87" s="45"/>
      <c r="PE87" s="45"/>
      <c r="PF87" s="45"/>
      <c r="PG87" s="45"/>
      <c r="PH87" s="45"/>
      <c r="PI87" s="45"/>
      <c r="PJ87" s="45"/>
      <c r="PK87" s="45"/>
      <c r="PL87" s="45"/>
      <c r="PM87" s="45"/>
      <c r="PN87" s="45"/>
      <c r="PO87" s="45"/>
      <c r="PP87" s="45"/>
      <c r="PQ87" s="45"/>
      <c r="PR87" s="45"/>
      <c r="PS87" s="45"/>
      <c r="PT87" s="45"/>
      <c r="PU87" s="45"/>
      <c r="PV87" s="45"/>
      <c r="PW87" s="45"/>
      <c r="PX87" s="45"/>
      <c r="PY87" s="45"/>
      <c r="PZ87" s="45"/>
      <c r="QA87" s="45"/>
      <c r="QB87" s="45"/>
      <c r="QC87" s="45"/>
      <c r="QD87" s="45"/>
      <c r="QE87" s="45"/>
      <c r="QF87" s="45"/>
      <c r="QG87" s="45"/>
      <c r="QH87" s="45"/>
      <c r="QI87" s="45"/>
      <c r="QJ87" s="45"/>
      <c r="QK87" s="45"/>
      <c r="QL87" s="45"/>
      <c r="QM87" s="45"/>
      <c r="QN87" s="45"/>
      <c r="QO87" s="45"/>
      <c r="QP87" s="45"/>
      <c r="QQ87" s="45"/>
      <c r="QR87" s="45"/>
      <c r="QS87" s="45"/>
      <c r="QT87" s="45"/>
      <c r="QU87" s="45"/>
      <c r="QV87" s="45"/>
      <c r="QW87" s="45"/>
      <c r="QX87" s="45"/>
      <c r="QY87" s="45"/>
      <c r="QZ87" s="45"/>
      <c r="RA87" s="45"/>
      <c r="RB87" s="45"/>
      <c r="RC87" s="45"/>
      <c r="RD87" s="45"/>
      <c r="RE87" s="45"/>
      <c r="RF87" s="45"/>
      <c r="RG87" s="45"/>
      <c r="RH87" s="45"/>
      <c r="RI87" s="45"/>
      <c r="RJ87" s="45"/>
      <c r="RK87" s="45"/>
      <c r="RL87" s="45"/>
      <c r="RM87" s="45"/>
      <c r="RN87" s="45"/>
      <c r="RO87" s="45"/>
      <c r="RP87" s="45"/>
      <c r="RQ87" s="45"/>
      <c r="RR87" s="45"/>
      <c r="RS87" s="45"/>
      <c r="RT87" s="45"/>
      <c r="RU87" s="45"/>
      <c r="RV87" s="45"/>
      <c r="RW87" s="45"/>
      <c r="RX87" s="45"/>
      <c r="RY87" s="45"/>
      <c r="RZ87" s="45"/>
      <c r="SA87" s="45"/>
      <c r="SB87" s="45"/>
      <c r="SC87" s="45"/>
      <c r="SD87" s="45"/>
      <c r="SE87" s="45"/>
      <c r="SF87" s="45"/>
      <c r="SG87" s="45"/>
      <c r="SH87" s="45"/>
      <c r="SI87" s="45"/>
      <c r="SJ87" s="45"/>
      <c r="SK87" s="45"/>
      <c r="SL87" s="45"/>
      <c r="SM87" s="45"/>
      <c r="SN87" s="45"/>
      <c r="SO87" s="45"/>
      <c r="SP87" s="45"/>
      <c r="SQ87" s="45"/>
      <c r="SR87" s="45"/>
      <c r="SS87" s="45"/>
      <c r="ST87" s="45"/>
      <c r="SU87" s="45"/>
      <c r="SV87" s="45"/>
      <c r="SW87" s="45"/>
      <c r="SX87" s="45"/>
      <c r="SY87" s="45"/>
      <c r="SZ87" s="45"/>
      <c r="TA87" s="45"/>
      <c r="TB87" s="45"/>
      <c r="TC87" s="45"/>
      <c r="TD87" s="45"/>
      <c r="TE87" s="45"/>
      <c r="TF87" s="45"/>
      <c r="TG87" s="45"/>
      <c r="TH87" s="45"/>
      <c r="TI87" s="45"/>
      <c r="TJ87" s="45"/>
      <c r="TK87" s="45"/>
      <c r="TL87" s="45"/>
      <c r="TM87" s="45"/>
      <c r="TN87" s="45"/>
      <c r="TO87" s="45"/>
      <c r="TP87" s="45"/>
      <c r="TQ87" s="45"/>
      <c r="TR87" s="45"/>
      <c r="TS87" s="45"/>
      <c r="TT87" s="45"/>
      <c r="TU87" s="45"/>
      <c r="TV87" s="45"/>
      <c r="TW87" s="45"/>
      <c r="TX87" s="45"/>
      <c r="TY87" s="45"/>
      <c r="TZ87" s="45"/>
      <c r="UA87" s="45"/>
      <c r="UB87" s="45"/>
      <c r="UC87" s="45"/>
      <c r="UD87" s="45"/>
      <c r="UE87" s="45"/>
      <c r="UF87" s="45"/>
      <c r="UG87" s="45"/>
      <c r="UH87" s="45"/>
      <c r="UI87" s="45"/>
      <c r="UJ87" s="45"/>
      <c r="UK87" s="45"/>
      <c r="UL87" s="45"/>
      <c r="UM87" s="45"/>
      <c r="UN87" s="45"/>
      <c r="UO87" s="45"/>
      <c r="UP87" s="45"/>
      <c r="UQ87" s="45"/>
      <c r="UR87" s="45"/>
      <c r="US87" s="45"/>
      <c r="UT87" s="45"/>
      <c r="UU87" s="45"/>
      <c r="UV87" s="45"/>
      <c r="UW87" s="45"/>
      <c r="UX87" s="45"/>
      <c r="UY87" s="45"/>
      <c r="UZ87" s="45"/>
      <c r="VA87" s="45"/>
      <c r="VB87" s="45"/>
      <c r="VC87" s="45"/>
      <c r="VD87" s="45"/>
      <c r="VE87" s="45"/>
      <c r="VF87" s="45"/>
      <c r="VG87" s="45"/>
      <c r="VH87" s="45"/>
      <c r="VI87" s="45"/>
      <c r="VJ87" s="45"/>
      <c r="VK87" s="45"/>
      <c r="VL87" s="45"/>
      <c r="VM87" s="45"/>
      <c r="VN87" s="45"/>
      <c r="VO87" s="45"/>
      <c r="VP87" s="45"/>
      <c r="VQ87" s="45"/>
      <c r="VR87" s="45"/>
      <c r="VS87" s="45"/>
      <c r="VT87" s="45"/>
      <c r="VU87" s="45"/>
      <c r="VV87" s="45"/>
      <c r="VW87" s="45"/>
      <c r="VX87" s="45"/>
      <c r="VY87" s="45"/>
      <c r="VZ87" s="45"/>
      <c r="WA87" s="45"/>
      <c r="WB87" s="45"/>
      <c r="WC87" s="45"/>
      <c r="WD87" s="45"/>
      <c r="WE87" s="45"/>
      <c r="WF87" s="45"/>
      <c r="WG87" s="45"/>
      <c r="WH87" s="45"/>
      <c r="WI87" s="45"/>
      <c r="WJ87" s="45"/>
      <c r="WK87" s="45"/>
      <c r="WL87" s="45"/>
      <c r="WM87" s="45"/>
      <c r="WN87" s="45"/>
      <c r="WO87" s="45"/>
      <c r="WP87" s="45"/>
      <c r="WQ87" s="45"/>
      <c r="WR87" s="45"/>
      <c r="WS87" s="45"/>
      <c r="WT87" s="45"/>
      <c r="WU87" s="45"/>
      <c r="WV87" s="45"/>
      <c r="WW87" s="45"/>
      <c r="WX87" s="45"/>
      <c r="WY87" s="45"/>
      <c r="WZ87" s="45"/>
      <c r="XA87" s="45"/>
      <c r="XB87" s="45"/>
      <c r="XC87" s="45"/>
      <c r="XD87" s="45"/>
      <c r="XE87" s="45"/>
      <c r="XF87" s="45"/>
      <c r="XG87" s="45"/>
      <c r="XH87" s="45"/>
      <c r="XI87" s="45"/>
      <c r="XJ87" s="45"/>
      <c r="XK87" s="45"/>
      <c r="XL87" s="45"/>
      <c r="XM87" s="45"/>
      <c r="XN87" s="45"/>
      <c r="XO87" s="45"/>
      <c r="XP87" s="45"/>
      <c r="XQ87" s="45"/>
      <c r="XR87" s="45"/>
      <c r="XS87" s="45"/>
      <c r="XT87" s="45"/>
      <c r="XU87" s="45"/>
      <c r="XV87" s="45"/>
      <c r="XW87" s="45"/>
      <c r="XX87" s="45"/>
      <c r="XY87" s="45"/>
      <c r="XZ87" s="45"/>
      <c r="YA87" s="45"/>
      <c r="YB87" s="45"/>
      <c r="YC87" s="45"/>
      <c r="YD87" s="45"/>
      <c r="YE87" s="45"/>
      <c r="YF87" s="45"/>
      <c r="YG87" s="45"/>
      <c r="YH87" s="45"/>
      <c r="YI87" s="45"/>
      <c r="YJ87" s="45"/>
      <c r="YK87" s="45"/>
      <c r="YL87" s="45"/>
      <c r="YM87" s="45"/>
      <c r="YN87" s="45"/>
      <c r="YO87" s="45"/>
      <c r="YP87" s="45"/>
      <c r="YQ87" s="45"/>
      <c r="YR87" s="45"/>
      <c r="YS87" s="45"/>
      <c r="YT87" s="45"/>
      <c r="YU87" s="45"/>
      <c r="YV87" s="45"/>
      <c r="YW87" s="45"/>
      <c r="YX87" s="45"/>
      <c r="YY87" s="45"/>
      <c r="YZ87" s="45"/>
      <c r="ZA87" s="45"/>
      <c r="ZB87" s="45"/>
      <c r="ZC87" s="45"/>
      <c r="ZD87" s="45"/>
      <c r="ZE87" s="45"/>
      <c r="ZF87" s="45"/>
      <c r="ZG87" s="45"/>
      <c r="ZH87" s="45"/>
      <c r="ZI87" s="45"/>
      <c r="ZJ87" s="45"/>
      <c r="ZK87" s="45"/>
      <c r="ZL87" s="45"/>
      <c r="ZM87" s="45"/>
      <c r="ZN87" s="45"/>
      <c r="ZO87" s="45"/>
      <c r="ZP87" s="45"/>
      <c r="ZQ87" s="45"/>
      <c r="ZR87" s="45"/>
      <c r="ZS87" s="45"/>
    </row>
    <row r="88" spans="1:695" s="47" customFormat="1" x14ac:dyDescent="0.2">
      <c r="A88" s="227" t="s">
        <v>131</v>
      </c>
      <c r="B88" s="94"/>
      <c r="C88" s="48"/>
      <c r="D88" s="68"/>
      <c r="E88" s="69"/>
      <c r="F88" s="69"/>
      <c r="G88" s="42"/>
      <c r="H88" s="70"/>
      <c r="I88" s="70"/>
      <c r="J88" s="86"/>
      <c r="K88" s="102"/>
      <c r="L88" s="149"/>
      <c r="M88" s="45"/>
      <c r="N88" s="138"/>
      <c r="O88" s="139"/>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c r="IT88" s="1"/>
      <c r="IU88" s="1"/>
      <c r="IV88" s="1"/>
      <c r="IW88" s="1"/>
      <c r="IX88" s="1"/>
      <c r="IY88" s="1"/>
      <c r="IZ88" s="1"/>
      <c r="JA88" s="1"/>
      <c r="JB88" s="1"/>
      <c r="JC88" s="1"/>
      <c r="JD88" s="1"/>
      <c r="JE88" s="1"/>
      <c r="JF88" s="1"/>
      <c r="JG88" s="1"/>
      <c r="JH88" s="1"/>
      <c r="JI88" s="1"/>
      <c r="JJ88" s="1"/>
      <c r="JK88" s="1"/>
      <c r="JL88" s="1"/>
      <c r="JM88" s="1"/>
      <c r="JN88" s="1"/>
      <c r="JO88" s="1"/>
      <c r="JP88" s="1"/>
      <c r="JQ88" s="1"/>
      <c r="JR88" s="1"/>
      <c r="JS88" s="1"/>
      <c r="JT88" s="1"/>
      <c r="JU88" s="1"/>
      <c r="JV88" s="1"/>
      <c r="JW88" s="1"/>
      <c r="JX88" s="1"/>
      <c r="JY88" s="1"/>
      <c r="JZ88" s="1"/>
      <c r="KA88" s="1"/>
      <c r="KB88" s="1"/>
      <c r="KC88" s="1"/>
      <c r="KD88" s="1"/>
      <c r="KE88" s="1"/>
      <c r="KF88" s="1"/>
      <c r="KG88" s="1"/>
      <c r="KH88" s="1"/>
      <c r="KI88" s="1"/>
      <c r="KJ88" s="1"/>
      <c r="KK88" s="1"/>
      <c r="KL88" s="1"/>
      <c r="KM88" s="1"/>
      <c r="KN88" s="1"/>
      <c r="KO88" s="1"/>
      <c r="KP88" s="1"/>
      <c r="KQ88" s="1"/>
      <c r="KR88" s="1"/>
      <c r="KS88" s="1"/>
      <c r="KT88" s="1"/>
      <c r="KU88" s="1"/>
      <c r="KV88" s="1"/>
      <c r="KW88" s="1"/>
      <c r="KX88" s="1"/>
      <c r="KY88" s="1"/>
      <c r="KZ88" s="1"/>
      <c r="LA88" s="1"/>
      <c r="LB88" s="1"/>
      <c r="LC88" s="1"/>
      <c r="LD88" s="1"/>
      <c r="LE88" s="1"/>
      <c r="LF88" s="1"/>
      <c r="LG88" s="1"/>
      <c r="LH88" s="1"/>
      <c r="LI88" s="1"/>
      <c r="LJ88" s="1"/>
      <c r="LK88" s="1"/>
      <c r="LL88" s="1"/>
      <c r="LM88" s="1"/>
      <c r="LN88" s="1"/>
      <c r="LO88" s="1"/>
      <c r="LP88" s="1"/>
      <c r="LQ88" s="1"/>
      <c r="LR88" s="1"/>
      <c r="LS88" s="1"/>
      <c r="LT88" s="1"/>
      <c r="LU88" s="1"/>
      <c r="LV88" s="1"/>
      <c r="LW88" s="1"/>
      <c r="LX88" s="1"/>
      <c r="LY88" s="1"/>
      <c r="LZ88" s="1"/>
      <c r="MA88" s="1"/>
      <c r="MB88" s="1"/>
      <c r="MC88" s="1"/>
      <c r="MD88" s="1"/>
      <c r="ME88" s="1"/>
      <c r="MF88" s="1"/>
      <c r="MG88" s="1"/>
      <c r="MH88" s="1"/>
      <c r="MI88" s="1"/>
      <c r="MJ88" s="1"/>
      <c r="MK88" s="1"/>
      <c r="ML88" s="1"/>
      <c r="MM88" s="1"/>
      <c r="MN88" s="1"/>
      <c r="MO88" s="1"/>
      <c r="MP88" s="1"/>
      <c r="MQ88" s="1"/>
      <c r="MR88" s="1"/>
      <c r="MS88" s="1"/>
      <c r="MT88" s="1"/>
      <c r="MU88" s="1"/>
      <c r="MV88" s="1"/>
      <c r="MW88" s="1"/>
      <c r="MX88" s="1"/>
      <c r="MY88" s="1"/>
      <c r="MZ88" s="1"/>
      <c r="NA88" s="1"/>
      <c r="NB88" s="1"/>
      <c r="NC88" s="1"/>
      <c r="ND88" s="1"/>
      <c r="NE88" s="1"/>
      <c r="NF88" s="1"/>
      <c r="NG88" s="1"/>
      <c r="NH88" s="1"/>
      <c r="NI88" s="1"/>
      <c r="NJ88" s="1"/>
      <c r="NK88" s="1"/>
      <c r="NL88" s="1"/>
      <c r="NM88" s="1"/>
      <c r="NN88" s="1"/>
      <c r="NO88" s="1"/>
      <c r="NP88" s="1"/>
      <c r="NQ88" s="1"/>
      <c r="NR88" s="1"/>
      <c r="NS88" s="1"/>
      <c r="NT88" s="1"/>
      <c r="NU88" s="1"/>
      <c r="NV88" s="1"/>
      <c r="NW88" s="1"/>
      <c r="NX88" s="1"/>
      <c r="NY88" s="1"/>
      <c r="NZ88" s="1"/>
      <c r="OA88" s="1"/>
      <c r="OB88" s="1"/>
      <c r="OC88" s="1"/>
      <c r="OD88" s="1"/>
      <c r="OE88" s="1"/>
      <c r="OF88" s="1"/>
      <c r="OG88" s="1"/>
      <c r="OH88" s="1"/>
      <c r="OI88" s="1"/>
      <c r="OJ88" s="1"/>
      <c r="OK88" s="1"/>
      <c r="OL88" s="1"/>
      <c r="OM88" s="1"/>
      <c r="ON88" s="1"/>
      <c r="OO88" s="1"/>
      <c r="OP88" s="1"/>
      <c r="OQ88" s="1"/>
      <c r="OR88" s="1"/>
      <c r="OS88" s="1"/>
      <c r="OT88" s="1"/>
      <c r="OU88" s="1"/>
      <c r="OV88" s="1"/>
      <c r="OW88" s="1"/>
      <c r="OX88" s="1"/>
      <c r="OY88" s="1"/>
      <c r="OZ88" s="1"/>
      <c r="PA88" s="1"/>
      <c r="PB88" s="1"/>
      <c r="PC88" s="1"/>
      <c r="PD88" s="1"/>
      <c r="PE88" s="1"/>
      <c r="PF88" s="1"/>
      <c r="PG88" s="1"/>
      <c r="PH88" s="1"/>
      <c r="PI88" s="1"/>
      <c r="PJ88" s="1"/>
      <c r="PK88" s="1"/>
      <c r="PL88" s="1"/>
      <c r="PM88" s="1"/>
      <c r="PN88" s="1"/>
      <c r="PO88" s="1"/>
      <c r="PP88" s="1"/>
      <c r="PQ88" s="1"/>
      <c r="PR88" s="1"/>
      <c r="PS88" s="1"/>
      <c r="PT88" s="1"/>
      <c r="PU88" s="1"/>
      <c r="PV88" s="1"/>
      <c r="PW88" s="1"/>
      <c r="PX88" s="1"/>
      <c r="PY88" s="1"/>
      <c r="PZ88" s="1"/>
      <c r="QA88" s="1"/>
      <c r="QB88" s="1"/>
      <c r="QC88" s="1"/>
      <c r="QD88" s="1"/>
      <c r="QE88" s="1"/>
      <c r="QF88" s="1"/>
      <c r="QG88" s="1"/>
      <c r="QH88" s="1"/>
      <c r="QI88" s="1"/>
      <c r="QJ88" s="1"/>
      <c r="QK88" s="1"/>
      <c r="QL88" s="1"/>
      <c r="QM88" s="1"/>
      <c r="QN88" s="1"/>
      <c r="QO88" s="1"/>
      <c r="QP88" s="1"/>
      <c r="QQ88" s="1"/>
      <c r="QR88" s="1"/>
      <c r="QS88" s="1"/>
      <c r="QT88" s="1"/>
      <c r="QU88" s="1"/>
      <c r="QV88" s="1"/>
      <c r="QW88" s="1"/>
      <c r="QX88" s="1"/>
      <c r="QY88" s="1"/>
      <c r="QZ88" s="1"/>
      <c r="RA88" s="1"/>
      <c r="RB88" s="1"/>
      <c r="RC88" s="1"/>
      <c r="RD88" s="1"/>
      <c r="RE88" s="1"/>
      <c r="RF88" s="1"/>
      <c r="RG88" s="1"/>
      <c r="RH88" s="1"/>
      <c r="RI88" s="1"/>
      <c r="RJ88" s="1"/>
      <c r="RK88" s="1"/>
      <c r="RL88" s="1"/>
      <c r="RM88" s="1"/>
      <c r="RN88" s="1"/>
      <c r="RO88" s="1"/>
      <c r="RP88" s="1"/>
      <c r="RQ88" s="1"/>
      <c r="RR88" s="1"/>
      <c r="RS88" s="1"/>
      <c r="RT88" s="1"/>
      <c r="RU88" s="1"/>
      <c r="RV88" s="1"/>
      <c r="RW88" s="1"/>
      <c r="RX88" s="1"/>
      <c r="RY88" s="1"/>
      <c r="RZ88" s="1"/>
      <c r="SA88" s="1"/>
      <c r="SB88" s="1"/>
      <c r="SC88" s="1"/>
      <c r="SD88" s="1"/>
      <c r="SE88" s="1"/>
      <c r="SF88" s="1"/>
      <c r="SG88" s="1"/>
      <c r="SH88" s="1"/>
      <c r="SI88" s="1"/>
      <c r="SJ88" s="1"/>
      <c r="SK88" s="1"/>
      <c r="SL88" s="1"/>
      <c r="SM88" s="1"/>
      <c r="SN88" s="1"/>
      <c r="SO88" s="1"/>
      <c r="SP88" s="1"/>
      <c r="SQ88" s="1"/>
      <c r="SR88" s="1"/>
      <c r="SS88" s="1"/>
      <c r="ST88" s="1"/>
      <c r="SU88" s="1"/>
      <c r="SV88" s="1"/>
      <c r="SW88" s="1"/>
      <c r="SX88" s="1"/>
      <c r="SY88" s="1"/>
      <c r="SZ88" s="1"/>
      <c r="TA88" s="1"/>
      <c r="TB88" s="1"/>
      <c r="TC88" s="1"/>
      <c r="TD88" s="1"/>
      <c r="TE88" s="1"/>
      <c r="TF88" s="1"/>
      <c r="TG88" s="1"/>
      <c r="TH88" s="1"/>
      <c r="TI88" s="1"/>
      <c r="TJ88" s="1"/>
      <c r="TK88" s="1"/>
      <c r="TL88" s="1"/>
      <c r="TM88" s="1"/>
      <c r="TN88" s="1"/>
      <c r="TO88" s="1"/>
      <c r="TP88" s="1"/>
      <c r="TQ88" s="1"/>
      <c r="TR88" s="1"/>
      <c r="TS88" s="1"/>
      <c r="TT88" s="1"/>
      <c r="TU88" s="1"/>
      <c r="TV88" s="1"/>
      <c r="TW88" s="1"/>
      <c r="TX88" s="1"/>
      <c r="TY88" s="1"/>
      <c r="TZ88" s="1"/>
      <c r="UA88" s="1"/>
      <c r="UB88" s="1"/>
      <c r="UC88" s="1"/>
      <c r="UD88" s="1"/>
      <c r="UE88" s="1"/>
      <c r="UF88" s="1"/>
      <c r="UG88" s="1"/>
      <c r="UH88" s="1"/>
      <c r="UI88" s="1"/>
      <c r="UJ88" s="1"/>
      <c r="UK88" s="1"/>
      <c r="UL88" s="1"/>
      <c r="UM88" s="1"/>
      <c r="UN88" s="1"/>
      <c r="UO88" s="1"/>
      <c r="UP88" s="1"/>
      <c r="UQ88" s="1"/>
      <c r="UR88" s="1"/>
      <c r="US88" s="1"/>
      <c r="UT88" s="1"/>
      <c r="UU88" s="1"/>
      <c r="UV88" s="1"/>
      <c r="UW88" s="1"/>
      <c r="UX88" s="1"/>
      <c r="UY88" s="1"/>
      <c r="UZ88" s="1"/>
      <c r="VA88" s="1"/>
      <c r="VB88" s="1"/>
      <c r="VC88" s="1"/>
      <c r="VD88" s="1"/>
      <c r="VE88" s="1"/>
      <c r="VF88" s="1"/>
      <c r="VG88" s="1"/>
      <c r="VH88" s="1"/>
      <c r="VI88" s="1"/>
      <c r="VJ88" s="1"/>
      <c r="VK88" s="1"/>
      <c r="VL88" s="1"/>
      <c r="VM88" s="1"/>
      <c r="VN88" s="1"/>
      <c r="VO88" s="1"/>
      <c r="VP88" s="1"/>
      <c r="VQ88" s="1"/>
      <c r="VR88" s="1"/>
      <c r="VS88" s="1"/>
      <c r="VT88" s="1"/>
      <c r="VU88" s="1"/>
      <c r="VV88" s="1"/>
      <c r="VW88" s="1"/>
      <c r="VX88" s="1"/>
      <c r="VY88" s="1"/>
      <c r="VZ88" s="1"/>
      <c r="WA88" s="1"/>
      <c r="WB88" s="1"/>
      <c r="WC88" s="1"/>
      <c r="WD88" s="1"/>
      <c r="WE88" s="1"/>
      <c r="WF88" s="1"/>
      <c r="WG88" s="1"/>
      <c r="WH88" s="1"/>
      <c r="WI88" s="1"/>
      <c r="WJ88" s="1"/>
      <c r="WK88" s="1"/>
      <c r="WL88" s="1"/>
      <c r="WM88" s="1"/>
      <c r="WN88" s="1"/>
      <c r="WO88" s="1"/>
      <c r="WP88" s="1"/>
      <c r="WQ88" s="1"/>
      <c r="WR88" s="1"/>
      <c r="WS88" s="1"/>
      <c r="WT88" s="1"/>
      <c r="WU88" s="1"/>
      <c r="WV88" s="1"/>
      <c r="WW88" s="1"/>
      <c r="WX88" s="1"/>
      <c r="WY88" s="1"/>
      <c r="WZ88" s="1"/>
      <c r="XA88" s="1"/>
      <c r="XB88" s="1"/>
      <c r="XC88" s="1"/>
      <c r="XD88" s="1"/>
      <c r="XE88" s="1"/>
      <c r="XF88" s="1"/>
      <c r="XG88" s="1"/>
      <c r="XH88" s="1"/>
      <c r="XI88" s="1"/>
      <c r="XJ88" s="1"/>
      <c r="XK88" s="1"/>
      <c r="XL88" s="1"/>
      <c r="XM88" s="1"/>
      <c r="XN88" s="1"/>
      <c r="XO88" s="1"/>
      <c r="XP88" s="1"/>
      <c r="XQ88" s="1"/>
      <c r="XR88" s="1"/>
      <c r="XS88" s="1"/>
      <c r="XT88" s="1"/>
      <c r="XU88" s="1"/>
      <c r="XV88" s="1"/>
      <c r="XW88" s="1"/>
      <c r="XX88" s="1"/>
      <c r="XY88" s="1"/>
      <c r="XZ88" s="1"/>
      <c r="YA88" s="1"/>
      <c r="YB88" s="1"/>
      <c r="YC88" s="1"/>
      <c r="YD88" s="1"/>
      <c r="YE88" s="1"/>
      <c r="YF88" s="1"/>
      <c r="YG88" s="1"/>
      <c r="YH88" s="1"/>
      <c r="YI88" s="1"/>
      <c r="YJ88" s="1"/>
      <c r="YK88" s="1"/>
      <c r="YL88" s="1"/>
      <c r="YM88" s="1"/>
      <c r="YN88" s="1"/>
      <c r="YO88" s="1"/>
      <c r="YP88" s="1"/>
      <c r="YQ88" s="1"/>
      <c r="YR88" s="1"/>
      <c r="YS88" s="1"/>
      <c r="YT88" s="1"/>
      <c r="YU88" s="1"/>
      <c r="YV88" s="1"/>
      <c r="YW88" s="1"/>
      <c r="YX88" s="1"/>
      <c r="YY88" s="1"/>
      <c r="YZ88" s="1"/>
      <c r="ZA88" s="1"/>
      <c r="ZB88" s="1"/>
      <c r="ZC88" s="1"/>
      <c r="ZD88" s="1"/>
      <c r="ZE88" s="1"/>
      <c r="ZF88" s="1"/>
      <c r="ZG88" s="1"/>
      <c r="ZH88" s="1"/>
      <c r="ZI88" s="1"/>
      <c r="ZJ88" s="1"/>
      <c r="ZK88" s="1"/>
      <c r="ZL88" s="1"/>
      <c r="ZM88" s="1"/>
      <c r="ZN88" s="1"/>
      <c r="ZO88" s="1"/>
      <c r="ZP88" s="1"/>
      <c r="ZQ88" s="1"/>
      <c r="ZR88" s="1"/>
      <c r="ZS88" s="1"/>
    </row>
    <row r="89" spans="1:695" s="48" customFormat="1" x14ac:dyDescent="0.2">
      <c r="A89" s="227" t="s">
        <v>131</v>
      </c>
      <c r="B89" s="94"/>
      <c r="C89" s="48" t="s">
        <v>27</v>
      </c>
      <c r="D89" s="68" t="s">
        <v>14</v>
      </c>
      <c r="E89" s="69">
        <v>0.69097222222222221</v>
      </c>
      <c r="F89" s="69">
        <f>E89+(50/(24*60))</f>
        <v>0.72569444444444442</v>
      </c>
      <c r="G89" s="42">
        <f>H89*I89</f>
        <v>10875</v>
      </c>
      <c r="H89" s="70">
        <v>250</v>
      </c>
      <c r="I89" s="81">
        <v>43.5</v>
      </c>
      <c r="J89" s="77" t="s">
        <v>204</v>
      </c>
      <c r="K89" s="77" t="s">
        <v>205</v>
      </c>
      <c r="L89" s="149" t="s">
        <v>210</v>
      </c>
      <c r="M89" s="45"/>
      <c r="N89" s="139"/>
      <c r="O89" s="139"/>
      <c r="P89" s="45"/>
      <c r="Q89" s="45"/>
      <c r="R89" s="45"/>
      <c r="S89" s="45"/>
      <c r="T89" s="45"/>
      <c r="U89" s="45"/>
      <c r="V89" s="45"/>
      <c r="W89" s="45"/>
      <c r="X89" s="45"/>
      <c r="Y89" s="45"/>
      <c r="Z89" s="45"/>
      <c r="AA89" s="45"/>
      <c r="AB89" s="45"/>
      <c r="AC89" s="45"/>
      <c r="AD89" s="45"/>
      <c r="AE89" s="45"/>
      <c r="AF89" s="45"/>
      <c r="AG89" s="45"/>
      <c r="AH89" s="45"/>
      <c r="AI89" s="45"/>
      <c r="AJ89" s="45"/>
      <c r="AK89" s="45"/>
      <c r="AL89" s="45"/>
      <c r="AM89" s="45"/>
      <c r="AN89" s="45"/>
      <c r="AO89" s="45"/>
      <c r="AP89" s="45"/>
      <c r="AQ89" s="45"/>
      <c r="AR89" s="45"/>
      <c r="AS89" s="45"/>
      <c r="AT89" s="45"/>
      <c r="AU89" s="45"/>
      <c r="AV89" s="45"/>
      <c r="AW89" s="45"/>
      <c r="AX89" s="45"/>
      <c r="AY89" s="45"/>
      <c r="AZ89" s="45"/>
      <c r="BA89" s="45"/>
      <c r="BB89" s="45"/>
      <c r="BC89" s="45"/>
      <c r="BD89" s="45"/>
      <c r="BE89" s="45"/>
      <c r="BF89" s="45"/>
      <c r="BG89" s="45"/>
      <c r="BH89" s="45"/>
      <c r="BI89" s="45"/>
      <c r="BJ89" s="45"/>
      <c r="BK89" s="45"/>
      <c r="BL89" s="45"/>
      <c r="BM89" s="45"/>
      <c r="BN89" s="45"/>
      <c r="BO89" s="45"/>
      <c r="BP89" s="45"/>
      <c r="BQ89" s="45"/>
      <c r="BR89" s="45"/>
      <c r="BS89" s="45"/>
      <c r="BT89" s="45"/>
      <c r="BU89" s="45"/>
      <c r="BV89" s="45"/>
      <c r="BW89" s="45"/>
      <c r="BX89" s="45"/>
      <c r="BY89" s="45"/>
      <c r="BZ89" s="45"/>
      <c r="CA89" s="45"/>
      <c r="CB89" s="45"/>
      <c r="CC89" s="45"/>
      <c r="CD89" s="45"/>
      <c r="CE89" s="45"/>
      <c r="CF89" s="45"/>
      <c r="CG89" s="45"/>
      <c r="CH89" s="45"/>
      <c r="CI89" s="45"/>
      <c r="CJ89" s="45"/>
      <c r="CK89" s="45"/>
      <c r="CL89" s="45"/>
      <c r="CM89" s="45"/>
      <c r="CN89" s="45"/>
      <c r="CO89" s="45"/>
      <c r="CP89" s="45"/>
      <c r="CQ89" s="45"/>
      <c r="CR89" s="45"/>
      <c r="CS89" s="45"/>
      <c r="CT89" s="45"/>
      <c r="CU89" s="45"/>
      <c r="CV89" s="45"/>
      <c r="CW89" s="45"/>
      <c r="CX89" s="45"/>
      <c r="CY89" s="45"/>
      <c r="CZ89" s="45"/>
      <c r="DA89" s="45"/>
      <c r="DB89" s="45"/>
      <c r="DC89" s="45"/>
      <c r="DD89" s="45"/>
      <c r="DE89" s="45"/>
      <c r="DF89" s="45"/>
      <c r="DG89" s="45"/>
      <c r="DH89" s="45"/>
      <c r="DI89" s="45"/>
      <c r="DJ89" s="45"/>
      <c r="DK89" s="45"/>
      <c r="DL89" s="45"/>
      <c r="DM89" s="45"/>
      <c r="DN89" s="45"/>
      <c r="DO89" s="45"/>
      <c r="DP89" s="45"/>
      <c r="DQ89" s="45"/>
      <c r="DR89" s="45"/>
      <c r="DS89" s="45"/>
      <c r="DT89" s="45"/>
      <c r="DU89" s="45"/>
      <c r="DV89" s="45"/>
      <c r="DW89" s="45"/>
      <c r="DX89" s="45"/>
      <c r="DY89" s="45"/>
      <c r="DZ89" s="45"/>
      <c r="EA89" s="45"/>
      <c r="EB89" s="45"/>
      <c r="EC89" s="45"/>
      <c r="ED89" s="45"/>
      <c r="EE89" s="45"/>
      <c r="EF89" s="45"/>
      <c r="EG89" s="45"/>
      <c r="EH89" s="45"/>
      <c r="EI89" s="45"/>
      <c r="EJ89" s="45"/>
      <c r="EK89" s="45"/>
      <c r="EL89" s="45"/>
      <c r="EM89" s="45"/>
      <c r="EN89" s="45"/>
      <c r="EO89" s="45"/>
      <c r="EP89" s="45"/>
      <c r="EQ89" s="45"/>
      <c r="ER89" s="45"/>
      <c r="ES89" s="45"/>
      <c r="ET89" s="45"/>
      <c r="EU89" s="45"/>
      <c r="EV89" s="45"/>
      <c r="EW89" s="45"/>
      <c r="EX89" s="45"/>
      <c r="EY89" s="45"/>
      <c r="EZ89" s="45"/>
      <c r="FA89" s="45"/>
      <c r="FB89" s="45"/>
      <c r="FC89" s="45"/>
      <c r="FD89" s="45"/>
      <c r="FE89" s="45"/>
      <c r="FF89" s="45"/>
      <c r="FG89" s="45"/>
      <c r="FH89" s="45"/>
      <c r="FI89" s="45"/>
      <c r="FJ89" s="45"/>
      <c r="FK89" s="45"/>
      <c r="FL89" s="45"/>
      <c r="FM89" s="45"/>
      <c r="FN89" s="45"/>
      <c r="FO89" s="45"/>
      <c r="FP89" s="45"/>
      <c r="FQ89" s="45"/>
      <c r="FR89" s="45"/>
      <c r="FS89" s="45"/>
      <c r="FT89" s="45"/>
      <c r="FU89" s="45"/>
      <c r="FV89" s="45"/>
      <c r="FW89" s="45"/>
      <c r="FX89" s="45"/>
      <c r="FY89" s="45"/>
      <c r="FZ89" s="45"/>
      <c r="GA89" s="45"/>
      <c r="GB89" s="45"/>
      <c r="GC89" s="45"/>
      <c r="GD89" s="45"/>
      <c r="GE89" s="45"/>
      <c r="GF89" s="45"/>
      <c r="GG89" s="45"/>
      <c r="GH89" s="45"/>
      <c r="GI89" s="45"/>
      <c r="GJ89" s="45"/>
      <c r="GK89" s="45"/>
      <c r="GL89" s="45"/>
      <c r="GM89" s="45"/>
      <c r="GN89" s="45"/>
      <c r="GO89" s="45"/>
      <c r="GP89" s="45"/>
      <c r="GQ89" s="45"/>
      <c r="GR89" s="45"/>
      <c r="GS89" s="45"/>
      <c r="GT89" s="45"/>
      <c r="GU89" s="45"/>
      <c r="GV89" s="45"/>
      <c r="GW89" s="45"/>
      <c r="GX89" s="45"/>
      <c r="GY89" s="45"/>
      <c r="GZ89" s="45"/>
      <c r="HA89" s="45"/>
      <c r="HB89" s="45"/>
      <c r="HC89" s="45"/>
      <c r="HD89" s="45"/>
      <c r="HE89" s="45"/>
      <c r="HF89" s="45"/>
      <c r="HG89" s="45"/>
      <c r="HH89" s="45"/>
      <c r="HI89" s="45"/>
      <c r="HJ89" s="45"/>
      <c r="HK89" s="45"/>
      <c r="HL89" s="45"/>
      <c r="HM89" s="45"/>
      <c r="HN89" s="45"/>
      <c r="HO89" s="45"/>
      <c r="HP89" s="45"/>
      <c r="HQ89" s="45"/>
      <c r="HR89" s="45"/>
      <c r="HS89" s="45"/>
      <c r="HT89" s="45"/>
      <c r="HU89" s="45"/>
      <c r="HV89" s="45"/>
      <c r="HW89" s="45"/>
      <c r="HX89" s="45"/>
      <c r="HY89" s="45"/>
      <c r="HZ89" s="45"/>
      <c r="IA89" s="45"/>
      <c r="IB89" s="45"/>
      <c r="IC89" s="45"/>
      <c r="ID89" s="45"/>
      <c r="IE89" s="45"/>
      <c r="IF89" s="45"/>
      <c r="IG89" s="45"/>
      <c r="IH89" s="45"/>
      <c r="II89" s="45"/>
      <c r="IJ89" s="45"/>
      <c r="IK89" s="45"/>
      <c r="IL89" s="45"/>
      <c r="IM89" s="45"/>
      <c r="IN89" s="45"/>
      <c r="IO89" s="45"/>
      <c r="IP89" s="45"/>
      <c r="IQ89" s="45"/>
      <c r="IR89" s="45"/>
      <c r="IS89" s="45"/>
      <c r="IT89" s="45"/>
      <c r="IU89" s="45"/>
      <c r="IV89" s="45"/>
      <c r="IW89" s="45"/>
      <c r="IX89" s="45"/>
      <c r="IY89" s="45"/>
      <c r="IZ89" s="45"/>
      <c r="JA89" s="45"/>
      <c r="JB89" s="45"/>
      <c r="JC89" s="45"/>
      <c r="JD89" s="45"/>
      <c r="JE89" s="45"/>
      <c r="JF89" s="45"/>
      <c r="JG89" s="45"/>
      <c r="JH89" s="45"/>
      <c r="JI89" s="45"/>
      <c r="JJ89" s="45"/>
      <c r="JK89" s="45"/>
      <c r="JL89" s="45"/>
      <c r="JM89" s="45"/>
      <c r="JN89" s="45"/>
      <c r="JO89" s="45"/>
      <c r="JP89" s="45"/>
      <c r="JQ89" s="45"/>
      <c r="JR89" s="45"/>
      <c r="JS89" s="45"/>
      <c r="JT89" s="45"/>
      <c r="JU89" s="45"/>
      <c r="JV89" s="45"/>
      <c r="JW89" s="45"/>
      <c r="JX89" s="45"/>
      <c r="JY89" s="45"/>
      <c r="JZ89" s="45"/>
      <c r="KA89" s="45"/>
      <c r="KB89" s="45"/>
      <c r="KC89" s="45"/>
      <c r="KD89" s="45"/>
      <c r="KE89" s="45"/>
      <c r="KF89" s="45"/>
      <c r="KG89" s="45"/>
      <c r="KH89" s="45"/>
      <c r="KI89" s="45"/>
      <c r="KJ89" s="45"/>
      <c r="KK89" s="45"/>
      <c r="KL89" s="45"/>
      <c r="KM89" s="45"/>
      <c r="KN89" s="45"/>
      <c r="KO89" s="45"/>
      <c r="KP89" s="45"/>
      <c r="KQ89" s="45"/>
      <c r="KR89" s="45"/>
      <c r="KS89" s="45"/>
      <c r="KT89" s="45"/>
      <c r="KU89" s="45"/>
      <c r="KV89" s="45"/>
      <c r="KW89" s="45"/>
      <c r="KX89" s="45"/>
      <c r="KY89" s="45"/>
      <c r="KZ89" s="45"/>
      <c r="LA89" s="45"/>
      <c r="LB89" s="45"/>
      <c r="LC89" s="45"/>
      <c r="LD89" s="45"/>
      <c r="LE89" s="45"/>
      <c r="LF89" s="45"/>
      <c r="LG89" s="45"/>
      <c r="LH89" s="45"/>
      <c r="LI89" s="45"/>
      <c r="LJ89" s="45"/>
      <c r="LK89" s="45"/>
      <c r="LL89" s="45"/>
      <c r="LM89" s="45"/>
      <c r="LN89" s="45"/>
      <c r="LO89" s="45"/>
      <c r="LP89" s="45"/>
      <c r="LQ89" s="45"/>
      <c r="LR89" s="45"/>
      <c r="LS89" s="45"/>
      <c r="LT89" s="45"/>
      <c r="LU89" s="45"/>
      <c r="LV89" s="45"/>
      <c r="LW89" s="45"/>
      <c r="LX89" s="45"/>
      <c r="LY89" s="45"/>
      <c r="LZ89" s="45"/>
      <c r="MA89" s="45"/>
      <c r="MB89" s="45"/>
      <c r="MC89" s="45"/>
      <c r="MD89" s="45"/>
      <c r="ME89" s="45"/>
      <c r="MF89" s="45"/>
      <c r="MG89" s="45"/>
      <c r="MH89" s="45"/>
      <c r="MI89" s="45"/>
      <c r="MJ89" s="45"/>
      <c r="MK89" s="45"/>
      <c r="ML89" s="45"/>
      <c r="MM89" s="45"/>
      <c r="MN89" s="45"/>
      <c r="MO89" s="45"/>
      <c r="MP89" s="45"/>
      <c r="MQ89" s="45"/>
      <c r="MR89" s="45"/>
      <c r="MS89" s="45"/>
      <c r="MT89" s="45"/>
      <c r="MU89" s="45"/>
      <c r="MV89" s="45"/>
      <c r="MW89" s="45"/>
      <c r="MX89" s="45"/>
      <c r="MY89" s="45"/>
      <c r="MZ89" s="45"/>
      <c r="NA89" s="45"/>
      <c r="NB89" s="45"/>
      <c r="NC89" s="45"/>
      <c r="ND89" s="45"/>
      <c r="NE89" s="45"/>
      <c r="NF89" s="45"/>
      <c r="NG89" s="45"/>
      <c r="NH89" s="45"/>
      <c r="NI89" s="45"/>
      <c r="NJ89" s="45"/>
      <c r="NK89" s="45"/>
      <c r="NL89" s="45"/>
      <c r="NM89" s="45"/>
      <c r="NN89" s="45"/>
      <c r="NO89" s="45"/>
      <c r="NP89" s="45"/>
      <c r="NQ89" s="45"/>
      <c r="NR89" s="45"/>
      <c r="NS89" s="45"/>
      <c r="NT89" s="45"/>
      <c r="NU89" s="45"/>
      <c r="NV89" s="45"/>
      <c r="NW89" s="45"/>
      <c r="NX89" s="45"/>
      <c r="NY89" s="45"/>
      <c r="NZ89" s="45"/>
      <c r="OA89" s="45"/>
      <c r="OB89" s="45"/>
      <c r="OC89" s="45"/>
      <c r="OD89" s="45"/>
      <c r="OE89" s="45"/>
      <c r="OF89" s="45"/>
      <c r="OG89" s="45"/>
      <c r="OH89" s="45"/>
      <c r="OI89" s="45"/>
      <c r="OJ89" s="45"/>
      <c r="OK89" s="45"/>
      <c r="OL89" s="45"/>
      <c r="OM89" s="45"/>
      <c r="ON89" s="45"/>
      <c r="OO89" s="45"/>
      <c r="OP89" s="45"/>
      <c r="OQ89" s="45"/>
      <c r="OR89" s="45"/>
      <c r="OS89" s="45"/>
      <c r="OT89" s="45"/>
      <c r="OU89" s="45"/>
      <c r="OV89" s="45"/>
      <c r="OW89" s="45"/>
      <c r="OX89" s="45"/>
      <c r="OY89" s="45"/>
      <c r="OZ89" s="45"/>
      <c r="PA89" s="45"/>
      <c r="PB89" s="45"/>
      <c r="PC89" s="45"/>
      <c r="PD89" s="45"/>
      <c r="PE89" s="45"/>
      <c r="PF89" s="45"/>
      <c r="PG89" s="45"/>
      <c r="PH89" s="45"/>
      <c r="PI89" s="45"/>
      <c r="PJ89" s="45"/>
      <c r="PK89" s="45"/>
      <c r="PL89" s="45"/>
      <c r="PM89" s="45"/>
      <c r="PN89" s="45"/>
      <c r="PO89" s="45"/>
      <c r="PP89" s="45"/>
      <c r="PQ89" s="45"/>
      <c r="PR89" s="45"/>
      <c r="PS89" s="45"/>
      <c r="PT89" s="45"/>
      <c r="PU89" s="45"/>
      <c r="PV89" s="45"/>
      <c r="PW89" s="45"/>
      <c r="PX89" s="45"/>
      <c r="PY89" s="45"/>
      <c r="PZ89" s="45"/>
      <c r="QA89" s="45"/>
      <c r="QB89" s="45"/>
      <c r="QC89" s="45"/>
      <c r="QD89" s="45"/>
      <c r="QE89" s="45"/>
      <c r="QF89" s="45"/>
      <c r="QG89" s="45"/>
      <c r="QH89" s="45"/>
      <c r="QI89" s="45"/>
      <c r="QJ89" s="45"/>
      <c r="QK89" s="45"/>
      <c r="QL89" s="45"/>
      <c r="QM89" s="45"/>
      <c r="QN89" s="45"/>
      <c r="QO89" s="45"/>
      <c r="QP89" s="45"/>
      <c r="QQ89" s="45"/>
      <c r="QR89" s="45"/>
      <c r="QS89" s="45"/>
      <c r="QT89" s="45"/>
      <c r="QU89" s="45"/>
      <c r="QV89" s="45"/>
      <c r="QW89" s="45"/>
      <c r="QX89" s="45"/>
      <c r="QY89" s="45"/>
      <c r="QZ89" s="45"/>
      <c r="RA89" s="45"/>
      <c r="RB89" s="45"/>
      <c r="RC89" s="45"/>
      <c r="RD89" s="45"/>
      <c r="RE89" s="45"/>
      <c r="RF89" s="45"/>
      <c r="RG89" s="45"/>
      <c r="RH89" s="45"/>
      <c r="RI89" s="45"/>
      <c r="RJ89" s="45"/>
      <c r="RK89" s="45"/>
      <c r="RL89" s="45"/>
      <c r="RM89" s="45"/>
      <c r="RN89" s="45"/>
      <c r="RO89" s="45"/>
      <c r="RP89" s="45"/>
      <c r="RQ89" s="45"/>
      <c r="RR89" s="45"/>
      <c r="RS89" s="45"/>
      <c r="RT89" s="45"/>
      <c r="RU89" s="45"/>
      <c r="RV89" s="45"/>
      <c r="RW89" s="45"/>
      <c r="RX89" s="45"/>
      <c r="RY89" s="45"/>
      <c r="RZ89" s="45"/>
      <c r="SA89" s="45"/>
      <c r="SB89" s="45"/>
      <c r="SC89" s="45"/>
      <c r="SD89" s="45"/>
      <c r="SE89" s="45"/>
      <c r="SF89" s="45"/>
      <c r="SG89" s="45"/>
      <c r="SH89" s="45"/>
      <c r="SI89" s="45"/>
      <c r="SJ89" s="45"/>
      <c r="SK89" s="45"/>
      <c r="SL89" s="45"/>
      <c r="SM89" s="45"/>
      <c r="SN89" s="45"/>
      <c r="SO89" s="45"/>
      <c r="SP89" s="45"/>
      <c r="SQ89" s="45"/>
      <c r="SR89" s="45"/>
      <c r="SS89" s="45"/>
      <c r="ST89" s="45"/>
      <c r="SU89" s="45"/>
      <c r="SV89" s="45"/>
      <c r="SW89" s="45"/>
      <c r="SX89" s="45"/>
      <c r="SY89" s="45"/>
      <c r="SZ89" s="45"/>
      <c r="TA89" s="45"/>
      <c r="TB89" s="45"/>
      <c r="TC89" s="45"/>
      <c r="TD89" s="45"/>
      <c r="TE89" s="45"/>
      <c r="TF89" s="45"/>
      <c r="TG89" s="45"/>
      <c r="TH89" s="45"/>
      <c r="TI89" s="45"/>
      <c r="TJ89" s="45"/>
      <c r="TK89" s="45"/>
      <c r="TL89" s="45"/>
      <c r="TM89" s="45"/>
      <c r="TN89" s="45"/>
      <c r="TO89" s="45"/>
      <c r="TP89" s="45"/>
      <c r="TQ89" s="45"/>
      <c r="TR89" s="45"/>
      <c r="TS89" s="45"/>
      <c r="TT89" s="45"/>
      <c r="TU89" s="45"/>
      <c r="TV89" s="45"/>
      <c r="TW89" s="45"/>
      <c r="TX89" s="45"/>
      <c r="TY89" s="45"/>
      <c r="TZ89" s="45"/>
      <c r="UA89" s="45"/>
      <c r="UB89" s="45"/>
      <c r="UC89" s="45"/>
      <c r="UD89" s="45"/>
      <c r="UE89" s="45"/>
      <c r="UF89" s="45"/>
      <c r="UG89" s="45"/>
      <c r="UH89" s="45"/>
      <c r="UI89" s="45"/>
      <c r="UJ89" s="45"/>
      <c r="UK89" s="45"/>
      <c r="UL89" s="45"/>
      <c r="UM89" s="45"/>
      <c r="UN89" s="45"/>
      <c r="UO89" s="45"/>
      <c r="UP89" s="45"/>
      <c r="UQ89" s="45"/>
      <c r="UR89" s="45"/>
      <c r="US89" s="45"/>
      <c r="UT89" s="45"/>
      <c r="UU89" s="45"/>
      <c r="UV89" s="45"/>
      <c r="UW89" s="45"/>
      <c r="UX89" s="45"/>
      <c r="UY89" s="45"/>
      <c r="UZ89" s="45"/>
      <c r="VA89" s="45"/>
      <c r="VB89" s="45"/>
      <c r="VC89" s="45"/>
      <c r="VD89" s="45"/>
      <c r="VE89" s="45"/>
      <c r="VF89" s="45"/>
      <c r="VG89" s="45"/>
      <c r="VH89" s="45"/>
      <c r="VI89" s="45"/>
      <c r="VJ89" s="45"/>
      <c r="VK89" s="45"/>
      <c r="VL89" s="45"/>
      <c r="VM89" s="45"/>
      <c r="VN89" s="45"/>
      <c r="VO89" s="45"/>
      <c r="VP89" s="45"/>
      <c r="VQ89" s="45"/>
      <c r="VR89" s="45"/>
      <c r="VS89" s="45"/>
      <c r="VT89" s="45"/>
      <c r="VU89" s="45"/>
      <c r="VV89" s="45"/>
      <c r="VW89" s="45"/>
      <c r="VX89" s="45"/>
      <c r="VY89" s="45"/>
      <c r="VZ89" s="45"/>
      <c r="WA89" s="45"/>
      <c r="WB89" s="45"/>
      <c r="WC89" s="45"/>
      <c r="WD89" s="45"/>
      <c r="WE89" s="45"/>
      <c r="WF89" s="45"/>
      <c r="WG89" s="45"/>
      <c r="WH89" s="45"/>
      <c r="WI89" s="45"/>
      <c r="WJ89" s="45"/>
      <c r="WK89" s="45"/>
      <c r="WL89" s="45"/>
      <c r="WM89" s="45"/>
      <c r="WN89" s="45"/>
      <c r="WO89" s="45"/>
      <c r="WP89" s="45"/>
      <c r="WQ89" s="45"/>
      <c r="WR89" s="45"/>
      <c r="WS89" s="45"/>
      <c r="WT89" s="45"/>
      <c r="WU89" s="45"/>
      <c r="WV89" s="45"/>
      <c r="WW89" s="45"/>
      <c r="WX89" s="45"/>
      <c r="WY89" s="45"/>
      <c r="WZ89" s="45"/>
      <c r="XA89" s="45"/>
      <c r="XB89" s="45"/>
      <c r="XC89" s="45"/>
      <c r="XD89" s="45"/>
      <c r="XE89" s="45"/>
      <c r="XF89" s="45"/>
      <c r="XG89" s="45"/>
      <c r="XH89" s="45"/>
      <c r="XI89" s="45"/>
      <c r="XJ89" s="45"/>
      <c r="XK89" s="45"/>
      <c r="XL89" s="45"/>
      <c r="XM89" s="45"/>
      <c r="XN89" s="45"/>
      <c r="XO89" s="45"/>
      <c r="XP89" s="45"/>
      <c r="XQ89" s="45"/>
      <c r="XR89" s="45"/>
      <c r="XS89" s="45"/>
      <c r="XT89" s="45"/>
      <c r="XU89" s="45"/>
      <c r="XV89" s="45"/>
      <c r="XW89" s="45"/>
      <c r="XX89" s="45"/>
      <c r="XY89" s="45"/>
      <c r="XZ89" s="45"/>
      <c r="YA89" s="45"/>
      <c r="YB89" s="45"/>
      <c r="YC89" s="45"/>
      <c r="YD89" s="45"/>
      <c r="YE89" s="45"/>
      <c r="YF89" s="45"/>
      <c r="YG89" s="45"/>
      <c r="YH89" s="45"/>
      <c r="YI89" s="45"/>
      <c r="YJ89" s="45"/>
      <c r="YK89" s="45"/>
      <c r="YL89" s="45"/>
      <c r="YM89" s="45"/>
      <c r="YN89" s="45"/>
      <c r="YO89" s="45"/>
      <c r="YP89" s="45"/>
      <c r="YQ89" s="45"/>
      <c r="YR89" s="45"/>
      <c r="YS89" s="45"/>
      <c r="YT89" s="45"/>
      <c r="YU89" s="45"/>
      <c r="YV89" s="45"/>
      <c r="YW89" s="45"/>
      <c r="YX89" s="45"/>
      <c r="YY89" s="45"/>
      <c r="YZ89" s="45"/>
      <c r="ZA89" s="45"/>
      <c r="ZB89" s="45"/>
      <c r="ZC89" s="45"/>
      <c r="ZD89" s="45"/>
      <c r="ZE89" s="45"/>
      <c r="ZF89" s="45"/>
      <c r="ZG89" s="45"/>
      <c r="ZH89" s="45"/>
      <c r="ZI89" s="45"/>
      <c r="ZJ89" s="45"/>
      <c r="ZK89" s="45"/>
      <c r="ZL89" s="45"/>
      <c r="ZM89" s="45"/>
      <c r="ZN89" s="45"/>
      <c r="ZO89" s="45"/>
      <c r="ZP89" s="45"/>
      <c r="ZQ89" s="45"/>
      <c r="ZR89" s="45"/>
      <c r="ZS89" s="45"/>
    </row>
    <row r="90" spans="1:695" s="101" customFormat="1" x14ac:dyDescent="0.2">
      <c r="A90" s="227" t="s">
        <v>131</v>
      </c>
      <c r="B90" s="91"/>
      <c r="C90" s="48" t="s">
        <v>87</v>
      </c>
      <c r="D90" s="68" t="s">
        <v>14</v>
      </c>
      <c r="E90" s="69">
        <v>0.72569444444444453</v>
      </c>
      <c r="F90" s="69">
        <f>E90+(10/(24*60))</f>
        <v>0.73263888888888895</v>
      </c>
      <c r="G90" s="42">
        <f>H90*I90</f>
        <v>1400</v>
      </c>
      <c r="H90" s="70">
        <v>250</v>
      </c>
      <c r="I90" s="81">
        <v>5.6</v>
      </c>
      <c r="J90" s="77" t="s">
        <v>204</v>
      </c>
      <c r="K90" s="77" t="s">
        <v>205</v>
      </c>
      <c r="L90" s="149" t="s">
        <v>210</v>
      </c>
      <c r="M90" s="1"/>
      <c r="N90" s="138"/>
      <c r="O90" s="139"/>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c r="IT90" s="1"/>
      <c r="IU90" s="1"/>
      <c r="IV90" s="1"/>
      <c r="IW90" s="1"/>
      <c r="IX90" s="1"/>
      <c r="IY90" s="1"/>
      <c r="IZ90" s="1"/>
      <c r="JA90" s="1"/>
      <c r="JB90" s="1"/>
      <c r="JC90" s="1"/>
      <c r="JD90" s="1"/>
      <c r="JE90" s="1"/>
      <c r="JF90" s="1"/>
      <c r="JG90" s="1"/>
      <c r="JH90" s="1"/>
      <c r="JI90" s="1"/>
      <c r="JJ90" s="1"/>
      <c r="JK90" s="1"/>
      <c r="JL90" s="1"/>
      <c r="JM90" s="1"/>
      <c r="JN90" s="1"/>
      <c r="JO90" s="1"/>
      <c r="JP90" s="1"/>
      <c r="JQ90" s="1"/>
      <c r="JR90" s="1"/>
      <c r="JS90" s="1"/>
      <c r="JT90" s="1"/>
      <c r="JU90" s="1"/>
      <c r="JV90" s="1"/>
      <c r="JW90" s="1"/>
      <c r="JX90" s="1"/>
      <c r="JY90" s="1"/>
      <c r="JZ90" s="1"/>
      <c r="KA90" s="1"/>
      <c r="KB90" s="1"/>
      <c r="KC90" s="1"/>
      <c r="KD90" s="1"/>
      <c r="KE90" s="1"/>
      <c r="KF90" s="1"/>
      <c r="KG90" s="1"/>
      <c r="KH90" s="1"/>
      <c r="KI90" s="1"/>
      <c r="KJ90" s="1"/>
      <c r="KK90" s="1"/>
      <c r="KL90" s="1"/>
      <c r="KM90" s="1"/>
      <c r="KN90" s="1"/>
      <c r="KO90" s="1"/>
      <c r="KP90" s="1"/>
      <c r="KQ90" s="1"/>
      <c r="KR90" s="1"/>
      <c r="KS90" s="1"/>
      <c r="KT90" s="1"/>
      <c r="KU90" s="1"/>
      <c r="KV90" s="1"/>
      <c r="KW90" s="1"/>
      <c r="KX90" s="1"/>
      <c r="KY90" s="1"/>
      <c r="KZ90" s="1"/>
      <c r="LA90" s="1"/>
      <c r="LB90" s="1"/>
      <c r="LC90" s="1"/>
      <c r="LD90" s="1"/>
      <c r="LE90" s="1"/>
      <c r="LF90" s="1"/>
      <c r="LG90" s="1"/>
      <c r="LH90" s="1"/>
      <c r="LI90" s="1"/>
      <c r="LJ90" s="1"/>
      <c r="LK90" s="1"/>
      <c r="LL90" s="1"/>
      <c r="LM90" s="1"/>
      <c r="LN90" s="1"/>
      <c r="LO90" s="1"/>
      <c r="LP90" s="1"/>
      <c r="LQ90" s="1"/>
      <c r="LR90" s="1"/>
      <c r="LS90" s="1"/>
      <c r="LT90" s="1"/>
      <c r="LU90" s="1"/>
      <c r="LV90" s="1"/>
      <c r="LW90" s="1"/>
      <c r="LX90" s="1"/>
      <c r="LY90" s="1"/>
      <c r="LZ90" s="1"/>
      <c r="MA90" s="1"/>
      <c r="MB90" s="1"/>
      <c r="MC90" s="1"/>
      <c r="MD90" s="1"/>
      <c r="ME90" s="1"/>
      <c r="MF90" s="1"/>
      <c r="MG90" s="1"/>
      <c r="MH90" s="1"/>
      <c r="MI90" s="1"/>
      <c r="MJ90" s="1"/>
      <c r="MK90" s="1"/>
      <c r="ML90" s="1"/>
      <c r="MM90" s="1"/>
      <c r="MN90" s="1"/>
      <c r="MO90" s="1"/>
      <c r="MP90" s="1"/>
      <c r="MQ90" s="1"/>
      <c r="MR90" s="1"/>
      <c r="MS90" s="1"/>
      <c r="MT90" s="1"/>
      <c r="MU90" s="1"/>
      <c r="MV90" s="1"/>
      <c r="MW90" s="1"/>
      <c r="MX90" s="1"/>
      <c r="MY90" s="1"/>
      <c r="MZ90" s="1"/>
      <c r="NA90" s="1"/>
      <c r="NB90" s="1"/>
      <c r="NC90" s="1"/>
      <c r="ND90" s="1"/>
      <c r="NE90" s="1"/>
      <c r="NF90" s="1"/>
      <c r="NG90" s="1"/>
      <c r="NH90" s="1"/>
      <c r="NI90" s="1"/>
      <c r="NJ90" s="1"/>
      <c r="NK90" s="1"/>
      <c r="NL90" s="1"/>
      <c r="NM90" s="1"/>
      <c r="NN90" s="1"/>
      <c r="NO90" s="1"/>
      <c r="NP90" s="1"/>
      <c r="NQ90" s="1"/>
      <c r="NR90" s="1"/>
      <c r="NS90" s="1"/>
      <c r="NT90" s="1"/>
      <c r="NU90" s="1"/>
      <c r="NV90" s="1"/>
      <c r="NW90" s="1"/>
      <c r="NX90" s="1"/>
      <c r="NY90" s="1"/>
      <c r="NZ90" s="1"/>
      <c r="OA90" s="1"/>
      <c r="OB90" s="1"/>
      <c r="OC90" s="1"/>
      <c r="OD90" s="1"/>
      <c r="OE90" s="1"/>
      <c r="OF90" s="1"/>
      <c r="OG90" s="1"/>
      <c r="OH90" s="1"/>
      <c r="OI90" s="1"/>
      <c r="OJ90" s="1"/>
      <c r="OK90" s="1"/>
      <c r="OL90" s="1"/>
      <c r="OM90" s="1"/>
      <c r="ON90" s="1"/>
      <c r="OO90" s="1"/>
      <c r="OP90" s="1"/>
      <c r="OQ90" s="1"/>
      <c r="OR90" s="1"/>
      <c r="OS90" s="1"/>
      <c r="OT90" s="1"/>
      <c r="OU90" s="1"/>
      <c r="OV90" s="1"/>
      <c r="OW90" s="1"/>
      <c r="OX90" s="1"/>
      <c r="OY90" s="1"/>
      <c r="OZ90" s="1"/>
      <c r="PA90" s="1"/>
      <c r="PB90" s="1"/>
      <c r="PC90" s="1"/>
      <c r="PD90" s="1"/>
      <c r="PE90" s="1"/>
      <c r="PF90" s="1"/>
      <c r="PG90" s="1"/>
      <c r="PH90" s="1"/>
      <c r="PI90" s="1"/>
      <c r="PJ90" s="1"/>
      <c r="PK90" s="1"/>
      <c r="PL90" s="1"/>
      <c r="PM90" s="1"/>
      <c r="PN90" s="1"/>
      <c r="PO90" s="1"/>
      <c r="PP90" s="1"/>
      <c r="PQ90" s="1"/>
      <c r="PR90" s="1"/>
      <c r="PS90" s="1"/>
      <c r="PT90" s="1"/>
      <c r="PU90" s="1"/>
      <c r="PV90" s="1"/>
      <c r="PW90" s="1"/>
      <c r="PX90" s="1"/>
      <c r="PY90" s="1"/>
      <c r="PZ90" s="1"/>
      <c r="QA90" s="1"/>
      <c r="QB90" s="1"/>
      <c r="QC90" s="1"/>
      <c r="QD90" s="1"/>
      <c r="QE90" s="1"/>
      <c r="QF90" s="1"/>
      <c r="QG90" s="1"/>
      <c r="QH90" s="1"/>
      <c r="QI90" s="1"/>
      <c r="QJ90" s="1"/>
      <c r="QK90" s="1"/>
      <c r="QL90" s="1"/>
      <c r="QM90" s="1"/>
      <c r="QN90" s="1"/>
      <c r="QO90" s="1"/>
      <c r="QP90" s="1"/>
      <c r="QQ90" s="1"/>
      <c r="QR90" s="1"/>
      <c r="QS90" s="1"/>
      <c r="QT90" s="1"/>
      <c r="QU90" s="1"/>
      <c r="QV90" s="1"/>
      <c r="QW90" s="1"/>
      <c r="QX90" s="1"/>
      <c r="QY90" s="1"/>
      <c r="QZ90" s="1"/>
      <c r="RA90" s="1"/>
      <c r="RB90" s="1"/>
      <c r="RC90" s="1"/>
      <c r="RD90" s="1"/>
      <c r="RE90" s="1"/>
      <c r="RF90" s="1"/>
      <c r="RG90" s="1"/>
      <c r="RH90" s="1"/>
      <c r="RI90" s="1"/>
      <c r="RJ90" s="1"/>
      <c r="RK90" s="1"/>
      <c r="RL90" s="1"/>
      <c r="RM90" s="1"/>
      <c r="RN90" s="1"/>
      <c r="RO90" s="1"/>
      <c r="RP90" s="1"/>
      <c r="RQ90" s="1"/>
      <c r="RR90" s="1"/>
      <c r="RS90" s="1"/>
      <c r="RT90" s="1"/>
      <c r="RU90" s="1"/>
      <c r="RV90" s="1"/>
      <c r="RW90" s="1"/>
      <c r="RX90" s="1"/>
      <c r="RY90" s="1"/>
      <c r="RZ90" s="1"/>
      <c r="SA90" s="1"/>
      <c r="SB90" s="1"/>
      <c r="SC90" s="1"/>
      <c r="SD90" s="1"/>
      <c r="SE90" s="1"/>
      <c r="SF90" s="1"/>
      <c r="SG90" s="1"/>
      <c r="SH90" s="1"/>
      <c r="SI90" s="1"/>
      <c r="SJ90" s="1"/>
      <c r="SK90" s="1"/>
      <c r="SL90" s="1"/>
      <c r="SM90" s="1"/>
      <c r="SN90" s="1"/>
      <c r="SO90" s="1"/>
      <c r="SP90" s="1"/>
      <c r="SQ90" s="1"/>
      <c r="SR90" s="1"/>
      <c r="SS90" s="1"/>
      <c r="ST90" s="1"/>
      <c r="SU90" s="1"/>
      <c r="SV90" s="1"/>
      <c r="SW90" s="1"/>
      <c r="SX90" s="1"/>
      <c r="SY90" s="1"/>
      <c r="SZ90" s="1"/>
      <c r="TA90" s="1"/>
      <c r="TB90" s="1"/>
      <c r="TC90" s="1"/>
      <c r="TD90" s="1"/>
      <c r="TE90" s="1"/>
      <c r="TF90" s="1"/>
      <c r="TG90" s="1"/>
      <c r="TH90" s="1"/>
      <c r="TI90" s="1"/>
      <c r="TJ90" s="1"/>
      <c r="TK90" s="1"/>
      <c r="TL90" s="1"/>
      <c r="TM90" s="1"/>
      <c r="TN90" s="1"/>
      <c r="TO90" s="1"/>
      <c r="TP90" s="1"/>
      <c r="TQ90" s="1"/>
      <c r="TR90" s="1"/>
      <c r="TS90" s="1"/>
      <c r="TT90" s="1"/>
      <c r="TU90" s="1"/>
      <c r="TV90" s="1"/>
      <c r="TW90" s="1"/>
      <c r="TX90" s="1"/>
      <c r="TY90" s="1"/>
      <c r="TZ90" s="1"/>
      <c r="UA90" s="1"/>
      <c r="UB90" s="1"/>
      <c r="UC90" s="1"/>
      <c r="UD90" s="1"/>
      <c r="UE90" s="1"/>
      <c r="UF90" s="1"/>
      <c r="UG90" s="1"/>
      <c r="UH90" s="1"/>
      <c r="UI90" s="1"/>
      <c r="UJ90" s="1"/>
      <c r="UK90" s="1"/>
      <c r="UL90" s="1"/>
      <c r="UM90" s="1"/>
      <c r="UN90" s="1"/>
      <c r="UO90" s="1"/>
      <c r="UP90" s="1"/>
      <c r="UQ90" s="1"/>
      <c r="UR90" s="1"/>
      <c r="US90" s="1"/>
      <c r="UT90" s="1"/>
      <c r="UU90" s="1"/>
      <c r="UV90" s="1"/>
      <c r="UW90" s="1"/>
      <c r="UX90" s="1"/>
      <c r="UY90" s="1"/>
      <c r="UZ90" s="1"/>
      <c r="VA90" s="1"/>
      <c r="VB90" s="1"/>
      <c r="VC90" s="1"/>
      <c r="VD90" s="1"/>
      <c r="VE90" s="1"/>
      <c r="VF90" s="1"/>
      <c r="VG90" s="1"/>
      <c r="VH90" s="1"/>
      <c r="VI90" s="1"/>
      <c r="VJ90" s="1"/>
      <c r="VK90" s="1"/>
      <c r="VL90" s="1"/>
      <c r="VM90" s="1"/>
      <c r="VN90" s="1"/>
      <c r="VO90" s="1"/>
      <c r="VP90" s="1"/>
      <c r="VQ90" s="1"/>
      <c r="VR90" s="1"/>
      <c r="VS90" s="1"/>
      <c r="VT90" s="1"/>
      <c r="VU90" s="1"/>
      <c r="VV90" s="1"/>
      <c r="VW90" s="1"/>
      <c r="VX90" s="1"/>
      <c r="VY90" s="1"/>
      <c r="VZ90" s="1"/>
      <c r="WA90" s="1"/>
      <c r="WB90" s="1"/>
      <c r="WC90" s="1"/>
      <c r="WD90" s="1"/>
      <c r="WE90" s="1"/>
      <c r="WF90" s="1"/>
      <c r="WG90" s="1"/>
      <c r="WH90" s="1"/>
      <c r="WI90" s="1"/>
      <c r="WJ90" s="1"/>
      <c r="WK90" s="1"/>
      <c r="WL90" s="1"/>
      <c r="WM90" s="1"/>
      <c r="WN90" s="1"/>
      <c r="WO90" s="1"/>
      <c r="WP90" s="1"/>
      <c r="WQ90" s="1"/>
      <c r="WR90" s="1"/>
      <c r="WS90" s="1"/>
      <c r="WT90" s="1"/>
      <c r="WU90" s="1"/>
      <c r="WV90" s="1"/>
      <c r="WW90" s="1"/>
      <c r="WX90" s="1"/>
      <c r="WY90" s="1"/>
      <c r="WZ90" s="1"/>
      <c r="XA90" s="1"/>
      <c r="XB90" s="1"/>
      <c r="XC90" s="1"/>
      <c r="XD90" s="1"/>
      <c r="XE90" s="1"/>
      <c r="XF90" s="1"/>
      <c r="XG90" s="1"/>
      <c r="XH90" s="1"/>
      <c r="XI90" s="1"/>
      <c r="XJ90" s="1"/>
      <c r="XK90" s="1"/>
      <c r="XL90" s="1"/>
      <c r="XM90" s="1"/>
      <c r="XN90" s="1"/>
      <c r="XO90" s="1"/>
      <c r="XP90" s="1"/>
      <c r="XQ90" s="1"/>
      <c r="XR90" s="1"/>
      <c r="XS90" s="1"/>
      <c r="XT90" s="1"/>
      <c r="XU90" s="1"/>
      <c r="XV90" s="1"/>
      <c r="XW90" s="1"/>
      <c r="XX90" s="1"/>
      <c r="XY90" s="1"/>
      <c r="XZ90" s="1"/>
      <c r="YA90" s="1"/>
      <c r="YB90" s="1"/>
      <c r="YC90" s="1"/>
      <c r="YD90" s="1"/>
      <c r="YE90" s="1"/>
      <c r="YF90" s="1"/>
      <c r="YG90" s="1"/>
      <c r="YH90" s="1"/>
      <c r="YI90" s="1"/>
      <c r="YJ90" s="1"/>
      <c r="YK90" s="1"/>
      <c r="YL90" s="1"/>
      <c r="YM90" s="1"/>
      <c r="YN90" s="1"/>
      <c r="YO90" s="1"/>
      <c r="YP90" s="1"/>
      <c r="YQ90" s="1"/>
      <c r="YR90" s="1"/>
      <c r="YS90" s="1"/>
      <c r="YT90" s="1"/>
      <c r="YU90" s="1"/>
      <c r="YV90" s="1"/>
      <c r="YW90" s="1"/>
      <c r="YX90" s="1"/>
      <c r="YY90" s="1"/>
      <c r="YZ90" s="1"/>
      <c r="ZA90" s="1"/>
      <c r="ZB90" s="1"/>
      <c r="ZC90" s="1"/>
      <c r="ZD90" s="1"/>
      <c r="ZE90" s="1"/>
      <c r="ZF90" s="1"/>
      <c r="ZG90" s="1"/>
      <c r="ZH90" s="1"/>
      <c r="ZI90" s="1"/>
      <c r="ZJ90" s="1"/>
      <c r="ZK90" s="1"/>
      <c r="ZL90" s="1"/>
      <c r="ZM90" s="1"/>
      <c r="ZN90" s="1"/>
      <c r="ZO90" s="1"/>
      <c r="ZP90" s="1"/>
      <c r="ZQ90" s="1"/>
      <c r="ZR90" s="1"/>
      <c r="ZS90" s="1"/>
    </row>
    <row r="91" spans="1:695" s="101" customFormat="1" x14ac:dyDescent="0.2">
      <c r="A91" s="227" t="s">
        <v>131</v>
      </c>
      <c r="B91" s="91"/>
      <c r="C91" s="48" t="s">
        <v>90</v>
      </c>
      <c r="D91" s="68" t="s">
        <v>14</v>
      </c>
      <c r="E91" s="69">
        <v>0.73263888888888884</v>
      </c>
      <c r="F91" s="69">
        <f>E91+(15/(24*60))</f>
        <v>0.74305555555555547</v>
      </c>
      <c r="G91" s="42">
        <f>H91*I91</f>
        <v>1400</v>
      </c>
      <c r="H91" s="70">
        <v>250</v>
      </c>
      <c r="I91" s="81">
        <v>5.6</v>
      </c>
      <c r="J91" s="77" t="s">
        <v>204</v>
      </c>
      <c r="K91" s="77" t="s">
        <v>205</v>
      </c>
      <c r="L91" s="149" t="s">
        <v>210</v>
      </c>
      <c r="M91" s="1"/>
      <c r="N91" s="138"/>
      <c r="O91" s="139"/>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c r="IT91" s="1"/>
      <c r="IU91" s="1"/>
      <c r="IV91" s="1"/>
      <c r="IW91" s="1"/>
      <c r="IX91" s="1"/>
      <c r="IY91" s="1"/>
      <c r="IZ91" s="1"/>
      <c r="JA91" s="1"/>
      <c r="JB91" s="1"/>
      <c r="JC91" s="1"/>
      <c r="JD91" s="1"/>
      <c r="JE91" s="1"/>
      <c r="JF91" s="1"/>
      <c r="JG91" s="1"/>
      <c r="JH91" s="1"/>
      <c r="JI91" s="1"/>
      <c r="JJ91" s="1"/>
      <c r="JK91" s="1"/>
      <c r="JL91" s="1"/>
      <c r="JM91" s="1"/>
      <c r="JN91" s="1"/>
      <c r="JO91" s="1"/>
      <c r="JP91" s="1"/>
      <c r="JQ91" s="1"/>
      <c r="JR91" s="1"/>
      <c r="JS91" s="1"/>
      <c r="JT91" s="1"/>
      <c r="JU91" s="1"/>
      <c r="JV91" s="1"/>
      <c r="JW91" s="1"/>
      <c r="JX91" s="1"/>
      <c r="JY91" s="1"/>
      <c r="JZ91" s="1"/>
      <c r="KA91" s="1"/>
      <c r="KB91" s="1"/>
      <c r="KC91" s="1"/>
      <c r="KD91" s="1"/>
      <c r="KE91" s="1"/>
      <c r="KF91" s="1"/>
      <c r="KG91" s="1"/>
      <c r="KH91" s="1"/>
      <c r="KI91" s="1"/>
      <c r="KJ91" s="1"/>
      <c r="KK91" s="1"/>
      <c r="KL91" s="1"/>
      <c r="KM91" s="1"/>
      <c r="KN91" s="1"/>
      <c r="KO91" s="1"/>
      <c r="KP91" s="1"/>
      <c r="KQ91" s="1"/>
      <c r="KR91" s="1"/>
      <c r="KS91" s="1"/>
      <c r="KT91" s="1"/>
      <c r="KU91" s="1"/>
      <c r="KV91" s="1"/>
      <c r="KW91" s="1"/>
      <c r="KX91" s="1"/>
      <c r="KY91" s="1"/>
      <c r="KZ91" s="1"/>
      <c r="LA91" s="1"/>
      <c r="LB91" s="1"/>
      <c r="LC91" s="1"/>
      <c r="LD91" s="1"/>
      <c r="LE91" s="1"/>
      <c r="LF91" s="1"/>
      <c r="LG91" s="1"/>
      <c r="LH91" s="1"/>
      <c r="LI91" s="1"/>
      <c r="LJ91" s="1"/>
      <c r="LK91" s="1"/>
      <c r="LL91" s="1"/>
      <c r="LM91" s="1"/>
      <c r="LN91" s="1"/>
      <c r="LO91" s="1"/>
      <c r="LP91" s="1"/>
      <c r="LQ91" s="1"/>
      <c r="LR91" s="1"/>
      <c r="LS91" s="1"/>
      <c r="LT91" s="1"/>
      <c r="LU91" s="1"/>
      <c r="LV91" s="1"/>
      <c r="LW91" s="1"/>
      <c r="LX91" s="1"/>
      <c r="LY91" s="1"/>
      <c r="LZ91" s="1"/>
      <c r="MA91" s="1"/>
      <c r="MB91" s="1"/>
      <c r="MC91" s="1"/>
      <c r="MD91" s="1"/>
      <c r="ME91" s="1"/>
      <c r="MF91" s="1"/>
      <c r="MG91" s="1"/>
      <c r="MH91" s="1"/>
      <c r="MI91" s="1"/>
      <c r="MJ91" s="1"/>
      <c r="MK91" s="1"/>
      <c r="ML91" s="1"/>
      <c r="MM91" s="1"/>
      <c r="MN91" s="1"/>
      <c r="MO91" s="1"/>
      <c r="MP91" s="1"/>
      <c r="MQ91" s="1"/>
      <c r="MR91" s="1"/>
      <c r="MS91" s="1"/>
      <c r="MT91" s="1"/>
      <c r="MU91" s="1"/>
      <c r="MV91" s="1"/>
      <c r="MW91" s="1"/>
      <c r="MX91" s="1"/>
      <c r="MY91" s="1"/>
      <c r="MZ91" s="1"/>
      <c r="NA91" s="1"/>
      <c r="NB91" s="1"/>
      <c r="NC91" s="1"/>
      <c r="ND91" s="1"/>
      <c r="NE91" s="1"/>
      <c r="NF91" s="1"/>
      <c r="NG91" s="1"/>
      <c r="NH91" s="1"/>
      <c r="NI91" s="1"/>
      <c r="NJ91" s="1"/>
      <c r="NK91" s="1"/>
      <c r="NL91" s="1"/>
      <c r="NM91" s="1"/>
      <c r="NN91" s="1"/>
      <c r="NO91" s="1"/>
      <c r="NP91" s="1"/>
      <c r="NQ91" s="1"/>
      <c r="NR91" s="1"/>
      <c r="NS91" s="1"/>
      <c r="NT91" s="1"/>
      <c r="NU91" s="1"/>
      <c r="NV91" s="1"/>
      <c r="NW91" s="1"/>
      <c r="NX91" s="1"/>
      <c r="NY91" s="1"/>
      <c r="NZ91" s="1"/>
      <c r="OA91" s="1"/>
      <c r="OB91" s="1"/>
      <c r="OC91" s="1"/>
      <c r="OD91" s="1"/>
      <c r="OE91" s="1"/>
      <c r="OF91" s="1"/>
      <c r="OG91" s="1"/>
      <c r="OH91" s="1"/>
      <c r="OI91" s="1"/>
      <c r="OJ91" s="1"/>
      <c r="OK91" s="1"/>
      <c r="OL91" s="1"/>
      <c r="OM91" s="1"/>
      <c r="ON91" s="1"/>
      <c r="OO91" s="1"/>
      <c r="OP91" s="1"/>
      <c r="OQ91" s="1"/>
      <c r="OR91" s="1"/>
      <c r="OS91" s="1"/>
      <c r="OT91" s="1"/>
      <c r="OU91" s="1"/>
      <c r="OV91" s="1"/>
      <c r="OW91" s="1"/>
      <c r="OX91" s="1"/>
      <c r="OY91" s="1"/>
      <c r="OZ91" s="1"/>
      <c r="PA91" s="1"/>
      <c r="PB91" s="1"/>
      <c r="PC91" s="1"/>
      <c r="PD91" s="1"/>
      <c r="PE91" s="1"/>
      <c r="PF91" s="1"/>
      <c r="PG91" s="1"/>
      <c r="PH91" s="1"/>
      <c r="PI91" s="1"/>
      <c r="PJ91" s="1"/>
      <c r="PK91" s="1"/>
      <c r="PL91" s="1"/>
      <c r="PM91" s="1"/>
      <c r="PN91" s="1"/>
      <c r="PO91" s="1"/>
      <c r="PP91" s="1"/>
      <c r="PQ91" s="1"/>
      <c r="PR91" s="1"/>
      <c r="PS91" s="1"/>
      <c r="PT91" s="1"/>
      <c r="PU91" s="1"/>
      <c r="PV91" s="1"/>
      <c r="PW91" s="1"/>
      <c r="PX91" s="1"/>
      <c r="PY91" s="1"/>
      <c r="PZ91" s="1"/>
      <c r="QA91" s="1"/>
      <c r="QB91" s="1"/>
      <c r="QC91" s="1"/>
      <c r="QD91" s="1"/>
      <c r="QE91" s="1"/>
      <c r="QF91" s="1"/>
      <c r="QG91" s="1"/>
      <c r="QH91" s="1"/>
      <c r="QI91" s="1"/>
      <c r="QJ91" s="1"/>
      <c r="QK91" s="1"/>
      <c r="QL91" s="1"/>
      <c r="QM91" s="1"/>
      <c r="QN91" s="1"/>
      <c r="QO91" s="1"/>
      <c r="QP91" s="1"/>
      <c r="QQ91" s="1"/>
      <c r="QR91" s="1"/>
      <c r="QS91" s="1"/>
      <c r="QT91" s="1"/>
      <c r="QU91" s="1"/>
      <c r="QV91" s="1"/>
      <c r="QW91" s="1"/>
      <c r="QX91" s="1"/>
      <c r="QY91" s="1"/>
      <c r="QZ91" s="1"/>
      <c r="RA91" s="1"/>
      <c r="RB91" s="1"/>
      <c r="RC91" s="1"/>
      <c r="RD91" s="1"/>
      <c r="RE91" s="1"/>
      <c r="RF91" s="1"/>
      <c r="RG91" s="1"/>
      <c r="RH91" s="1"/>
      <c r="RI91" s="1"/>
      <c r="RJ91" s="1"/>
      <c r="RK91" s="1"/>
      <c r="RL91" s="1"/>
      <c r="RM91" s="1"/>
      <c r="RN91" s="1"/>
      <c r="RO91" s="1"/>
      <c r="RP91" s="1"/>
      <c r="RQ91" s="1"/>
      <c r="RR91" s="1"/>
      <c r="RS91" s="1"/>
      <c r="RT91" s="1"/>
      <c r="RU91" s="1"/>
      <c r="RV91" s="1"/>
      <c r="RW91" s="1"/>
      <c r="RX91" s="1"/>
      <c r="RY91" s="1"/>
      <c r="RZ91" s="1"/>
      <c r="SA91" s="1"/>
      <c r="SB91" s="1"/>
      <c r="SC91" s="1"/>
      <c r="SD91" s="1"/>
      <c r="SE91" s="1"/>
      <c r="SF91" s="1"/>
      <c r="SG91" s="1"/>
      <c r="SH91" s="1"/>
      <c r="SI91" s="1"/>
      <c r="SJ91" s="1"/>
      <c r="SK91" s="1"/>
      <c r="SL91" s="1"/>
      <c r="SM91" s="1"/>
      <c r="SN91" s="1"/>
      <c r="SO91" s="1"/>
      <c r="SP91" s="1"/>
      <c r="SQ91" s="1"/>
      <c r="SR91" s="1"/>
      <c r="SS91" s="1"/>
      <c r="ST91" s="1"/>
      <c r="SU91" s="1"/>
      <c r="SV91" s="1"/>
      <c r="SW91" s="1"/>
      <c r="SX91" s="1"/>
      <c r="SY91" s="1"/>
      <c r="SZ91" s="1"/>
      <c r="TA91" s="1"/>
      <c r="TB91" s="1"/>
      <c r="TC91" s="1"/>
      <c r="TD91" s="1"/>
      <c r="TE91" s="1"/>
      <c r="TF91" s="1"/>
      <c r="TG91" s="1"/>
      <c r="TH91" s="1"/>
      <c r="TI91" s="1"/>
      <c r="TJ91" s="1"/>
      <c r="TK91" s="1"/>
      <c r="TL91" s="1"/>
      <c r="TM91" s="1"/>
      <c r="TN91" s="1"/>
      <c r="TO91" s="1"/>
      <c r="TP91" s="1"/>
      <c r="TQ91" s="1"/>
      <c r="TR91" s="1"/>
      <c r="TS91" s="1"/>
      <c r="TT91" s="1"/>
      <c r="TU91" s="1"/>
      <c r="TV91" s="1"/>
      <c r="TW91" s="1"/>
      <c r="TX91" s="1"/>
      <c r="TY91" s="1"/>
      <c r="TZ91" s="1"/>
      <c r="UA91" s="1"/>
      <c r="UB91" s="1"/>
      <c r="UC91" s="1"/>
      <c r="UD91" s="1"/>
      <c r="UE91" s="1"/>
      <c r="UF91" s="1"/>
      <c r="UG91" s="1"/>
      <c r="UH91" s="1"/>
      <c r="UI91" s="1"/>
      <c r="UJ91" s="1"/>
      <c r="UK91" s="1"/>
      <c r="UL91" s="1"/>
      <c r="UM91" s="1"/>
      <c r="UN91" s="1"/>
      <c r="UO91" s="1"/>
      <c r="UP91" s="1"/>
      <c r="UQ91" s="1"/>
      <c r="UR91" s="1"/>
      <c r="US91" s="1"/>
      <c r="UT91" s="1"/>
      <c r="UU91" s="1"/>
      <c r="UV91" s="1"/>
      <c r="UW91" s="1"/>
      <c r="UX91" s="1"/>
      <c r="UY91" s="1"/>
      <c r="UZ91" s="1"/>
      <c r="VA91" s="1"/>
      <c r="VB91" s="1"/>
      <c r="VC91" s="1"/>
      <c r="VD91" s="1"/>
      <c r="VE91" s="1"/>
      <c r="VF91" s="1"/>
      <c r="VG91" s="1"/>
      <c r="VH91" s="1"/>
      <c r="VI91" s="1"/>
      <c r="VJ91" s="1"/>
      <c r="VK91" s="1"/>
      <c r="VL91" s="1"/>
      <c r="VM91" s="1"/>
      <c r="VN91" s="1"/>
      <c r="VO91" s="1"/>
      <c r="VP91" s="1"/>
      <c r="VQ91" s="1"/>
      <c r="VR91" s="1"/>
      <c r="VS91" s="1"/>
      <c r="VT91" s="1"/>
      <c r="VU91" s="1"/>
      <c r="VV91" s="1"/>
      <c r="VW91" s="1"/>
      <c r="VX91" s="1"/>
      <c r="VY91" s="1"/>
      <c r="VZ91" s="1"/>
      <c r="WA91" s="1"/>
      <c r="WB91" s="1"/>
      <c r="WC91" s="1"/>
      <c r="WD91" s="1"/>
      <c r="WE91" s="1"/>
      <c r="WF91" s="1"/>
      <c r="WG91" s="1"/>
      <c r="WH91" s="1"/>
      <c r="WI91" s="1"/>
      <c r="WJ91" s="1"/>
      <c r="WK91" s="1"/>
      <c r="WL91" s="1"/>
      <c r="WM91" s="1"/>
      <c r="WN91" s="1"/>
      <c r="WO91" s="1"/>
      <c r="WP91" s="1"/>
      <c r="WQ91" s="1"/>
      <c r="WR91" s="1"/>
      <c r="WS91" s="1"/>
      <c r="WT91" s="1"/>
      <c r="WU91" s="1"/>
      <c r="WV91" s="1"/>
      <c r="WW91" s="1"/>
      <c r="WX91" s="1"/>
      <c r="WY91" s="1"/>
      <c r="WZ91" s="1"/>
      <c r="XA91" s="1"/>
      <c r="XB91" s="1"/>
      <c r="XC91" s="1"/>
      <c r="XD91" s="1"/>
      <c r="XE91" s="1"/>
      <c r="XF91" s="1"/>
      <c r="XG91" s="1"/>
      <c r="XH91" s="1"/>
      <c r="XI91" s="1"/>
      <c r="XJ91" s="1"/>
      <c r="XK91" s="1"/>
      <c r="XL91" s="1"/>
      <c r="XM91" s="1"/>
      <c r="XN91" s="1"/>
      <c r="XO91" s="1"/>
      <c r="XP91" s="1"/>
      <c r="XQ91" s="1"/>
      <c r="XR91" s="1"/>
      <c r="XS91" s="1"/>
      <c r="XT91" s="1"/>
      <c r="XU91" s="1"/>
      <c r="XV91" s="1"/>
      <c r="XW91" s="1"/>
      <c r="XX91" s="1"/>
      <c r="XY91" s="1"/>
      <c r="XZ91" s="1"/>
      <c r="YA91" s="1"/>
      <c r="YB91" s="1"/>
      <c r="YC91" s="1"/>
      <c r="YD91" s="1"/>
      <c r="YE91" s="1"/>
      <c r="YF91" s="1"/>
      <c r="YG91" s="1"/>
      <c r="YH91" s="1"/>
      <c r="YI91" s="1"/>
      <c r="YJ91" s="1"/>
      <c r="YK91" s="1"/>
      <c r="YL91" s="1"/>
      <c r="YM91" s="1"/>
      <c r="YN91" s="1"/>
      <c r="YO91" s="1"/>
      <c r="YP91" s="1"/>
      <c r="YQ91" s="1"/>
      <c r="YR91" s="1"/>
      <c r="YS91" s="1"/>
      <c r="YT91" s="1"/>
      <c r="YU91" s="1"/>
      <c r="YV91" s="1"/>
      <c r="YW91" s="1"/>
      <c r="YX91" s="1"/>
      <c r="YY91" s="1"/>
      <c r="YZ91" s="1"/>
      <c r="ZA91" s="1"/>
      <c r="ZB91" s="1"/>
      <c r="ZC91" s="1"/>
      <c r="ZD91" s="1"/>
      <c r="ZE91" s="1"/>
      <c r="ZF91" s="1"/>
      <c r="ZG91" s="1"/>
      <c r="ZH91" s="1"/>
      <c r="ZI91" s="1"/>
      <c r="ZJ91" s="1"/>
      <c r="ZK91" s="1"/>
      <c r="ZL91" s="1"/>
      <c r="ZM91" s="1"/>
      <c r="ZN91" s="1"/>
      <c r="ZO91" s="1"/>
      <c r="ZP91" s="1"/>
      <c r="ZQ91" s="1"/>
      <c r="ZR91" s="1"/>
      <c r="ZS91" s="1"/>
    </row>
    <row r="92" spans="1:695" s="48" customFormat="1" x14ac:dyDescent="0.2">
      <c r="A92" s="227" t="s">
        <v>131</v>
      </c>
      <c r="B92" s="94"/>
      <c r="C92" s="48" t="s">
        <v>26</v>
      </c>
      <c r="D92" s="68" t="s">
        <v>14</v>
      </c>
      <c r="E92" s="69">
        <v>0.74305555555555547</v>
      </c>
      <c r="F92" s="69">
        <f>E92+(50/(24*60))</f>
        <v>0.77777777777777768</v>
      </c>
      <c r="G92" s="42">
        <f>H92*I92</f>
        <v>10850</v>
      </c>
      <c r="H92" s="70">
        <v>250</v>
      </c>
      <c r="I92" s="81">
        <v>43.4</v>
      </c>
      <c r="J92" s="77" t="s">
        <v>204</v>
      </c>
      <c r="K92" s="77" t="s">
        <v>205</v>
      </c>
      <c r="L92" s="149" t="s">
        <v>210</v>
      </c>
      <c r="M92" s="45"/>
      <c r="N92" s="139"/>
      <c r="O92" s="139"/>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5"/>
      <c r="AO92" s="45"/>
      <c r="AP92" s="45"/>
      <c r="AQ92" s="45"/>
      <c r="AR92" s="45"/>
      <c r="AS92" s="45"/>
      <c r="AT92" s="45"/>
      <c r="AU92" s="45"/>
      <c r="AV92" s="45"/>
      <c r="AW92" s="45"/>
      <c r="AX92" s="45"/>
      <c r="AY92" s="45"/>
      <c r="AZ92" s="45"/>
      <c r="BA92" s="45"/>
      <c r="BB92" s="45"/>
      <c r="BC92" s="45"/>
      <c r="BD92" s="45"/>
      <c r="BE92" s="45"/>
      <c r="BF92" s="45"/>
      <c r="BG92" s="45"/>
      <c r="BH92" s="45"/>
      <c r="BI92" s="45"/>
      <c r="BJ92" s="45"/>
      <c r="BK92" s="45"/>
      <c r="BL92" s="45"/>
      <c r="BM92" s="45"/>
      <c r="BN92" s="45"/>
      <c r="BO92" s="45"/>
      <c r="BP92" s="45"/>
      <c r="BQ92" s="45"/>
      <c r="BR92" s="45"/>
      <c r="BS92" s="45"/>
      <c r="BT92" s="45"/>
      <c r="BU92" s="45"/>
      <c r="BV92" s="45"/>
      <c r="BW92" s="45"/>
      <c r="BX92" s="45"/>
      <c r="BY92" s="45"/>
      <c r="BZ92" s="45"/>
      <c r="CA92" s="45"/>
      <c r="CB92" s="45"/>
      <c r="CC92" s="45"/>
      <c r="CD92" s="45"/>
      <c r="CE92" s="45"/>
      <c r="CF92" s="45"/>
      <c r="CG92" s="45"/>
      <c r="CH92" s="45"/>
      <c r="CI92" s="45"/>
      <c r="CJ92" s="45"/>
      <c r="CK92" s="45"/>
      <c r="CL92" s="45"/>
      <c r="CM92" s="45"/>
      <c r="CN92" s="45"/>
      <c r="CO92" s="45"/>
      <c r="CP92" s="45"/>
      <c r="CQ92" s="45"/>
      <c r="CR92" s="45"/>
      <c r="CS92" s="45"/>
      <c r="CT92" s="45"/>
      <c r="CU92" s="45"/>
      <c r="CV92" s="45"/>
      <c r="CW92" s="45"/>
      <c r="CX92" s="45"/>
      <c r="CY92" s="45"/>
      <c r="CZ92" s="45"/>
      <c r="DA92" s="45"/>
      <c r="DB92" s="45"/>
      <c r="DC92" s="45"/>
      <c r="DD92" s="45"/>
      <c r="DE92" s="45"/>
      <c r="DF92" s="45"/>
      <c r="DG92" s="45"/>
      <c r="DH92" s="45"/>
      <c r="DI92" s="45"/>
      <c r="DJ92" s="45"/>
      <c r="DK92" s="45"/>
      <c r="DL92" s="45"/>
      <c r="DM92" s="45"/>
      <c r="DN92" s="45"/>
      <c r="DO92" s="45"/>
      <c r="DP92" s="45"/>
      <c r="DQ92" s="45"/>
      <c r="DR92" s="45"/>
      <c r="DS92" s="45"/>
      <c r="DT92" s="45"/>
      <c r="DU92" s="45"/>
      <c r="DV92" s="45"/>
      <c r="DW92" s="45"/>
      <c r="DX92" s="45"/>
      <c r="DY92" s="45"/>
      <c r="DZ92" s="45"/>
      <c r="EA92" s="45"/>
      <c r="EB92" s="45"/>
      <c r="EC92" s="45"/>
      <c r="ED92" s="45"/>
      <c r="EE92" s="45"/>
      <c r="EF92" s="45"/>
      <c r="EG92" s="45"/>
      <c r="EH92" s="45"/>
      <c r="EI92" s="45"/>
      <c r="EJ92" s="45"/>
      <c r="EK92" s="45"/>
      <c r="EL92" s="45"/>
      <c r="EM92" s="45"/>
      <c r="EN92" s="45"/>
      <c r="EO92" s="45"/>
      <c r="EP92" s="45"/>
      <c r="EQ92" s="45"/>
      <c r="ER92" s="45"/>
      <c r="ES92" s="45"/>
      <c r="ET92" s="45"/>
      <c r="EU92" s="45"/>
      <c r="EV92" s="45"/>
      <c r="EW92" s="45"/>
      <c r="EX92" s="45"/>
      <c r="EY92" s="45"/>
      <c r="EZ92" s="45"/>
      <c r="FA92" s="45"/>
      <c r="FB92" s="45"/>
      <c r="FC92" s="45"/>
      <c r="FD92" s="45"/>
      <c r="FE92" s="45"/>
      <c r="FF92" s="45"/>
      <c r="FG92" s="45"/>
      <c r="FH92" s="45"/>
      <c r="FI92" s="45"/>
      <c r="FJ92" s="45"/>
      <c r="FK92" s="45"/>
      <c r="FL92" s="45"/>
      <c r="FM92" s="45"/>
      <c r="FN92" s="45"/>
      <c r="FO92" s="45"/>
      <c r="FP92" s="45"/>
      <c r="FQ92" s="45"/>
      <c r="FR92" s="45"/>
      <c r="FS92" s="45"/>
      <c r="FT92" s="45"/>
      <c r="FU92" s="45"/>
      <c r="FV92" s="45"/>
      <c r="FW92" s="45"/>
      <c r="FX92" s="45"/>
      <c r="FY92" s="45"/>
      <c r="FZ92" s="45"/>
      <c r="GA92" s="45"/>
      <c r="GB92" s="45"/>
      <c r="GC92" s="45"/>
      <c r="GD92" s="45"/>
      <c r="GE92" s="45"/>
      <c r="GF92" s="45"/>
      <c r="GG92" s="45"/>
      <c r="GH92" s="45"/>
      <c r="GI92" s="45"/>
      <c r="GJ92" s="45"/>
      <c r="GK92" s="45"/>
      <c r="GL92" s="45"/>
      <c r="GM92" s="45"/>
      <c r="GN92" s="45"/>
      <c r="GO92" s="45"/>
      <c r="GP92" s="45"/>
      <c r="GQ92" s="45"/>
      <c r="GR92" s="45"/>
      <c r="GS92" s="45"/>
      <c r="GT92" s="45"/>
      <c r="GU92" s="45"/>
      <c r="GV92" s="45"/>
      <c r="GW92" s="45"/>
      <c r="GX92" s="45"/>
      <c r="GY92" s="45"/>
      <c r="GZ92" s="45"/>
      <c r="HA92" s="45"/>
      <c r="HB92" s="45"/>
      <c r="HC92" s="45"/>
      <c r="HD92" s="45"/>
      <c r="HE92" s="45"/>
      <c r="HF92" s="45"/>
      <c r="HG92" s="45"/>
      <c r="HH92" s="45"/>
      <c r="HI92" s="45"/>
      <c r="HJ92" s="45"/>
      <c r="HK92" s="45"/>
      <c r="HL92" s="45"/>
      <c r="HM92" s="45"/>
      <c r="HN92" s="45"/>
      <c r="HO92" s="45"/>
      <c r="HP92" s="45"/>
      <c r="HQ92" s="45"/>
      <c r="HR92" s="45"/>
      <c r="HS92" s="45"/>
      <c r="HT92" s="45"/>
      <c r="HU92" s="45"/>
      <c r="HV92" s="45"/>
      <c r="HW92" s="45"/>
      <c r="HX92" s="45"/>
      <c r="HY92" s="45"/>
      <c r="HZ92" s="45"/>
      <c r="IA92" s="45"/>
      <c r="IB92" s="45"/>
      <c r="IC92" s="45"/>
      <c r="ID92" s="45"/>
      <c r="IE92" s="45"/>
      <c r="IF92" s="45"/>
      <c r="IG92" s="45"/>
      <c r="IH92" s="45"/>
      <c r="II92" s="45"/>
      <c r="IJ92" s="45"/>
      <c r="IK92" s="45"/>
      <c r="IL92" s="45"/>
      <c r="IM92" s="45"/>
      <c r="IN92" s="45"/>
      <c r="IO92" s="45"/>
      <c r="IP92" s="45"/>
      <c r="IQ92" s="45"/>
      <c r="IR92" s="45"/>
      <c r="IS92" s="45"/>
      <c r="IT92" s="45"/>
      <c r="IU92" s="45"/>
      <c r="IV92" s="45"/>
      <c r="IW92" s="45"/>
      <c r="IX92" s="45"/>
      <c r="IY92" s="45"/>
      <c r="IZ92" s="45"/>
      <c r="JA92" s="45"/>
      <c r="JB92" s="45"/>
      <c r="JC92" s="45"/>
      <c r="JD92" s="45"/>
      <c r="JE92" s="45"/>
      <c r="JF92" s="45"/>
      <c r="JG92" s="45"/>
      <c r="JH92" s="45"/>
      <c r="JI92" s="45"/>
      <c r="JJ92" s="45"/>
      <c r="JK92" s="45"/>
      <c r="JL92" s="45"/>
      <c r="JM92" s="45"/>
      <c r="JN92" s="45"/>
      <c r="JO92" s="45"/>
      <c r="JP92" s="45"/>
      <c r="JQ92" s="45"/>
      <c r="JR92" s="45"/>
      <c r="JS92" s="45"/>
      <c r="JT92" s="45"/>
      <c r="JU92" s="45"/>
      <c r="JV92" s="45"/>
      <c r="JW92" s="45"/>
      <c r="JX92" s="45"/>
      <c r="JY92" s="45"/>
      <c r="JZ92" s="45"/>
      <c r="KA92" s="45"/>
      <c r="KB92" s="45"/>
      <c r="KC92" s="45"/>
      <c r="KD92" s="45"/>
      <c r="KE92" s="45"/>
      <c r="KF92" s="45"/>
      <c r="KG92" s="45"/>
      <c r="KH92" s="45"/>
      <c r="KI92" s="45"/>
      <c r="KJ92" s="45"/>
      <c r="KK92" s="45"/>
      <c r="KL92" s="45"/>
      <c r="KM92" s="45"/>
      <c r="KN92" s="45"/>
      <c r="KO92" s="45"/>
      <c r="KP92" s="45"/>
      <c r="KQ92" s="45"/>
      <c r="KR92" s="45"/>
      <c r="KS92" s="45"/>
      <c r="KT92" s="45"/>
      <c r="KU92" s="45"/>
      <c r="KV92" s="45"/>
      <c r="KW92" s="45"/>
      <c r="KX92" s="45"/>
      <c r="KY92" s="45"/>
      <c r="KZ92" s="45"/>
      <c r="LA92" s="45"/>
      <c r="LB92" s="45"/>
      <c r="LC92" s="45"/>
      <c r="LD92" s="45"/>
      <c r="LE92" s="45"/>
      <c r="LF92" s="45"/>
      <c r="LG92" s="45"/>
      <c r="LH92" s="45"/>
      <c r="LI92" s="45"/>
      <c r="LJ92" s="45"/>
      <c r="LK92" s="45"/>
      <c r="LL92" s="45"/>
      <c r="LM92" s="45"/>
      <c r="LN92" s="45"/>
      <c r="LO92" s="45"/>
      <c r="LP92" s="45"/>
      <c r="LQ92" s="45"/>
      <c r="LR92" s="45"/>
      <c r="LS92" s="45"/>
      <c r="LT92" s="45"/>
      <c r="LU92" s="45"/>
      <c r="LV92" s="45"/>
      <c r="LW92" s="45"/>
      <c r="LX92" s="45"/>
      <c r="LY92" s="45"/>
      <c r="LZ92" s="45"/>
      <c r="MA92" s="45"/>
      <c r="MB92" s="45"/>
      <c r="MC92" s="45"/>
      <c r="MD92" s="45"/>
      <c r="ME92" s="45"/>
      <c r="MF92" s="45"/>
      <c r="MG92" s="45"/>
      <c r="MH92" s="45"/>
      <c r="MI92" s="45"/>
      <c r="MJ92" s="45"/>
      <c r="MK92" s="45"/>
      <c r="ML92" s="45"/>
      <c r="MM92" s="45"/>
      <c r="MN92" s="45"/>
      <c r="MO92" s="45"/>
      <c r="MP92" s="45"/>
      <c r="MQ92" s="45"/>
      <c r="MR92" s="45"/>
      <c r="MS92" s="45"/>
      <c r="MT92" s="45"/>
      <c r="MU92" s="45"/>
      <c r="MV92" s="45"/>
      <c r="MW92" s="45"/>
      <c r="MX92" s="45"/>
      <c r="MY92" s="45"/>
      <c r="MZ92" s="45"/>
      <c r="NA92" s="45"/>
      <c r="NB92" s="45"/>
      <c r="NC92" s="45"/>
      <c r="ND92" s="45"/>
      <c r="NE92" s="45"/>
      <c r="NF92" s="45"/>
      <c r="NG92" s="45"/>
      <c r="NH92" s="45"/>
      <c r="NI92" s="45"/>
      <c r="NJ92" s="45"/>
      <c r="NK92" s="45"/>
      <c r="NL92" s="45"/>
      <c r="NM92" s="45"/>
      <c r="NN92" s="45"/>
      <c r="NO92" s="45"/>
      <c r="NP92" s="45"/>
      <c r="NQ92" s="45"/>
      <c r="NR92" s="45"/>
      <c r="NS92" s="45"/>
      <c r="NT92" s="45"/>
      <c r="NU92" s="45"/>
      <c r="NV92" s="45"/>
      <c r="NW92" s="45"/>
      <c r="NX92" s="45"/>
      <c r="NY92" s="45"/>
      <c r="NZ92" s="45"/>
      <c r="OA92" s="45"/>
      <c r="OB92" s="45"/>
      <c r="OC92" s="45"/>
      <c r="OD92" s="45"/>
      <c r="OE92" s="45"/>
      <c r="OF92" s="45"/>
      <c r="OG92" s="45"/>
      <c r="OH92" s="45"/>
      <c r="OI92" s="45"/>
      <c r="OJ92" s="45"/>
      <c r="OK92" s="45"/>
      <c r="OL92" s="45"/>
      <c r="OM92" s="45"/>
      <c r="ON92" s="45"/>
      <c r="OO92" s="45"/>
      <c r="OP92" s="45"/>
      <c r="OQ92" s="45"/>
      <c r="OR92" s="45"/>
      <c r="OS92" s="45"/>
      <c r="OT92" s="45"/>
      <c r="OU92" s="45"/>
      <c r="OV92" s="45"/>
      <c r="OW92" s="45"/>
      <c r="OX92" s="45"/>
      <c r="OY92" s="45"/>
      <c r="OZ92" s="45"/>
      <c r="PA92" s="45"/>
      <c r="PB92" s="45"/>
      <c r="PC92" s="45"/>
      <c r="PD92" s="45"/>
      <c r="PE92" s="45"/>
      <c r="PF92" s="45"/>
      <c r="PG92" s="45"/>
      <c r="PH92" s="45"/>
      <c r="PI92" s="45"/>
      <c r="PJ92" s="45"/>
      <c r="PK92" s="45"/>
      <c r="PL92" s="45"/>
      <c r="PM92" s="45"/>
      <c r="PN92" s="45"/>
      <c r="PO92" s="45"/>
      <c r="PP92" s="45"/>
      <c r="PQ92" s="45"/>
      <c r="PR92" s="45"/>
      <c r="PS92" s="45"/>
      <c r="PT92" s="45"/>
      <c r="PU92" s="45"/>
      <c r="PV92" s="45"/>
      <c r="PW92" s="45"/>
      <c r="PX92" s="45"/>
      <c r="PY92" s="45"/>
      <c r="PZ92" s="45"/>
      <c r="QA92" s="45"/>
      <c r="QB92" s="45"/>
      <c r="QC92" s="45"/>
      <c r="QD92" s="45"/>
      <c r="QE92" s="45"/>
      <c r="QF92" s="45"/>
      <c r="QG92" s="45"/>
      <c r="QH92" s="45"/>
      <c r="QI92" s="45"/>
      <c r="QJ92" s="45"/>
      <c r="QK92" s="45"/>
      <c r="QL92" s="45"/>
      <c r="QM92" s="45"/>
      <c r="QN92" s="45"/>
      <c r="QO92" s="45"/>
      <c r="QP92" s="45"/>
      <c r="QQ92" s="45"/>
      <c r="QR92" s="45"/>
      <c r="QS92" s="45"/>
      <c r="QT92" s="45"/>
      <c r="QU92" s="45"/>
      <c r="QV92" s="45"/>
      <c r="QW92" s="45"/>
      <c r="QX92" s="45"/>
      <c r="QY92" s="45"/>
      <c r="QZ92" s="45"/>
      <c r="RA92" s="45"/>
      <c r="RB92" s="45"/>
      <c r="RC92" s="45"/>
      <c r="RD92" s="45"/>
      <c r="RE92" s="45"/>
      <c r="RF92" s="45"/>
      <c r="RG92" s="45"/>
      <c r="RH92" s="45"/>
      <c r="RI92" s="45"/>
      <c r="RJ92" s="45"/>
      <c r="RK92" s="45"/>
      <c r="RL92" s="45"/>
      <c r="RM92" s="45"/>
      <c r="RN92" s="45"/>
      <c r="RO92" s="45"/>
      <c r="RP92" s="45"/>
      <c r="RQ92" s="45"/>
      <c r="RR92" s="45"/>
      <c r="RS92" s="45"/>
      <c r="RT92" s="45"/>
      <c r="RU92" s="45"/>
      <c r="RV92" s="45"/>
      <c r="RW92" s="45"/>
      <c r="RX92" s="45"/>
      <c r="RY92" s="45"/>
      <c r="RZ92" s="45"/>
      <c r="SA92" s="45"/>
      <c r="SB92" s="45"/>
      <c r="SC92" s="45"/>
      <c r="SD92" s="45"/>
      <c r="SE92" s="45"/>
      <c r="SF92" s="45"/>
      <c r="SG92" s="45"/>
      <c r="SH92" s="45"/>
      <c r="SI92" s="45"/>
      <c r="SJ92" s="45"/>
      <c r="SK92" s="45"/>
      <c r="SL92" s="45"/>
      <c r="SM92" s="45"/>
      <c r="SN92" s="45"/>
      <c r="SO92" s="45"/>
      <c r="SP92" s="45"/>
      <c r="SQ92" s="45"/>
      <c r="SR92" s="45"/>
      <c r="SS92" s="45"/>
      <c r="ST92" s="45"/>
      <c r="SU92" s="45"/>
      <c r="SV92" s="45"/>
      <c r="SW92" s="45"/>
      <c r="SX92" s="45"/>
      <c r="SY92" s="45"/>
      <c r="SZ92" s="45"/>
      <c r="TA92" s="45"/>
      <c r="TB92" s="45"/>
      <c r="TC92" s="45"/>
      <c r="TD92" s="45"/>
      <c r="TE92" s="45"/>
      <c r="TF92" s="45"/>
      <c r="TG92" s="45"/>
      <c r="TH92" s="45"/>
      <c r="TI92" s="45"/>
      <c r="TJ92" s="45"/>
      <c r="TK92" s="45"/>
      <c r="TL92" s="45"/>
      <c r="TM92" s="45"/>
      <c r="TN92" s="45"/>
      <c r="TO92" s="45"/>
      <c r="TP92" s="45"/>
      <c r="TQ92" s="45"/>
      <c r="TR92" s="45"/>
      <c r="TS92" s="45"/>
      <c r="TT92" s="45"/>
      <c r="TU92" s="45"/>
      <c r="TV92" s="45"/>
      <c r="TW92" s="45"/>
      <c r="TX92" s="45"/>
      <c r="TY92" s="45"/>
      <c r="TZ92" s="45"/>
      <c r="UA92" s="45"/>
      <c r="UB92" s="45"/>
      <c r="UC92" s="45"/>
      <c r="UD92" s="45"/>
      <c r="UE92" s="45"/>
      <c r="UF92" s="45"/>
      <c r="UG92" s="45"/>
      <c r="UH92" s="45"/>
      <c r="UI92" s="45"/>
      <c r="UJ92" s="45"/>
      <c r="UK92" s="45"/>
      <c r="UL92" s="45"/>
      <c r="UM92" s="45"/>
      <c r="UN92" s="45"/>
      <c r="UO92" s="45"/>
      <c r="UP92" s="45"/>
      <c r="UQ92" s="45"/>
      <c r="UR92" s="45"/>
      <c r="US92" s="45"/>
      <c r="UT92" s="45"/>
      <c r="UU92" s="45"/>
      <c r="UV92" s="45"/>
      <c r="UW92" s="45"/>
      <c r="UX92" s="45"/>
      <c r="UY92" s="45"/>
      <c r="UZ92" s="45"/>
      <c r="VA92" s="45"/>
      <c r="VB92" s="45"/>
      <c r="VC92" s="45"/>
      <c r="VD92" s="45"/>
      <c r="VE92" s="45"/>
      <c r="VF92" s="45"/>
      <c r="VG92" s="45"/>
      <c r="VH92" s="45"/>
      <c r="VI92" s="45"/>
      <c r="VJ92" s="45"/>
      <c r="VK92" s="45"/>
      <c r="VL92" s="45"/>
      <c r="VM92" s="45"/>
      <c r="VN92" s="45"/>
      <c r="VO92" s="45"/>
      <c r="VP92" s="45"/>
      <c r="VQ92" s="45"/>
      <c r="VR92" s="45"/>
      <c r="VS92" s="45"/>
      <c r="VT92" s="45"/>
      <c r="VU92" s="45"/>
      <c r="VV92" s="45"/>
      <c r="VW92" s="45"/>
      <c r="VX92" s="45"/>
      <c r="VY92" s="45"/>
      <c r="VZ92" s="45"/>
      <c r="WA92" s="45"/>
      <c r="WB92" s="45"/>
      <c r="WC92" s="45"/>
      <c r="WD92" s="45"/>
      <c r="WE92" s="45"/>
      <c r="WF92" s="45"/>
      <c r="WG92" s="45"/>
      <c r="WH92" s="45"/>
      <c r="WI92" s="45"/>
      <c r="WJ92" s="45"/>
      <c r="WK92" s="45"/>
      <c r="WL92" s="45"/>
      <c r="WM92" s="45"/>
      <c r="WN92" s="45"/>
      <c r="WO92" s="45"/>
      <c r="WP92" s="45"/>
      <c r="WQ92" s="45"/>
      <c r="WR92" s="45"/>
      <c r="WS92" s="45"/>
      <c r="WT92" s="45"/>
      <c r="WU92" s="45"/>
      <c r="WV92" s="45"/>
      <c r="WW92" s="45"/>
      <c r="WX92" s="45"/>
      <c r="WY92" s="45"/>
      <c r="WZ92" s="45"/>
      <c r="XA92" s="45"/>
      <c r="XB92" s="45"/>
      <c r="XC92" s="45"/>
      <c r="XD92" s="45"/>
      <c r="XE92" s="45"/>
      <c r="XF92" s="45"/>
      <c r="XG92" s="45"/>
      <c r="XH92" s="45"/>
      <c r="XI92" s="45"/>
      <c r="XJ92" s="45"/>
      <c r="XK92" s="45"/>
      <c r="XL92" s="45"/>
      <c r="XM92" s="45"/>
      <c r="XN92" s="45"/>
      <c r="XO92" s="45"/>
      <c r="XP92" s="45"/>
      <c r="XQ92" s="45"/>
      <c r="XR92" s="45"/>
      <c r="XS92" s="45"/>
      <c r="XT92" s="45"/>
      <c r="XU92" s="45"/>
      <c r="XV92" s="45"/>
      <c r="XW92" s="45"/>
      <c r="XX92" s="45"/>
      <c r="XY92" s="45"/>
      <c r="XZ92" s="45"/>
      <c r="YA92" s="45"/>
      <c r="YB92" s="45"/>
      <c r="YC92" s="45"/>
      <c r="YD92" s="45"/>
      <c r="YE92" s="45"/>
      <c r="YF92" s="45"/>
      <c r="YG92" s="45"/>
      <c r="YH92" s="45"/>
      <c r="YI92" s="45"/>
      <c r="YJ92" s="45"/>
      <c r="YK92" s="45"/>
      <c r="YL92" s="45"/>
      <c r="YM92" s="45"/>
      <c r="YN92" s="45"/>
      <c r="YO92" s="45"/>
      <c r="YP92" s="45"/>
      <c r="YQ92" s="45"/>
      <c r="YR92" s="45"/>
      <c r="YS92" s="45"/>
      <c r="YT92" s="45"/>
      <c r="YU92" s="45"/>
      <c r="YV92" s="45"/>
      <c r="YW92" s="45"/>
      <c r="YX92" s="45"/>
      <c r="YY92" s="45"/>
      <c r="YZ92" s="45"/>
      <c r="ZA92" s="45"/>
      <c r="ZB92" s="45"/>
      <c r="ZC92" s="45"/>
      <c r="ZD92" s="45"/>
      <c r="ZE92" s="45"/>
      <c r="ZF92" s="45"/>
      <c r="ZG92" s="45"/>
      <c r="ZH92" s="45"/>
      <c r="ZI92" s="45"/>
      <c r="ZJ92" s="45"/>
      <c r="ZK92" s="45"/>
      <c r="ZL92" s="45"/>
      <c r="ZM92" s="45"/>
      <c r="ZN92" s="45"/>
      <c r="ZO92" s="45"/>
      <c r="ZP92" s="45"/>
      <c r="ZQ92" s="45"/>
      <c r="ZR92" s="45"/>
      <c r="ZS92" s="45"/>
    </row>
    <row r="93" spans="1:695" s="47" customFormat="1" x14ac:dyDescent="0.2">
      <c r="A93" s="227" t="s">
        <v>131</v>
      </c>
      <c r="B93" s="94"/>
      <c r="C93" s="48"/>
      <c r="D93" s="68"/>
      <c r="E93" s="69"/>
      <c r="F93" s="69"/>
      <c r="G93" s="42"/>
      <c r="H93" s="70"/>
      <c r="I93" s="70"/>
      <c r="J93" s="86"/>
      <c r="K93" s="74"/>
      <c r="L93" s="149"/>
      <c r="M93" s="45"/>
      <c r="N93" s="138"/>
      <c r="O93" s="139"/>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c r="IT93" s="1"/>
      <c r="IU93" s="1"/>
      <c r="IV93" s="1"/>
      <c r="IW93" s="1"/>
      <c r="IX93" s="1"/>
      <c r="IY93" s="1"/>
      <c r="IZ93" s="1"/>
      <c r="JA93" s="1"/>
      <c r="JB93" s="1"/>
      <c r="JC93" s="1"/>
      <c r="JD93" s="1"/>
      <c r="JE93" s="1"/>
      <c r="JF93" s="1"/>
      <c r="JG93" s="1"/>
      <c r="JH93" s="1"/>
      <c r="JI93" s="1"/>
      <c r="JJ93" s="1"/>
      <c r="JK93" s="1"/>
      <c r="JL93" s="1"/>
      <c r="JM93" s="1"/>
      <c r="JN93" s="1"/>
      <c r="JO93" s="1"/>
      <c r="JP93" s="1"/>
      <c r="JQ93" s="1"/>
      <c r="JR93" s="1"/>
      <c r="JS93" s="1"/>
      <c r="JT93" s="1"/>
      <c r="JU93" s="1"/>
      <c r="JV93" s="1"/>
      <c r="JW93" s="1"/>
      <c r="JX93" s="1"/>
      <c r="JY93" s="1"/>
      <c r="JZ93" s="1"/>
      <c r="KA93" s="1"/>
      <c r="KB93" s="1"/>
      <c r="KC93" s="1"/>
      <c r="KD93" s="1"/>
      <c r="KE93" s="1"/>
      <c r="KF93" s="1"/>
      <c r="KG93" s="1"/>
      <c r="KH93" s="1"/>
      <c r="KI93" s="1"/>
      <c r="KJ93" s="1"/>
      <c r="KK93" s="1"/>
      <c r="KL93" s="1"/>
      <c r="KM93" s="1"/>
      <c r="KN93" s="1"/>
      <c r="KO93" s="1"/>
      <c r="KP93" s="1"/>
      <c r="KQ93" s="1"/>
      <c r="KR93" s="1"/>
      <c r="KS93" s="1"/>
      <c r="KT93" s="1"/>
      <c r="KU93" s="1"/>
      <c r="KV93" s="1"/>
      <c r="KW93" s="1"/>
      <c r="KX93" s="1"/>
      <c r="KY93" s="1"/>
      <c r="KZ93" s="1"/>
      <c r="LA93" s="1"/>
      <c r="LB93" s="1"/>
      <c r="LC93" s="1"/>
      <c r="LD93" s="1"/>
      <c r="LE93" s="1"/>
      <c r="LF93" s="1"/>
      <c r="LG93" s="1"/>
      <c r="LH93" s="1"/>
      <c r="LI93" s="1"/>
      <c r="LJ93" s="1"/>
      <c r="LK93" s="1"/>
      <c r="LL93" s="1"/>
      <c r="LM93" s="1"/>
      <c r="LN93" s="1"/>
      <c r="LO93" s="1"/>
      <c r="LP93" s="1"/>
      <c r="LQ93" s="1"/>
      <c r="LR93" s="1"/>
      <c r="LS93" s="1"/>
      <c r="LT93" s="1"/>
      <c r="LU93" s="1"/>
      <c r="LV93" s="1"/>
      <c r="LW93" s="1"/>
      <c r="LX93" s="1"/>
      <c r="LY93" s="1"/>
      <c r="LZ93" s="1"/>
      <c r="MA93" s="1"/>
      <c r="MB93" s="1"/>
      <c r="MC93" s="1"/>
      <c r="MD93" s="1"/>
      <c r="ME93" s="1"/>
      <c r="MF93" s="1"/>
      <c r="MG93" s="1"/>
      <c r="MH93" s="1"/>
      <c r="MI93" s="1"/>
      <c r="MJ93" s="1"/>
      <c r="MK93" s="1"/>
      <c r="ML93" s="1"/>
      <c r="MM93" s="1"/>
      <c r="MN93" s="1"/>
      <c r="MO93" s="1"/>
      <c r="MP93" s="1"/>
      <c r="MQ93" s="1"/>
      <c r="MR93" s="1"/>
      <c r="MS93" s="1"/>
      <c r="MT93" s="1"/>
      <c r="MU93" s="1"/>
      <c r="MV93" s="1"/>
      <c r="MW93" s="1"/>
      <c r="MX93" s="1"/>
      <c r="MY93" s="1"/>
      <c r="MZ93" s="1"/>
      <c r="NA93" s="1"/>
      <c r="NB93" s="1"/>
      <c r="NC93" s="1"/>
      <c r="ND93" s="1"/>
      <c r="NE93" s="1"/>
      <c r="NF93" s="1"/>
      <c r="NG93" s="1"/>
      <c r="NH93" s="1"/>
      <c r="NI93" s="1"/>
      <c r="NJ93" s="1"/>
      <c r="NK93" s="1"/>
      <c r="NL93" s="1"/>
      <c r="NM93" s="1"/>
      <c r="NN93" s="1"/>
      <c r="NO93" s="1"/>
      <c r="NP93" s="1"/>
      <c r="NQ93" s="1"/>
      <c r="NR93" s="1"/>
      <c r="NS93" s="1"/>
      <c r="NT93" s="1"/>
      <c r="NU93" s="1"/>
      <c r="NV93" s="1"/>
      <c r="NW93" s="1"/>
      <c r="NX93" s="1"/>
      <c r="NY93" s="1"/>
      <c r="NZ93" s="1"/>
      <c r="OA93" s="1"/>
      <c r="OB93" s="1"/>
      <c r="OC93" s="1"/>
      <c r="OD93" s="1"/>
      <c r="OE93" s="1"/>
      <c r="OF93" s="1"/>
      <c r="OG93" s="1"/>
      <c r="OH93" s="1"/>
      <c r="OI93" s="1"/>
      <c r="OJ93" s="1"/>
      <c r="OK93" s="1"/>
      <c r="OL93" s="1"/>
      <c r="OM93" s="1"/>
      <c r="ON93" s="1"/>
      <c r="OO93" s="1"/>
      <c r="OP93" s="1"/>
      <c r="OQ93" s="1"/>
      <c r="OR93" s="1"/>
      <c r="OS93" s="1"/>
      <c r="OT93" s="1"/>
      <c r="OU93" s="1"/>
      <c r="OV93" s="1"/>
      <c r="OW93" s="1"/>
      <c r="OX93" s="1"/>
      <c r="OY93" s="1"/>
      <c r="OZ93" s="1"/>
      <c r="PA93" s="1"/>
      <c r="PB93" s="1"/>
      <c r="PC93" s="1"/>
      <c r="PD93" s="1"/>
      <c r="PE93" s="1"/>
      <c r="PF93" s="1"/>
      <c r="PG93" s="1"/>
      <c r="PH93" s="1"/>
      <c r="PI93" s="1"/>
      <c r="PJ93" s="1"/>
      <c r="PK93" s="1"/>
      <c r="PL93" s="1"/>
      <c r="PM93" s="1"/>
      <c r="PN93" s="1"/>
      <c r="PO93" s="1"/>
      <c r="PP93" s="1"/>
      <c r="PQ93" s="1"/>
      <c r="PR93" s="1"/>
      <c r="PS93" s="1"/>
      <c r="PT93" s="1"/>
      <c r="PU93" s="1"/>
      <c r="PV93" s="1"/>
      <c r="PW93" s="1"/>
      <c r="PX93" s="1"/>
      <c r="PY93" s="1"/>
      <c r="PZ93" s="1"/>
      <c r="QA93" s="1"/>
      <c r="QB93" s="1"/>
      <c r="QC93" s="1"/>
      <c r="QD93" s="1"/>
      <c r="QE93" s="1"/>
      <c r="QF93" s="1"/>
      <c r="QG93" s="1"/>
      <c r="QH93" s="1"/>
      <c r="QI93" s="1"/>
      <c r="QJ93" s="1"/>
      <c r="QK93" s="1"/>
      <c r="QL93" s="1"/>
      <c r="QM93" s="1"/>
      <c r="QN93" s="1"/>
      <c r="QO93" s="1"/>
      <c r="QP93" s="1"/>
      <c r="QQ93" s="1"/>
      <c r="QR93" s="1"/>
      <c r="QS93" s="1"/>
      <c r="QT93" s="1"/>
      <c r="QU93" s="1"/>
      <c r="QV93" s="1"/>
      <c r="QW93" s="1"/>
      <c r="QX93" s="1"/>
      <c r="QY93" s="1"/>
      <c r="QZ93" s="1"/>
      <c r="RA93" s="1"/>
      <c r="RB93" s="1"/>
      <c r="RC93" s="1"/>
      <c r="RD93" s="1"/>
      <c r="RE93" s="1"/>
      <c r="RF93" s="1"/>
      <c r="RG93" s="1"/>
      <c r="RH93" s="1"/>
      <c r="RI93" s="1"/>
      <c r="RJ93" s="1"/>
      <c r="RK93" s="1"/>
      <c r="RL93" s="1"/>
      <c r="RM93" s="1"/>
      <c r="RN93" s="1"/>
      <c r="RO93" s="1"/>
      <c r="RP93" s="1"/>
      <c r="RQ93" s="1"/>
      <c r="RR93" s="1"/>
      <c r="RS93" s="1"/>
      <c r="RT93" s="1"/>
      <c r="RU93" s="1"/>
      <c r="RV93" s="1"/>
      <c r="RW93" s="1"/>
      <c r="RX93" s="1"/>
      <c r="RY93" s="1"/>
      <c r="RZ93" s="1"/>
      <c r="SA93" s="1"/>
      <c r="SB93" s="1"/>
      <c r="SC93" s="1"/>
      <c r="SD93" s="1"/>
      <c r="SE93" s="1"/>
      <c r="SF93" s="1"/>
      <c r="SG93" s="1"/>
      <c r="SH93" s="1"/>
      <c r="SI93" s="1"/>
      <c r="SJ93" s="1"/>
      <c r="SK93" s="1"/>
      <c r="SL93" s="1"/>
      <c r="SM93" s="1"/>
      <c r="SN93" s="1"/>
      <c r="SO93" s="1"/>
      <c r="SP93" s="1"/>
      <c r="SQ93" s="1"/>
      <c r="SR93" s="1"/>
      <c r="SS93" s="1"/>
      <c r="ST93" s="1"/>
      <c r="SU93" s="1"/>
      <c r="SV93" s="1"/>
      <c r="SW93" s="1"/>
      <c r="SX93" s="1"/>
      <c r="SY93" s="1"/>
      <c r="SZ93" s="1"/>
      <c r="TA93" s="1"/>
      <c r="TB93" s="1"/>
      <c r="TC93" s="1"/>
      <c r="TD93" s="1"/>
      <c r="TE93" s="1"/>
      <c r="TF93" s="1"/>
      <c r="TG93" s="1"/>
      <c r="TH93" s="1"/>
      <c r="TI93" s="1"/>
      <c r="TJ93" s="1"/>
      <c r="TK93" s="1"/>
      <c r="TL93" s="1"/>
      <c r="TM93" s="1"/>
      <c r="TN93" s="1"/>
      <c r="TO93" s="1"/>
      <c r="TP93" s="1"/>
      <c r="TQ93" s="1"/>
      <c r="TR93" s="1"/>
      <c r="TS93" s="1"/>
      <c r="TT93" s="1"/>
      <c r="TU93" s="1"/>
      <c r="TV93" s="1"/>
      <c r="TW93" s="1"/>
      <c r="TX93" s="1"/>
      <c r="TY93" s="1"/>
      <c r="TZ93" s="1"/>
      <c r="UA93" s="1"/>
      <c r="UB93" s="1"/>
      <c r="UC93" s="1"/>
      <c r="UD93" s="1"/>
      <c r="UE93" s="1"/>
      <c r="UF93" s="1"/>
      <c r="UG93" s="1"/>
      <c r="UH93" s="1"/>
      <c r="UI93" s="1"/>
      <c r="UJ93" s="1"/>
      <c r="UK93" s="1"/>
      <c r="UL93" s="1"/>
      <c r="UM93" s="1"/>
      <c r="UN93" s="1"/>
      <c r="UO93" s="1"/>
      <c r="UP93" s="1"/>
      <c r="UQ93" s="1"/>
      <c r="UR93" s="1"/>
      <c r="US93" s="1"/>
      <c r="UT93" s="1"/>
      <c r="UU93" s="1"/>
      <c r="UV93" s="1"/>
      <c r="UW93" s="1"/>
      <c r="UX93" s="1"/>
      <c r="UY93" s="1"/>
      <c r="UZ93" s="1"/>
      <c r="VA93" s="1"/>
      <c r="VB93" s="1"/>
      <c r="VC93" s="1"/>
      <c r="VD93" s="1"/>
      <c r="VE93" s="1"/>
      <c r="VF93" s="1"/>
      <c r="VG93" s="1"/>
      <c r="VH93" s="1"/>
      <c r="VI93" s="1"/>
      <c r="VJ93" s="1"/>
      <c r="VK93" s="1"/>
      <c r="VL93" s="1"/>
      <c r="VM93" s="1"/>
      <c r="VN93" s="1"/>
      <c r="VO93" s="1"/>
      <c r="VP93" s="1"/>
      <c r="VQ93" s="1"/>
      <c r="VR93" s="1"/>
      <c r="VS93" s="1"/>
      <c r="VT93" s="1"/>
      <c r="VU93" s="1"/>
      <c r="VV93" s="1"/>
      <c r="VW93" s="1"/>
      <c r="VX93" s="1"/>
      <c r="VY93" s="1"/>
      <c r="VZ93" s="1"/>
      <c r="WA93" s="1"/>
      <c r="WB93" s="1"/>
      <c r="WC93" s="1"/>
      <c r="WD93" s="1"/>
      <c r="WE93" s="1"/>
      <c r="WF93" s="1"/>
      <c r="WG93" s="1"/>
      <c r="WH93" s="1"/>
      <c r="WI93" s="1"/>
      <c r="WJ93" s="1"/>
      <c r="WK93" s="1"/>
      <c r="WL93" s="1"/>
      <c r="WM93" s="1"/>
      <c r="WN93" s="1"/>
      <c r="WO93" s="1"/>
      <c r="WP93" s="1"/>
      <c r="WQ93" s="1"/>
      <c r="WR93" s="1"/>
      <c r="WS93" s="1"/>
      <c r="WT93" s="1"/>
      <c r="WU93" s="1"/>
      <c r="WV93" s="1"/>
      <c r="WW93" s="1"/>
      <c r="WX93" s="1"/>
      <c r="WY93" s="1"/>
      <c r="WZ93" s="1"/>
      <c r="XA93" s="1"/>
      <c r="XB93" s="1"/>
      <c r="XC93" s="1"/>
      <c r="XD93" s="1"/>
      <c r="XE93" s="1"/>
      <c r="XF93" s="1"/>
      <c r="XG93" s="1"/>
      <c r="XH93" s="1"/>
      <c r="XI93" s="1"/>
      <c r="XJ93" s="1"/>
      <c r="XK93" s="1"/>
      <c r="XL93" s="1"/>
      <c r="XM93" s="1"/>
      <c r="XN93" s="1"/>
      <c r="XO93" s="1"/>
      <c r="XP93" s="1"/>
      <c r="XQ93" s="1"/>
      <c r="XR93" s="1"/>
      <c r="XS93" s="1"/>
      <c r="XT93" s="1"/>
      <c r="XU93" s="1"/>
      <c r="XV93" s="1"/>
      <c r="XW93" s="1"/>
      <c r="XX93" s="1"/>
      <c r="XY93" s="1"/>
      <c r="XZ93" s="1"/>
      <c r="YA93" s="1"/>
      <c r="YB93" s="1"/>
      <c r="YC93" s="1"/>
      <c r="YD93" s="1"/>
      <c r="YE93" s="1"/>
      <c r="YF93" s="1"/>
      <c r="YG93" s="1"/>
      <c r="YH93" s="1"/>
      <c r="YI93" s="1"/>
      <c r="YJ93" s="1"/>
      <c r="YK93" s="1"/>
      <c r="YL93" s="1"/>
      <c r="YM93" s="1"/>
      <c r="YN93" s="1"/>
      <c r="YO93" s="1"/>
      <c r="YP93" s="1"/>
      <c r="YQ93" s="1"/>
      <c r="YR93" s="1"/>
      <c r="YS93" s="1"/>
      <c r="YT93" s="1"/>
      <c r="YU93" s="1"/>
      <c r="YV93" s="1"/>
      <c r="YW93" s="1"/>
      <c r="YX93" s="1"/>
      <c r="YY93" s="1"/>
      <c r="YZ93" s="1"/>
      <c r="ZA93" s="1"/>
      <c r="ZB93" s="1"/>
      <c r="ZC93" s="1"/>
      <c r="ZD93" s="1"/>
      <c r="ZE93" s="1"/>
      <c r="ZF93" s="1"/>
      <c r="ZG93" s="1"/>
      <c r="ZH93" s="1"/>
      <c r="ZI93" s="1"/>
      <c r="ZJ93" s="1"/>
      <c r="ZK93" s="1"/>
      <c r="ZL93" s="1"/>
      <c r="ZM93" s="1"/>
      <c r="ZN93" s="1"/>
      <c r="ZO93" s="1"/>
      <c r="ZP93" s="1"/>
      <c r="ZQ93" s="1"/>
      <c r="ZR93" s="1"/>
      <c r="ZS93" s="1"/>
    </row>
    <row r="94" spans="1:695" s="48" customFormat="1" x14ac:dyDescent="0.2">
      <c r="A94" s="227" t="s">
        <v>131</v>
      </c>
      <c r="B94" s="94"/>
      <c r="C94" s="48" t="s">
        <v>40</v>
      </c>
      <c r="D94" s="68" t="s">
        <v>14</v>
      </c>
      <c r="E94" s="69">
        <v>0.88888888888888884</v>
      </c>
      <c r="F94" s="69">
        <f>E94+(50/(24*60))</f>
        <v>0.92361111111111105</v>
      </c>
      <c r="G94" s="42">
        <f>H94*I94</f>
        <v>11600</v>
      </c>
      <c r="H94" s="70">
        <v>250</v>
      </c>
      <c r="I94" s="81">
        <v>46.4</v>
      </c>
      <c r="J94" s="77" t="s">
        <v>204</v>
      </c>
      <c r="K94" s="77" t="s">
        <v>205</v>
      </c>
      <c r="L94" s="149"/>
      <c r="M94" s="45"/>
      <c r="N94" s="139"/>
      <c r="O94" s="139"/>
      <c r="P94" s="45"/>
      <c r="Q94" s="45"/>
      <c r="R94" s="45"/>
      <c r="S94" s="45"/>
      <c r="T94" s="45"/>
      <c r="U94" s="45"/>
      <c r="V94" s="45"/>
      <c r="W94" s="45"/>
      <c r="X94" s="45"/>
      <c r="Y94" s="45"/>
      <c r="Z94" s="45"/>
      <c r="AA94" s="45"/>
      <c r="AB94" s="45"/>
      <c r="AC94" s="45"/>
      <c r="AD94" s="45"/>
      <c r="AE94" s="45"/>
      <c r="AF94" s="45"/>
      <c r="AG94" s="45"/>
      <c r="AH94" s="45"/>
      <c r="AI94" s="45"/>
      <c r="AJ94" s="45"/>
      <c r="AK94" s="45"/>
      <c r="AL94" s="45"/>
      <c r="AM94" s="45"/>
      <c r="AN94" s="45"/>
      <c r="AO94" s="45"/>
      <c r="AP94" s="45"/>
      <c r="AQ94" s="45"/>
      <c r="AR94" s="45"/>
      <c r="AS94" s="45"/>
      <c r="AT94" s="45"/>
      <c r="AU94" s="45"/>
      <c r="AV94" s="45"/>
      <c r="AW94" s="45"/>
      <c r="AX94" s="45"/>
      <c r="AY94" s="45"/>
      <c r="AZ94" s="45"/>
      <c r="BA94" s="45"/>
      <c r="BB94" s="45"/>
      <c r="BC94" s="45"/>
      <c r="BD94" s="45"/>
      <c r="BE94" s="45"/>
      <c r="BF94" s="45"/>
      <c r="BG94" s="45"/>
      <c r="BH94" s="45"/>
      <c r="BI94" s="45"/>
      <c r="BJ94" s="45"/>
      <c r="BK94" s="45"/>
      <c r="BL94" s="45"/>
      <c r="BM94" s="45"/>
      <c r="BN94" s="45"/>
      <c r="BO94" s="45"/>
      <c r="BP94" s="45"/>
      <c r="BQ94" s="45"/>
      <c r="BR94" s="45"/>
      <c r="BS94" s="45"/>
      <c r="BT94" s="45"/>
      <c r="BU94" s="45"/>
      <c r="BV94" s="45"/>
      <c r="BW94" s="45"/>
      <c r="BX94" s="45"/>
      <c r="BY94" s="45"/>
      <c r="BZ94" s="45"/>
      <c r="CA94" s="45"/>
      <c r="CB94" s="45"/>
      <c r="CC94" s="45"/>
      <c r="CD94" s="45"/>
      <c r="CE94" s="45"/>
      <c r="CF94" s="45"/>
      <c r="CG94" s="45"/>
      <c r="CH94" s="45"/>
      <c r="CI94" s="45"/>
      <c r="CJ94" s="45"/>
      <c r="CK94" s="45"/>
      <c r="CL94" s="45"/>
      <c r="CM94" s="45"/>
      <c r="CN94" s="45"/>
      <c r="CO94" s="45"/>
      <c r="CP94" s="45"/>
      <c r="CQ94" s="45"/>
      <c r="CR94" s="45"/>
      <c r="CS94" s="45"/>
      <c r="CT94" s="45"/>
      <c r="CU94" s="45"/>
      <c r="CV94" s="45"/>
      <c r="CW94" s="45"/>
      <c r="CX94" s="45"/>
      <c r="CY94" s="45"/>
      <c r="CZ94" s="45"/>
      <c r="DA94" s="45"/>
      <c r="DB94" s="45"/>
      <c r="DC94" s="45"/>
      <c r="DD94" s="45"/>
      <c r="DE94" s="45"/>
      <c r="DF94" s="45"/>
      <c r="DG94" s="45"/>
      <c r="DH94" s="45"/>
      <c r="DI94" s="45"/>
      <c r="DJ94" s="45"/>
      <c r="DK94" s="45"/>
      <c r="DL94" s="45"/>
      <c r="DM94" s="45"/>
      <c r="DN94" s="45"/>
      <c r="DO94" s="45"/>
      <c r="DP94" s="45"/>
      <c r="DQ94" s="45"/>
      <c r="DR94" s="45"/>
      <c r="DS94" s="45"/>
      <c r="DT94" s="45"/>
      <c r="DU94" s="45"/>
      <c r="DV94" s="45"/>
      <c r="DW94" s="45"/>
      <c r="DX94" s="45"/>
      <c r="DY94" s="45"/>
      <c r="DZ94" s="45"/>
      <c r="EA94" s="45"/>
      <c r="EB94" s="45"/>
      <c r="EC94" s="45"/>
      <c r="ED94" s="45"/>
      <c r="EE94" s="45"/>
      <c r="EF94" s="45"/>
      <c r="EG94" s="45"/>
      <c r="EH94" s="45"/>
      <c r="EI94" s="45"/>
      <c r="EJ94" s="45"/>
      <c r="EK94" s="45"/>
      <c r="EL94" s="45"/>
      <c r="EM94" s="45"/>
      <c r="EN94" s="45"/>
      <c r="EO94" s="45"/>
      <c r="EP94" s="45"/>
      <c r="EQ94" s="45"/>
      <c r="ER94" s="45"/>
      <c r="ES94" s="45"/>
      <c r="ET94" s="45"/>
      <c r="EU94" s="45"/>
      <c r="EV94" s="45"/>
      <c r="EW94" s="45"/>
      <c r="EX94" s="45"/>
      <c r="EY94" s="45"/>
      <c r="EZ94" s="45"/>
      <c r="FA94" s="45"/>
      <c r="FB94" s="45"/>
      <c r="FC94" s="45"/>
      <c r="FD94" s="45"/>
      <c r="FE94" s="45"/>
      <c r="FF94" s="45"/>
      <c r="FG94" s="45"/>
      <c r="FH94" s="45"/>
      <c r="FI94" s="45"/>
      <c r="FJ94" s="45"/>
      <c r="FK94" s="45"/>
      <c r="FL94" s="45"/>
      <c r="FM94" s="45"/>
      <c r="FN94" s="45"/>
      <c r="FO94" s="45"/>
      <c r="FP94" s="45"/>
      <c r="FQ94" s="45"/>
      <c r="FR94" s="45"/>
      <c r="FS94" s="45"/>
      <c r="FT94" s="45"/>
      <c r="FU94" s="45"/>
      <c r="FV94" s="45"/>
      <c r="FW94" s="45"/>
      <c r="FX94" s="45"/>
      <c r="FY94" s="45"/>
      <c r="FZ94" s="45"/>
      <c r="GA94" s="45"/>
      <c r="GB94" s="45"/>
      <c r="GC94" s="45"/>
      <c r="GD94" s="45"/>
      <c r="GE94" s="45"/>
      <c r="GF94" s="45"/>
      <c r="GG94" s="45"/>
      <c r="GH94" s="45"/>
      <c r="GI94" s="45"/>
      <c r="GJ94" s="45"/>
      <c r="GK94" s="45"/>
      <c r="GL94" s="45"/>
      <c r="GM94" s="45"/>
      <c r="GN94" s="45"/>
      <c r="GO94" s="45"/>
      <c r="GP94" s="45"/>
      <c r="GQ94" s="45"/>
      <c r="GR94" s="45"/>
      <c r="GS94" s="45"/>
      <c r="GT94" s="45"/>
      <c r="GU94" s="45"/>
      <c r="GV94" s="45"/>
      <c r="GW94" s="45"/>
      <c r="GX94" s="45"/>
      <c r="GY94" s="45"/>
      <c r="GZ94" s="45"/>
      <c r="HA94" s="45"/>
      <c r="HB94" s="45"/>
      <c r="HC94" s="45"/>
      <c r="HD94" s="45"/>
      <c r="HE94" s="45"/>
      <c r="HF94" s="45"/>
      <c r="HG94" s="45"/>
      <c r="HH94" s="45"/>
      <c r="HI94" s="45"/>
      <c r="HJ94" s="45"/>
      <c r="HK94" s="45"/>
      <c r="HL94" s="45"/>
      <c r="HM94" s="45"/>
      <c r="HN94" s="45"/>
      <c r="HO94" s="45"/>
      <c r="HP94" s="45"/>
      <c r="HQ94" s="45"/>
      <c r="HR94" s="45"/>
      <c r="HS94" s="45"/>
      <c r="HT94" s="45"/>
      <c r="HU94" s="45"/>
      <c r="HV94" s="45"/>
      <c r="HW94" s="45"/>
      <c r="HX94" s="45"/>
      <c r="HY94" s="45"/>
      <c r="HZ94" s="45"/>
      <c r="IA94" s="45"/>
      <c r="IB94" s="45"/>
      <c r="IC94" s="45"/>
      <c r="ID94" s="45"/>
      <c r="IE94" s="45"/>
      <c r="IF94" s="45"/>
      <c r="IG94" s="45"/>
      <c r="IH94" s="45"/>
      <c r="II94" s="45"/>
      <c r="IJ94" s="45"/>
      <c r="IK94" s="45"/>
      <c r="IL94" s="45"/>
      <c r="IM94" s="45"/>
      <c r="IN94" s="45"/>
      <c r="IO94" s="45"/>
      <c r="IP94" s="45"/>
      <c r="IQ94" s="45"/>
      <c r="IR94" s="45"/>
      <c r="IS94" s="45"/>
      <c r="IT94" s="45"/>
      <c r="IU94" s="45"/>
      <c r="IV94" s="45"/>
      <c r="IW94" s="45"/>
      <c r="IX94" s="45"/>
      <c r="IY94" s="45"/>
      <c r="IZ94" s="45"/>
      <c r="JA94" s="45"/>
      <c r="JB94" s="45"/>
      <c r="JC94" s="45"/>
      <c r="JD94" s="45"/>
      <c r="JE94" s="45"/>
      <c r="JF94" s="45"/>
      <c r="JG94" s="45"/>
      <c r="JH94" s="45"/>
      <c r="JI94" s="45"/>
      <c r="JJ94" s="45"/>
      <c r="JK94" s="45"/>
      <c r="JL94" s="45"/>
      <c r="JM94" s="45"/>
      <c r="JN94" s="45"/>
      <c r="JO94" s="45"/>
      <c r="JP94" s="45"/>
      <c r="JQ94" s="45"/>
      <c r="JR94" s="45"/>
      <c r="JS94" s="45"/>
      <c r="JT94" s="45"/>
      <c r="JU94" s="45"/>
      <c r="JV94" s="45"/>
      <c r="JW94" s="45"/>
      <c r="JX94" s="45"/>
      <c r="JY94" s="45"/>
      <c r="JZ94" s="45"/>
      <c r="KA94" s="45"/>
      <c r="KB94" s="45"/>
      <c r="KC94" s="45"/>
      <c r="KD94" s="45"/>
      <c r="KE94" s="45"/>
      <c r="KF94" s="45"/>
      <c r="KG94" s="45"/>
      <c r="KH94" s="45"/>
      <c r="KI94" s="45"/>
      <c r="KJ94" s="45"/>
      <c r="KK94" s="45"/>
      <c r="KL94" s="45"/>
      <c r="KM94" s="45"/>
      <c r="KN94" s="45"/>
      <c r="KO94" s="45"/>
      <c r="KP94" s="45"/>
      <c r="KQ94" s="45"/>
      <c r="KR94" s="45"/>
      <c r="KS94" s="45"/>
      <c r="KT94" s="45"/>
      <c r="KU94" s="45"/>
      <c r="KV94" s="45"/>
      <c r="KW94" s="45"/>
      <c r="KX94" s="45"/>
      <c r="KY94" s="45"/>
      <c r="KZ94" s="45"/>
      <c r="LA94" s="45"/>
      <c r="LB94" s="45"/>
      <c r="LC94" s="45"/>
      <c r="LD94" s="45"/>
      <c r="LE94" s="45"/>
      <c r="LF94" s="45"/>
      <c r="LG94" s="45"/>
      <c r="LH94" s="45"/>
      <c r="LI94" s="45"/>
      <c r="LJ94" s="45"/>
      <c r="LK94" s="45"/>
      <c r="LL94" s="45"/>
      <c r="LM94" s="45"/>
      <c r="LN94" s="45"/>
      <c r="LO94" s="45"/>
      <c r="LP94" s="45"/>
      <c r="LQ94" s="45"/>
      <c r="LR94" s="45"/>
      <c r="LS94" s="45"/>
      <c r="LT94" s="45"/>
      <c r="LU94" s="45"/>
      <c r="LV94" s="45"/>
      <c r="LW94" s="45"/>
      <c r="LX94" s="45"/>
      <c r="LY94" s="45"/>
      <c r="LZ94" s="45"/>
      <c r="MA94" s="45"/>
      <c r="MB94" s="45"/>
      <c r="MC94" s="45"/>
      <c r="MD94" s="45"/>
      <c r="ME94" s="45"/>
      <c r="MF94" s="45"/>
      <c r="MG94" s="45"/>
      <c r="MH94" s="45"/>
      <c r="MI94" s="45"/>
      <c r="MJ94" s="45"/>
      <c r="MK94" s="45"/>
      <c r="ML94" s="45"/>
      <c r="MM94" s="45"/>
      <c r="MN94" s="45"/>
      <c r="MO94" s="45"/>
      <c r="MP94" s="45"/>
      <c r="MQ94" s="45"/>
      <c r="MR94" s="45"/>
      <c r="MS94" s="45"/>
      <c r="MT94" s="45"/>
      <c r="MU94" s="45"/>
      <c r="MV94" s="45"/>
      <c r="MW94" s="45"/>
      <c r="MX94" s="45"/>
      <c r="MY94" s="45"/>
      <c r="MZ94" s="45"/>
      <c r="NA94" s="45"/>
      <c r="NB94" s="45"/>
      <c r="NC94" s="45"/>
      <c r="ND94" s="45"/>
      <c r="NE94" s="45"/>
      <c r="NF94" s="45"/>
      <c r="NG94" s="45"/>
      <c r="NH94" s="45"/>
      <c r="NI94" s="45"/>
      <c r="NJ94" s="45"/>
      <c r="NK94" s="45"/>
      <c r="NL94" s="45"/>
      <c r="NM94" s="45"/>
      <c r="NN94" s="45"/>
      <c r="NO94" s="45"/>
      <c r="NP94" s="45"/>
      <c r="NQ94" s="45"/>
      <c r="NR94" s="45"/>
      <c r="NS94" s="45"/>
      <c r="NT94" s="45"/>
      <c r="NU94" s="45"/>
      <c r="NV94" s="45"/>
      <c r="NW94" s="45"/>
      <c r="NX94" s="45"/>
      <c r="NY94" s="45"/>
      <c r="NZ94" s="45"/>
      <c r="OA94" s="45"/>
      <c r="OB94" s="45"/>
      <c r="OC94" s="45"/>
      <c r="OD94" s="45"/>
      <c r="OE94" s="45"/>
      <c r="OF94" s="45"/>
      <c r="OG94" s="45"/>
      <c r="OH94" s="45"/>
      <c r="OI94" s="45"/>
      <c r="OJ94" s="45"/>
      <c r="OK94" s="45"/>
      <c r="OL94" s="45"/>
      <c r="OM94" s="45"/>
      <c r="ON94" s="45"/>
      <c r="OO94" s="45"/>
      <c r="OP94" s="45"/>
      <c r="OQ94" s="45"/>
      <c r="OR94" s="45"/>
      <c r="OS94" s="45"/>
      <c r="OT94" s="45"/>
      <c r="OU94" s="45"/>
      <c r="OV94" s="45"/>
      <c r="OW94" s="45"/>
      <c r="OX94" s="45"/>
      <c r="OY94" s="45"/>
      <c r="OZ94" s="45"/>
      <c r="PA94" s="45"/>
      <c r="PB94" s="45"/>
      <c r="PC94" s="45"/>
      <c r="PD94" s="45"/>
      <c r="PE94" s="45"/>
      <c r="PF94" s="45"/>
      <c r="PG94" s="45"/>
      <c r="PH94" s="45"/>
      <c r="PI94" s="45"/>
      <c r="PJ94" s="45"/>
      <c r="PK94" s="45"/>
      <c r="PL94" s="45"/>
      <c r="PM94" s="45"/>
      <c r="PN94" s="45"/>
      <c r="PO94" s="45"/>
      <c r="PP94" s="45"/>
      <c r="PQ94" s="45"/>
      <c r="PR94" s="45"/>
      <c r="PS94" s="45"/>
      <c r="PT94" s="45"/>
      <c r="PU94" s="45"/>
      <c r="PV94" s="45"/>
      <c r="PW94" s="45"/>
      <c r="PX94" s="45"/>
      <c r="PY94" s="45"/>
      <c r="PZ94" s="45"/>
      <c r="QA94" s="45"/>
      <c r="QB94" s="45"/>
      <c r="QC94" s="45"/>
      <c r="QD94" s="45"/>
      <c r="QE94" s="45"/>
      <c r="QF94" s="45"/>
      <c r="QG94" s="45"/>
      <c r="QH94" s="45"/>
      <c r="QI94" s="45"/>
      <c r="QJ94" s="45"/>
      <c r="QK94" s="45"/>
      <c r="QL94" s="45"/>
      <c r="QM94" s="45"/>
      <c r="QN94" s="45"/>
      <c r="QO94" s="45"/>
      <c r="QP94" s="45"/>
      <c r="QQ94" s="45"/>
      <c r="QR94" s="45"/>
      <c r="QS94" s="45"/>
      <c r="QT94" s="45"/>
      <c r="QU94" s="45"/>
      <c r="QV94" s="45"/>
      <c r="QW94" s="45"/>
      <c r="QX94" s="45"/>
      <c r="QY94" s="45"/>
      <c r="QZ94" s="45"/>
      <c r="RA94" s="45"/>
      <c r="RB94" s="45"/>
      <c r="RC94" s="45"/>
      <c r="RD94" s="45"/>
      <c r="RE94" s="45"/>
      <c r="RF94" s="45"/>
      <c r="RG94" s="45"/>
      <c r="RH94" s="45"/>
      <c r="RI94" s="45"/>
      <c r="RJ94" s="45"/>
      <c r="RK94" s="45"/>
      <c r="RL94" s="45"/>
      <c r="RM94" s="45"/>
      <c r="RN94" s="45"/>
      <c r="RO94" s="45"/>
      <c r="RP94" s="45"/>
      <c r="RQ94" s="45"/>
      <c r="RR94" s="45"/>
      <c r="RS94" s="45"/>
      <c r="RT94" s="45"/>
      <c r="RU94" s="45"/>
      <c r="RV94" s="45"/>
      <c r="RW94" s="45"/>
      <c r="RX94" s="45"/>
      <c r="RY94" s="45"/>
      <c r="RZ94" s="45"/>
      <c r="SA94" s="45"/>
      <c r="SB94" s="45"/>
      <c r="SC94" s="45"/>
      <c r="SD94" s="45"/>
      <c r="SE94" s="45"/>
      <c r="SF94" s="45"/>
      <c r="SG94" s="45"/>
      <c r="SH94" s="45"/>
      <c r="SI94" s="45"/>
      <c r="SJ94" s="45"/>
      <c r="SK94" s="45"/>
      <c r="SL94" s="45"/>
      <c r="SM94" s="45"/>
      <c r="SN94" s="45"/>
      <c r="SO94" s="45"/>
      <c r="SP94" s="45"/>
      <c r="SQ94" s="45"/>
      <c r="SR94" s="45"/>
      <c r="SS94" s="45"/>
      <c r="ST94" s="45"/>
      <c r="SU94" s="45"/>
      <c r="SV94" s="45"/>
      <c r="SW94" s="45"/>
      <c r="SX94" s="45"/>
      <c r="SY94" s="45"/>
      <c r="SZ94" s="45"/>
      <c r="TA94" s="45"/>
      <c r="TB94" s="45"/>
      <c r="TC94" s="45"/>
      <c r="TD94" s="45"/>
      <c r="TE94" s="45"/>
      <c r="TF94" s="45"/>
      <c r="TG94" s="45"/>
      <c r="TH94" s="45"/>
      <c r="TI94" s="45"/>
      <c r="TJ94" s="45"/>
      <c r="TK94" s="45"/>
      <c r="TL94" s="45"/>
      <c r="TM94" s="45"/>
      <c r="TN94" s="45"/>
      <c r="TO94" s="45"/>
      <c r="TP94" s="45"/>
      <c r="TQ94" s="45"/>
      <c r="TR94" s="45"/>
      <c r="TS94" s="45"/>
      <c r="TT94" s="45"/>
      <c r="TU94" s="45"/>
      <c r="TV94" s="45"/>
      <c r="TW94" s="45"/>
      <c r="TX94" s="45"/>
      <c r="TY94" s="45"/>
      <c r="TZ94" s="45"/>
      <c r="UA94" s="45"/>
      <c r="UB94" s="45"/>
      <c r="UC94" s="45"/>
      <c r="UD94" s="45"/>
      <c r="UE94" s="45"/>
      <c r="UF94" s="45"/>
      <c r="UG94" s="45"/>
      <c r="UH94" s="45"/>
      <c r="UI94" s="45"/>
      <c r="UJ94" s="45"/>
      <c r="UK94" s="45"/>
      <c r="UL94" s="45"/>
      <c r="UM94" s="45"/>
      <c r="UN94" s="45"/>
      <c r="UO94" s="45"/>
      <c r="UP94" s="45"/>
      <c r="UQ94" s="45"/>
      <c r="UR94" s="45"/>
      <c r="US94" s="45"/>
      <c r="UT94" s="45"/>
      <c r="UU94" s="45"/>
      <c r="UV94" s="45"/>
      <c r="UW94" s="45"/>
      <c r="UX94" s="45"/>
      <c r="UY94" s="45"/>
      <c r="UZ94" s="45"/>
      <c r="VA94" s="45"/>
      <c r="VB94" s="45"/>
      <c r="VC94" s="45"/>
      <c r="VD94" s="45"/>
      <c r="VE94" s="45"/>
      <c r="VF94" s="45"/>
      <c r="VG94" s="45"/>
      <c r="VH94" s="45"/>
      <c r="VI94" s="45"/>
      <c r="VJ94" s="45"/>
      <c r="VK94" s="45"/>
      <c r="VL94" s="45"/>
      <c r="VM94" s="45"/>
      <c r="VN94" s="45"/>
      <c r="VO94" s="45"/>
      <c r="VP94" s="45"/>
      <c r="VQ94" s="45"/>
      <c r="VR94" s="45"/>
      <c r="VS94" s="45"/>
      <c r="VT94" s="45"/>
      <c r="VU94" s="45"/>
      <c r="VV94" s="45"/>
      <c r="VW94" s="45"/>
      <c r="VX94" s="45"/>
      <c r="VY94" s="45"/>
      <c r="VZ94" s="45"/>
      <c r="WA94" s="45"/>
      <c r="WB94" s="45"/>
      <c r="WC94" s="45"/>
      <c r="WD94" s="45"/>
      <c r="WE94" s="45"/>
      <c r="WF94" s="45"/>
      <c r="WG94" s="45"/>
      <c r="WH94" s="45"/>
      <c r="WI94" s="45"/>
      <c r="WJ94" s="45"/>
      <c r="WK94" s="45"/>
      <c r="WL94" s="45"/>
      <c r="WM94" s="45"/>
      <c r="WN94" s="45"/>
      <c r="WO94" s="45"/>
      <c r="WP94" s="45"/>
      <c r="WQ94" s="45"/>
      <c r="WR94" s="45"/>
      <c r="WS94" s="45"/>
      <c r="WT94" s="45"/>
      <c r="WU94" s="45"/>
      <c r="WV94" s="45"/>
      <c r="WW94" s="45"/>
      <c r="WX94" s="45"/>
      <c r="WY94" s="45"/>
      <c r="WZ94" s="45"/>
      <c r="XA94" s="45"/>
      <c r="XB94" s="45"/>
      <c r="XC94" s="45"/>
      <c r="XD94" s="45"/>
      <c r="XE94" s="45"/>
      <c r="XF94" s="45"/>
      <c r="XG94" s="45"/>
      <c r="XH94" s="45"/>
      <c r="XI94" s="45"/>
      <c r="XJ94" s="45"/>
      <c r="XK94" s="45"/>
      <c r="XL94" s="45"/>
      <c r="XM94" s="45"/>
      <c r="XN94" s="45"/>
      <c r="XO94" s="45"/>
      <c r="XP94" s="45"/>
      <c r="XQ94" s="45"/>
      <c r="XR94" s="45"/>
      <c r="XS94" s="45"/>
      <c r="XT94" s="45"/>
      <c r="XU94" s="45"/>
      <c r="XV94" s="45"/>
      <c r="XW94" s="45"/>
      <c r="XX94" s="45"/>
      <c r="XY94" s="45"/>
      <c r="XZ94" s="45"/>
      <c r="YA94" s="45"/>
      <c r="YB94" s="45"/>
      <c r="YC94" s="45"/>
      <c r="YD94" s="45"/>
      <c r="YE94" s="45"/>
      <c r="YF94" s="45"/>
      <c r="YG94" s="45"/>
      <c r="YH94" s="45"/>
      <c r="YI94" s="45"/>
      <c r="YJ94" s="45"/>
      <c r="YK94" s="45"/>
      <c r="YL94" s="45"/>
      <c r="YM94" s="45"/>
      <c r="YN94" s="45"/>
      <c r="YO94" s="45"/>
      <c r="YP94" s="45"/>
      <c r="YQ94" s="45"/>
      <c r="YR94" s="45"/>
      <c r="YS94" s="45"/>
      <c r="YT94" s="45"/>
      <c r="YU94" s="45"/>
      <c r="YV94" s="45"/>
      <c r="YW94" s="45"/>
      <c r="YX94" s="45"/>
      <c r="YY94" s="45"/>
      <c r="YZ94" s="45"/>
      <c r="ZA94" s="45"/>
      <c r="ZB94" s="45"/>
      <c r="ZC94" s="45"/>
      <c r="ZD94" s="45"/>
      <c r="ZE94" s="45"/>
      <c r="ZF94" s="45"/>
      <c r="ZG94" s="45"/>
      <c r="ZH94" s="45"/>
      <c r="ZI94" s="45"/>
      <c r="ZJ94" s="45"/>
      <c r="ZK94" s="45"/>
      <c r="ZL94" s="45"/>
      <c r="ZM94" s="45"/>
      <c r="ZN94" s="45"/>
      <c r="ZO94" s="45"/>
      <c r="ZP94" s="45"/>
      <c r="ZQ94" s="45"/>
      <c r="ZR94" s="45"/>
      <c r="ZS94" s="45"/>
    </row>
    <row r="95" spans="1:695" x14ac:dyDescent="0.2">
      <c r="A95" s="150"/>
      <c r="B95" s="151"/>
      <c r="C95" s="45"/>
      <c r="D95" s="152"/>
      <c r="E95" s="83"/>
      <c r="F95" s="84"/>
      <c r="I95" s="60"/>
      <c r="J95" s="160"/>
      <c r="K95" s="155"/>
      <c r="L95" s="156"/>
      <c r="M95" s="45"/>
    </row>
    <row r="96" spans="1:695" x14ac:dyDescent="0.2">
      <c r="A96" s="150"/>
      <c r="B96" s="151"/>
      <c r="C96" s="45"/>
      <c r="D96" s="152"/>
      <c r="E96" s="58"/>
      <c r="F96" s="58"/>
      <c r="I96" s="60"/>
      <c r="J96" s="154"/>
      <c r="K96" s="155"/>
      <c r="L96" s="156"/>
      <c r="M96" s="45"/>
    </row>
    <row r="97" spans="1:695" s="105" customFormat="1" x14ac:dyDescent="0.2">
      <c r="A97" s="227" t="s">
        <v>179</v>
      </c>
      <c r="B97" s="103"/>
      <c r="C97" s="42" t="s">
        <v>73</v>
      </c>
      <c r="D97" s="42" t="s">
        <v>14</v>
      </c>
      <c r="E97" s="69">
        <v>0.23958333333333334</v>
      </c>
      <c r="F97" s="69">
        <v>0.3298611111111111</v>
      </c>
      <c r="G97" s="104">
        <f>H97*I97</f>
        <v>27900</v>
      </c>
      <c r="H97" s="70">
        <v>250</v>
      </c>
      <c r="I97" s="81">
        <v>111.6</v>
      </c>
      <c r="J97" s="77" t="s">
        <v>204</v>
      </c>
      <c r="K97" s="77" t="s">
        <v>205</v>
      </c>
      <c r="L97" s="162"/>
      <c r="M97" s="21"/>
      <c r="N97" s="139"/>
      <c r="O97" s="139"/>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2"/>
      <c r="CZ97" s="22"/>
      <c r="DA97" s="22"/>
      <c r="DB97" s="22"/>
      <c r="DC97" s="22"/>
      <c r="DD97" s="22"/>
      <c r="DE97" s="22"/>
      <c r="DF97" s="22"/>
      <c r="DG97" s="22"/>
      <c r="DH97" s="22"/>
      <c r="DI97" s="22"/>
      <c r="DJ97" s="22"/>
      <c r="DK97" s="22"/>
      <c r="DL97" s="22"/>
      <c r="DM97" s="22"/>
      <c r="DN97" s="22"/>
      <c r="DO97" s="22"/>
      <c r="DP97" s="22"/>
      <c r="DQ97" s="22"/>
      <c r="DR97" s="22"/>
      <c r="DS97" s="22"/>
      <c r="DT97" s="22"/>
      <c r="DU97" s="22"/>
      <c r="DV97" s="22"/>
      <c r="DW97" s="22"/>
      <c r="DX97" s="22"/>
      <c r="DY97" s="22"/>
      <c r="DZ97" s="22"/>
      <c r="EA97" s="22"/>
      <c r="EB97" s="22"/>
      <c r="EC97" s="22"/>
      <c r="ED97" s="22"/>
      <c r="EE97" s="22"/>
      <c r="EF97" s="22"/>
      <c r="EG97" s="22"/>
      <c r="EH97" s="22"/>
      <c r="EI97" s="22"/>
      <c r="EJ97" s="22"/>
      <c r="EK97" s="22"/>
      <c r="EL97" s="22"/>
      <c r="EM97" s="22"/>
      <c r="EN97" s="22"/>
      <c r="EO97" s="22"/>
      <c r="EP97" s="22"/>
      <c r="EQ97" s="22"/>
      <c r="ER97" s="22"/>
      <c r="ES97" s="22"/>
      <c r="ET97" s="22"/>
      <c r="EU97" s="22"/>
      <c r="EV97" s="22"/>
      <c r="EW97" s="22"/>
      <c r="EX97" s="22"/>
      <c r="EY97" s="22"/>
      <c r="EZ97" s="22"/>
      <c r="FA97" s="22"/>
      <c r="FB97" s="22"/>
      <c r="FC97" s="22"/>
      <c r="FD97" s="22"/>
      <c r="FE97" s="22"/>
      <c r="FF97" s="22"/>
      <c r="FG97" s="22"/>
      <c r="FH97" s="22"/>
      <c r="FI97" s="22"/>
      <c r="FJ97" s="22"/>
      <c r="FK97" s="22"/>
      <c r="FL97" s="22"/>
      <c r="FM97" s="22"/>
      <c r="FN97" s="22"/>
      <c r="FO97" s="22"/>
      <c r="FP97" s="22"/>
      <c r="FQ97" s="22"/>
      <c r="FR97" s="22"/>
      <c r="FS97" s="22"/>
      <c r="FT97" s="22"/>
      <c r="FU97" s="22"/>
      <c r="FV97" s="22"/>
      <c r="FW97" s="22"/>
      <c r="FX97" s="22"/>
      <c r="FY97" s="22"/>
      <c r="FZ97" s="22"/>
      <c r="GA97" s="22"/>
      <c r="GB97" s="22"/>
      <c r="GC97" s="22"/>
      <c r="GD97" s="22"/>
      <c r="GE97" s="22"/>
      <c r="GF97" s="22"/>
      <c r="GG97" s="22"/>
      <c r="GH97" s="22"/>
      <c r="GI97" s="22"/>
      <c r="GJ97" s="22"/>
      <c r="GK97" s="22"/>
      <c r="GL97" s="22"/>
      <c r="GM97" s="22"/>
      <c r="GN97" s="22"/>
      <c r="GO97" s="22"/>
      <c r="GP97" s="22"/>
      <c r="GQ97" s="22"/>
      <c r="GR97" s="22"/>
      <c r="GS97" s="22"/>
      <c r="GT97" s="22"/>
      <c r="GU97" s="22"/>
      <c r="GV97" s="22"/>
      <c r="GW97" s="22"/>
      <c r="GX97" s="22"/>
      <c r="GY97" s="22"/>
      <c r="GZ97" s="22"/>
      <c r="HA97" s="22"/>
      <c r="HB97" s="22"/>
      <c r="HC97" s="22"/>
      <c r="HD97" s="22"/>
      <c r="HE97" s="22"/>
      <c r="HF97" s="22"/>
      <c r="HG97" s="22"/>
      <c r="HH97" s="22"/>
      <c r="HI97" s="22"/>
      <c r="HJ97" s="22"/>
      <c r="HK97" s="22"/>
      <c r="HL97" s="22"/>
      <c r="HM97" s="22"/>
      <c r="HN97" s="22"/>
      <c r="HO97" s="22"/>
      <c r="HP97" s="22"/>
      <c r="HQ97" s="22"/>
      <c r="HR97" s="22"/>
      <c r="HS97" s="22"/>
      <c r="HT97" s="22"/>
      <c r="HU97" s="22"/>
      <c r="HV97" s="22"/>
      <c r="HW97" s="22"/>
      <c r="HX97" s="22"/>
      <c r="HY97" s="22"/>
      <c r="HZ97" s="22"/>
      <c r="IA97" s="22"/>
      <c r="IB97" s="22"/>
      <c r="IC97" s="22"/>
      <c r="ID97" s="22"/>
      <c r="IE97" s="22"/>
      <c r="IF97" s="22"/>
      <c r="IG97" s="22"/>
      <c r="IH97" s="22"/>
      <c r="II97" s="22"/>
      <c r="IJ97" s="22"/>
      <c r="IK97" s="22"/>
      <c r="IL97" s="22"/>
      <c r="IM97" s="22"/>
      <c r="IN97" s="22"/>
      <c r="IO97" s="22"/>
      <c r="IP97" s="22"/>
      <c r="IQ97" s="22"/>
      <c r="IR97" s="22"/>
      <c r="IS97" s="22"/>
      <c r="IT97" s="22"/>
      <c r="IU97" s="22"/>
      <c r="IV97" s="22"/>
      <c r="IW97" s="22"/>
      <c r="IX97" s="22"/>
      <c r="IY97" s="22"/>
      <c r="IZ97" s="22"/>
      <c r="JA97" s="22"/>
      <c r="JB97" s="22"/>
      <c r="JC97" s="22"/>
      <c r="JD97" s="22"/>
      <c r="JE97" s="22"/>
      <c r="JF97" s="22"/>
      <c r="JG97" s="22"/>
      <c r="JH97" s="22"/>
      <c r="JI97" s="22"/>
      <c r="JJ97" s="22"/>
      <c r="JK97" s="22"/>
      <c r="JL97" s="22"/>
      <c r="JM97" s="22"/>
      <c r="JN97" s="22"/>
      <c r="JO97" s="22"/>
      <c r="JP97" s="22"/>
      <c r="JQ97" s="22"/>
      <c r="JR97" s="22"/>
      <c r="JS97" s="22"/>
      <c r="JT97" s="22"/>
      <c r="JU97" s="22"/>
      <c r="JV97" s="22"/>
      <c r="JW97" s="22"/>
      <c r="JX97" s="22"/>
      <c r="JY97" s="22"/>
      <c r="JZ97" s="22"/>
      <c r="KA97" s="22"/>
      <c r="KB97" s="22"/>
      <c r="KC97" s="22"/>
      <c r="KD97" s="22"/>
      <c r="KE97" s="22"/>
      <c r="KF97" s="22"/>
      <c r="KG97" s="22"/>
      <c r="KH97" s="22"/>
      <c r="KI97" s="22"/>
      <c r="KJ97" s="22"/>
      <c r="KK97" s="22"/>
      <c r="KL97" s="22"/>
      <c r="KM97" s="22"/>
      <c r="KN97" s="22"/>
      <c r="KO97" s="22"/>
      <c r="KP97" s="22"/>
      <c r="KQ97" s="22"/>
      <c r="KR97" s="22"/>
      <c r="KS97" s="22"/>
      <c r="KT97" s="22"/>
      <c r="KU97" s="22"/>
      <c r="KV97" s="22"/>
      <c r="KW97" s="22"/>
      <c r="KX97" s="22"/>
      <c r="KY97" s="22"/>
      <c r="KZ97" s="22"/>
      <c r="LA97" s="22"/>
      <c r="LB97" s="22"/>
      <c r="LC97" s="22"/>
      <c r="LD97" s="22"/>
      <c r="LE97" s="22"/>
      <c r="LF97" s="22"/>
      <c r="LG97" s="22"/>
      <c r="LH97" s="22"/>
      <c r="LI97" s="22"/>
      <c r="LJ97" s="22"/>
      <c r="LK97" s="22"/>
      <c r="LL97" s="22"/>
      <c r="LM97" s="22"/>
      <c r="LN97" s="22"/>
      <c r="LO97" s="22"/>
      <c r="LP97" s="22"/>
      <c r="LQ97" s="22"/>
      <c r="LR97" s="22"/>
      <c r="LS97" s="22"/>
      <c r="LT97" s="22"/>
      <c r="LU97" s="22"/>
      <c r="LV97" s="22"/>
      <c r="LW97" s="22"/>
      <c r="LX97" s="22"/>
      <c r="LY97" s="22"/>
      <c r="LZ97" s="22"/>
      <c r="MA97" s="22"/>
      <c r="MB97" s="22"/>
      <c r="MC97" s="22"/>
      <c r="MD97" s="22"/>
      <c r="ME97" s="22"/>
      <c r="MF97" s="22"/>
      <c r="MG97" s="22"/>
      <c r="MH97" s="22"/>
      <c r="MI97" s="22"/>
      <c r="MJ97" s="22"/>
      <c r="MK97" s="22"/>
      <c r="ML97" s="22"/>
      <c r="MM97" s="22"/>
      <c r="MN97" s="22"/>
      <c r="MO97" s="22"/>
      <c r="MP97" s="22"/>
      <c r="MQ97" s="22"/>
      <c r="MR97" s="22"/>
      <c r="MS97" s="22"/>
      <c r="MT97" s="22"/>
      <c r="MU97" s="22"/>
      <c r="MV97" s="22"/>
      <c r="MW97" s="22"/>
      <c r="MX97" s="22"/>
      <c r="MY97" s="22"/>
      <c r="MZ97" s="22"/>
      <c r="NA97" s="22"/>
      <c r="NB97" s="22"/>
      <c r="NC97" s="22"/>
      <c r="ND97" s="22"/>
      <c r="NE97" s="22"/>
      <c r="NF97" s="22"/>
      <c r="NG97" s="22"/>
      <c r="NH97" s="22"/>
      <c r="NI97" s="22"/>
      <c r="NJ97" s="22"/>
      <c r="NK97" s="22"/>
      <c r="NL97" s="22"/>
      <c r="NM97" s="22"/>
      <c r="NN97" s="22"/>
      <c r="NO97" s="22"/>
      <c r="NP97" s="22"/>
      <c r="NQ97" s="22"/>
      <c r="NR97" s="22"/>
      <c r="NS97" s="22"/>
      <c r="NT97" s="22"/>
      <c r="NU97" s="22"/>
      <c r="NV97" s="22"/>
      <c r="NW97" s="22"/>
      <c r="NX97" s="22"/>
      <c r="NY97" s="22"/>
      <c r="NZ97" s="22"/>
      <c r="OA97" s="22"/>
      <c r="OB97" s="22"/>
      <c r="OC97" s="22"/>
      <c r="OD97" s="22"/>
      <c r="OE97" s="22"/>
      <c r="OF97" s="22"/>
      <c r="OG97" s="22"/>
      <c r="OH97" s="22"/>
      <c r="OI97" s="22"/>
      <c r="OJ97" s="22"/>
      <c r="OK97" s="22"/>
      <c r="OL97" s="22"/>
      <c r="OM97" s="22"/>
      <c r="ON97" s="22"/>
      <c r="OO97" s="22"/>
      <c r="OP97" s="22"/>
      <c r="OQ97" s="22"/>
      <c r="OR97" s="22"/>
      <c r="OS97" s="22"/>
      <c r="OT97" s="22"/>
      <c r="OU97" s="22"/>
      <c r="OV97" s="22"/>
      <c r="OW97" s="22"/>
      <c r="OX97" s="22"/>
      <c r="OY97" s="22"/>
      <c r="OZ97" s="22"/>
      <c r="PA97" s="22"/>
      <c r="PB97" s="22"/>
      <c r="PC97" s="22"/>
      <c r="PD97" s="22"/>
      <c r="PE97" s="22"/>
      <c r="PF97" s="22"/>
      <c r="PG97" s="22"/>
      <c r="PH97" s="22"/>
      <c r="PI97" s="22"/>
      <c r="PJ97" s="22"/>
      <c r="PK97" s="22"/>
      <c r="PL97" s="22"/>
      <c r="PM97" s="22"/>
      <c r="PN97" s="22"/>
      <c r="PO97" s="22"/>
      <c r="PP97" s="22"/>
      <c r="PQ97" s="22"/>
      <c r="PR97" s="22"/>
      <c r="PS97" s="22"/>
      <c r="PT97" s="22"/>
      <c r="PU97" s="22"/>
      <c r="PV97" s="22"/>
      <c r="PW97" s="22"/>
      <c r="PX97" s="22"/>
      <c r="PY97" s="22"/>
      <c r="PZ97" s="22"/>
      <c r="QA97" s="22"/>
      <c r="QB97" s="22"/>
      <c r="QC97" s="22"/>
      <c r="QD97" s="22"/>
      <c r="QE97" s="22"/>
      <c r="QF97" s="22"/>
      <c r="QG97" s="22"/>
      <c r="QH97" s="22"/>
      <c r="QI97" s="22"/>
      <c r="QJ97" s="22"/>
      <c r="QK97" s="22"/>
      <c r="QL97" s="22"/>
      <c r="QM97" s="22"/>
      <c r="QN97" s="22"/>
      <c r="QO97" s="22"/>
      <c r="QP97" s="22"/>
      <c r="QQ97" s="22"/>
      <c r="QR97" s="22"/>
      <c r="QS97" s="22"/>
      <c r="QT97" s="22"/>
      <c r="QU97" s="22"/>
      <c r="QV97" s="22"/>
      <c r="QW97" s="22"/>
      <c r="QX97" s="22"/>
      <c r="QY97" s="22"/>
      <c r="QZ97" s="22"/>
      <c r="RA97" s="22"/>
      <c r="RB97" s="22"/>
      <c r="RC97" s="22"/>
      <c r="RD97" s="22"/>
      <c r="RE97" s="22"/>
      <c r="RF97" s="22"/>
      <c r="RG97" s="22"/>
      <c r="RH97" s="22"/>
      <c r="RI97" s="22"/>
      <c r="RJ97" s="22"/>
      <c r="RK97" s="22"/>
      <c r="RL97" s="22"/>
      <c r="RM97" s="22"/>
      <c r="RN97" s="22"/>
      <c r="RO97" s="22"/>
      <c r="RP97" s="22"/>
      <c r="RQ97" s="22"/>
      <c r="RR97" s="22"/>
      <c r="RS97" s="22"/>
      <c r="RT97" s="22"/>
      <c r="RU97" s="22"/>
      <c r="RV97" s="22"/>
      <c r="RW97" s="22"/>
      <c r="RX97" s="22"/>
      <c r="RY97" s="22"/>
      <c r="RZ97" s="22"/>
      <c r="SA97" s="22"/>
      <c r="SB97" s="22"/>
      <c r="SC97" s="22"/>
      <c r="SD97" s="22"/>
      <c r="SE97" s="22"/>
      <c r="SF97" s="22"/>
      <c r="SG97" s="22"/>
      <c r="SH97" s="22"/>
      <c r="SI97" s="22"/>
      <c r="SJ97" s="22"/>
      <c r="SK97" s="22"/>
      <c r="SL97" s="22"/>
      <c r="SM97" s="22"/>
      <c r="SN97" s="22"/>
      <c r="SO97" s="22"/>
      <c r="SP97" s="22"/>
      <c r="SQ97" s="22"/>
      <c r="SR97" s="22"/>
      <c r="SS97" s="22"/>
      <c r="ST97" s="22"/>
      <c r="SU97" s="22"/>
      <c r="SV97" s="22"/>
      <c r="SW97" s="22"/>
      <c r="SX97" s="22"/>
      <c r="SY97" s="22"/>
      <c r="SZ97" s="22"/>
      <c r="TA97" s="22"/>
      <c r="TB97" s="22"/>
      <c r="TC97" s="22"/>
      <c r="TD97" s="22"/>
      <c r="TE97" s="22"/>
      <c r="TF97" s="22"/>
      <c r="TG97" s="22"/>
      <c r="TH97" s="22"/>
      <c r="TI97" s="22"/>
      <c r="TJ97" s="22"/>
      <c r="TK97" s="22"/>
      <c r="TL97" s="22"/>
      <c r="TM97" s="22"/>
      <c r="TN97" s="22"/>
      <c r="TO97" s="22"/>
      <c r="TP97" s="22"/>
      <c r="TQ97" s="22"/>
      <c r="TR97" s="22"/>
      <c r="TS97" s="22"/>
      <c r="TT97" s="22"/>
      <c r="TU97" s="22"/>
      <c r="TV97" s="22"/>
      <c r="TW97" s="22"/>
      <c r="TX97" s="22"/>
      <c r="TY97" s="22"/>
      <c r="TZ97" s="22"/>
      <c r="UA97" s="22"/>
      <c r="UB97" s="22"/>
      <c r="UC97" s="22"/>
      <c r="UD97" s="22"/>
      <c r="UE97" s="22"/>
      <c r="UF97" s="22"/>
      <c r="UG97" s="22"/>
      <c r="UH97" s="22"/>
      <c r="UI97" s="22"/>
      <c r="UJ97" s="22"/>
      <c r="UK97" s="22"/>
      <c r="UL97" s="22"/>
      <c r="UM97" s="22"/>
      <c r="UN97" s="22"/>
      <c r="UO97" s="22"/>
      <c r="UP97" s="22"/>
      <c r="UQ97" s="22"/>
      <c r="UR97" s="22"/>
      <c r="US97" s="22"/>
      <c r="UT97" s="22"/>
      <c r="UU97" s="22"/>
      <c r="UV97" s="22"/>
      <c r="UW97" s="22"/>
      <c r="UX97" s="22"/>
      <c r="UY97" s="22"/>
      <c r="UZ97" s="22"/>
      <c r="VA97" s="22"/>
      <c r="VB97" s="22"/>
      <c r="VC97" s="22"/>
      <c r="VD97" s="22"/>
      <c r="VE97" s="22"/>
      <c r="VF97" s="22"/>
      <c r="VG97" s="22"/>
      <c r="VH97" s="22"/>
      <c r="VI97" s="22"/>
      <c r="VJ97" s="22"/>
      <c r="VK97" s="22"/>
      <c r="VL97" s="22"/>
      <c r="VM97" s="22"/>
      <c r="VN97" s="22"/>
      <c r="VO97" s="22"/>
      <c r="VP97" s="22"/>
      <c r="VQ97" s="22"/>
      <c r="VR97" s="22"/>
      <c r="VS97" s="22"/>
      <c r="VT97" s="22"/>
      <c r="VU97" s="22"/>
      <c r="VV97" s="22"/>
      <c r="VW97" s="22"/>
      <c r="VX97" s="22"/>
      <c r="VY97" s="22"/>
      <c r="VZ97" s="22"/>
      <c r="WA97" s="22"/>
      <c r="WB97" s="22"/>
      <c r="WC97" s="22"/>
      <c r="WD97" s="22"/>
      <c r="WE97" s="22"/>
      <c r="WF97" s="22"/>
      <c r="WG97" s="22"/>
      <c r="WH97" s="22"/>
      <c r="WI97" s="22"/>
      <c r="WJ97" s="22"/>
      <c r="WK97" s="22"/>
      <c r="WL97" s="22"/>
      <c r="WM97" s="22"/>
      <c r="WN97" s="22"/>
      <c r="WO97" s="22"/>
      <c r="WP97" s="22"/>
      <c r="WQ97" s="22"/>
      <c r="WR97" s="22"/>
      <c r="WS97" s="22"/>
      <c r="WT97" s="22"/>
      <c r="WU97" s="22"/>
      <c r="WV97" s="22"/>
      <c r="WW97" s="22"/>
      <c r="WX97" s="22"/>
      <c r="WY97" s="22"/>
      <c r="WZ97" s="22"/>
      <c r="XA97" s="22"/>
      <c r="XB97" s="22"/>
      <c r="XC97" s="22"/>
      <c r="XD97" s="22"/>
      <c r="XE97" s="22"/>
      <c r="XF97" s="22"/>
      <c r="XG97" s="22"/>
      <c r="XH97" s="22"/>
      <c r="XI97" s="22"/>
      <c r="XJ97" s="22"/>
      <c r="XK97" s="22"/>
      <c r="XL97" s="22"/>
      <c r="XM97" s="22"/>
      <c r="XN97" s="22"/>
      <c r="XO97" s="22"/>
      <c r="XP97" s="22"/>
      <c r="XQ97" s="22"/>
      <c r="XR97" s="22"/>
      <c r="XS97" s="22"/>
      <c r="XT97" s="22"/>
      <c r="XU97" s="22"/>
      <c r="XV97" s="22"/>
      <c r="XW97" s="22"/>
      <c r="XX97" s="22"/>
      <c r="XY97" s="22"/>
      <c r="XZ97" s="22"/>
      <c r="YA97" s="22"/>
      <c r="YB97" s="22"/>
      <c r="YC97" s="22"/>
      <c r="YD97" s="22"/>
      <c r="YE97" s="22"/>
      <c r="YF97" s="22"/>
      <c r="YG97" s="22"/>
      <c r="YH97" s="22"/>
      <c r="YI97" s="22"/>
      <c r="YJ97" s="22"/>
      <c r="YK97" s="22"/>
      <c r="YL97" s="22"/>
      <c r="YM97" s="22"/>
      <c r="YN97" s="22"/>
      <c r="YO97" s="22"/>
      <c r="YP97" s="22"/>
      <c r="YQ97" s="22"/>
      <c r="YR97" s="22"/>
      <c r="YS97" s="22"/>
      <c r="YT97" s="22"/>
      <c r="YU97" s="22"/>
      <c r="YV97" s="22"/>
      <c r="YW97" s="22"/>
      <c r="YX97" s="22"/>
      <c r="YY97" s="22"/>
      <c r="YZ97" s="22"/>
      <c r="ZA97" s="22"/>
      <c r="ZB97" s="22"/>
      <c r="ZC97" s="22"/>
      <c r="ZD97" s="22"/>
      <c r="ZE97" s="22"/>
      <c r="ZF97" s="22"/>
      <c r="ZG97" s="22"/>
      <c r="ZH97" s="22"/>
      <c r="ZI97" s="22"/>
      <c r="ZJ97" s="22"/>
      <c r="ZK97" s="22"/>
      <c r="ZL97" s="22"/>
      <c r="ZM97" s="22"/>
      <c r="ZN97" s="22"/>
      <c r="ZO97" s="22"/>
      <c r="ZP97" s="22"/>
      <c r="ZQ97" s="22"/>
      <c r="ZR97" s="22"/>
      <c r="ZS97" s="22"/>
    </row>
    <row r="98" spans="1:695" s="105" customFormat="1" x14ac:dyDescent="0.2">
      <c r="A98" s="227" t="s">
        <v>179</v>
      </c>
      <c r="B98" s="103"/>
      <c r="C98" s="42"/>
      <c r="D98" s="42"/>
      <c r="E98" s="69"/>
      <c r="F98" s="69"/>
      <c r="G98" s="104"/>
      <c r="H98" s="70"/>
      <c r="I98" s="81"/>
      <c r="J98" s="77"/>
      <c r="K98" s="77"/>
      <c r="L98" s="162"/>
      <c r="M98" s="21"/>
      <c r="N98" s="139"/>
      <c r="O98" s="139"/>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c r="AW98" s="22"/>
      <c r="AX98" s="22"/>
      <c r="AY98" s="22"/>
      <c r="AZ98" s="22"/>
      <c r="BA98" s="22"/>
      <c r="BB98" s="22"/>
      <c r="BC98" s="22"/>
      <c r="BD98" s="22"/>
      <c r="BE98" s="22"/>
      <c r="BF98" s="22"/>
      <c r="BG98" s="22"/>
      <c r="BH98" s="22"/>
      <c r="BI98" s="22"/>
      <c r="BJ98" s="22"/>
      <c r="BK98" s="22"/>
      <c r="BL98" s="22"/>
      <c r="BM98" s="22"/>
      <c r="BN98" s="22"/>
      <c r="BO98" s="22"/>
      <c r="BP98" s="22"/>
      <c r="BQ98" s="22"/>
      <c r="BR98" s="22"/>
      <c r="BS98" s="22"/>
      <c r="BT98" s="22"/>
      <c r="BU98" s="22"/>
      <c r="BV98" s="22"/>
      <c r="BW98" s="22"/>
      <c r="BX98" s="22"/>
      <c r="BY98" s="22"/>
      <c r="BZ98" s="22"/>
      <c r="CA98" s="22"/>
      <c r="CB98" s="22"/>
      <c r="CC98" s="22"/>
      <c r="CD98" s="22"/>
      <c r="CE98" s="22"/>
      <c r="CF98" s="22"/>
      <c r="CG98" s="22"/>
      <c r="CH98" s="22"/>
      <c r="CI98" s="22"/>
      <c r="CJ98" s="22"/>
      <c r="CK98" s="22"/>
      <c r="CL98" s="22"/>
      <c r="CM98" s="22"/>
      <c r="CN98" s="22"/>
      <c r="CO98" s="22"/>
      <c r="CP98" s="22"/>
      <c r="CQ98" s="22"/>
      <c r="CR98" s="22"/>
      <c r="CS98" s="22"/>
      <c r="CT98" s="22"/>
      <c r="CU98" s="22"/>
      <c r="CV98" s="22"/>
      <c r="CW98" s="22"/>
      <c r="CX98" s="22"/>
      <c r="CY98" s="22"/>
      <c r="CZ98" s="22"/>
      <c r="DA98" s="22"/>
      <c r="DB98" s="22"/>
      <c r="DC98" s="22"/>
      <c r="DD98" s="22"/>
      <c r="DE98" s="22"/>
      <c r="DF98" s="22"/>
      <c r="DG98" s="22"/>
      <c r="DH98" s="22"/>
      <c r="DI98" s="22"/>
      <c r="DJ98" s="22"/>
      <c r="DK98" s="22"/>
      <c r="DL98" s="22"/>
      <c r="DM98" s="22"/>
      <c r="DN98" s="22"/>
      <c r="DO98" s="22"/>
      <c r="DP98" s="22"/>
      <c r="DQ98" s="22"/>
      <c r="DR98" s="22"/>
      <c r="DS98" s="22"/>
      <c r="DT98" s="22"/>
      <c r="DU98" s="22"/>
      <c r="DV98" s="22"/>
      <c r="DW98" s="22"/>
      <c r="DX98" s="22"/>
      <c r="DY98" s="22"/>
      <c r="DZ98" s="22"/>
      <c r="EA98" s="22"/>
      <c r="EB98" s="22"/>
      <c r="EC98" s="22"/>
      <c r="ED98" s="22"/>
      <c r="EE98" s="22"/>
      <c r="EF98" s="22"/>
      <c r="EG98" s="22"/>
      <c r="EH98" s="22"/>
      <c r="EI98" s="22"/>
      <c r="EJ98" s="22"/>
      <c r="EK98" s="22"/>
      <c r="EL98" s="22"/>
      <c r="EM98" s="22"/>
      <c r="EN98" s="22"/>
      <c r="EO98" s="22"/>
      <c r="EP98" s="22"/>
      <c r="EQ98" s="22"/>
      <c r="ER98" s="22"/>
      <c r="ES98" s="22"/>
      <c r="ET98" s="22"/>
      <c r="EU98" s="22"/>
      <c r="EV98" s="22"/>
      <c r="EW98" s="22"/>
      <c r="EX98" s="22"/>
      <c r="EY98" s="22"/>
      <c r="EZ98" s="22"/>
      <c r="FA98" s="22"/>
      <c r="FB98" s="22"/>
      <c r="FC98" s="22"/>
      <c r="FD98" s="22"/>
      <c r="FE98" s="22"/>
      <c r="FF98" s="22"/>
      <c r="FG98" s="22"/>
      <c r="FH98" s="22"/>
      <c r="FI98" s="22"/>
      <c r="FJ98" s="22"/>
      <c r="FK98" s="22"/>
      <c r="FL98" s="22"/>
      <c r="FM98" s="22"/>
      <c r="FN98" s="22"/>
      <c r="FO98" s="22"/>
      <c r="FP98" s="22"/>
      <c r="FQ98" s="22"/>
      <c r="FR98" s="22"/>
      <c r="FS98" s="22"/>
      <c r="FT98" s="22"/>
      <c r="FU98" s="22"/>
      <c r="FV98" s="22"/>
      <c r="FW98" s="22"/>
      <c r="FX98" s="22"/>
      <c r="FY98" s="22"/>
      <c r="FZ98" s="22"/>
      <c r="GA98" s="22"/>
      <c r="GB98" s="22"/>
      <c r="GC98" s="22"/>
      <c r="GD98" s="22"/>
      <c r="GE98" s="22"/>
      <c r="GF98" s="22"/>
      <c r="GG98" s="22"/>
      <c r="GH98" s="22"/>
      <c r="GI98" s="22"/>
      <c r="GJ98" s="22"/>
      <c r="GK98" s="22"/>
      <c r="GL98" s="22"/>
      <c r="GM98" s="22"/>
      <c r="GN98" s="22"/>
      <c r="GO98" s="22"/>
      <c r="GP98" s="22"/>
      <c r="GQ98" s="22"/>
      <c r="GR98" s="22"/>
      <c r="GS98" s="22"/>
      <c r="GT98" s="22"/>
      <c r="GU98" s="22"/>
      <c r="GV98" s="22"/>
      <c r="GW98" s="22"/>
      <c r="GX98" s="22"/>
      <c r="GY98" s="22"/>
      <c r="GZ98" s="22"/>
      <c r="HA98" s="22"/>
      <c r="HB98" s="22"/>
      <c r="HC98" s="22"/>
      <c r="HD98" s="22"/>
      <c r="HE98" s="22"/>
      <c r="HF98" s="22"/>
      <c r="HG98" s="22"/>
      <c r="HH98" s="22"/>
      <c r="HI98" s="22"/>
      <c r="HJ98" s="22"/>
      <c r="HK98" s="22"/>
      <c r="HL98" s="22"/>
      <c r="HM98" s="22"/>
      <c r="HN98" s="22"/>
      <c r="HO98" s="22"/>
      <c r="HP98" s="22"/>
      <c r="HQ98" s="22"/>
      <c r="HR98" s="22"/>
      <c r="HS98" s="22"/>
      <c r="HT98" s="22"/>
      <c r="HU98" s="22"/>
      <c r="HV98" s="22"/>
      <c r="HW98" s="22"/>
      <c r="HX98" s="22"/>
      <c r="HY98" s="22"/>
      <c r="HZ98" s="22"/>
      <c r="IA98" s="22"/>
      <c r="IB98" s="22"/>
      <c r="IC98" s="22"/>
      <c r="ID98" s="22"/>
      <c r="IE98" s="22"/>
      <c r="IF98" s="22"/>
      <c r="IG98" s="22"/>
      <c r="IH98" s="22"/>
      <c r="II98" s="22"/>
      <c r="IJ98" s="22"/>
      <c r="IK98" s="22"/>
      <c r="IL98" s="22"/>
      <c r="IM98" s="22"/>
      <c r="IN98" s="22"/>
      <c r="IO98" s="22"/>
      <c r="IP98" s="22"/>
      <c r="IQ98" s="22"/>
      <c r="IR98" s="22"/>
      <c r="IS98" s="22"/>
      <c r="IT98" s="22"/>
      <c r="IU98" s="22"/>
      <c r="IV98" s="22"/>
      <c r="IW98" s="22"/>
      <c r="IX98" s="22"/>
      <c r="IY98" s="22"/>
      <c r="IZ98" s="22"/>
      <c r="JA98" s="22"/>
      <c r="JB98" s="22"/>
      <c r="JC98" s="22"/>
      <c r="JD98" s="22"/>
      <c r="JE98" s="22"/>
      <c r="JF98" s="22"/>
      <c r="JG98" s="22"/>
      <c r="JH98" s="22"/>
      <c r="JI98" s="22"/>
      <c r="JJ98" s="22"/>
      <c r="JK98" s="22"/>
      <c r="JL98" s="22"/>
      <c r="JM98" s="22"/>
      <c r="JN98" s="22"/>
      <c r="JO98" s="22"/>
      <c r="JP98" s="22"/>
      <c r="JQ98" s="22"/>
      <c r="JR98" s="22"/>
      <c r="JS98" s="22"/>
      <c r="JT98" s="22"/>
      <c r="JU98" s="22"/>
      <c r="JV98" s="22"/>
      <c r="JW98" s="22"/>
      <c r="JX98" s="22"/>
      <c r="JY98" s="22"/>
      <c r="JZ98" s="22"/>
      <c r="KA98" s="22"/>
      <c r="KB98" s="22"/>
      <c r="KC98" s="22"/>
      <c r="KD98" s="22"/>
      <c r="KE98" s="22"/>
      <c r="KF98" s="22"/>
      <c r="KG98" s="22"/>
      <c r="KH98" s="22"/>
      <c r="KI98" s="22"/>
      <c r="KJ98" s="22"/>
      <c r="KK98" s="22"/>
      <c r="KL98" s="22"/>
      <c r="KM98" s="22"/>
      <c r="KN98" s="22"/>
      <c r="KO98" s="22"/>
      <c r="KP98" s="22"/>
      <c r="KQ98" s="22"/>
      <c r="KR98" s="22"/>
      <c r="KS98" s="22"/>
      <c r="KT98" s="22"/>
      <c r="KU98" s="22"/>
      <c r="KV98" s="22"/>
      <c r="KW98" s="22"/>
      <c r="KX98" s="22"/>
      <c r="KY98" s="22"/>
      <c r="KZ98" s="22"/>
      <c r="LA98" s="22"/>
      <c r="LB98" s="22"/>
      <c r="LC98" s="22"/>
      <c r="LD98" s="22"/>
      <c r="LE98" s="22"/>
      <c r="LF98" s="22"/>
      <c r="LG98" s="22"/>
      <c r="LH98" s="22"/>
      <c r="LI98" s="22"/>
      <c r="LJ98" s="22"/>
      <c r="LK98" s="22"/>
      <c r="LL98" s="22"/>
      <c r="LM98" s="22"/>
      <c r="LN98" s="22"/>
      <c r="LO98" s="22"/>
      <c r="LP98" s="22"/>
      <c r="LQ98" s="22"/>
      <c r="LR98" s="22"/>
      <c r="LS98" s="22"/>
      <c r="LT98" s="22"/>
      <c r="LU98" s="22"/>
      <c r="LV98" s="22"/>
      <c r="LW98" s="22"/>
      <c r="LX98" s="22"/>
      <c r="LY98" s="22"/>
      <c r="LZ98" s="22"/>
      <c r="MA98" s="22"/>
      <c r="MB98" s="22"/>
      <c r="MC98" s="22"/>
      <c r="MD98" s="22"/>
      <c r="ME98" s="22"/>
      <c r="MF98" s="22"/>
      <c r="MG98" s="22"/>
      <c r="MH98" s="22"/>
      <c r="MI98" s="22"/>
      <c r="MJ98" s="22"/>
      <c r="MK98" s="22"/>
      <c r="ML98" s="22"/>
      <c r="MM98" s="22"/>
      <c r="MN98" s="22"/>
      <c r="MO98" s="22"/>
      <c r="MP98" s="22"/>
      <c r="MQ98" s="22"/>
      <c r="MR98" s="22"/>
      <c r="MS98" s="22"/>
      <c r="MT98" s="22"/>
      <c r="MU98" s="22"/>
      <c r="MV98" s="22"/>
      <c r="MW98" s="22"/>
      <c r="MX98" s="22"/>
      <c r="MY98" s="22"/>
      <c r="MZ98" s="22"/>
      <c r="NA98" s="22"/>
      <c r="NB98" s="22"/>
      <c r="NC98" s="22"/>
      <c r="ND98" s="22"/>
      <c r="NE98" s="22"/>
      <c r="NF98" s="22"/>
      <c r="NG98" s="22"/>
      <c r="NH98" s="22"/>
      <c r="NI98" s="22"/>
      <c r="NJ98" s="22"/>
      <c r="NK98" s="22"/>
      <c r="NL98" s="22"/>
      <c r="NM98" s="22"/>
      <c r="NN98" s="22"/>
      <c r="NO98" s="22"/>
      <c r="NP98" s="22"/>
      <c r="NQ98" s="22"/>
      <c r="NR98" s="22"/>
      <c r="NS98" s="22"/>
      <c r="NT98" s="22"/>
      <c r="NU98" s="22"/>
      <c r="NV98" s="22"/>
      <c r="NW98" s="22"/>
      <c r="NX98" s="22"/>
      <c r="NY98" s="22"/>
      <c r="NZ98" s="22"/>
      <c r="OA98" s="22"/>
      <c r="OB98" s="22"/>
      <c r="OC98" s="22"/>
      <c r="OD98" s="22"/>
      <c r="OE98" s="22"/>
      <c r="OF98" s="22"/>
      <c r="OG98" s="22"/>
      <c r="OH98" s="22"/>
      <c r="OI98" s="22"/>
      <c r="OJ98" s="22"/>
      <c r="OK98" s="22"/>
      <c r="OL98" s="22"/>
      <c r="OM98" s="22"/>
      <c r="ON98" s="22"/>
      <c r="OO98" s="22"/>
      <c r="OP98" s="22"/>
      <c r="OQ98" s="22"/>
      <c r="OR98" s="22"/>
      <c r="OS98" s="22"/>
      <c r="OT98" s="22"/>
      <c r="OU98" s="22"/>
      <c r="OV98" s="22"/>
      <c r="OW98" s="22"/>
      <c r="OX98" s="22"/>
      <c r="OY98" s="22"/>
      <c r="OZ98" s="22"/>
      <c r="PA98" s="22"/>
      <c r="PB98" s="22"/>
      <c r="PC98" s="22"/>
      <c r="PD98" s="22"/>
      <c r="PE98" s="22"/>
      <c r="PF98" s="22"/>
      <c r="PG98" s="22"/>
      <c r="PH98" s="22"/>
      <c r="PI98" s="22"/>
      <c r="PJ98" s="22"/>
      <c r="PK98" s="22"/>
      <c r="PL98" s="22"/>
      <c r="PM98" s="22"/>
      <c r="PN98" s="22"/>
      <c r="PO98" s="22"/>
      <c r="PP98" s="22"/>
      <c r="PQ98" s="22"/>
      <c r="PR98" s="22"/>
      <c r="PS98" s="22"/>
      <c r="PT98" s="22"/>
      <c r="PU98" s="22"/>
      <c r="PV98" s="22"/>
      <c r="PW98" s="22"/>
      <c r="PX98" s="22"/>
      <c r="PY98" s="22"/>
      <c r="PZ98" s="22"/>
      <c r="QA98" s="22"/>
      <c r="QB98" s="22"/>
      <c r="QC98" s="22"/>
      <c r="QD98" s="22"/>
      <c r="QE98" s="22"/>
      <c r="QF98" s="22"/>
      <c r="QG98" s="22"/>
      <c r="QH98" s="22"/>
      <c r="QI98" s="22"/>
      <c r="QJ98" s="22"/>
      <c r="QK98" s="22"/>
      <c r="QL98" s="22"/>
      <c r="QM98" s="22"/>
      <c r="QN98" s="22"/>
      <c r="QO98" s="22"/>
      <c r="QP98" s="22"/>
      <c r="QQ98" s="22"/>
      <c r="QR98" s="22"/>
      <c r="QS98" s="22"/>
      <c r="QT98" s="22"/>
      <c r="QU98" s="22"/>
      <c r="QV98" s="22"/>
      <c r="QW98" s="22"/>
      <c r="QX98" s="22"/>
      <c r="QY98" s="22"/>
      <c r="QZ98" s="22"/>
      <c r="RA98" s="22"/>
      <c r="RB98" s="22"/>
      <c r="RC98" s="22"/>
      <c r="RD98" s="22"/>
      <c r="RE98" s="22"/>
      <c r="RF98" s="22"/>
      <c r="RG98" s="22"/>
      <c r="RH98" s="22"/>
      <c r="RI98" s="22"/>
      <c r="RJ98" s="22"/>
      <c r="RK98" s="22"/>
      <c r="RL98" s="22"/>
      <c r="RM98" s="22"/>
      <c r="RN98" s="22"/>
      <c r="RO98" s="22"/>
      <c r="RP98" s="22"/>
      <c r="RQ98" s="22"/>
      <c r="RR98" s="22"/>
      <c r="RS98" s="22"/>
      <c r="RT98" s="22"/>
      <c r="RU98" s="22"/>
      <c r="RV98" s="22"/>
      <c r="RW98" s="22"/>
      <c r="RX98" s="22"/>
      <c r="RY98" s="22"/>
      <c r="RZ98" s="22"/>
      <c r="SA98" s="22"/>
      <c r="SB98" s="22"/>
      <c r="SC98" s="22"/>
      <c r="SD98" s="22"/>
      <c r="SE98" s="22"/>
      <c r="SF98" s="22"/>
      <c r="SG98" s="22"/>
      <c r="SH98" s="22"/>
      <c r="SI98" s="22"/>
      <c r="SJ98" s="22"/>
      <c r="SK98" s="22"/>
      <c r="SL98" s="22"/>
      <c r="SM98" s="22"/>
      <c r="SN98" s="22"/>
      <c r="SO98" s="22"/>
      <c r="SP98" s="22"/>
      <c r="SQ98" s="22"/>
      <c r="SR98" s="22"/>
      <c r="SS98" s="22"/>
      <c r="ST98" s="22"/>
      <c r="SU98" s="22"/>
      <c r="SV98" s="22"/>
      <c r="SW98" s="22"/>
      <c r="SX98" s="22"/>
      <c r="SY98" s="22"/>
      <c r="SZ98" s="22"/>
      <c r="TA98" s="22"/>
      <c r="TB98" s="22"/>
      <c r="TC98" s="22"/>
      <c r="TD98" s="22"/>
      <c r="TE98" s="22"/>
      <c r="TF98" s="22"/>
      <c r="TG98" s="22"/>
      <c r="TH98" s="22"/>
      <c r="TI98" s="22"/>
      <c r="TJ98" s="22"/>
      <c r="TK98" s="22"/>
      <c r="TL98" s="22"/>
      <c r="TM98" s="22"/>
      <c r="TN98" s="22"/>
      <c r="TO98" s="22"/>
      <c r="TP98" s="22"/>
      <c r="TQ98" s="22"/>
      <c r="TR98" s="22"/>
      <c r="TS98" s="22"/>
      <c r="TT98" s="22"/>
      <c r="TU98" s="22"/>
      <c r="TV98" s="22"/>
      <c r="TW98" s="22"/>
      <c r="TX98" s="22"/>
      <c r="TY98" s="22"/>
      <c r="TZ98" s="22"/>
      <c r="UA98" s="22"/>
      <c r="UB98" s="22"/>
      <c r="UC98" s="22"/>
      <c r="UD98" s="22"/>
      <c r="UE98" s="22"/>
      <c r="UF98" s="22"/>
      <c r="UG98" s="22"/>
      <c r="UH98" s="22"/>
      <c r="UI98" s="22"/>
      <c r="UJ98" s="22"/>
      <c r="UK98" s="22"/>
      <c r="UL98" s="22"/>
      <c r="UM98" s="22"/>
      <c r="UN98" s="22"/>
      <c r="UO98" s="22"/>
      <c r="UP98" s="22"/>
      <c r="UQ98" s="22"/>
      <c r="UR98" s="22"/>
      <c r="US98" s="22"/>
      <c r="UT98" s="22"/>
      <c r="UU98" s="22"/>
      <c r="UV98" s="22"/>
      <c r="UW98" s="22"/>
      <c r="UX98" s="22"/>
      <c r="UY98" s="22"/>
      <c r="UZ98" s="22"/>
      <c r="VA98" s="22"/>
      <c r="VB98" s="22"/>
      <c r="VC98" s="22"/>
      <c r="VD98" s="22"/>
      <c r="VE98" s="22"/>
      <c r="VF98" s="22"/>
      <c r="VG98" s="22"/>
      <c r="VH98" s="22"/>
      <c r="VI98" s="22"/>
      <c r="VJ98" s="22"/>
      <c r="VK98" s="22"/>
      <c r="VL98" s="22"/>
      <c r="VM98" s="22"/>
      <c r="VN98" s="22"/>
      <c r="VO98" s="22"/>
      <c r="VP98" s="22"/>
      <c r="VQ98" s="22"/>
      <c r="VR98" s="22"/>
      <c r="VS98" s="22"/>
      <c r="VT98" s="22"/>
      <c r="VU98" s="22"/>
      <c r="VV98" s="22"/>
      <c r="VW98" s="22"/>
      <c r="VX98" s="22"/>
      <c r="VY98" s="22"/>
      <c r="VZ98" s="22"/>
      <c r="WA98" s="22"/>
      <c r="WB98" s="22"/>
      <c r="WC98" s="22"/>
      <c r="WD98" s="22"/>
      <c r="WE98" s="22"/>
      <c r="WF98" s="22"/>
      <c r="WG98" s="22"/>
      <c r="WH98" s="22"/>
      <c r="WI98" s="22"/>
      <c r="WJ98" s="22"/>
      <c r="WK98" s="22"/>
      <c r="WL98" s="22"/>
      <c r="WM98" s="22"/>
      <c r="WN98" s="22"/>
      <c r="WO98" s="22"/>
      <c r="WP98" s="22"/>
      <c r="WQ98" s="22"/>
      <c r="WR98" s="22"/>
      <c r="WS98" s="22"/>
      <c r="WT98" s="22"/>
      <c r="WU98" s="22"/>
      <c r="WV98" s="22"/>
      <c r="WW98" s="22"/>
      <c r="WX98" s="22"/>
      <c r="WY98" s="22"/>
      <c r="WZ98" s="22"/>
      <c r="XA98" s="22"/>
      <c r="XB98" s="22"/>
      <c r="XC98" s="22"/>
      <c r="XD98" s="22"/>
      <c r="XE98" s="22"/>
      <c r="XF98" s="22"/>
      <c r="XG98" s="22"/>
      <c r="XH98" s="22"/>
      <c r="XI98" s="22"/>
      <c r="XJ98" s="22"/>
      <c r="XK98" s="22"/>
      <c r="XL98" s="22"/>
      <c r="XM98" s="22"/>
      <c r="XN98" s="22"/>
      <c r="XO98" s="22"/>
      <c r="XP98" s="22"/>
      <c r="XQ98" s="22"/>
      <c r="XR98" s="22"/>
      <c r="XS98" s="22"/>
      <c r="XT98" s="22"/>
      <c r="XU98" s="22"/>
      <c r="XV98" s="22"/>
      <c r="XW98" s="22"/>
      <c r="XX98" s="22"/>
      <c r="XY98" s="22"/>
      <c r="XZ98" s="22"/>
      <c r="YA98" s="22"/>
      <c r="YB98" s="22"/>
      <c r="YC98" s="22"/>
      <c r="YD98" s="22"/>
      <c r="YE98" s="22"/>
      <c r="YF98" s="22"/>
      <c r="YG98" s="22"/>
      <c r="YH98" s="22"/>
      <c r="YI98" s="22"/>
      <c r="YJ98" s="22"/>
      <c r="YK98" s="22"/>
      <c r="YL98" s="22"/>
      <c r="YM98" s="22"/>
      <c r="YN98" s="22"/>
      <c r="YO98" s="22"/>
      <c r="YP98" s="22"/>
      <c r="YQ98" s="22"/>
      <c r="YR98" s="22"/>
      <c r="YS98" s="22"/>
      <c r="YT98" s="22"/>
      <c r="YU98" s="22"/>
      <c r="YV98" s="22"/>
      <c r="YW98" s="22"/>
      <c r="YX98" s="22"/>
      <c r="YY98" s="22"/>
      <c r="YZ98" s="22"/>
      <c r="ZA98" s="22"/>
      <c r="ZB98" s="22"/>
      <c r="ZC98" s="22"/>
      <c r="ZD98" s="22"/>
      <c r="ZE98" s="22"/>
      <c r="ZF98" s="22"/>
      <c r="ZG98" s="22"/>
      <c r="ZH98" s="22"/>
      <c r="ZI98" s="22"/>
      <c r="ZJ98" s="22"/>
      <c r="ZK98" s="22"/>
      <c r="ZL98" s="22"/>
      <c r="ZM98" s="22"/>
      <c r="ZN98" s="22"/>
      <c r="ZO98" s="22"/>
      <c r="ZP98" s="22"/>
      <c r="ZQ98" s="22"/>
      <c r="ZR98" s="22"/>
      <c r="ZS98" s="22"/>
    </row>
    <row r="99" spans="1:695" s="105" customFormat="1" x14ac:dyDescent="0.2">
      <c r="A99" s="227" t="s">
        <v>179</v>
      </c>
      <c r="B99" s="91"/>
      <c r="C99" s="42" t="s">
        <v>35</v>
      </c>
      <c r="D99" s="42" t="s">
        <v>14</v>
      </c>
      <c r="E99" s="69">
        <v>0.72222222222222221</v>
      </c>
      <c r="F99" s="69">
        <v>0.77083333333333337</v>
      </c>
      <c r="G99" s="104">
        <f>H99*I99</f>
        <v>15625</v>
      </c>
      <c r="H99" s="70">
        <v>250</v>
      </c>
      <c r="I99" s="81">
        <v>62.5</v>
      </c>
      <c r="J99" s="77" t="s">
        <v>204</v>
      </c>
      <c r="K99" s="77" t="s">
        <v>205</v>
      </c>
      <c r="L99" s="162"/>
      <c r="M99" s="21"/>
      <c r="N99" s="139"/>
      <c r="O99" s="139"/>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c r="AZ99" s="22"/>
      <c r="BA99" s="22"/>
      <c r="BB99" s="22"/>
      <c r="BC99" s="22"/>
      <c r="BD99" s="22"/>
      <c r="BE99" s="22"/>
      <c r="BF99" s="22"/>
      <c r="BG99" s="22"/>
      <c r="BH99" s="22"/>
      <c r="BI99" s="22"/>
      <c r="BJ99" s="22"/>
      <c r="BK99" s="22"/>
      <c r="BL99" s="22"/>
      <c r="BM99" s="22"/>
      <c r="BN99" s="22"/>
      <c r="BO99" s="22"/>
      <c r="BP99" s="22"/>
      <c r="BQ99" s="22"/>
      <c r="BR99" s="22"/>
      <c r="BS99" s="22"/>
      <c r="BT99" s="22"/>
      <c r="BU99" s="22"/>
      <c r="BV99" s="22"/>
      <c r="BW99" s="22"/>
      <c r="BX99" s="22"/>
      <c r="BY99" s="22"/>
      <c r="BZ99" s="22"/>
      <c r="CA99" s="22"/>
      <c r="CB99" s="22"/>
      <c r="CC99" s="22"/>
      <c r="CD99" s="22"/>
      <c r="CE99" s="22"/>
      <c r="CF99" s="22"/>
      <c r="CG99" s="22"/>
      <c r="CH99" s="22"/>
      <c r="CI99" s="22"/>
      <c r="CJ99" s="22"/>
      <c r="CK99" s="22"/>
      <c r="CL99" s="22"/>
      <c r="CM99" s="22"/>
      <c r="CN99" s="22"/>
      <c r="CO99" s="22"/>
      <c r="CP99" s="22"/>
      <c r="CQ99" s="22"/>
      <c r="CR99" s="22"/>
      <c r="CS99" s="22"/>
      <c r="CT99" s="22"/>
      <c r="CU99" s="22"/>
      <c r="CV99" s="22"/>
      <c r="CW99" s="22"/>
      <c r="CX99" s="22"/>
      <c r="CY99" s="22"/>
      <c r="CZ99" s="22"/>
      <c r="DA99" s="22"/>
      <c r="DB99" s="22"/>
      <c r="DC99" s="22"/>
      <c r="DD99" s="22"/>
      <c r="DE99" s="22"/>
      <c r="DF99" s="22"/>
      <c r="DG99" s="22"/>
      <c r="DH99" s="22"/>
      <c r="DI99" s="22"/>
      <c r="DJ99" s="22"/>
      <c r="DK99" s="22"/>
      <c r="DL99" s="22"/>
      <c r="DM99" s="22"/>
      <c r="DN99" s="22"/>
      <c r="DO99" s="22"/>
      <c r="DP99" s="22"/>
      <c r="DQ99" s="22"/>
      <c r="DR99" s="22"/>
      <c r="DS99" s="22"/>
      <c r="DT99" s="22"/>
      <c r="DU99" s="22"/>
      <c r="DV99" s="22"/>
      <c r="DW99" s="22"/>
      <c r="DX99" s="22"/>
      <c r="DY99" s="22"/>
      <c r="DZ99" s="22"/>
      <c r="EA99" s="22"/>
      <c r="EB99" s="22"/>
      <c r="EC99" s="22"/>
      <c r="ED99" s="22"/>
      <c r="EE99" s="22"/>
      <c r="EF99" s="22"/>
      <c r="EG99" s="22"/>
      <c r="EH99" s="22"/>
      <c r="EI99" s="22"/>
      <c r="EJ99" s="22"/>
      <c r="EK99" s="22"/>
      <c r="EL99" s="22"/>
      <c r="EM99" s="22"/>
      <c r="EN99" s="22"/>
      <c r="EO99" s="22"/>
      <c r="EP99" s="22"/>
      <c r="EQ99" s="22"/>
      <c r="ER99" s="22"/>
      <c r="ES99" s="22"/>
      <c r="ET99" s="22"/>
      <c r="EU99" s="22"/>
      <c r="EV99" s="22"/>
      <c r="EW99" s="22"/>
      <c r="EX99" s="22"/>
      <c r="EY99" s="22"/>
      <c r="EZ99" s="22"/>
      <c r="FA99" s="22"/>
      <c r="FB99" s="22"/>
      <c r="FC99" s="22"/>
      <c r="FD99" s="22"/>
      <c r="FE99" s="22"/>
      <c r="FF99" s="22"/>
      <c r="FG99" s="22"/>
      <c r="FH99" s="22"/>
      <c r="FI99" s="22"/>
      <c r="FJ99" s="22"/>
      <c r="FK99" s="22"/>
      <c r="FL99" s="22"/>
      <c r="FM99" s="22"/>
      <c r="FN99" s="22"/>
      <c r="FO99" s="22"/>
      <c r="FP99" s="22"/>
      <c r="FQ99" s="22"/>
      <c r="FR99" s="22"/>
      <c r="FS99" s="22"/>
      <c r="FT99" s="22"/>
      <c r="FU99" s="22"/>
      <c r="FV99" s="22"/>
      <c r="FW99" s="22"/>
      <c r="FX99" s="22"/>
      <c r="FY99" s="22"/>
      <c r="FZ99" s="22"/>
      <c r="GA99" s="22"/>
      <c r="GB99" s="22"/>
      <c r="GC99" s="22"/>
      <c r="GD99" s="22"/>
      <c r="GE99" s="22"/>
      <c r="GF99" s="22"/>
      <c r="GG99" s="22"/>
      <c r="GH99" s="22"/>
      <c r="GI99" s="22"/>
      <c r="GJ99" s="22"/>
      <c r="GK99" s="22"/>
      <c r="GL99" s="22"/>
      <c r="GM99" s="22"/>
      <c r="GN99" s="22"/>
      <c r="GO99" s="22"/>
      <c r="GP99" s="22"/>
      <c r="GQ99" s="22"/>
      <c r="GR99" s="22"/>
      <c r="GS99" s="22"/>
      <c r="GT99" s="22"/>
      <c r="GU99" s="22"/>
      <c r="GV99" s="22"/>
      <c r="GW99" s="22"/>
      <c r="GX99" s="22"/>
      <c r="GY99" s="22"/>
      <c r="GZ99" s="22"/>
      <c r="HA99" s="22"/>
      <c r="HB99" s="22"/>
      <c r="HC99" s="22"/>
      <c r="HD99" s="22"/>
      <c r="HE99" s="22"/>
      <c r="HF99" s="22"/>
      <c r="HG99" s="22"/>
      <c r="HH99" s="22"/>
      <c r="HI99" s="22"/>
      <c r="HJ99" s="22"/>
      <c r="HK99" s="22"/>
      <c r="HL99" s="22"/>
      <c r="HM99" s="22"/>
      <c r="HN99" s="22"/>
      <c r="HO99" s="22"/>
      <c r="HP99" s="22"/>
      <c r="HQ99" s="22"/>
      <c r="HR99" s="22"/>
      <c r="HS99" s="22"/>
      <c r="HT99" s="22"/>
      <c r="HU99" s="22"/>
      <c r="HV99" s="22"/>
      <c r="HW99" s="22"/>
      <c r="HX99" s="22"/>
      <c r="HY99" s="22"/>
      <c r="HZ99" s="22"/>
      <c r="IA99" s="22"/>
      <c r="IB99" s="22"/>
      <c r="IC99" s="22"/>
      <c r="ID99" s="22"/>
      <c r="IE99" s="22"/>
      <c r="IF99" s="22"/>
      <c r="IG99" s="22"/>
      <c r="IH99" s="22"/>
      <c r="II99" s="22"/>
      <c r="IJ99" s="22"/>
      <c r="IK99" s="22"/>
      <c r="IL99" s="22"/>
      <c r="IM99" s="22"/>
      <c r="IN99" s="22"/>
      <c r="IO99" s="22"/>
      <c r="IP99" s="22"/>
      <c r="IQ99" s="22"/>
      <c r="IR99" s="22"/>
      <c r="IS99" s="22"/>
      <c r="IT99" s="22"/>
      <c r="IU99" s="22"/>
      <c r="IV99" s="22"/>
      <c r="IW99" s="22"/>
      <c r="IX99" s="22"/>
      <c r="IY99" s="22"/>
      <c r="IZ99" s="22"/>
      <c r="JA99" s="22"/>
      <c r="JB99" s="22"/>
      <c r="JC99" s="22"/>
      <c r="JD99" s="22"/>
      <c r="JE99" s="22"/>
      <c r="JF99" s="22"/>
      <c r="JG99" s="22"/>
      <c r="JH99" s="22"/>
      <c r="JI99" s="22"/>
      <c r="JJ99" s="22"/>
      <c r="JK99" s="22"/>
      <c r="JL99" s="22"/>
      <c r="JM99" s="22"/>
      <c r="JN99" s="22"/>
      <c r="JO99" s="22"/>
      <c r="JP99" s="22"/>
      <c r="JQ99" s="22"/>
      <c r="JR99" s="22"/>
      <c r="JS99" s="22"/>
      <c r="JT99" s="22"/>
      <c r="JU99" s="22"/>
      <c r="JV99" s="22"/>
      <c r="JW99" s="22"/>
      <c r="JX99" s="22"/>
      <c r="JY99" s="22"/>
      <c r="JZ99" s="22"/>
      <c r="KA99" s="22"/>
      <c r="KB99" s="22"/>
      <c r="KC99" s="22"/>
      <c r="KD99" s="22"/>
      <c r="KE99" s="22"/>
      <c r="KF99" s="22"/>
      <c r="KG99" s="22"/>
      <c r="KH99" s="22"/>
      <c r="KI99" s="22"/>
      <c r="KJ99" s="22"/>
      <c r="KK99" s="22"/>
      <c r="KL99" s="22"/>
      <c r="KM99" s="22"/>
      <c r="KN99" s="22"/>
      <c r="KO99" s="22"/>
      <c r="KP99" s="22"/>
      <c r="KQ99" s="22"/>
      <c r="KR99" s="22"/>
      <c r="KS99" s="22"/>
      <c r="KT99" s="22"/>
      <c r="KU99" s="22"/>
      <c r="KV99" s="22"/>
      <c r="KW99" s="22"/>
      <c r="KX99" s="22"/>
      <c r="KY99" s="22"/>
      <c r="KZ99" s="22"/>
      <c r="LA99" s="22"/>
      <c r="LB99" s="22"/>
      <c r="LC99" s="22"/>
      <c r="LD99" s="22"/>
      <c r="LE99" s="22"/>
      <c r="LF99" s="22"/>
      <c r="LG99" s="22"/>
      <c r="LH99" s="22"/>
      <c r="LI99" s="22"/>
      <c r="LJ99" s="22"/>
      <c r="LK99" s="22"/>
      <c r="LL99" s="22"/>
      <c r="LM99" s="22"/>
      <c r="LN99" s="22"/>
      <c r="LO99" s="22"/>
      <c r="LP99" s="22"/>
      <c r="LQ99" s="22"/>
      <c r="LR99" s="22"/>
      <c r="LS99" s="22"/>
      <c r="LT99" s="22"/>
      <c r="LU99" s="22"/>
      <c r="LV99" s="22"/>
      <c r="LW99" s="22"/>
      <c r="LX99" s="22"/>
      <c r="LY99" s="22"/>
      <c r="LZ99" s="22"/>
      <c r="MA99" s="22"/>
      <c r="MB99" s="22"/>
      <c r="MC99" s="22"/>
      <c r="MD99" s="22"/>
      <c r="ME99" s="22"/>
      <c r="MF99" s="22"/>
      <c r="MG99" s="22"/>
      <c r="MH99" s="22"/>
      <c r="MI99" s="22"/>
      <c r="MJ99" s="22"/>
      <c r="MK99" s="22"/>
      <c r="ML99" s="22"/>
      <c r="MM99" s="22"/>
      <c r="MN99" s="22"/>
      <c r="MO99" s="22"/>
      <c r="MP99" s="22"/>
      <c r="MQ99" s="22"/>
      <c r="MR99" s="22"/>
      <c r="MS99" s="22"/>
      <c r="MT99" s="22"/>
      <c r="MU99" s="22"/>
      <c r="MV99" s="22"/>
      <c r="MW99" s="22"/>
      <c r="MX99" s="22"/>
      <c r="MY99" s="22"/>
      <c r="MZ99" s="22"/>
      <c r="NA99" s="22"/>
      <c r="NB99" s="22"/>
      <c r="NC99" s="22"/>
      <c r="ND99" s="22"/>
      <c r="NE99" s="22"/>
      <c r="NF99" s="22"/>
      <c r="NG99" s="22"/>
      <c r="NH99" s="22"/>
      <c r="NI99" s="22"/>
      <c r="NJ99" s="22"/>
      <c r="NK99" s="22"/>
      <c r="NL99" s="22"/>
      <c r="NM99" s="22"/>
      <c r="NN99" s="22"/>
      <c r="NO99" s="22"/>
      <c r="NP99" s="22"/>
      <c r="NQ99" s="22"/>
      <c r="NR99" s="22"/>
      <c r="NS99" s="22"/>
      <c r="NT99" s="22"/>
      <c r="NU99" s="22"/>
      <c r="NV99" s="22"/>
      <c r="NW99" s="22"/>
      <c r="NX99" s="22"/>
      <c r="NY99" s="22"/>
      <c r="NZ99" s="22"/>
      <c r="OA99" s="22"/>
      <c r="OB99" s="22"/>
      <c r="OC99" s="22"/>
      <c r="OD99" s="22"/>
      <c r="OE99" s="22"/>
      <c r="OF99" s="22"/>
      <c r="OG99" s="22"/>
      <c r="OH99" s="22"/>
      <c r="OI99" s="22"/>
      <c r="OJ99" s="22"/>
      <c r="OK99" s="22"/>
      <c r="OL99" s="22"/>
      <c r="OM99" s="22"/>
      <c r="ON99" s="22"/>
      <c r="OO99" s="22"/>
      <c r="OP99" s="22"/>
      <c r="OQ99" s="22"/>
      <c r="OR99" s="22"/>
      <c r="OS99" s="22"/>
      <c r="OT99" s="22"/>
      <c r="OU99" s="22"/>
      <c r="OV99" s="22"/>
      <c r="OW99" s="22"/>
      <c r="OX99" s="22"/>
      <c r="OY99" s="22"/>
      <c r="OZ99" s="22"/>
      <c r="PA99" s="22"/>
      <c r="PB99" s="22"/>
      <c r="PC99" s="22"/>
      <c r="PD99" s="22"/>
      <c r="PE99" s="22"/>
      <c r="PF99" s="22"/>
      <c r="PG99" s="22"/>
      <c r="PH99" s="22"/>
      <c r="PI99" s="22"/>
      <c r="PJ99" s="22"/>
      <c r="PK99" s="22"/>
      <c r="PL99" s="22"/>
      <c r="PM99" s="22"/>
      <c r="PN99" s="22"/>
      <c r="PO99" s="22"/>
      <c r="PP99" s="22"/>
      <c r="PQ99" s="22"/>
      <c r="PR99" s="22"/>
      <c r="PS99" s="22"/>
      <c r="PT99" s="22"/>
      <c r="PU99" s="22"/>
      <c r="PV99" s="22"/>
      <c r="PW99" s="22"/>
      <c r="PX99" s="22"/>
      <c r="PY99" s="22"/>
      <c r="PZ99" s="22"/>
      <c r="QA99" s="22"/>
      <c r="QB99" s="22"/>
      <c r="QC99" s="22"/>
      <c r="QD99" s="22"/>
      <c r="QE99" s="22"/>
      <c r="QF99" s="22"/>
      <c r="QG99" s="22"/>
      <c r="QH99" s="22"/>
      <c r="QI99" s="22"/>
      <c r="QJ99" s="22"/>
      <c r="QK99" s="22"/>
      <c r="QL99" s="22"/>
      <c r="QM99" s="22"/>
      <c r="QN99" s="22"/>
      <c r="QO99" s="22"/>
      <c r="QP99" s="22"/>
      <c r="QQ99" s="22"/>
      <c r="QR99" s="22"/>
      <c r="QS99" s="22"/>
      <c r="QT99" s="22"/>
      <c r="QU99" s="22"/>
      <c r="QV99" s="22"/>
      <c r="QW99" s="22"/>
      <c r="QX99" s="22"/>
      <c r="QY99" s="22"/>
      <c r="QZ99" s="22"/>
      <c r="RA99" s="22"/>
      <c r="RB99" s="22"/>
      <c r="RC99" s="22"/>
      <c r="RD99" s="22"/>
      <c r="RE99" s="22"/>
      <c r="RF99" s="22"/>
      <c r="RG99" s="22"/>
      <c r="RH99" s="22"/>
      <c r="RI99" s="22"/>
      <c r="RJ99" s="22"/>
      <c r="RK99" s="22"/>
      <c r="RL99" s="22"/>
      <c r="RM99" s="22"/>
      <c r="RN99" s="22"/>
      <c r="RO99" s="22"/>
      <c r="RP99" s="22"/>
      <c r="RQ99" s="22"/>
      <c r="RR99" s="22"/>
      <c r="RS99" s="22"/>
      <c r="RT99" s="22"/>
      <c r="RU99" s="22"/>
      <c r="RV99" s="22"/>
      <c r="RW99" s="22"/>
      <c r="RX99" s="22"/>
      <c r="RY99" s="22"/>
      <c r="RZ99" s="22"/>
      <c r="SA99" s="22"/>
      <c r="SB99" s="22"/>
      <c r="SC99" s="22"/>
      <c r="SD99" s="22"/>
      <c r="SE99" s="22"/>
      <c r="SF99" s="22"/>
      <c r="SG99" s="22"/>
      <c r="SH99" s="22"/>
      <c r="SI99" s="22"/>
      <c r="SJ99" s="22"/>
      <c r="SK99" s="22"/>
      <c r="SL99" s="22"/>
      <c r="SM99" s="22"/>
      <c r="SN99" s="22"/>
      <c r="SO99" s="22"/>
      <c r="SP99" s="22"/>
      <c r="SQ99" s="22"/>
      <c r="SR99" s="22"/>
      <c r="SS99" s="22"/>
      <c r="ST99" s="22"/>
      <c r="SU99" s="22"/>
      <c r="SV99" s="22"/>
      <c r="SW99" s="22"/>
      <c r="SX99" s="22"/>
      <c r="SY99" s="22"/>
      <c r="SZ99" s="22"/>
      <c r="TA99" s="22"/>
      <c r="TB99" s="22"/>
      <c r="TC99" s="22"/>
      <c r="TD99" s="22"/>
      <c r="TE99" s="22"/>
      <c r="TF99" s="22"/>
      <c r="TG99" s="22"/>
      <c r="TH99" s="22"/>
      <c r="TI99" s="22"/>
      <c r="TJ99" s="22"/>
      <c r="TK99" s="22"/>
      <c r="TL99" s="22"/>
      <c r="TM99" s="22"/>
      <c r="TN99" s="22"/>
      <c r="TO99" s="22"/>
      <c r="TP99" s="22"/>
      <c r="TQ99" s="22"/>
      <c r="TR99" s="22"/>
      <c r="TS99" s="22"/>
      <c r="TT99" s="22"/>
      <c r="TU99" s="22"/>
      <c r="TV99" s="22"/>
      <c r="TW99" s="22"/>
      <c r="TX99" s="22"/>
      <c r="TY99" s="22"/>
      <c r="TZ99" s="22"/>
      <c r="UA99" s="22"/>
      <c r="UB99" s="22"/>
      <c r="UC99" s="22"/>
      <c r="UD99" s="22"/>
      <c r="UE99" s="22"/>
      <c r="UF99" s="22"/>
      <c r="UG99" s="22"/>
      <c r="UH99" s="22"/>
      <c r="UI99" s="22"/>
      <c r="UJ99" s="22"/>
      <c r="UK99" s="22"/>
      <c r="UL99" s="22"/>
      <c r="UM99" s="22"/>
      <c r="UN99" s="22"/>
      <c r="UO99" s="22"/>
      <c r="UP99" s="22"/>
      <c r="UQ99" s="22"/>
      <c r="UR99" s="22"/>
      <c r="US99" s="22"/>
      <c r="UT99" s="22"/>
      <c r="UU99" s="22"/>
      <c r="UV99" s="22"/>
      <c r="UW99" s="22"/>
      <c r="UX99" s="22"/>
      <c r="UY99" s="22"/>
      <c r="UZ99" s="22"/>
      <c r="VA99" s="22"/>
      <c r="VB99" s="22"/>
      <c r="VC99" s="22"/>
      <c r="VD99" s="22"/>
      <c r="VE99" s="22"/>
      <c r="VF99" s="22"/>
      <c r="VG99" s="22"/>
      <c r="VH99" s="22"/>
      <c r="VI99" s="22"/>
      <c r="VJ99" s="22"/>
      <c r="VK99" s="22"/>
      <c r="VL99" s="22"/>
      <c r="VM99" s="22"/>
      <c r="VN99" s="22"/>
      <c r="VO99" s="22"/>
      <c r="VP99" s="22"/>
      <c r="VQ99" s="22"/>
      <c r="VR99" s="22"/>
      <c r="VS99" s="22"/>
      <c r="VT99" s="22"/>
      <c r="VU99" s="22"/>
      <c r="VV99" s="22"/>
      <c r="VW99" s="22"/>
      <c r="VX99" s="22"/>
      <c r="VY99" s="22"/>
      <c r="VZ99" s="22"/>
      <c r="WA99" s="22"/>
      <c r="WB99" s="22"/>
      <c r="WC99" s="22"/>
      <c r="WD99" s="22"/>
      <c r="WE99" s="22"/>
      <c r="WF99" s="22"/>
      <c r="WG99" s="22"/>
      <c r="WH99" s="22"/>
      <c r="WI99" s="22"/>
      <c r="WJ99" s="22"/>
      <c r="WK99" s="22"/>
      <c r="WL99" s="22"/>
      <c r="WM99" s="22"/>
      <c r="WN99" s="22"/>
      <c r="WO99" s="22"/>
      <c r="WP99" s="22"/>
      <c r="WQ99" s="22"/>
      <c r="WR99" s="22"/>
      <c r="WS99" s="22"/>
      <c r="WT99" s="22"/>
      <c r="WU99" s="22"/>
      <c r="WV99" s="22"/>
      <c r="WW99" s="22"/>
      <c r="WX99" s="22"/>
      <c r="WY99" s="22"/>
      <c r="WZ99" s="22"/>
      <c r="XA99" s="22"/>
      <c r="XB99" s="22"/>
      <c r="XC99" s="22"/>
      <c r="XD99" s="22"/>
      <c r="XE99" s="22"/>
      <c r="XF99" s="22"/>
      <c r="XG99" s="22"/>
      <c r="XH99" s="22"/>
      <c r="XI99" s="22"/>
      <c r="XJ99" s="22"/>
      <c r="XK99" s="22"/>
      <c r="XL99" s="22"/>
      <c r="XM99" s="22"/>
      <c r="XN99" s="22"/>
      <c r="XO99" s="22"/>
      <c r="XP99" s="22"/>
      <c r="XQ99" s="22"/>
      <c r="XR99" s="22"/>
      <c r="XS99" s="22"/>
      <c r="XT99" s="22"/>
      <c r="XU99" s="22"/>
      <c r="XV99" s="22"/>
      <c r="XW99" s="22"/>
      <c r="XX99" s="22"/>
      <c r="XY99" s="22"/>
      <c r="XZ99" s="22"/>
      <c r="YA99" s="22"/>
      <c r="YB99" s="22"/>
      <c r="YC99" s="22"/>
      <c r="YD99" s="22"/>
      <c r="YE99" s="22"/>
      <c r="YF99" s="22"/>
      <c r="YG99" s="22"/>
      <c r="YH99" s="22"/>
      <c r="YI99" s="22"/>
      <c r="YJ99" s="22"/>
      <c r="YK99" s="22"/>
      <c r="YL99" s="22"/>
      <c r="YM99" s="22"/>
      <c r="YN99" s="22"/>
      <c r="YO99" s="22"/>
      <c r="YP99" s="22"/>
      <c r="YQ99" s="22"/>
      <c r="YR99" s="22"/>
      <c r="YS99" s="22"/>
      <c r="YT99" s="22"/>
      <c r="YU99" s="22"/>
      <c r="YV99" s="22"/>
      <c r="YW99" s="22"/>
      <c r="YX99" s="22"/>
      <c r="YY99" s="22"/>
      <c r="YZ99" s="22"/>
      <c r="ZA99" s="22"/>
      <c r="ZB99" s="22"/>
      <c r="ZC99" s="22"/>
      <c r="ZD99" s="22"/>
      <c r="ZE99" s="22"/>
      <c r="ZF99" s="22"/>
      <c r="ZG99" s="22"/>
      <c r="ZH99" s="22"/>
      <c r="ZI99" s="22"/>
      <c r="ZJ99" s="22"/>
      <c r="ZK99" s="22"/>
      <c r="ZL99" s="22"/>
      <c r="ZM99" s="22"/>
      <c r="ZN99" s="22"/>
      <c r="ZO99" s="22"/>
      <c r="ZP99" s="22"/>
      <c r="ZQ99" s="22"/>
      <c r="ZR99" s="22"/>
      <c r="ZS99" s="22"/>
    </row>
    <row r="100" spans="1:695" x14ac:dyDescent="0.2">
      <c r="A100" s="150"/>
      <c r="B100" s="151"/>
      <c r="C100" s="45"/>
      <c r="D100" s="152"/>
      <c r="E100" s="58"/>
      <c r="F100" s="84"/>
      <c r="I100" s="60"/>
      <c r="J100" s="154"/>
      <c r="K100" s="155"/>
      <c r="L100" s="156"/>
      <c r="M100" s="45"/>
    </row>
    <row r="101" spans="1:695" x14ac:dyDescent="0.2">
      <c r="A101" s="150"/>
      <c r="B101" s="151"/>
      <c r="C101" s="45"/>
      <c r="D101" s="152"/>
      <c r="E101" s="58"/>
      <c r="F101" s="58"/>
      <c r="I101" s="60"/>
      <c r="J101" s="154"/>
      <c r="K101" s="155"/>
      <c r="L101" s="156"/>
      <c r="M101" s="45"/>
    </row>
    <row r="102" spans="1:695" s="106" customFormat="1" x14ac:dyDescent="0.2">
      <c r="A102" s="227" t="s">
        <v>132</v>
      </c>
      <c r="B102" s="98"/>
      <c r="C102" s="19" t="s">
        <v>71</v>
      </c>
      <c r="D102" s="80" t="s">
        <v>28</v>
      </c>
      <c r="E102" s="20">
        <v>0.30555555555555552</v>
      </c>
      <c r="F102" s="20">
        <f>E102+(45/(24*60))</f>
        <v>0.33680555555555552</v>
      </c>
      <c r="G102" s="19">
        <f>H102*I102</f>
        <v>3516.7999999999997</v>
      </c>
      <c r="H102" s="263">
        <v>112</v>
      </c>
      <c r="I102" s="82">
        <v>31.4</v>
      </c>
      <c r="J102" s="77" t="s">
        <v>204</v>
      </c>
      <c r="K102" s="77" t="s">
        <v>205</v>
      </c>
      <c r="L102" s="157"/>
      <c r="M102" s="1"/>
      <c r="N102" s="138"/>
      <c r="O102" s="139"/>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c r="IT102" s="1"/>
      <c r="IU102" s="1"/>
      <c r="IV102" s="1"/>
      <c r="IW102" s="1"/>
      <c r="IX102" s="1"/>
      <c r="IY102" s="1"/>
      <c r="IZ102" s="1"/>
      <c r="JA102" s="1"/>
      <c r="JB102" s="1"/>
      <c r="JC102" s="1"/>
      <c r="JD102" s="1"/>
      <c r="JE102" s="1"/>
      <c r="JF102" s="1"/>
      <c r="JG102" s="1"/>
      <c r="JH102" s="1"/>
      <c r="JI102" s="1"/>
      <c r="JJ102" s="1"/>
      <c r="JK102" s="1"/>
      <c r="JL102" s="1"/>
      <c r="JM102" s="1"/>
      <c r="JN102" s="1"/>
      <c r="JO102" s="1"/>
      <c r="JP102" s="1"/>
      <c r="JQ102" s="1"/>
      <c r="JR102" s="1"/>
      <c r="JS102" s="1"/>
      <c r="JT102" s="1"/>
      <c r="JU102" s="1"/>
      <c r="JV102" s="1"/>
      <c r="JW102" s="1"/>
      <c r="JX102" s="1"/>
      <c r="JY102" s="1"/>
      <c r="JZ102" s="1"/>
      <c r="KA102" s="1"/>
      <c r="KB102" s="1"/>
      <c r="KC102" s="1"/>
      <c r="KD102" s="1"/>
      <c r="KE102" s="1"/>
      <c r="KF102" s="1"/>
      <c r="KG102" s="1"/>
      <c r="KH102" s="1"/>
      <c r="KI102" s="1"/>
      <c r="KJ102" s="1"/>
      <c r="KK102" s="1"/>
      <c r="KL102" s="1"/>
      <c r="KM102" s="1"/>
      <c r="KN102" s="1"/>
      <c r="KO102" s="1"/>
      <c r="KP102" s="1"/>
      <c r="KQ102" s="1"/>
      <c r="KR102" s="1"/>
      <c r="KS102" s="1"/>
      <c r="KT102" s="1"/>
      <c r="KU102" s="1"/>
      <c r="KV102" s="1"/>
      <c r="KW102" s="1"/>
      <c r="KX102" s="1"/>
      <c r="KY102" s="1"/>
      <c r="KZ102" s="1"/>
      <c r="LA102" s="1"/>
      <c r="LB102" s="1"/>
      <c r="LC102" s="1"/>
      <c r="LD102" s="1"/>
      <c r="LE102" s="1"/>
      <c r="LF102" s="1"/>
      <c r="LG102" s="1"/>
      <c r="LH102" s="1"/>
      <c r="LI102" s="1"/>
      <c r="LJ102" s="1"/>
      <c r="LK102" s="1"/>
      <c r="LL102" s="1"/>
      <c r="LM102" s="1"/>
      <c r="LN102" s="1"/>
      <c r="LO102" s="1"/>
      <c r="LP102" s="1"/>
      <c r="LQ102" s="1"/>
      <c r="LR102" s="1"/>
      <c r="LS102" s="1"/>
      <c r="LT102" s="1"/>
      <c r="LU102" s="1"/>
      <c r="LV102" s="1"/>
      <c r="LW102" s="1"/>
      <c r="LX102" s="1"/>
      <c r="LY102" s="1"/>
      <c r="LZ102" s="1"/>
      <c r="MA102" s="1"/>
      <c r="MB102" s="1"/>
      <c r="MC102" s="1"/>
      <c r="MD102" s="1"/>
      <c r="ME102" s="1"/>
      <c r="MF102" s="1"/>
      <c r="MG102" s="1"/>
      <c r="MH102" s="1"/>
      <c r="MI102" s="1"/>
      <c r="MJ102" s="1"/>
      <c r="MK102" s="1"/>
      <c r="ML102" s="1"/>
      <c r="MM102" s="1"/>
      <c r="MN102" s="1"/>
      <c r="MO102" s="1"/>
      <c r="MP102" s="1"/>
      <c r="MQ102" s="1"/>
      <c r="MR102" s="1"/>
      <c r="MS102" s="1"/>
      <c r="MT102" s="1"/>
      <c r="MU102" s="1"/>
      <c r="MV102" s="1"/>
      <c r="MW102" s="1"/>
      <c r="MX102" s="1"/>
      <c r="MY102" s="1"/>
      <c r="MZ102" s="1"/>
      <c r="NA102" s="1"/>
      <c r="NB102" s="1"/>
      <c r="NC102" s="1"/>
      <c r="ND102" s="1"/>
      <c r="NE102" s="1"/>
      <c r="NF102" s="1"/>
      <c r="NG102" s="1"/>
      <c r="NH102" s="1"/>
      <c r="NI102" s="1"/>
      <c r="NJ102" s="1"/>
      <c r="NK102" s="1"/>
      <c r="NL102" s="1"/>
      <c r="NM102" s="1"/>
      <c r="NN102" s="1"/>
      <c r="NO102" s="1"/>
      <c r="NP102" s="1"/>
      <c r="NQ102" s="1"/>
      <c r="NR102" s="1"/>
      <c r="NS102" s="1"/>
      <c r="NT102" s="1"/>
      <c r="NU102" s="1"/>
      <c r="NV102" s="1"/>
      <c r="NW102" s="1"/>
      <c r="NX102" s="1"/>
      <c r="NY102" s="1"/>
      <c r="NZ102" s="1"/>
      <c r="OA102" s="1"/>
      <c r="OB102" s="1"/>
      <c r="OC102" s="1"/>
      <c r="OD102" s="1"/>
      <c r="OE102" s="1"/>
      <c r="OF102" s="1"/>
      <c r="OG102" s="1"/>
      <c r="OH102" s="1"/>
      <c r="OI102" s="1"/>
      <c r="OJ102" s="1"/>
      <c r="OK102" s="1"/>
      <c r="OL102" s="1"/>
      <c r="OM102" s="1"/>
      <c r="ON102" s="1"/>
      <c r="OO102" s="1"/>
      <c r="OP102" s="1"/>
      <c r="OQ102" s="1"/>
      <c r="OR102" s="1"/>
      <c r="OS102" s="1"/>
      <c r="OT102" s="1"/>
      <c r="OU102" s="1"/>
      <c r="OV102" s="1"/>
      <c r="OW102" s="1"/>
      <c r="OX102" s="1"/>
      <c r="OY102" s="1"/>
      <c r="OZ102" s="1"/>
      <c r="PA102" s="1"/>
      <c r="PB102" s="1"/>
      <c r="PC102" s="1"/>
      <c r="PD102" s="1"/>
      <c r="PE102" s="1"/>
      <c r="PF102" s="1"/>
      <c r="PG102" s="1"/>
      <c r="PH102" s="1"/>
      <c r="PI102" s="1"/>
      <c r="PJ102" s="1"/>
      <c r="PK102" s="1"/>
      <c r="PL102" s="1"/>
      <c r="PM102" s="1"/>
      <c r="PN102" s="1"/>
      <c r="PO102" s="1"/>
      <c r="PP102" s="1"/>
      <c r="PQ102" s="1"/>
      <c r="PR102" s="1"/>
      <c r="PS102" s="1"/>
      <c r="PT102" s="1"/>
      <c r="PU102" s="1"/>
      <c r="PV102" s="1"/>
      <c r="PW102" s="1"/>
      <c r="PX102" s="1"/>
      <c r="PY102" s="1"/>
      <c r="PZ102" s="1"/>
      <c r="QA102" s="1"/>
      <c r="QB102" s="1"/>
      <c r="QC102" s="1"/>
      <c r="QD102" s="1"/>
      <c r="QE102" s="1"/>
      <c r="QF102" s="1"/>
      <c r="QG102" s="1"/>
      <c r="QH102" s="1"/>
      <c r="QI102" s="1"/>
      <c r="QJ102" s="1"/>
      <c r="QK102" s="1"/>
      <c r="QL102" s="1"/>
      <c r="QM102" s="1"/>
      <c r="QN102" s="1"/>
      <c r="QO102" s="1"/>
      <c r="QP102" s="1"/>
      <c r="QQ102" s="1"/>
      <c r="QR102" s="1"/>
      <c r="QS102" s="1"/>
      <c r="QT102" s="1"/>
      <c r="QU102" s="1"/>
      <c r="QV102" s="1"/>
      <c r="QW102" s="1"/>
      <c r="QX102" s="1"/>
      <c r="QY102" s="1"/>
      <c r="QZ102" s="1"/>
      <c r="RA102" s="1"/>
      <c r="RB102" s="1"/>
      <c r="RC102" s="1"/>
      <c r="RD102" s="1"/>
      <c r="RE102" s="1"/>
      <c r="RF102" s="1"/>
      <c r="RG102" s="1"/>
      <c r="RH102" s="1"/>
      <c r="RI102" s="1"/>
      <c r="RJ102" s="1"/>
      <c r="RK102" s="1"/>
      <c r="RL102" s="1"/>
      <c r="RM102" s="1"/>
      <c r="RN102" s="1"/>
      <c r="RO102" s="1"/>
      <c r="RP102" s="1"/>
      <c r="RQ102" s="1"/>
      <c r="RR102" s="1"/>
      <c r="RS102" s="1"/>
      <c r="RT102" s="1"/>
      <c r="RU102" s="1"/>
      <c r="RV102" s="1"/>
      <c r="RW102" s="1"/>
      <c r="RX102" s="1"/>
      <c r="RY102" s="1"/>
      <c r="RZ102" s="1"/>
      <c r="SA102" s="1"/>
      <c r="SB102" s="1"/>
      <c r="SC102" s="1"/>
      <c r="SD102" s="1"/>
      <c r="SE102" s="1"/>
      <c r="SF102" s="1"/>
      <c r="SG102" s="1"/>
      <c r="SH102" s="1"/>
      <c r="SI102" s="1"/>
      <c r="SJ102" s="1"/>
      <c r="SK102" s="1"/>
      <c r="SL102" s="1"/>
      <c r="SM102" s="1"/>
      <c r="SN102" s="1"/>
      <c r="SO102" s="1"/>
      <c r="SP102" s="1"/>
      <c r="SQ102" s="1"/>
      <c r="SR102" s="1"/>
      <c r="SS102" s="1"/>
      <c r="ST102" s="1"/>
      <c r="SU102" s="1"/>
      <c r="SV102" s="1"/>
      <c r="SW102" s="1"/>
      <c r="SX102" s="1"/>
      <c r="SY102" s="1"/>
      <c r="SZ102" s="1"/>
      <c r="TA102" s="1"/>
      <c r="TB102" s="1"/>
      <c r="TC102" s="1"/>
      <c r="TD102" s="1"/>
      <c r="TE102" s="1"/>
      <c r="TF102" s="1"/>
      <c r="TG102" s="1"/>
      <c r="TH102" s="1"/>
      <c r="TI102" s="1"/>
      <c r="TJ102" s="1"/>
      <c r="TK102" s="1"/>
      <c r="TL102" s="1"/>
      <c r="TM102" s="1"/>
      <c r="TN102" s="1"/>
      <c r="TO102" s="1"/>
      <c r="TP102" s="1"/>
      <c r="TQ102" s="1"/>
      <c r="TR102" s="1"/>
      <c r="TS102" s="1"/>
      <c r="TT102" s="1"/>
      <c r="TU102" s="1"/>
      <c r="TV102" s="1"/>
      <c r="TW102" s="1"/>
      <c r="TX102" s="1"/>
      <c r="TY102" s="1"/>
      <c r="TZ102" s="1"/>
      <c r="UA102" s="1"/>
      <c r="UB102" s="1"/>
      <c r="UC102" s="1"/>
      <c r="UD102" s="1"/>
      <c r="UE102" s="1"/>
      <c r="UF102" s="1"/>
      <c r="UG102" s="1"/>
      <c r="UH102" s="1"/>
      <c r="UI102" s="1"/>
      <c r="UJ102" s="1"/>
      <c r="UK102" s="1"/>
      <c r="UL102" s="1"/>
      <c r="UM102" s="1"/>
      <c r="UN102" s="1"/>
      <c r="UO102" s="1"/>
      <c r="UP102" s="1"/>
      <c r="UQ102" s="1"/>
      <c r="UR102" s="1"/>
      <c r="US102" s="1"/>
      <c r="UT102" s="1"/>
      <c r="UU102" s="1"/>
      <c r="UV102" s="1"/>
      <c r="UW102" s="1"/>
      <c r="UX102" s="1"/>
      <c r="UY102" s="1"/>
      <c r="UZ102" s="1"/>
      <c r="VA102" s="1"/>
      <c r="VB102" s="1"/>
      <c r="VC102" s="1"/>
      <c r="VD102" s="1"/>
      <c r="VE102" s="1"/>
      <c r="VF102" s="1"/>
      <c r="VG102" s="1"/>
      <c r="VH102" s="1"/>
      <c r="VI102" s="1"/>
      <c r="VJ102" s="1"/>
      <c r="VK102" s="1"/>
      <c r="VL102" s="1"/>
      <c r="VM102" s="1"/>
      <c r="VN102" s="1"/>
      <c r="VO102" s="1"/>
      <c r="VP102" s="1"/>
      <c r="VQ102" s="1"/>
      <c r="VR102" s="1"/>
      <c r="VS102" s="1"/>
      <c r="VT102" s="1"/>
      <c r="VU102" s="1"/>
      <c r="VV102" s="1"/>
      <c r="VW102" s="1"/>
      <c r="VX102" s="1"/>
      <c r="VY102" s="1"/>
      <c r="VZ102" s="1"/>
      <c r="WA102" s="1"/>
      <c r="WB102" s="1"/>
      <c r="WC102" s="1"/>
      <c r="WD102" s="1"/>
      <c r="WE102" s="1"/>
      <c r="WF102" s="1"/>
      <c r="WG102" s="1"/>
      <c r="WH102" s="1"/>
      <c r="WI102" s="1"/>
      <c r="WJ102" s="1"/>
      <c r="WK102" s="1"/>
      <c r="WL102" s="1"/>
      <c r="WM102" s="1"/>
      <c r="WN102" s="1"/>
      <c r="WO102" s="1"/>
      <c r="WP102" s="1"/>
      <c r="WQ102" s="1"/>
      <c r="WR102" s="1"/>
      <c r="WS102" s="1"/>
      <c r="WT102" s="1"/>
      <c r="WU102" s="1"/>
      <c r="WV102" s="1"/>
      <c r="WW102" s="1"/>
      <c r="WX102" s="1"/>
      <c r="WY102" s="1"/>
      <c r="WZ102" s="1"/>
      <c r="XA102" s="1"/>
      <c r="XB102" s="1"/>
      <c r="XC102" s="1"/>
      <c r="XD102" s="1"/>
      <c r="XE102" s="1"/>
      <c r="XF102" s="1"/>
      <c r="XG102" s="1"/>
      <c r="XH102" s="1"/>
      <c r="XI102" s="1"/>
      <c r="XJ102" s="1"/>
      <c r="XK102" s="1"/>
      <c r="XL102" s="1"/>
      <c r="XM102" s="1"/>
      <c r="XN102" s="1"/>
      <c r="XO102" s="1"/>
      <c r="XP102" s="1"/>
      <c r="XQ102" s="1"/>
      <c r="XR102" s="1"/>
      <c r="XS102" s="1"/>
      <c r="XT102" s="1"/>
      <c r="XU102" s="1"/>
      <c r="XV102" s="1"/>
      <c r="XW102" s="1"/>
      <c r="XX102" s="1"/>
      <c r="XY102" s="1"/>
      <c r="XZ102" s="1"/>
      <c r="YA102" s="1"/>
      <c r="YB102" s="1"/>
      <c r="YC102" s="1"/>
      <c r="YD102" s="1"/>
      <c r="YE102" s="1"/>
      <c r="YF102" s="1"/>
      <c r="YG102" s="1"/>
      <c r="YH102" s="1"/>
      <c r="YI102" s="1"/>
      <c r="YJ102" s="1"/>
      <c r="YK102" s="1"/>
      <c r="YL102" s="1"/>
      <c r="YM102" s="1"/>
      <c r="YN102" s="1"/>
      <c r="YO102" s="1"/>
      <c r="YP102" s="1"/>
      <c r="YQ102" s="1"/>
      <c r="YR102" s="1"/>
      <c r="YS102" s="1"/>
      <c r="YT102" s="1"/>
      <c r="YU102" s="1"/>
      <c r="YV102" s="1"/>
      <c r="YW102" s="1"/>
      <c r="YX102" s="1"/>
      <c r="YY102" s="1"/>
      <c r="YZ102" s="1"/>
      <c r="ZA102" s="1"/>
      <c r="ZB102" s="1"/>
      <c r="ZC102" s="1"/>
      <c r="ZD102" s="1"/>
      <c r="ZE102" s="1"/>
      <c r="ZF102" s="1"/>
      <c r="ZG102" s="1"/>
      <c r="ZH102" s="1"/>
      <c r="ZI102" s="1"/>
      <c r="ZJ102" s="1"/>
      <c r="ZK102" s="1"/>
      <c r="ZL102" s="1"/>
      <c r="ZM102" s="1"/>
      <c r="ZN102" s="1"/>
      <c r="ZO102" s="1"/>
      <c r="ZP102" s="1"/>
      <c r="ZQ102" s="1"/>
      <c r="ZR102" s="1"/>
      <c r="ZS102" s="1"/>
    </row>
    <row r="103" spans="1:695" s="52" customFormat="1" x14ac:dyDescent="0.2">
      <c r="A103" s="227" t="s">
        <v>132</v>
      </c>
      <c r="B103" s="94"/>
      <c r="C103" s="48" t="s">
        <v>43</v>
      </c>
      <c r="D103" s="72" t="s">
        <v>28</v>
      </c>
      <c r="E103" s="69">
        <v>0.33680555555555558</v>
      </c>
      <c r="F103" s="69">
        <f>E103+(95/(24*60))</f>
        <v>0.40277777777777779</v>
      </c>
      <c r="G103" s="42">
        <f>H103*I103</f>
        <v>8008</v>
      </c>
      <c r="H103" s="263">
        <v>112</v>
      </c>
      <c r="I103" s="81">
        <v>71.5</v>
      </c>
      <c r="J103" s="77" t="s">
        <v>204</v>
      </c>
      <c r="K103" s="77" t="s">
        <v>205</v>
      </c>
      <c r="L103" s="157"/>
      <c r="M103" s="1"/>
      <c r="N103" s="138"/>
      <c r="O103" s="139"/>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c r="IT103" s="1"/>
      <c r="IU103" s="1"/>
      <c r="IV103" s="1"/>
      <c r="IW103" s="1"/>
      <c r="IX103" s="1"/>
      <c r="IY103" s="1"/>
      <c r="IZ103" s="1"/>
      <c r="JA103" s="1"/>
      <c r="JB103" s="1"/>
      <c r="JC103" s="1"/>
      <c r="JD103" s="1"/>
      <c r="JE103" s="1"/>
      <c r="JF103" s="1"/>
      <c r="JG103" s="1"/>
      <c r="JH103" s="1"/>
      <c r="JI103" s="1"/>
      <c r="JJ103" s="1"/>
      <c r="JK103" s="1"/>
      <c r="JL103" s="1"/>
      <c r="JM103" s="1"/>
      <c r="JN103" s="1"/>
      <c r="JO103" s="1"/>
      <c r="JP103" s="1"/>
      <c r="JQ103" s="1"/>
      <c r="JR103" s="1"/>
      <c r="JS103" s="1"/>
      <c r="JT103" s="1"/>
      <c r="JU103" s="1"/>
      <c r="JV103" s="1"/>
      <c r="JW103" s="1"/>
      <c r="JX103" s="1"/>
      <c r="JY103" s="1"/>
      <c r="JZ103" s="1"/>
      <c r="KA103" s="1"/>
      <c r="KB103" s="1"/>
      <c r="KC103" s="1"/>
      <c r="KD103" s="1"/>
      <c r="KE103" s="1"/>
      <c r="KF103" s="1"/>
      <c r="KG103" s="1"/>
      <c r="KH103" s="1"/>
      <c r="KI103" s="1"/>
      <c r="KJ103" s="1"/>
      <c r="KK103" s="1"/>
      <c r="KL103" s="1"/>
      <c r="KM103" s="1"/>
      <c r="KN103" s="1"/>
      <c r="KO103" s="1"/>
      <c r="KP103" s="1"/>
      <c r="KQ103" s="1"/>
      <c r="KR103" s="1"/>
      <c r="KS103" s="1"/>
      <c r="KT103" s="1"/>
      <c r="KU103" s="1"/>
      <c r="KV103" s="1"/>
      <c r="KW103" s="1"/>
      <c r="KX103" s="1"/>
      <c r="KY103" s="1"/>
      <c r="KZ103" s="1"/>
      <c r="LA103" s="1"/>
      <c r="LB103" s="1"/>
      <c r="LC103" s="1"/>
      <c r="LD103" s="1"/>
      <c r="LE103" s="1"/>
      <c r="LF103" s="1"/>
      <c r="LG103" s="1"/>
      <c r="LH103" s="1"/>
      <c r="LI103" s="1"/>
      <c r="LJ103" s="1"/>
      <c r="LK103" s="1"/>
      <c r="LL103" s="1"/>
      <c r="LM103" s="1"/>
      <c r="LN103" s="1"/>
      <c r="LO103" s="1"/>
      <c r="LP103" s="1"/>
      <c r="LQ103" s="1"/>
      <c r="LR103" s="1"/>
      <c r="LS103" s="1"/>
      <c r="LT103" s="1"/>
      <c r="LU103" s="1"/>
      <c r="LV103" s="1"/>
      <c r="LW103" s="1"/>
      <c r="LX103" s="1"/>
      <c r="LY103" s="1"/>
      <c r="LZ103" s="1"/>
      <c r="MA103" s="1"/>
      <c r="MB103" s="1"/>
      <c r="MC103" s="1"/>
      <c r="MD103" s="1"/>
      <c r="ME103" s="1"/>
      <c r="MF103" s="1"/>
      <c r="MG103" s="1"/>
      <c r="MH103" s="1"/>
      <c r="MI103" s="1"/>
      <c r="MJ103" s="1"/>
      <c r="MK103" s="1"/>
      <c r="ML103" s="1"/>
      <c r="MM103" s="1"/>
      <c r="MN103" s="1"/>
      <c r="MO103" s="1"/>
      <c r="MP103" s="1"/>
      <c r="MQ103" s="1"/>
      <c r="MR103" s="1"/>
      <c r="MS103" s="1"/>
      <c r="MT103" s="1"/>
      <c r="MU103" s="1"/>
      <c r="MV103" s="1"/>
      <c r="MW103" s="1"/>
      <c r="MX103" s="1"/>
      <c r="MY103" s="1"/>
      <c r="MZ103" s="1"/>
      <c r="NA103" s="1"/>
      <c r="NB103" s="1"/>
      <c r="NC103" s="1"/>
      <c r="ND103" s="1"/>
      <c r="NE103" s="1"/>
      <c r="NF103" s="1"/>
      <c r="NG103" s="1"/>
      <c r="NH103" s="1"/>
      <c r="NI103" s="1"/>
      <c r="NJ103" s="1"/>
      <c r="NK103" s="1"/>
      <c r="NL103" s="1"/>
      <c r="NM103" s="1"/>
      <c r="NN103" s="1"/>
      <c r="NO103" s="1"/>
      <c r="NP103" s="1"/>
      <c r="NQ103" s="1"/>
      <c r="NR103" s="1"/>
      <c r="NS103" s="1"/>
      <c r="NT103" s="1"/>
      <c r="NU103" s="1"/>
      <c r="NV103" s="1"/>
      <c r="NW103" s="1"/>
      <c r="NX103" s="1"/>
      <c r="NY103" s="1"/>
      <c r="NZ103" s="1"/>
      <c r="OA103" s="1"/>
      <c r="OB103" s="1"/>
      <c r="OC103" s="1"/>
      <c r="OD103" s="1"/>
      <c r="OE103" s="1"/>
      <c r="OF103" s="1"/>
      <c r="OG103" s="1"/>
      <c r="OH103" s="1"/>
      <c r="OI103" s="1"/>
      <c r="OJ103" s="1"/>
      <c r="OK103" s="1"/>
      <c r="OL103" s="1"/>
      <c r="OM103" s="1"/>
      <c r="ON103" s="1"/>
      <c r="OO103" s="1"/>
      <c r="OP103" s="1"/>
      <c r="OQ103" s="1"/>
      <c r="OR103" s="1"/>
      <c r="OS103" s="1"/>
      <c r="OT103" s="1"/>
      <c r="OU103" s="1"/>
      <c r="OV103" s="1"/>
      <c r="OW103" s="1"/>
      <c r="OX103" s="1"/>
      <c r="OY103" s="1"/>
      <c r="OZ103" s="1"/>
      <c r="PA103" s="1"/>
      <c r="PB103" s="1"/>
      <c r="PC103" s="1"/>
      <c r="PD103" s="1"/>
      <c r="PE103" s="1"/>
      <c r="PF103" s="1"/>
      <c r="PG103" s="1"/>
      <c r="PH103" s="1"/>
      <c r="PI103" s="1"/>
      <c r="PJ103" s="1"/>
      <c r="PK103" s="1"/>
      <c r="PL103" s="1"/>
      <c r="PM103" s="1"/>
      <c r="PN103" s="1"/>
      <c r="PO103" s="1"/>
      <c r="PP103" s="1"/>
      <c r="PQ103" s="1"/>
      <c r="PR103" s="1"/>
      <c r="PS103" s="1"/>
      <c r="PT103" s="1"/>
      <c r="PU103" s="1"/>
      <c r="PV103" s="1"/>
      <c r="PW103" s="1"/>
      <c r="PX103" s="1"/>
      <c r="PY103" s="1"/>
      <c r="PZ103" s="1"/>
      <c r="QA103" s="1"/>
      <c r="QB103" s="1"/>
      <c r="QC103" s="1"/>
      <c r="QD103" s="1"/>
      <c r="QE103" s="1"/>
      <c r="QF103" s="1"/>
      <c r="QG103" s="1"/>
      <c r="QH103" s="1"/>
      <c r="QI103" s="1"/>
      <c r="QJ103" s="1"/>
      <c r="QK103" s="1"/>
      <c r="QL103" s="1"/>
      <c r="QM103" s="1"/>
      <c r="QN103" s="1"/>
      <c r="QO103" s="1"/>
      <c r="QP103" s="1"/>
      <c r="QQ103" s="1"/>
      <c r="QR103" s="1"/>
      <c r="QS103" s="1"/>
      <c r="QT103" s="1"/>
      <c r="QU103" s="1"/>
      <c r="QV103" s="1"/>
      <c r="QW103" s="1"/>
      <c r="QX103" s="1"/>
      <c r="QY103" s="1"/>
      <c r="QZ103" s="1"/>
      <c r="RA103" s="1"/>
      <c r="RB103" s="1"/>
      <c r="RC103" s="1"/>
      <c r="RD103" s="1"/>
      <c r="RE103" s="1"/>
      <c r="RF103" s="1"/>
      <c r="RG103" s="1"/>
      <c r="RH103" s="1"/>
      <c r="RI103" s="1"/>
      <c r="RJ103" s="1"/>
      <c r="RK103" s="1"/>
      <c r="RL103" s="1"/>
      <c r="RM103" s="1"/>
      <c r="RN103" s="1"/>
      <c r="RO103" s="1"/>
      <c r="RP103" s="1"/>
      <c r="RQ103" s="1"/>
      <c r="RR103" s="1"/>
      <c r="RS103" s="1"/>
      <c r="RT103" s="1"/>
      <c r="RU103" s="1"/>
      <c r="RV103" s="1"/>
      <c r="RW103" s="1"/>
      <c r="RX103" s="1"/>
      <c r="RY103" s="1"/>
      <c r="RZ103" s="1"/>
      <c r="SA103" s="1"/>
      <c r="SB103" s="1"/>
      <c r="SC103" s="1"/>
      <c r="SD103" s="1"/>
      <c r="SE103" s="1"/>
      <c r="SF103" s="1"/>
      <c r="SG103" s="1"/>
      <c r="SH103" s="1"/>
      <c r="SI103" s="1"/>
      <c r="SJ103" s="1"/>
      <c r="SK103" s="1"/>
      <c r="SL103" s="1"/>
      <c r="SM103" s="1"/>
      <c r="SN103" s="1"/>
      <c r="SO103" s="1"/>
      <c r="SP103" s="1"/>
      <c r="SQ103" s="1"/>
      <c r="SR103" s="1"/>
      <c r="SS103" s="1"/>
      <c r="ST103" s="1"/>
      <c r="SU103" s="1"/>
      <c r="SV103" s="1"/>
      <c r="SW103" s="1"/>
      <c r="SX103" s="1"/>
      <c r="SY103" s="1"/>
      <c r="SZ103" s="1"/>
      <c r="TA103" s="1"/>
      <c r="TB103" s="1"/>
      <c r="TC103" s="1"/>
      <c r="TD103" s="1"/>
      <c r="TE103" s="1"/>
      <c r="TF103" s="1"/>
      <c r="TG103" s="1"/>
      <c r="TH103" s="1"/>
      <c r="TI103" s="1"/>
      <c r="TJ103" s="1"/>
      <c r="TK103" s="1"/>
      <c r="TL103" s="1"/>
      <c r="TM103" s="1"/>
      <c r="TN103" s="1"/>
      <c r="TO103" s="1"/>
      <c r="TP103" s="1"/>
      <c r="TQ103" s="1"/>
      <c r="TR103" s="1"/>
      <c r="TS103" s="1"/>
      <c r="TT103" s="1"/>
      <c r="TU103" s="1"/>
      <c r="TV103" s="1"/>
      <c r="TW103" s="1"/>
      <c r="TX103" s="1"/>
      <c r="TY103" s="1"/>
      <c r="TZ103" s="1"/>
      <c r="UA103" s="1"/>
      <c r="UB103" s="1"/>
      <c r="UC103" s="1"/>
      <c r="UD103" s="1"/>
      <c r="UE103" s="1"/>
      <c r="UF103" s="1"/>
      <c r="UG103" s="1"/>
      <c r="UH103" s="1"/>
      <c r="UI103" s="1"/>
      <c r="UJ103" s="1"/>
      <c r="UK103" s="1"/>
      <c r="UL103" s="1"/>
      <c r="UM103" s="1"/>
      <c r="UN103" s="1"/>
      <c r="UO103" s="1"/>
      <c r="UP103" s="1"/>
      <c r="UQ103" s="1"/>
      <c r="UR103" s="1"/>
      <c r="US103" s="1"/>
      <c r="UT103" s="1"/>
      <c r="UU103" s="1"/>
      <c r="UV103" s="1"/>
      <c r="UW103" s="1"/>
      <c r="UX103" s="1"/>
      <c r="UY103" s="1"/>
      <c r="UZ103" s="1"/>
      <c r="VA103" s="1"/>
      <c r="VB103" s="1"/>
      <c r="VC103" s="1"/>
      <c r="VD103" s="1"/>
      <c r="VE103" s="1"/>
      <c r="VF103" s="1"/>
      <c r="VG103" s="1"/>
      <c r="VH103" s="1"/>
      <c r="VI103" s="1"/>
      <c r="VJ103" s="1"/>
      <c r="VK103" s="1"/>
      <c r="VL103" s="1"/>
      <c r="VM103" s="1"/>
      <c r="VN103" s="1"/>
      <c r="VO103" s="1"/>
      <c r="VP103" s="1"/>
      <c r="VQ103" s="1"/>
      <c r="VR103" s="1"/>
      <c r="VS103" s="1"/>
      <c r="VT103" s="1"/>
      <c r="VU103" s="1"/>
      <c r="VV103" s="1"/>
      <c r="VW103" s="1"/>
      <c r="VX103" s="1"/>
      <c r="VY103" s="1"/>
      <c r="VZ103" s="1"/>
      <c r="WA103" s="1"/>
      <c r="WB103" s="1"/>
      <c r="WC103" s="1"/>
      <c r="WD103" s="1"/>
      <c r="WE103" s="1"/>
      <c r="WF103" s="1"/>
      <c r="WG103" s="1"/>
      <c r="WH103" s="1"/>
      <c r="WI103" s="1"/>
      <c r="WJ103" s="1"/>
      <c r="WK103" s="1"/>
      <c r="WL103" s="1"/>
      <c r="WM103" s="1"/>
      <c r="WN103" s="1"/>
      <c r="WO103" s="1"/>
      <c r="WP103" s="1"/>
      <c r="WQ103" s="1"/>
      <c r="WR103" s="1"/>
      <c r="WS103" s="1"/>
      <c r="WT103" s="1"/>
      <c r="WU103" s="1"/>
      <c r="WV103" s="1"/>
      <c r="WW103" s="1"/>
      <c r="WX103" s="1"/>
      <c r="WY103" s="1"/>
      <c r="WZ103" s="1"/>
      <c r="XA103" s="1"/>
      <c r="XB103" s="1"/>
      <c r="XC103" s="1"/>
      <c r="XD103" s="1"/>
      <c r="XE103" s="1"/>
      <c r="XF103" s="1"/>
      <c r="XG103" s="1"/>
      <c r="XH103" s="1"/>
      <c r="XI103" s="1"/>
      <c r="XJ103" s="1"/>
      <c r="XK103" s="1"/>
      <c r="XL103" s="1"/>
      <c r="XM103" s="1"/>
      <c r="XN103" s="1"/>
      <c r="XO103" s="1"/>
      <c r="XP103" s="1"/>
      <c r="XQ103" s="1"/>
      <c r="XR103" s="1"/>
      <c r="XS103" s="1"/>
      <c r="XT103" s="1"/>
      <c r="XU103" s="1"/>
      <c r="XV103" s="1"/>
      <c r="XW103" s="1"/>
      <c r="XX103" s="1"/>
      <c r="XY103" s="1"/>
      <c r="XZ103" s="1"/>
      <c r="YA103" s="1"/>
      <c r="YB103" s="1"/>
      <c r="YC103" s="1"/>
      <c r="YD103" s="1"/>
      <c r="YE103" s="1"/>
      <c r="YF103" s="1"/>
      <c r="YG103" s="1"/>
      <c r="YH103" s="1"/>
      <c r="YI103" s="1"/>
      <c r="YJ103" s="1"/>
      <c r="YK103" s="1"/>
      <c r="YL103" s="1"/>
      <c r="YM103" s="1"/>
      <c r="YN103" s="1"/>
      <c r="YO103" s="1"/>
      <c r="YP103" s="1"/>
      <c r="YQ103" s="1"/>
      <c r="YR103" s="1"/>
      <c r="YS103" s="1"/>
      <c r="YT103" s="1"/>
      <c r="YU103" s="1"/>
      <c r="YV103" s="1"/>
      <c r="YW103" s="1"/>
      <c r="YX103" s="1"/>
      <c r="YY103" s="1"/>
      <c r="YZ103" s="1"/>
      <c r="ZA103" s="1"/>
      <c r="ZB103" s="1"/>
      <c r="ZC103" s="1"/>
      <c r="ZD103" s="1"/>
      <c r="ZE103" s="1"/>
      <c r="ZF103" s="1"/>
      <c r="ZG103" s="1"/>
      <c r="ZH103" s="1"/>
      <c r="ZI103" s="1"/>
      <c r="ZJ103" s="1"/>
      <c r="ZK103" s="1"/>
      <c r="ZL103" s="1"/>
      <c r="ZM103" s="1"/>
      <c r="ZN103" s="1"/>
      <c r="ZO103" s="1"/>
      <c r="ZP103" s="1"/>
      <c r="ZQ103" s="1"/>
      <c r="ZR103" s="1"/>
      <c r="ZS103" s="1"/>
    </row>
    <row r="104" spans="1:695" s="52" customFormat="1" x14ac:dyDescent="0.2">
      <c r="A104" s="227" t="s">
        <v>132</v>
      </c>
      <c r="B104" s="91"/>
      <c r="C104" s="48" t="s">
        <v>27</v>
      </c>
      <c r="D104" s="72" t="s">
        <v>28</v>
      </c>
      <c r="E104" s="69">
        <v>0.40972222222222199</v>
      </c>
      <c r="F104" s="69">
        <f>E104+(50/(24*60))</f>
        <v>0.4444444444444442</v>
      </c>
      <c r="G104" s="42">
        <f>H104*I104</f>
        <v>4872</v>
      </c>
      <c r="H104" s="263">
        <v>112</v>
      </c>
      <c r="I104" s="81">
        <v>43.5</v>
      </c>
      <c r="J104" s="77" t="s">
        <v>204</v>
      </c>
      <c r="K104" s="77" t="s">
        <v>205</v>
      </c>
      <c r="L104" s="157"/>
      <c r="M104" s="1"/>
      <c r="N104" s="138"/>
      <c r="O104" s="139"/>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c r="IT104" s="1"/>
      <c r="IU104" s="1"/>
      <c r="IV104" s="1"/>
      <c r="IW104" s="1"/>
      <c r="IX104" s="1"/>
      <c r="IY104" s="1"/>
      <c r="IZ104" s="1"/>
      <c r="JA104" s="1"/>
      <c r="JB104" s="1"/>
      <c r="JC104" s="1"/>
      <c r="JD104" s="1"/>
      <c r="JE104" s="1"/>
      <c r="JF104" s="1"/>
      <c r="JG104" s="1"/>
      <c r="JH104" s="1"/>
      <c r="JI104" s="1"/>
      <c r="JJ104" s="1"/>
      <c r="JK104" s="1"/>
      <c r="JL104" s="1"/>
      <c r="JM104" s="1"/>
      <c r="JN104" s="1"/>
      <c r="JO104" s="1"/>
      <c r="JP104" s="1"/>
      <c r="JQ104" s="1"/>
      <c r="JR104" s="1"/>
      <c r="JS104" s="1"/>
      <c r="JT104" s="1"/>
      <c r="JU104" s="1"/>
      <c r="JV104" s="1"/>
      <c r="JW104" s="1"/>
      <c r="JX104" s="1"/>
      <c r="JY104" s="1"/>
      <c r="JZ104" s="1"/>
      <c r="KA104" s="1"/>
      <c r="KB104" s="1"/>
      <c r="KC104" s="1"/>
      <c r="KD104" s="1"/>
      <c r="KE104" s="1"/>
      <c r="KF104" s="1"/>
      <c r="KG104" s="1"/>
      <c r="KH104" s="1"/>
      <c r="KI104" s="1"/>
      <c r="KJ104" s="1"/>
      <c r="KK104" s="1"/>
      <c r="KL104" s="1"/>
      <c r="KM104" s="1"/>
      <c r="KN104" s="1"/>
      <c r="KO104" s="1"/>
      <c r="KP104" s="1"/>
      <c r="KQ104" s="1"/>
      <c r="KR104" s="1"/>
      <c r="KS104" s="1"/>
      <c r="KT104" s="1"/>
      <c r="KU104" s="1"/>
      <c r="KV104" s="1"/>
      <c r="KW104" s="1"/>
      <c r="KX104" s="1"/>
      <c r="KY104" s="1"/>
      <c r="KZ104" s="1"/>
      <c r="LA104" s="1"/>
      <c r="LB104" s="1"/>
      <c r="LC104" s="1"/>
      <c r="LD104" s="1"/>
      <c r="LE104" s="1"/>
      <c r="LF104" s="1"/>
      <c r="LG104" s="1"/>
      <c r="LH104" s="1"/>
      <c r="LI104" s="1"/>
      <c r="LJ104" s="1"/>
      <c r="LK104" s="1"/>
      <c r="LL104" s="1"/>
      <c r="LM104" s="1"/>
      <c r="LN104" s="1"/>
      <c r="LO104" s="1"/>
      <c r="LP104" s="1"/>
      <c r="LQ104" s="1"/>
      <c r="LR104" s="1"/>
      <c r="LS104" s="1"/>
      <c r="LT104" s="1"/>
      <c r="LU104" s="1"/>
      <c r="LV104" s="1"/>
      <c r="LW104" s="1"/>
      <c r="LX104" s="1"/>
      <c r="LY104" s="1"/>
      <c r="LZ104" s="1"/>
      <c r="MA104" s="1"/>
      <c r="MB104" s="1"/>
      <c r="MC104" s="1"/>
      <c r="MD104" s="1"/>
      <c r="ME104" s="1"/>
      <c r="MF104" s="1"/>
      <c r="MG104" s="1"/>
      <c r="MH104" s="1"/>
      <c r="MI104" s="1"/>
      <c r="MJ104" s="1"/>
      <c r="MK104" s="1"/>
      <c r="ML104" s="1"/>
      <c r="MM104" s="1"/>
      <c r="MN104" s="1"/>
      <c r="MO104" s="1"/>
      <c r="MP104" s="1"/>
      <c r="MQ104" s="1"/>
      <c r="MR104" s="1"/>
      <c r="MS104" s="1"/>
      <c r="MT104" s="1"/>
      <c r="MU104" s="1"/>
      <c r="MV104" s="1"/>
      <c r="MW104" s="1"/>
      <c r="MX104" s="1"/>
      <c r="MY104" s="1"/>
      <c r="MZ104" s="1"/>
      <c r="NA104" s="1"/>
      <c r="NB104" s="1"/>
      <c r="NC104" s="1"/>
      <c r="ND104" s="1"/>
      <c r="NE104" s="1"/>
      <c r="NF104" s="1"/>
      <c r="NG104" s="1"/>
      <c r="NH104" s="1"/>
      <c r="NI104" s="1"/>
      <c r="NJ104" s="1"/>
      <c r="NK104" s="1"/>
      <c r="NL104" s="1"/>
      <c r="NM104" s="1"/>
      <c r="NN104" s="1"/>
      <c r="NO104" s="1"/>
      <c r="NP104" s="1"/>
      <c r="NQ104" s="1"/>
      <c r="NR104" s="1"/>
      <c r="NS104" s="1"/>
      <c r="NT104" s="1"/>
      <c r="NU104" s="1"/>
      <c r="NV104" s="1"/>
      <c r="NW104" s="1"/>
      <c r="NX104" s="1"/>
      <c r="NY104" s="1"/>
      <c r="NZ104" s="1"/>
      <c r="OA104" s="1"/>
      <c r="OB104" s="1"/>
      <c r="OC104" s="1"/>
      <c r="OD104" s="1"/>
      <c r="OE104" s="1"/>
      <c r="OF104" s="1"/>
      <c r="OG104" s="1"/>
      <c r="OH104" s="1"/>
      <c r="OI104" s="1"/>
      <c r="OJ104" s="1"/>
      <c r="OK104" s="1"/>
      <c r="OL104" s="1"/>
      <c r="OM104" s="1"/>
      <c r="ON104" s="1"/>
      <c r="OO104" s="1"/>
      <c r="OP104" s="1"/>
      <c r="OQ104" s="1"/>
      <c r="OR104" s="1"/>
      <c r="OS104" s="1"/>
      <c r="OT104" s="1"/>
      <c r="OU104" s="1"/>
      <c r="OV104" s="1"/>
      <c r="OW104" s="1"/>
      <c r="OX104" s="1"/>
      <c r="OY104" s="1"/>
      <c r="OZ104" s="1"/>
      <c r="PA104" s="1"/>
      <c r="PB104" s="1"/>
      <c r="PC104" s="1"/>
      <c r="PD104" s="1"/>
      <c r="PE104" s="1"/>
      <c r="PF104" s="1"/>
      <c r="PG104" s="1"/>
      <c r="PH104" s="1"/>
      <c r="PI104" s="1"/>
      <c r="PJ104" s="1"/>
      <c r="PK104" s="1"/>
      <c r="PL104" s="1"/>
      <c r="PM104" s="1"/>
      <c r="PN104" s="1"/>
      <c r="PO104" s="1"/>
      <c r="PP104" s="1"/>
      <c r="PQ104" s="1"/>
      <c r="PR104" s="1"/>
      <c r="PS104" s="1"/>
      <c r="PT104" s="1"/>
      <c r="PU104" s="1"/>
      <c r="PV104" s="1"/>
      <c r="PW104" s="1"/>
      <c r="PX104" s="1"/>
      <c r="PY104" s="1"/>
      <c r="PZ104" s="1"/>
      <c r="QA104" s="1"/>
      <c r="QB104" s="1"/>
      <c r="QC104" s="1"/>
      <c r="QD104" s="1"/>
      <c r="QE104" s="1"/>
      <c r="QF104" s="1"/>
      <c r="QG104" s="1"/>
      <c r="QH104" s="1"/>
      <c r="QI104" s="1"/>
      <c r="QJ104" s="1"/>
      <c r="QK104" s="1"/>
      <c r="QL104" s="1"/>
      <c r="QM104" s="1"/>
      <c r="QN104" s="1"/>
      <c r="QO104" s="1"/>
      <c r="QP104" s="1"/>
      <c r="QQ104" s="1"/>
      <c r="QR104" s="1"/>
      <c r="QS104" s="1"/>
      <c r="QT104" s="1"/>
      <c r="QU104" s="1"/>
      <c r="QV104" s="1"/>
      <c r="QW104" s="1"/>
      <c r="QX104" s="1"/>
      <c r="QY104" s="1"/>
      <c r="QZ104" s="1"/>
      <c r="RA104" s="1"/>
      <c r="RB104" s="1"/>
      <c r="RC104" s="1"/>
      <c r="RD104" s="1"/>
      <c r="RE104" s="1"/>
      <c r="RF104" s="1"/>
      <c r="RG104" s="1"/>
      <c r="RH104" s="1"/>
      <c r="RI104" s="1"/>
      <c r="RJ104" s="1"/>
      <c r="RK104" s="1"/>
      <c r="RL104" s="1"/>
      <c r="RM104" s="1"/>
      <c r="RN104" s="1"/>
      <c r="RO104" s="1"/>
      <c r="RP104" s="1"/>
      <c r="RQ104" s="1"/>
      <c r="RR104" s="1"/>
      <c r="RS104" s="1"/>
      <c r="RT104" s="1"/>
      <c r="RU104" s="1"/>
      <c r="RV104" s="1"/>
      <c r="RW104" s="1"/>
      <c r="RX104" s="1"/>
      <c r="RY104" s="1"/>
      <c r="RZ104" s="1"/>
      <c r="SA104" s="1"/>
      <c r="SB104" s="1"/>
      <c r="SC104" s="1"/>
      <c r="SD104" s="1"/>
      <c r="SE104" s="1"/>
      <c r="SF104" s="1"/>
      <c r="SG104" s="1"/>
      <c r="SH104" s="1"/>
      <c r="SI104" s="1"/>
      <c r="SJ104" s="1"/>
      <c r="SK104" s="1"/>
      <c r="SL104" s="1"/>
      <c r="SM104" s="1"/>
      <c r="SN104" s="1"/>
      <c r="SO104" s="1"/>
      <c r="SP104" s="1"/>
      <c r="SQ104" s="1"/>
      <c r="SR104" s="1"/>
      <c r="SS104" s="1"/>
      <c r="ST104" s="1"/>
      <c r="SU104" s="1"/>
      <c r="SV104" s="1"/>
      <c r="SW104" s="1"/>
      <c r="SX104" s="1"/>
      <c r="SY104" s="1"/>
      <c r="SZ104" s="1"/>
      <c r="TA104" s="1"/>
      <c r="TB104" s="1"/>
      <c r="TC104" s="1"/>
      <c r="TD104" s="1"/>
      <c r="TE104" s="1"/>
      <c r="TF104" s="1"/>
      <c r="TG104" s="1"/>
      <c r="TH104" s="1"/>
      <c r="TI104" s="1"/>
      <c r="TJ104" s="1"/>
      <c r="TK104" s="1"/>
      <c r="TL104" s="1"/>
      <c r="TM104" s="1"/>
      <c r="TN104" s="1"/>
      <c r="TO104" s="1"/>
      <c r="TP104" s="1"/>
      <c r="TQ104" s="1"/>
      <c r="TR104" s="1"/>
      <c r="TS104" s="1"/>
      <c r="TT104" s="1"/>
      <c r="TU104" s="1"/>
      <c r="TV104" s="1"/>
      <c r="TW104" s="1"/>
      <c r="TX104" s="1"/>
      <c r="TY104" s="1"/>
      <c r="TZ104" s="1"/>
      <c r="UA104" s="1"/>
      <c r="UB104" s="1"/>
      <c r="UC104" s="1"/>
      <c r="UD104" s="1"/>
      <c r="UE104" s="1"/>
      <c r="UF104" s="1"/>
      <c r="UG104" s="1"/>
      <c r="UH104" s="1"/>
      <c r="UI104" s="1"/>
      <c r="UJ104" s="1"/>
      <c r="UK104" s="1"/>
      <c r="UL104" s="1"/>
      <c r="UM104" s="1"/>
      <c r="UN104" s="1"/>
      <c r="UO104" s="1"/>
      <c r="UP104" s="1"/>
      <c r="UQ104" s="1"/>
      <c r="UR104" s="1"/>
      <c r="US104" s="1"/>
      <c r="UT104" s="1"/>
      <c r="UU104" s="1"/>
      <c r="UV104" s="1"/>
      <c r="UW104" s="1"/>
      <c r="UX104" s="1"/>
      <c r="UY104" s="1"/>
      <c r="UZ104" s="1"/>
      <c r="VA104" s="1"/>
      <c r="VB104" s="1"/>
      <c r="VC104" s="1"/>
      <c r="VD104" s="1"/>
      <c r="VE104" s="1"/>
      <c r="VF104" s="1"/>
      <c r="VG104" s="1"/>
      <c r="VH104" s="1"/>
      <c r="VI104" s="1"/>
      <c r="VJ104" s="1"/>
      <c r="VK104" s="1"/>
      <c r="VL104" s="1"/>
      <c r="VM104" s="1"/>
      <c r="VN104" s="1"/>
      <c r="VO104" s="1"/>
      <c r="VP104" s="1"/>
      <c r="VQ104" s="1"/>
      <c r="VR104" s="1"/>
      <c r="VS104" s="1"/>
      <c r="VT104" s="1"/>
      <c r="VU104" s="1"/>
      <c r="VV104" s="1"/>
      <c r="VW104" s="1"/>
      <c r="VX104" s="1"/>
      <c r="VY104" s="1"/>
      <c r="VZ104" s="1"/>
      <c r="WA104" s="1"/>
      <c r="WB104" s="1"/>
      <c r="WC104" s="1"/>
      <c r="WD104" s="1"/>
      <c r="WE104" s="1"/>
      <c r="WF104" s="1"/>
      <c r="WG104" s="1"/>
      <c r="WH104" s="1"/>
      <c r="WI104" s="1"/>
      <c r="WJ104" s="1"/>
      <c r="WK104" s="1"/>
      <c r="WL104" s="1"/>
      <c r="WM104" s="1"/>
      <c r="WN104" s="1"/>
      <c r="WO104" s="1"/>
      <c r="WP104" s="1"/>
      <c r="WQ104" s="1"/>
      <c r="WR104" s="1"/>
      <c r="WS104" s="1"/>
      <c r="WT104" s="1"/>
      <c r="WU104" s="1"/>
      <c r="WV104" s="1"/>
      <c r="WW104" s="1"/>
      <c r="WX104" s="1"/>
      <c r="WY104" s="1"/>
      <c r="WZ104" s="1"/>
      <c r="XA104" s="1"/>
      <c r="XB104" s="1"/>
      <c r="XC104" s="1"/>
      <c r="XD104" s="1"/>
      <c r="XE104" s="1"/>
      <c r="XF104" s="1"/>
      <c r="XG104" s="1"/>
      <c r="XH104" s="1"/>
      <c r="XI104" s="1"/>
      <c r="XJ104" s="1"/>
      <c r="XK104" s="1"/>
      <c r="XL104" s="1"/>
      <c r="XM104" s="1"/>
      <c r="XN104" s="1"/>
      <c r="XO104" s="1"/>
      <c r="XP104" s="1"/>
      <c r="XQ104" s="1"/>
      <c r="XR104" s="1"/>
      <c r="XS104" s="1"/>
      <c r="XT104" s="1"/>
      <c r="XU104" s="1"/>
      <c r="XV104" s="1"/>
      <c r="XW104" s="1"/>
      <c r="XX104" s="1"/>
      <c r="XY104" s="1"/>
      <c r="XZ104" s="1"/>
      <c r="YA104" s="1"/>
      <c r="YB104" s="1"/>
      <c r="YC104" s="1"/>
      <c r="YD104" s="1"/>
      <c r="YE104" s="1"/>
      <c r="YF104" s="1"/>
      <c r="YG104" s="1"/>
      <c r="YH104" s="1"/>
      <c r="YI104" s="1"/>
      <c r="YJ104" s="1"/>
      <c r="YK104" s="1"/>
      <c r="YL104" s="1"/>
      <c r="YM104" s="1"/>
      <c r="YN104" s="1"/>
      <c r="YO104" s="1"/>
      <c r="YP104" s="1"/>
      <c r="YQ104" s="1"/>
      <c r="YR104" s="1"/>
      <c r="YS104" s="1"/>
      <c r="YT104" s="1"/>
      <c r="YU104" s="1"/>
      <c r="YV104" s="1"/>
      <c r="YW104" s="1"/>
      <c r="YX104" s="1"/>
      <c r="YY104" s="1"/>
      <c r="YZ104" s="1"/>
      <c r="ZA104" s="1"/>
      <c r="ZB104" s="1"/>
      <c r="ZC104" s="1"/>
      <c r="ZD104" s="1"/>
      <c r="ZE104" s="1"/>
      <c r="ZF104" s="1"/>
      <c r="ZG104" s="1"/>
      <c r="ZH104" s="1"/>
      <c r="ZI104" s="1"/>
      <c r="ZJ104" s="1"/>
      <c r="ZK104" s="1"/>
      <c r="ZL104" s="1"/>
      <c r="ZM104" s="1"/>
      <c r="ZN104" s="1"/>
      <c r="ZO104" s="1"/>
      <c r="ZP104" s="1"/>
      <c r="ZQ104" s="1"/>
      <c r="ZR104" s="1"/>
      <c r="ZS104" s="1"/>
    </row>
    <row r="105" spans="1:695" s="52" customFormat="1" x14ac:dyDescent="0.2">
      <c r="A105" s="227" t="s">
        <v>132</v>
      </c>
      <c r="B105" s="94"/>
      <c r="C105" s="48" t="s">
        <v>26</v>
      </c>
      <c r="D105" s="72" t="s">
        <v>28</v>
      </c>
      <c r="E105" s="69">
        <v>0.45138888888888901</v>
      </c>
      <c r="F105" s="69">
        <f>E105+(50/(24*60))</f>
        <v>0.48611111111111122</v>
      </c>
      <c r="G105" s="42">
        <f>H105*I105</f>
        <v>4860.8</v>
      </c>
      <c r="H105" s="263">
        <v>112</v>
      </c>
      <c r="I105" s="81">
        <v>43.4</v>
      </c>
      <c r="J105" s="77" t="s">
        <v>204</v>
      </c>
      <c r="K105" s="77" t="s">
        <v>205</v>
      </c>
      <c r="L105" s="157"/>
      <c r="M105" s="1"/>
      <c r="N105" s="138"/>
      <c r="O105" s="139"/>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c r="IT105" s="1"/>
      <c r="IU105" s="1"/>
      <c r="IV105" s="1"/>
      <c r="IW105" s="1"/>
      <c r="IX105" s="1"/>
      <c r="IY105" s="1"/>
      <c r="IZ105" s="1"/>
      <c r="JA105" s="1"/>
      <c r="JB105" s="1"/>
      <c r="JC105" s="1"/>
      <c r="JD105" s="1"/>
      <c r="JE105" s="1"/>
      <c r="JF105" s="1"/>
      <c r="JG105" s="1"/>
      <c r="JH105" s="1"/>
      <c r="JI105" s="1"/>
      <c r="JJ105" s="1"/>
      <c r="JK105" s="1"/>
      <c r="JL105" s="1"/>
      <c r="JM105" s="1"/>
      <c r="JN105" s="1"/>
      <c r="JO105" s="1"/>
      <c r="JP105" s="1"/>
      <c r="JQ105" s="1"/>
      <c r="JR105" s="1"/>
      <c r="JS105" s="1"/>
      <c r="JT105" s="1"/>
      <c r="JU105" s="1"/>
      <c r="JV105" s="1"/>
      <c r="JW105" s="1"/>
      <c r="JX105" s="1"/>
      <c r="JY105" s="1"/>
      <c r="JZ105" s="1"/>
      <c r="KA105" s="1"/>
      <c r="KB105" s="1"/>
      <c r="KC105" s="1"/>
      <c r="KD105" s="1"/>
      <c r="KE105" s="1"/>
      <c r="KF105" s="1"/>
      <c r="KG105" s="1"/>
      <c r="KH105" s="1"/>
      <c r="KI105" s="1"/>
      <c r="KJ105" s="1"/>
      <c r="KK105" s="1"/>
      <c r="KL105" s="1"/>
      <c r="KM105" s="1"/>
      <c r="KN105" s="1"/>
      <c r="KO105" s="1"/>
      <c r="KP105" s="1"/>
      <c r="KQ105" s="1"/>
      <c r="KR105" s="1"/>
      <c r="KS105" s="1"/>
      <c r="KT105" s="1"/>
      <c r="KU105" s="1"/>
      <c r="KV105" s="1"/>
      <c r="KW105" s="1"/>
      <c r="KX105" s="1"/>
      <c r="KY105" s="1"/>
      <c r="KZ105" s="1"/>
      <c r="LA105" s="1"/>
      <c r="LB105" s="1"/>
      <c r="LC105" s="1"/>
      <c r="LD105" s="1"/>
      <c r="LE105" s="1"/>
      <c r="LF105" s="1"/>
      <c r="LG105" s="1"/>
      <c r="LH105" s="1"/>
      <c r="LI105" s="1"/>
      <c r="LJ105" s="1"/>
      <c r="LK105" s="1"/>
      <c r="LL105" s="1"/>
      <c r="LM105" s="1"/>
      <c r="LN105" s="1"/>
      <c r="LO105" s="1"/>
      <c r="LP105" s="1"/>
      <c r="LQ105" s="1"/>
      <c r="LR105" s="1"/>
      <c r="LS105" s="1"/>
      <c r="LT105" s="1"/>
      <c r="LU105" s="1"/>
      <c r="LV105" s="1"/>
      <c r="LW105" s="1"/>
      <c r="LX105" s="1"/>
      <c r="LY105" s="1"/>
      <c r="LZ105" s="1"/>
      <c r="MA105" s="1"/>
      <c r="MB105" s="1"/>
      <c r="MC105" s="1"/>
      <c r="MD105" s="1"/>
      <c r="ME105" s="1"/>
      <c r="MF105" s="1"/>
      <c r="MG105" s="1"/>
      <c r="MH105" s="1"/>
      <c r="MI105" s="1"/>
      <c r="MJ105" s="1"/>
      <c r="MK105" s="1"/>
      <c r="ML105" s="1"/>
      <c r="MM105" s="1"/>
      <c r="MN105" s="1"/>
      <c r="MO105" s="1"/>
      <c r="MP105" s="1"/>
      <c r="MQ105" s="1"/>
      <c r="MR105" s="1"/>
      <c r="MS105" s="1"/>
      <c r="MT105" s="1"/>
      <c r="MU105" s="1"/>
      <c r="MV105" s="1"/>
      <c r="MW105" s="1"/>
      <c r="MX105" s="1"/>
      <c r="MY105" s="1"/>
      <c r="MZ105" s="1"/>
      <c r="NA105" s="1"/>
      <c r="NB105" s="1"/>
      <c r="NC105" s="1"/>
      <c r="ND105" s="1"/>
      <c r="NE105" s="1"/>
      <c r="NF105" s="1"/>
      <c r="NG105" s="1"/>
      <c r="NH105" s="1"/>
      <c r="NI105" s="1"/>
      <c r="NJ105" s="1"/>
      <c r="NK105" s="1"/>
      <c r="NL105" s="1"/>
      <c r="NM105" s="1"/>
      <c r="NN105" s="1"/>
      <c r="NO105" s="1"/>
      <c r="NP105" s="1"/>
      <c r="NQ105" s="1"/>
      <c r="NR105" s="1"/>
      <c r="NS105" s="1"/>
      <c r="NT105" s="1"/>
      <c r="NU105" s="1"/>
      <c r="NV105" s="1"/>
      <c r="NW105" s="1"/>
      <c r="NX105" s="1"/>
      <c r="NY105" s="1"/>
      <c r="NZ105" s="1"/>
      <c r="OA105" s="1"/>
      <c r="OB105" s="1"/>
      <c r="OC105" s="1"/>
      <c r="OD105" s="1"/>
      <c r="OE105" s="1"/>
      <c r="OF105" s="1"/>
      <c r="OG105" s="1"/>
      <c r="OH105" s="1"/>
      <c r="OI105" s="1"/>
      <c r="OJ105" s="1"/>
      <c r="OK105" s="1"/>
      <c r="OL105" s="1"/>
      <c r="OM105" s="1"/>
      <c r="ON105" s="1"/>
      <c r="OO105" s="1"/>
      <c r="OP105" s="1"/>
      <c r="OQ105" s="1"/>
      <c r="OR105" s="1"/>
      <c r="OS105" s="1"/>
      <c r="OT105" s="1"/>
      <c r="OU105" s="1"/>
      <c r="OV105" s="1"/>
      <c r="OW105" s="1"/>
      <c r="OX105" s="1"/>
      <c r="OY105" s="1"/>
      <c r="OZ105" s="1"/>
      <c r="PA105" s="1"/>
      <c r="PB105" s="1"/>
      <c r="PC105" s="1"/>
      <c r="PD105" s="1"/>
      <c r="PE105" s="1"/>
      <c r="PF105" s="1"/>
      <c r="PG105" s="1"/>
      <c r="PH105" s="1"/>
      <c r="PI105" s="1"/>
      <c r="PJ105" s="1"/>
      <c r="PK105" s="1"/>
      <c r="PL105" s="1"/>
      <c r="PM105" s="1"/>
      <c r="PN105" s="1"/>
      <c r="PO105" s="1"/>
      <c r="PP105" s="1"/>
      <c r="PQ105" s="1"/>
      <c r="PR105" s="1"/>
      <c r="PS105" s="1"/>
      <c r="PT105" s="1"/>
      <c r="PU105" s="1"/>
      <c r="PV105" s="1"/>
      <c r="PW105" s="1"/>
      <c r="PX105" s="1"/>
      <c r="PY105" s="1"/>
      <c r="PZ105" s="1"/>
      <c r="QA105" s="1"/>
      <c r="QB105" s="1"/>
      <c r="QC105" s="1"/>
      <c r="QD105" s="1"/>
      <c r="QE105" s="1"/>
      <c r="QF105" s="1"/>
      <c r="QG105" s="1"/>
      <c r="QH105" s="1"/>
      <c r="QI105" s="1"/>
      <c r="QJ105" s="1"/>
      <c r="QK105" s="1"/>
      <c r="QL105" s="1"/>
      <c r="QM105" s="1"/>
      <c r="QN105" s="1"/>
      <c r="QO105" s="1"/>
      <c r="QP105" s="1"/>
      <c r="QQ105" s="1"/>
      <c r="QR105" s="1"/>
      <c r="QS105" s="1"/>
      <c r="QT105" s="1"/>
      <c r="QU105" s="1"/>
      <c r="QV105" s="1"/>
      <c r="QW105" s="1"/>
      <c r="QX105" s="1"/>
      <c r="QY105" s="1"/>
      <c r="QZ105" s="1"/>
      <c r="RA105" s="1"/>
      <c r="RB105" s="1"/>
      <c r="RC105" s="1"/>
      <c r="RD105" s="1"/>
      <c r="RE105" s="1"/>
      <c r="RF105" s="1"/>
      <c r="RG105" s="1"/>
      <c r="RH105" s="1"/>
      <c r="RI105" s="1"/>
      <c r="RJ105" s="1"/>
      <c r="RK105" s="1"/>
      <c r="RL105" s="1"/>
      <c r="RM105" s="1"/>
      <c r="RN105" s="1"/>
      <c r="RO105" s="1"/>
      <c r="RP105" s="1"/>
      <c r="RQ105" s="1"/>
      <c r="RR105" s="1"/>
      <c r="RS105" s="1"/>
      <c r="RT105" s="1"/>
      <c r="RU105" s="1"/>
      <c r="RV105" s="1"/>
      <c r="RW105" s="1"/>
      <c r="RX105" s="1"/>
      <c r="RY105" s="1"/>
      <c r="RZ105" s="1"/>
      <c r="SA105" s="1"/>
      <c r="SB105" s="1"/>
      <c r="SC105" s="1"/>
      <c r="SD105" s="1"/>
      <c r="SE105" s="1"/>
      <c r="SF105" s="1"/>
      <c r="SG105" s="1"/>
      <c r="SH105" s="1"/>
      <c r="SI105" s="1"/>
      <c r="SJ105" s="1"/>
      <c r="SK105" s="1"/>
      <c r="SL105" s="1"/>
      <c r="SM105" s="1"/>
      <c r="SN105" s="1"/>
      <c r="SO105" s="1"/>
      <c r="SP105" s="1"/>
      <c r="SQ105" s="1"/>
      <c r="SR105" s="1"/>
      <c r="SS105" s="1"/>
      <c r="ST105" s="1"/>
      <c r="SU105" s="1"/>
      <c r="SV105" s="1"/>
      <c r="SW105" s="1"/>
      <c r="SX105" s="1"/>
      <c r="SY105" s="1"/>
      <c r="SZ105" s="1"/>
      <c r="TA105" s="1"/>
      <c r="TB105" s="1"/>
      <c r="TC105" s="1"/>
      <c r="TD105" s="1"/>
      <c r="TE105" s="1"/>
      <c r="TF105" s="1"/>
      <c r="TG105" s="1"/>
      <c r="TH105" s="1"/>
      <c r="TI105" s="1"/>
      <c r="TJ105" s="1"/>
      <c r="TK105" s="1"/>
      <c r="TL105" s="1"/>
      <c r="TM105" s="1"/>
      <c r="TN105" s="1"/>
      <c r="TO105" s="1"/>
      <c r="TP105" s="1"/>
      <c r="TQ105" s="1"/>
      <c r="TR105" s="1"/>
      <c r="TS105" s="1"/>
      <c r="TT105" s="1"/>
      <c r="TU105" s="1"/>
      <c r="TV105" s="1"/>
      <c r="TW105" s="1"/>
      <c r="TX105" s="1"/>
      <c r="TY105" s="1"/>
      <c r="TZ105" s="1"/>
      <c r="UA105" s="1"/>
      <c r="UB105" s="1"/>
      <c r="UC105" s="1"/>
      <c r="UD105" s="1"/>
      <c r="UE105" s="1"/>
      <c r="UF105" s="1"/>
      <c r="UG105" s="1"/>
      <c r="UH105" s="1"/>
      <c r="UI105" s="1"/>
      <c r="UJ105" s="1"/>
      <c r="UK105" s="1"/>
      <c r="UL105" s="1"/>
      <c r="UM105" s="1"/>
      <c r="UN105" s="1"/>
      <c r="UO105" s="1"/>
      <c r="UP105" s="1"/>
      <c r="UQ105" s="1"/>
      <c r="UR105" s="1"/>
      <c r="US105" s="1"/>
      <c r="UT105" s="1"/>
      <c r="UU105" s="1"/>
      <c r="UV105" s="1"/>
      <c r="UW105" s="1"/>
      <c r="UX105" s="1"/>
      <c r="UY105" s="1"/>
      <c r="UZ105" s="1"/>
      <c r="VA105" s="1"/>
      <c r="VB105" s="1"/>
      <c r="VC105" s="1"/>
      <c r="VD105" s="1"/>
      <c r="VE105" s="1"/>
      <c r="VF105" s="1"/>
      <c r="VG105" s="1"/>
      <c r="VH105" s="1"/>
      <c r="VI105" s="1"/>
      <c r="VJ105" s="1"/>
      <c r="VK105" s="1"/>
      <c r="VL105" s="1"/>
      <c r="VM105" s="1"/>
      <c r="VN105" s="1"/>
      <c r="VO105" s="1"/>
      <c r="VP105" s="1"/>
      <c r="VQ105" s="1"/>
      <c r="VR105" s="1"/>
      <c r="VS105" s="1"/>
      <c r="VT105" s="1"/>
      <c r="VU105" s="1"/>
      <c r="VV105" s="1"/>
      <c r="VW105" s="1"/>
      <c r="VX105" s="1"/>
      <c r="VY105" s="1"/>
      <c r="VZ105" s="1"/>
      <c r="WA105" s="1"/>
      <c r="WB105" s="1"/>
      <c r="WC105" s="1"/>
      <c r="WD105" s="1"/>
      <c r="WE105" s="1"/>
      <c r="WF105" s="1"/>
      <c r="WG105" s="1"/>
      <c r="WH105" s="1"/>
      <c r="WI105" s="1"/>
      <c r="WJ105" s="1"/>
      <c r="WK105" s="1"/>
      <c r="WL105" s="1"/>
      <c r="WM105" s="1"/>
      <c r="WN105" s="1"/>
      <c r="WO105" s="1"/>
      <c r="WP105" s="1"/>
      <c r="WQ105" s="1"/>
      <c r="WR105" s="1"/>
      <c r="WS105" s="1"/>
      <c r="WT105" s="1"/>
      <c r="WU105" s="1"/>
      <c r="WV105" s="1"/>
      <c r="WW105" s="1"/>
      <c r="WX105" s="1"/>
      <c r="WY105" s="1"/>
      <c r="WZ105" s="1"/>
      <c r="XA105" s="1"/>
      <c r="XB105" s="1"/>
      <c r="XC105" s="1"/>
      <c r="XD105" s="1"/>
      <c r="XE105" s="1"/>
      <c r="XF105" s="1"/>
      <c r="XG105" s="1"/>
      <c r="XH105" s="1"/>
      <c r="XI105" s="1"/>
      <c r="XJ105" s="1"/>
      <c r="XK105" s="1"/>
      <c r="XL105" s="1"/>
      <c r="XM105" s="1"/>
      <c r="XN105" s="1"/>
      <c r="XO105" s="1"/>
      <c r="XP105" s="1"/>
      <c r="XQ105" s="1"/>
      <c r="XR105" s="1"/>
      <c r="XS105" s="1"/>
      <c r="XT105" s="1"/>
      <c r="XU105" s="1"/>
      <c r="XV105" s="1"/>
      <c r="XW105" s="1"/>
      <c r="XX105" s="1"/>
      <c r="XY105" s="1"/>
      <c r="XZ105" s="1"/>
      <c r="YA105" s="1"/>
      <c r="YB105" s="1"/>
      <c r="YC105" s="1"/>
      <c r="YD105" s="1"/>
      <c r="YE105" s="1"/>
      <c r="YF105" s="1"/>
      <c r="YG105" s="1"/>
      <c r="YH105" s="1"/>
      <c r="YI105" s="1"/>
      <c r="YJ105" s="1"/>
      <c r="YK105" s="1"/>
      <c r="YL105" s="1"/>
      <c r="YM105" s="1"/>
      <c r="YN105" s="1"/>
      <c r="YO105" s="1"/>
      <c r="YP105" s="1"/>
      <c r="YQ105" s="1"/>
      <c r="YR105" s="1"/>
      <c r="YS105" s="1"/>
      <c r="YT105" s="1"/>
      <c r="YU105" s="1"/>
      <c r="YV105" s="1"/>
      <c r="YW105" s="1"/>
      <c r="YX105" s="1"/>
      <c r="YY105" s="1"/>
      <c r="YZ105" s="1"/>
      <c r="ZA105" s="1"/>
      <c r="ZB105" s="1"/>
      <c r="ZC105" s="1"/>
      <c r="ZD105" s="1"/>
      <c r="ZE105" s="1"/>
      <c r="ZF105" s="1"/>
      <c r="ZG105" s="1"/>
      <c r="ZH105" s="1"/>
      <c r="ZI105" s="1"/>
      <c r="ZJ105" s="1"/>
      <c r="ZK105" s="1"/>
      <c r="ZL105" s="1"/>
      <c r="ZM105" s="1"/>
      <c r="ZN105" s="1"/>
      <c r="ZO105" s="1"/>
      <c r="ZP105" s="1"/>
      <c r="ZQ105" s="1"/>
      <c r="ZR105" s="1"/>
      <c r="ZS105" s="1"/>
    </row>
    <row r="106" spans="1:695" s="52" customFormat="1" x14ac:dyDescent="0.2">
      <c r="A106" s="227" t="s">
        <v>132</v>
      </c>
      <c r="B106" s="91"/>
      <c r="C106" s="48" t="s">
        <v>27</v>
      </c>
      <c r="D106" s="72" t="s">
        <v>28</v>
      </c>
      <c r="E106" s="69">
        <v>0.49305555555555602</v>
      </c>
      <c r="F106" s="69">
        <f>E106+(50/(24*60))</f>
        <v>0.52777777777777823</v>
      </c>
      <c r="G106" s="42">
        <f>H106*I106</f>
        <v>4872</v>
      </c>
      <c r="H106" s="263">
        <v>112</v>
      </c>
      <c r="I106" s="81">
        <v>43.5</v>
      </c>
      <c r="J106" s="77" t="s">
        <v>204</v>
      </c>
      <c r="K106" s="77" t="s">
        <v>205</v>
      </c>
      <c r="L106" s="157"/>
      <c r="M106" s="1"/>
      <c r="N106" s="138"/>
      <c r="O106" s="139"/>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c r="IT106" s="1"/>
      <c r="IU106" s="1"/>
      <c r="IV106" s="1"/>
      <c r="IW106" s="1"/>
      <c r="IX106" s="1"/>
      <c r="IY106" s="1"/>
      <c r="IZ106" s="1"/>
      <c r="JA106" s="1"/>
      <c r="JB106" s="1"/>
      <c r="JC106" s="1"/>
      <c r="JD106" s="1"/>
      <c r="JE106" s="1"/>
      <c r="JF106" s="1"/>
      <c r="JG106" s="1"/>
      <c r="JH106" s="1"/>
      <c r="JI106" s="1"/>
      <c r="JJ106" s="1"/>
      <c r="JK106" s="1"/>
      <c r="JL106" s="1"/>
      <c r="JM106" s="1"/>
      <c r="JN106" s="1"/>
      <c r="JO106" s="1"/>
      <c r="JP106" s="1"/>
      <c r="JQ106" s="1"/>
      <c r="JR106" s="1"/>
      <c r="JS106" s="1"/>
      <c r="JT106" s="1"/>
      <c r="JU106" s="1"/>
      <c r="JV106" s="1"/>
      <c r="JW106" s="1"/>
      <c r="JX106" s="1"/>
      <c r="JY106" s="1"/>
      <c r="JZ106" s="1"/>
      <c r="KA106" s="1"/>
      <c r="KB106" s="1"/>
      <c r="KC106" s="1"/>
      <c r="KD106" s="1"/>
      <c r="KE106" s="1"/>
      <c r="KF106" s="1"/>
      <c r="KG106" s="1"/>
      <c r="KH106" s="1"/>
      <c r="KI106" s="1"/>
      <c r="KJ106" s="1"/>
      <c r="KK106" s="1"/>
      <c r="KL106" s="1"/>
      <c r="KM106" s="1"/>
      <c r="KN106" s="1"/>
      <c r="KO106" s="1"/>
      <c r="KP106" s="1"/>
      <c r="KQ106" s="1"/>
      <c r="KR106" s="1"/>
      <c r="KS106" s="1"/>
      <c r="KT106" s="1"/>
      <c r="KU106" s="1"/>
      <c r="KV106" s="1"/>
      <c r="KW106" s="1"/>
      <c r="KX106" s="1"/>
      <c r="KY106" s="1"/>
      <c r="KZ106" s="1"/>
      <c r="LA106" s="1"/>
      <c r="LB106" s="1"/>
      <c r="LC106" s="1"/>
      <c r="LD106" s="1"/>
      <c r="LE106" s="1"/>
      <c r="LF106" s="1"/>
      <c r="LG106" s="1"/>
      <c r="LH106" s="1"/>
      <c r="LI106" s="1"/>
      <c r="LJ106" s="1"/>
      <c r="LK106" s="1"/>
      <c r="LL106" s="1"/>
      <c r="LM106" s="1"/>
      <c r="LN106" s="1"/>
      <c r="LO106" s="1"/>
      <c r="LP106" s="1"/>
      <c r="LQ106" s="1"/>
      <c r="LR106" s="1"/>
      <c r="LS106" s="1"/>
      <c r="LT106" s="1"/>
      <c r="LU106" s="1"/>
      <c r="LV106" s="1"/>
      <c r="LW106" s="1"/>
      <c r="LX106" s="1"/>
      <c r="LY106" s="1"/>
      <c r="LZ106" s="1"/>
      <c r="MA106" s="1"/>
      <c r="MB106" s="1"/>
      <c r="MC106" s="1"/>
      <c r="MD106" s="1"/>
      <c r="ME106" s="1"/>
      <c r="MF106" s="1"/>
      <c r="MG106" s="1"/>
      <c r="MH106" s="1"/>
      <c r="MI106" s="1"/>
      <c r="MJ106" s="1"/>
      <c r="MK106" s="1"/>
      <c r="ML106" s="1"/>
      <c r="MM106" s="1"/>
      <c r="MN106" s="1"/>
      <c r="MO106" s="1"/>
      <c r="MP106" s="1"/>
      <c r="MQ106" s="1"/>
      <c r="MR106" s="1"/>
      <c r="MS106" s="1"/>
      <c r="MT106" s="1"/>
      <c r="MU106" s="1"/>
      <c r="MV106" s="1"/>
      <c r="MW106" s="1"/>
      <c r="MX106" s="1"/>
      <c r="MY106" s="1"/>
      <c r="MZ106" s="1"/>
      <c r="NA106" s="1"/>
      <c r="NB106" s="1"/>
      <c r="NC106" s="1"/>
      <c r="ND106" s="1"/>
      <c r="NE106" s="1"/>
      <c r="NF106" s="1"/>
      <c r="NG106" s="1"/>
      <c r="NH106" s="1"/>
      <c r="NI106" s="1"/>
      <c r="NJ106" s="1"/>
      <c r="NK106" s="1"/>
      <c r="NL106" s="1"/>
      <c r="NM106" s="1"/>
      <c r="NN106" s="1"/>
      <c r="NO106" s="1"/>
      <c r="NP106" s="1"/>
      <c r="NQ106" s="1"/>
      <c r="NR106" s="1"/>
      <c r="NS106" s="1"/>
      <c r="NT106" s="1"/>
      <c r="NU106" s="1"/>
      <c r="NV106" s="1"/>
      <c r="NW106" s="1"/>
      <c r="NX106" s="1"/>
      <c r="NY106" s="1"/>
      <c r="NZ106" s="1"/>
      <c r="OA106" s="1"/>
      <c r="OB106" s="1"/>
      <c r="OC106" s="1"/>
      <c r="OD106" s="1"/>
      <c r="OE106" s="1"/>
      <c r="OF106" s="1"/>
      <c r="OG106" s="1"/>
      <c r="OH106" s="1"/>
      <c r="OI106" s="1"/>
      <c r="OJ106" s="1"/>
      <c r="OK106" s="1"/>
      <c r="OL106" s="1"/>
      <c r="OM106" s="1"/>
      <c r="ON106" s="1"/>
      <c r="OO106" s="1"/>
      <c r="OP106" s="1"/>
      <c r="OQ106" s="1"/>
      <c r="OR106" s="1"/>
      <c r="OS106" s="1"/>
      <c r="OT106" s="1"/>
      <c r="OU106" s="1"/>
      <c r="OV106" s="1"/>
      <c r="OW106" s="1"/>
      <c r="OX106" s="1"/>
      <c r="OY106" s="1"/>
      <c r="OZ106" s="1"/>
      <c r="PA106" s="1"/>
      <c r="PB106" s="1"/>
      <c r="PC106" s="1"/>
      <c r="PD106" s="1"/>
      <c r="PE106" s="1"/>
      <c r="PF106" s="1"/>
      <c r="PG106" s="1"/>
      <c r="PH106" s="1"/>
      <c r="PI106" s="1"/>
      <c r="PJ106" s="1"/>
      <c r="PK106" s="1"/>
      <c r="PL106" s="1"/>
      <c r="PM106" s="1"/>
      <c r="PN106" s="1"/>
      <c r="PO106" s="1"/>
      <c r="PP106" s="1"/>
      <c r="PQ106" s="1"/>
      <c r="PR106" s="1"/>
      <c r="PS106" s="1"/>
      <c r="PT106" s="1"/>
      <c r="PU106" s="1"/>
      <c r="PV106" s="1"/>
      <c r="PW106" s="1"/>
      <c r="PX106" s="1"/>
      <c r="PY106" s="1"/>
      <c r="PZ106" s="1"/>
      <c r="QA106" s="1"/>
      <c r="QB106" s="1"/>
      <c r="QC106" s="1"/>
      <c r="QD106" s="1"/>
      <c r="QE106" s="1"/>
      <c r="QF106" s="1"/>
      <c r="QG106" s="1"/>
      <c r="QH106" s="1"/>
      <c r="QI106" s="1"/>
      <c r="QJ106" s="1"/>
      <c r="QK106" s="1"/>
      <c r="QL106" s="1"/>
      <c r="QM106" s="1"/>
      <c r="QN106" s="1"/>
      <c r="QO106" s="1"/>
      <c r="QP106" s="1"/>
      <c r="QQ106" s="1"/>
      <c r="QR106" s="1"/>
      <c r="QS106" s="1"/>
      <c r="QT106" s="1"/>
      <c r="QU106" s="1"/>
      <c r="QV106" s="1"/>
      <c r="QW106" s="1"/>
      <c r="QX106" s="1"/>
      <c r="QY106" s="1"/>
      <c r="QZ106" s="1"/>
      <c r="RA106" s="1"/>
      <c r="RB106" s="1"/>
      <c r="RC106" s="1"/>
      <c r="RD106" s="1"/>
      <c r="RE106" s="1"/>
      <c r="RF106" s="1"/>
      <c r="RG106" s="1"/>
      <c r="RH106" s="1"/>
      <c r="RI106" s="1"/>
      <c r="RJ106" s="1"/>
      <c r="RK106" s="1"/>
      <c r="RL106" s="1"/>
      <c r="RM106" s="1"/>
      <c r="RN106" s="1"/>
      <c r="RO106" s="1"/>
      <c r="RP106" s="1"/>
      <c r="RQ106" s="1"/>
      <c r="RR106" s="1"/>
      <c r="RS106" s="1"/>
      <c r="RT106" s="1"/>
      <c r="RU106" s="1"/>
      <c r="RV106" s="1"/>
      <c r="RW106" s="1"/>
      <c r="RX106" s="1"/>
      <c r="RY106" s="1"/>
      <c r="RZ106" s="1"/>
      <c r="SA106" s="1"/>
      <c r="SB106" s="1"/>
      <c r="SC106" s="1"/>
      <c r="SD106" s="1"/>
      <c r="SE106" s="1"/>
      <c r="SF106" s="1"/>
      <c r="SG106" s="1"/>
      <c r="SH106" s="1"/>
      <c r="SI106" s="1"/>
      <c r="SJ106" s="1"/>
      <c r="SK106" s="1"/>
      <c r="SL106" s="1"/>
      <c r="SM106" s="1"/>
      <c r="SN106" s="1"/>
      <c r="SO106" s="1"/>
      <c r="SP106" s="1"/>
      <c r="SQ106" s="1"/>
      <c r="SR106" s="1"/>
      <c r="SS106" s="1"/>
      <c r="ST106" s="1"/>
      <c r="SU106" s="1"/>
      <c r="SV106" s="1"/>
      <c r="SW106" s="1"/>
      <c r="SX106" s="1"/>
      <c r="SY106" s="1"/>
      <c r="SZ106" s="1"/>
      <c r="TA106" s="1"/>
      <c r="TB106" s="1"/>
      <c r="TC106" s="1"/>
      <c r="TD106" s="1"/>
      <c r="TE106" s="1"/>
      <c r="TF106" s="1"/>
      <c r="TG106" s="1"/>
      <c r="TH106" s="1"/>
      <c r="TI106" s="1"/>
      <c r="TJ106" s="1"/>
      <c r="TK106" s="1"/>
      <c r="TL106" s="1"/>
      <c r="TM106" s="1"/>
      <c r="TN106" s="1"/>
      <c r="TO106" s="1"/>
      <c r="TP106" s="1"/>
      <c r="TQ106" s="1"/>
      <c r="TR106" s="1"/>
      <c r="TS106" s="1"/>
      <c r="TT106" s="1"/>
      <c r="TU106" s="1"/>
      <c r="TV106" s="1"/>
      <c r="TW106" s="1"/>
      <c r="TX106" s="1"/>
      <c r="TY106" s="1"/>
      <c r="TZ106" s="1"/>
      <c r="UA106" s="1"/>
      <c r="UB106" s="1"/>
      <c r="UC106" s="1"/>
      <c r="UD106" s="1"/>
      <c r="UE106" s="1"/>
      <c r="UF106" s="1"/>
      <c r="UG106" s="1"/>
      <c r="UH106" s="1"/>
      <c r="UI106" s="1"/>
      <c r="UJ106" s="1"/>
      <c r="UK106" s="1"/>
      <c r="UL106" s="1"/>
      <c r="UM106" s="1"/>
      <c r="UN106" s="1"/>
      <c r="UO106" s="1"/>
      <c r="UP106" s="1"/>
      <c r="UQ106" s="1"/>
      <c r="UR106" s="1"/>
      <c r="US106" s="1"/>
      <c r="UT106" s="1"/>
      <c r="UU106" s="1"/>
      <c r="UV106" s="1"/>
      <c r="UW106" s="1"/>
      <c r="UX106" s="1"/>
      <c r="UY106" s="1"/>
      <c r="UZ106" s="1"/>
      <c r="VA106" s="1"/>
      <c r="VB106" s="1"/>
      <c r="VC106" s="1"/>
      <c r="VD106" s="1"/>
      <c r="VE106" s="1"/>
      <c r="VF106" s="1"/>
      <c r="VG106" s="1"/>
      <c r="VH106" s="1"/>
      <c r="VI106" s="1"/>
      <c r="VJ106" s="1"/>
      <c r="VK106" s="1"/>
      <c r="VL106" s="1"/>
      <c r="VM106" s="1"/>
      <c r="VN106" s="1"/>
      <c r="VO106" s="1"/>
      <c r="VP106" s="1"/>
      <c r="VQ106" s="1"/>
      <c r="VR106" s="1"/>
      <c r="VS106" s="1"/>
      <c r="VT106" s="1"/>
      <c r="VU106" s="1"/>
      <c r="VV106" s="1"/>
      <c r="VW106" s="1"/>
      <c r="VX106" s="1"/>
      <c r="VY106" s="1"/>
      <c r="VZ106" s="1"/>
      <c r="WA106" s="1"/>
      <c r="WB106" s="1"/>
      <c r="WC106" s="1"/>
      <c r="WD106" s="1"/>
      <c r="WE106" s="1"/>
      <c r="WF106" s="1"/>
      <c r="WG106" s="1"/>
      <c r="WH106" s="1"/>
      <c r="WI106" s="1"/>
      <c r="WJ106" s="1"/>
      <c r="WK106" s="1"/>
      <c r="WL106" s="1"/>
      <c r="WM106" s="1"/>
      <c r="WN106" s="1"/>
      <c r="WO106" s="1"/>
      <c r="WP106" s="1"/>
      <c r="WQ106" s="1"/>
      <c r="WR106" s="1"/>
      <c r="WS106" s="1"/>
      <c r="WT106" s="1"/>
      <c r="WU106" s="1"/>
      <c r="WV106" s="1"/>
      <c r="WW106" s="1"/>
      <c r="WX106" s="1"/>
      <c r="WY106" s="1"/>
      <c r="WZ106" s="1"/>
      <c r="XA106" s="1"/>
      <c r="XB106" s="1"/>
      <c r="XC106" s="1"/>
      <c r="XD106" s="1"/>
      <c r="XE106" s="1"/>
      <c r="XF106" s="1"/>
      <c r="XG106" s="1"/>
      <c r="XH106" s="1"/>
      <c r="XI106" s="1"/>
      <c r="XJ106" s="1"/>
      <c r="XK106" s="1"/>
      <c r="XL106" s="1"/>
      <c r="XM106" s="1"/>
      <c r="XN106" s="1"/>
      <c r="XO106" s="1"/>
      <c r="XP106" s="1"/>
      <c r="XQ106" s="1"/>
      <c r="XR106" s="1"/>
      <c r="XS106" s="1"/>
      <c r="XT106" s="1"/>
      <c r="XU106" s="1"/>
      <c r="XV106" s="1"/>
      <c r="XW106" s="1"/>
      <c r="XX106" s="1"/>
      <c r="XY106" s="1"/>
      <c r="XZ106" s="1"/>
      <c r="YA106" s="1"/>
      <c r="YB106" s="1"/>
      <c r="YC106" s="1"/>
      <c r="YD106" s="1"/>
      <c r="YE106" s="1"/>
      <c r="YF106" s="1"/>
      <c r="YG106" s="1"/>
      <c r="YH106" s="1"/>
      <c r="YI106" s="1"/>
      <c r="YJ106" s="1"/>
      <c r="YK106" s="1"/>
      <c r="YL106" s="1"/>
      <c r="YM106" s="1"/>
      <c r="YN106" s="1"/>
      <c r="YO106" s="1"/>
      <c r="YP106" s="1"/>
      <c r="YQ106" s="1"/>
      <c r="YR106" s="1"/>
      <c r="YS106" s="1"/>
      <c r="YT106" s="1"/>
      <c r="YU106" s="1"/>
      <c r="YV106" s="1"/>
      <c r="YW106" s="1"/>
      <c r="YX106" s="1"/>
      <c r="YY106" s="1"/>
      <c r="YZ106" s="1"/>
      <c r="ZA106" s="1"/>
      <c r="ZB106" s="1"/>
      <c r="ZC106" s="1"/>
      <c r="ZD106" s="1"/>
      <c r="ZE106" s="1"/>
      <c r="ZF106" s="1"/>
      <c r="ZG106" s="1"/>
      <c r="ZH106" s="1"/>
      <c r="ZI106" s="1"/>
      <c r="ZJ106" s="1"/>
      <c r="ZK106" s="1"/>
      <c r="ZL106" s="1"/>
      <c r="ZM106" s="1"/>
      <c r="ZN106" s="1"/>
      <c r="ZO106" s="1"/>
      <c r="ZP106" s="1"/>
      <c r="ZQ106" s="1"/>
      <c r="ZR106" s="1"/>
      <c r="ZS106" s="1"/>
    </row>
    <row r="107" spans="1:695" s="47" customFormat="1" x14ac:dyDescent="0.2">
      <c r="A107" s="227" t="s">
        <v>132</v>
      </c>
      <c r="B107" s="91"/>
      <c r="C107" s="48"/>
      <c r="D107" s="72"/>
      <c r="E107" s="69"/>
      <c r="F107" s="69"/>
      <c r="G107" s="42"/>
      <c r="H107" s="65"/>
      <c r="I107" s="81"/>
      <c r="J107" s="107"/>
      <c r="K107" s="46"/>
      <c r="L107" s="157"/>
      <c r="M107" s="1"/>
      <c r="N107" s="138"/>
      <c r="O107" s="139"/>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c r="IT107" s="1"/>
      <c r="IU107" s="1"/>
      <c r="IV107" s="1"/>
      <c r="IW107" s="1"/>
      <c r="IX107" s="1"/>
      <c r="IY107" s="1"/>
      <c r="IZ107" s="1"/>
      <c r="JA107" s="1"/>
      <c r="JB107" s="1"/>
      <c r="JC107" s="1"/>
      <c r="JD107" s="1"/>
      <c r="JE107" s="1"/>
      <c r="JF107" s="1"/>
      <c r="JG107" s="1"/>
      <c r="JH107" s="1"/>
      <c r="JI107" s="1"/>
      <c r="JJ107" s="1"/>
      <c r="JK107" s="1"/>
      <c r="JL107" s="1"/>
      <c r="JM107" s="1"/>
      <c r="JN107" s="1"/>
      <c r="JO107" s="1"/>
      <c r="JP107" s="1"/>
      <c r="JQ107" s="1"/>
      <c r="JR107" s="1"/>
      <c r="JS107" s="1"/>
      <c r="JT107" s="1"/>
      <c r="JU107" s="1"/>
      <c r="JV107" s="1"/>
      <c r="JW107" s="1"/>
      <c r="JX107" s="1"/>
      <c r="JY107" s="1"/>
      <c r="JZ107" s="1"/>
      <c r="KA107" s="1"/>
      <c r="KB107" s="1"/>
      <c r="KC107" s="1"/>
      <c r="KD107" s="1"/>
      <c r="KE107" s="1"/>
      <c r="KF107" s="1"/>
      <c r="KG107" s="1"/>
      <c r="KH107" s="1"/>
      <c r="KI107" s="1"/>
      <c r="KJ107" s="1"/>
      <c r="KK107" s="1"/>
      <c r="KL107" s="1"/>
      <c r="KM107" s="1"/>
      <c r="KN107" s="1"/>
      <c r="KO107" s="1"/>
      <c r="KP107" s="1"/>
      <c r="KQ107" s="1"/>
      <c r="KR107" s="1"/>
      <c r="KS107" s="1"/>
      <c r="KT107" s="1"/>
      <c r="KU107" s="1"/>
      <c r="KV107" s="1"/>
      <c r="KW107" s="1"/>
      <c r="KX107" s="1"/>
      <c r="KY107" s="1"/>
      <c r="KZ107" s="1"/>
      <c r="LA107" s="1"/>
      <c r="LB107" s="1"/>
      <c r="LC107" s="1"/>
      <c r="LD107" s="1"/>
      <c r="LE107" s="1"/>
      <c r="LF107" s="1"/>
      <c r="LG107" s="1"/>
      <c r="LH107" s="1"/>
      <c r="LI107" s="1"/>
      <c r="LJ107" s="1"/>
      <c r="LK107" s="1"/>
      <c r="LL107" s="1"/>
      <c r="LM107" s="1"/>
      <c r="LN107" s="1"/>
      <c r="LO107" s="1"/>
      <c r="LP107" s="1"/>
      <c r="LQ107" s="1"/>
      <c r="LR107" s="1"/>
      <c r="LS107" s="1"/>
      <c r="LT107" s="1"/>
      <c r="LU107" s="1"/>
      <c r="LV107" s="1"/>
      <c r="LW107" s="1"/>
      <c r="LX107" s="1"/>
      <c r="LY107" s="1"/>
      <c r="LZ107" s="1"/>
      <c r="MA107" s="1"/>
      <c r="MB107" s="1"/>
      <c r="MC107" s="1"/>
      <c r="MD107" s="1"/>
      <c r="ME107" s="1"/>
      <c r="MF107" s="1"/>
      <c r="MG107" s="1"/>
      <c r="MH107" s="1"/>
      <c r="MI107" s="1"/>
      <c r="MJ107" s="1"/>
      <c r="MK107" s="1"/>
      <c r="ML107" s="1"/>
      <c r="MM107" s="1"/>
      <c r="MN107" s="1"/>
      <c r="MO107" s="1"/>
      <c r="MP107" s="1"/>
      <c r="MQ107" s="1"/>
      <c r="MR107" s="1"/>
      <c r="MS107" s="1"/>
      <c r="MT107" s="1"/>
      <c r="MU107" s="1"/>
      <c r="MV107" s="1"/>
      <c r="MW107" s="1"/>
      <c r="MX107" s="1"/>
      <c r="MY107" s="1"/>
      <c r="MZ107" s="1"/>
      <c r="NA107" s="1"/>
      <c r="NB107" s="1"/>
      <c r="NC107" s="1"/>
      <c r="ND107" s="1"/>
      <c r="NE107" s="1"/>
      <c r="NF107" s="1"/>
      <c r="NG107" s="1"/>
      <c r="NH107" s="1"/>
      <c r="NI107" s="1"/>
      <c r="NJ107" s="1"/>
      <c r="NK107" s="1"/>
      <c r="NL107" s="1"/>
      <c r="NM107" s="1"/>
      <c r="NN107" s="1"/>
      <c r="NO107" s="1"/>
      <c r="NP107" s="1"/>
      <c r="NQ107" s="1"/>
      <c r="NR107" s="1"/>
      <c r="NS107" s="1"/>
      <c r="NT107" s="1"/>
      <c r="NU107" s="1"/>
      <c r="NV107" s="1"/>
      <c r="NW107" s="1"/>
      <c r="NX107" s="1"/>
      <c r="NY107" s="1"/>
      <c r="NZ107" s="1"/>
      <c r="OA107" s="1"/>
      <c r="OB107" s="1"/>
      <c r="OC107" s="1"/>
      <c r="OD107" s="1"/>
      <c r="OE107" s="1"/>
      <c r="OF107" s="1"/>
      <c r="OG107" s="1"/>
      <c r="OH107" s="1"/>
      <c r="OI107" s="1"/>
      <c r="OJ107" s="1"/>
      <c r="OK107" s="1"/>
      <c r="OL107" s="1"/>
      <c r="OM107" s="1"/>
      <c r="ON107" s="1"/>
      <c r="OO107" s="1"/>
      <c r="OP107" s="1"/>
      <c r="OQ107" s="1"/>
      <c r="OR107" s="1"/>
      <c r="OS107" s="1"/>
      <c r="OT107" s="1"/>
      <c r="OU107" s="1"/>
      <c r="OV107" s="1"/>
      <c r="OW107" s="1"/>
      <c r="OX107" s="1"/>
      <c r="OY107" s="1"/>
      <c r="OZ107" s="1"/>
      <c r="PA107" s="1"/>
      <c r="PB107" s="1"/>
      <c r="PC107" s="1"/>
      <c r="PD107" s="1"/>
      <c r="PE107" s="1"/>
      <c r="PF107" s="1"/>
      <c r="PG107" s="1"/>
      <c r="PH107" s="1"/>
      <c r="PI107" s="1"/>
      <c r="PJ107" s="1"/>
      <c r="PK107" s="1"/>
      <c r="PL107" s="1"/>
      <c r="PM107" s="1"/>
      <c r="PN107" s="1"/>
      <c r="PO107" s="1"/>
      <c r="PP107" s="1"/>
      <c r="PQ107" s="1"/>
      <c r="PR107" s="1"/>
      <c r="PS107" s="1"/>
      <c r="PT107" s="1"/>
      <c r="PU107" s="1"/>
      <c r="PV107" s="1"/>
      <c r="PW107" s="1"/>
      <c r="PX107" s="1"/>
      <c r="PY107" s="1"/>
      <c r="PZ107" s="1"/>
      <c r="QA107" s="1"/>
      <c r="QB107" s="1"/>
      <c r="QC107" s="1"/>
      <c r="QD107" s="1"/>
      <c r="QE107" s="1"/>
      <c r="QF107" s="1"/>
      <c r="QG107" s="1"/>
      <c r="QH107" s="1"/>
      <c r="QI107" s="1"/>
      <c r="QJ107" s="1"/>
      <c r="QK107" s="1"/>
      <c r="QL107" s="1"/>
      <c r="QM107" s="1"/>
      <c r="QN107" s="1"/>
      <c r="QO107" s="1"/>
      <c r="QP107" s="1"/>
      <c r="QQ107" s="1"/>
      <c r="QR107" s="1"/>
      <c r="QS107" s="1"/>
      <c r="QT107" s="1"/>
      <c r="QU107" s="1"/>
      <c r="QV107" s="1"/>
      <c r="QW107" s="1"/>
      <c r="QX107" s="1"/>
      <c r="QY107" s="1"/>
      <c r="QZ107" s="1"/>
      <c r="RA107" s="1"/>
      <c r="RB107" s="1"/>
      <c r="RC107" s="1"/>
      <c r="RD107" s="1"/>
      <c r="RE107" s="1"/>
      <c r="RF107" s="1"/>
      <c r="RG107" s="1"/>
      <c r="RH107" s="1"/>
      <c r="RI107" s="1"/>
      <c r="RJ107" s="1"/>
      <c r="RK107" s="1"/>
      <c r="RL107" s="1"/>
      <c r="RM107" s="1"/>
      <c r="RN107" s="1"/>
      <c r="RO107" s="1"/>
      <c r="RP107" s="1"/>
      <c r="RQ107" s="1"/>
      <c r="RR107" s="1"/>
      <c r="RS107" s="1"/>
      <c r="RT107" s="1"/>
      <c r="RU107" s="1"/>
      <c r="RV107" s="1"/>
      <c r="RW107" s="1"/>
      <c r="RX107" s="1"/>
      <c r="RY107" s="1"/>
      <c r="RZ107" s="1"/>
      <c r="SA107" s="1"/>
      <c r="SB107" s="1"/>
      <c r="SC107" s="1"/>
      <c r="SD107" s="1"/>
      <c r="SE107" s="1"/>
      <c r="SF107" s="1"/>
      <c r="SG107" s="1"/>
      <c r="SH107" s="1"/>
      <c r="SI107" s="1"/>
      <c r="SJ107" s="1"/>
      <c r="SK107" s="1"/>
      <c r="SL107" s="1"/>
      <c r="SM107" s="1"/>
      <c r="SN107" s="1"/>
      <c r="SO107" s="1"/>
      <c r="SP107" s="1"/>
      <c r="SQ107" s="1"/>
      <c r="SR107" s="1"/>
      <c r="SS107" s="1"/>
      <c r="ST107" s="1"/>
      <c r="SU107" s="1"/>
      <c r="SV107" s="1"/>
      <c r="SW107" s="1"/>
      <c r="SX107" s="1"/>
      <c r="SY107" s="1"/>
      <c r="SZ107" s="1"/>
      <c r="TA107" s="1"/>
      <c r="TB107" s="1"/>
      <c r="TC107" s="1"/>
      <c r="TD107" s="1"/>
      <c r="TE107" s="1"/>
      <c r="TF107" s="1"/>
      <c r="TG107" s="1"/>
      <c r="TH107" s="1"/>
      <c r="TI107" s="1"/>
      <c r="TJ107" s="1"/>
      <c r="TK107" s="1"/>
      <c r="TL107" s="1"/>
      <c r="TM107" s="1"/>
      <c r="TN107" s="1"/>
      <c r="TO107" s="1"/>
      <c r="TP107" s="1"/>
      <c r="TQ107" s="1"/>
      <c r="TR107" s="1"/>
      <c r="TS107" s="1"/>
      <c r="TT107" s="1"/>
      <c r="TU107" s="1"/>
      <c r="TV107" s="1"/>
      <c r="TW107" s="1"/>
      <c r="TX107" s="1"/>
      <c r="TY107" s="1"/>
      <c r="TZ107" s="1"/>
      <c r="UA107" s="1"/>
      <c r="UB107" s="1"/>
      <c r="UC107" s="1"/>
      <c r="UD107" s="1"/>
      <c r="UE107" s="1"/>
      <c r="UF107" s="1"/>
      <c r="UG107" s="1"/>
      <c r="UH107" s="1"/>
      <c r="UI107" s="1"/>
      <c r="UJ107" s="1"/>
      <c r="UK107" s="1"/>
      <c r="UL107" s="1"/>
      <c r="UM107" s="1"/>
      <c r="UN107" s="1"/>
      <c r="UO107" s="1"/>
      <c r="UP107" s="1"/>
      <c r="UQ107" s="1"/>
      <c r="UR107" s="1"/>
      <c r="US107" s="1"/>
      <c r="UT107" s="1"/>
      <c r="UU107" s="1"/>
      <c r="UV107" s="1"/>
      <c r="UW107" s="1"/>
      <c r="UX107" s="1"/>
      <c r="UY107" s="1"/>
      <c r="UZ107" s="1"/>
      <c r="VA107" s="1"/>
      <c r="VB107" s="1"/>
      <c r="VC107" s="1"/>
      <c r="VD107" s="1"/>
      <c r="VE107" s="1"/>
      <c r="VF107" s="1"/>
      <c r="VG107" s="1"/>
      <c r="VH107" s="1"/>
      <c r="VI107" s="1"/>
      <c r="VJ107" s="1"/>
      <c r="VK107" s="1"/>
      <c r="VL107" s="1"/>
      <c r="VM107" s="1"/>
      <c r="VN107" s="1"/>
      <c r="VO107" s="1"/>
      <c r="VP107" s="1"/>
      <c r="VQ107" s="1"/>
      <c r="VR107" s="1"/>
      <c r="VS107" s="1"/>
      <c r="VT107" s="1"/>
      <c r="VU107" s="1"/>
      <c r="VV107" s="1"/>
      <c r="VW107" s="1"/>
      <c r="VX107" s="1"/>
      <c r="VY107" s="1"/>
      <c r="VZ107" s="1"/>
      <c r="WA107" s="1"/>
      <c r="WB107" s="1"/>
      <c r="WC107" s="1"/>
      <c r="WD107" s="1"/>
      <c r="WE107" s="1"/>
      <c r="WF107" s="1"/>
      <c r="WG107" s="1"/>
      <c r="WH107" s="1"/>
      <c r="WI107" s="1"/>
      <c r="WJ107" s="1"/>
      <c r="WK107" s="1"/>
      <c r="WL107" s="1"/>
      <c r="WM107" s="1"/>
      <c r="WN107" s="1"/>
      <c r="WO107" s="1"/>
      <c r="WP107" s="1"/>
      <c r="WQ107" s="1"/>
      <c r="WR107" s="1"/>
      <c r="WS107" s="1"/>
      <c r="WT107" s="1"/>
      <c r="WU107" s="1"/>
      <c r="WV107" s="1"/>
      <c r="WW107" s="1"/>
      <c r="WX107" s="1"/>
      <c r="WY107" s="1"/>
      <c r="WZ107" s="1"/>
      <c r="XA107" s="1"/>
      <c r="XB107" s="1"/>
      <c r="XC107" s="1"/>
      <c r="XD107" s="1"/>
      <c r="XE107" s="1"/>
      <c r="XF107" s="1"/>
      <c r="XG107" s="1"/>
      <c r="XH107" s="1"/>
      <c r="XI107" s="1"/>
      <c r="XJ107" s="1"/>
      <c r="XK107" s="1"/>
      <c r="XL107" s="1"/>
      <c r="XM107" s="1"/>
      <c r="XN107" s="1"/>
      <c r="XO107" s="1"/>
      <c r="XP107" s="1"/>
      <c r="XQ107" s="1"/>
      <c r="XR107" s="1"/>
      <c r="XS107" s="1"/>
      <c r="XT107" s="1"/>
      <c r="XU107" s="1"/>
      <c r="XV107" s="1"/>
      <c r="XW107" s="1"/>
      <c r="XX107" s="1"/>
      <c r="XY107" s="1"/>
      <c r="XZ107" s="1"/>
      <c r="YA107" s="1"/>
      <c r="YB107" s="1"/>
      <c r="YC107" s="1"/>
      <c r="YD107" s="1"/>
      <c r="YE107" s="1"/>
      <c r="YF107" s="1"/>
      <c r="YG107" s="1"/>
      <c r="YH107" s="1"/>
      <c r="YI107" s="1"/>
      <c r="YJ107" s="1"/>
      <c r="YK107" s="1"/>
      <c r="YL107" s="1"/>
      <c r="YM107" s="1"/>
      <c r="YN107" s="1"/>
      <c r="YO107" s="1"/>
      <c r="YP107" s="1"/>
      <c r="YQ107" s="1"/>
      <c r="YR107" s="1"/>
      <c r="YS107" s="1"/>
      <c r="YT107" s="1"/>
      <c r="YU107" s="1"/>
      <c r="YV107" s="1"/>
      <c r="YW107" s="1"/>
      <c r="YX107" s="1"/>
      <c r="YY107" s="1"/>
      <c r="YZ107" s="1"/>
      <c r="ZA107" s="1"/>
      <c r="ZB107" s="1"/>
      <c r="ZC107" s="1"/>
      <c r="ZD107" s="1"/>
      <c r="ZE107" s="1"/>
      <c r="ZF107" s="1"/>
      <c r="ZG107" s="1"/>
      <c r="ZH107" s="1"/>
      <c r="ZI107" s="1"/>
      <c r="ZJ107" s="1"/>
      <c r="ZK107" s="1"/>
      <c r="ZL107" s="1"/>
      <c r="ZM107" s="1"/>
      <c r="ZN107" s="1"/>
      <c r="ZO107" s="1"/>
      <c r="ZP107" s="1"/>
      <c r="ZQ107" s="1"/>
      <c r="ZR107" s="1"/>
      <c r="ZS107" s="1"/>
    </row>
    <row r="108" spans="1:695" s="52" customFormat="1" x14ac:dyDescent="0.2">
      <c r="A108" s="227" t="s">
        <v>132</v>
      </c>
      <c r="B108" s="94"/>
      <c r="C108" s="48" t="s">
        <v>26</v>
      </c>
      <c r="D108" s="72" t="s">
        <v>28</v>
      </c>
      <c r="E108" s="69">
        <v>0.55555555555555558</v>
      </c>
      <c r="F108" s="69">
        <f t="shared" ref="F108:F114" si="8">E108+(50/(24*60))</f>
        <v>0.59027777777777779</v>
      </c>
      <c r="G108" s="42">
        <f t="shared" ref="G108:G115" si="9">H108*I108</f>
        <v>4860.8</v>
      </c>
      <c r="H108" s="263">
        <v>112</v>
      </c>
      <c r="I108" s="81">
        <v>43.4</v>
      </c>
      <c r="J108" s="77" t="s">
        <v>204</v>
      </c>
      <c r="K108" s="77" t="s">
        <v>205</v>
      </c>
      <c r="L108" s="157"/>
      <c r="M108" s="1"/>
      <c r="N108" s="138"/>
      <c r="O108" s="139"/>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c r="IT108" s="1"/>
      <c r="IU108" s="1"/>
      <c r="IV108" s="1"/>
      <c r="IW108" s="1"/>
      <c r="IX108" s="1"/>
      <c r="IY108" s="1"/>
      <c r="IZ108" s="1"/>
      <c r="JA108" s="1"/>
      <c r="JB108" s="1"/>
      <c r="JC108" s="1"/>
      <c r="JD108" s="1"/>
      <c r="JE108" s="1"/>
      <c r="JF108" s="1"/>
      <c r="JG108" s="1"/>
      <c r="JH108" s="1"/>
      <c r="JI108" s="1"/>
      <c r="JJ108" s="1"/>
      <c r="JK108" s="1"/>
      <c r="JL108" s="1"/>
      <c r="JM108" s="1"/>
      <c r="JN108" s="1"/>
      <c r="JO108" s="1"/>
      <c r="JP108" s="1"/>
      <c r="JQ108" s="1"/>
      <c r="JR108" s="1"/>
      <c r="JS108" s="1"/>
      <c r="JT108" s="1"/>
      <c r="JU108" s="1"/>
      <c r="JV108" s="1"/>
      <c r="JW108" s="1"/>
      <c r="JX108" s="1"/>
      <c r="JY108" s="1"/>
      <c r="JZ108" s="1"/>
      <c r="KA108" s="1"/>
      <c r="KB108" s="1"/>
      <c r="KC108" s="1"/>
      <c r="KD108" s="1"/>
      <c r="KE108" s="1"/>
      <c r="KF108" s="1"/>
      <c r="KG108" s="1"/>
      <c r="KH108" s="1"/>
      <c r="KI108" s="1"/>
      <c r="KJ108" s="1"/>
      <c r="KK108" s="1"/>
      <c r="KL108" s="1"/>
      <c r="KM108" s="1"/>
      <c r="KN108" s="1"/>
      <c r="KO108" s="1"/>
      <c r="KP108" s="1"/>
      <c r="KQ108" s="1"/>
      <c r="KR108" s="1"/>
      <c r="KS108" s="1"/>
      <c r="KT108" s="1"/>
      <c r="KU108" s="1"/>
      <c r="KV108" s="1"/>
      <c r="KW108" s="1"/>
      <c r="KX108" s="1"/>
      <c r="KY108" s="1"/>
      <c r="KZ108" s="1"/>
      <c r="LA108" s="1"/>
      <c r="LB108" s="1"/>
      <c r="LC108" s="1"/>
      <c r="LD108" s="1"/>
      <c r="LE108" s="1"/>
      <c r="LF108" s="1"/>
      <c r="LG108" s="1"/>
      <c r="LH108" s="1"/>
      <c r="LI108" s="1"/>
      <c r="LJ108" s="1"/>
      <c r="LK108" s="1"/>
      <c r="LL108" s="1"/>
      <c r="LM108" s="1"/>
      <c r="LN108" s="1"/>
      <c r="LO108" s="1"/>
      <c r="LP108" s="1"/>
      <c r="LQ108" s="1"/>
      <c r="LR108" s="1"/>
      <c r="LS108" s="1"/>
      <c r="LT108" s="1"/>
      <c r="LU108" s="1"/>
      <c r="LV108" s="1"/>
      <c r="LW108" s="1"/>
      <c r="LX108" s="1"/>
      <c r="LY108" s="1"/>
      <c r="LZ108" s="1"/>
      <c r="MA108" s="1"/>
      <c r="MB108" s="1"/>
      <c r="MC108" s="1"/>
      <c r="MD108" s="1"/>
      <c r="ME108" s="1"/>
      <c r="MF108" s="1"/>
      <c r="MG108" s="1"/>
      <c r="MH108" s="1"/>
      <c r="MI108" s="1"/>
      <c r="MJ108" s="1"/>
      <c r="MK108" s="1"/>
      <c r="ML108" s="1"/>
      <c r="MM108" s="1"/>
      <c r="MN108" s="1"/>
      <c r="MO108" s="1"/>
      <c r="MP108" s="1"/>
      <c r="MQ108" s="1"/>
      <c r="MR108" s="1"/>
      <c r="MS108" s="1"/>
      <c r="MT108" s="1"/>
      <c r="MU108" s="1"/>
      <c r="MV108" s="1"/>
      <c r="MW108" s="1"/>
      <c r="MX108" s="1"/>
      <c r="MY108" s="1"/>
      <c r="MZ108" s="1"/>
      <c r="NA108" s="1"/>
      <c r="NB108" s="1"/>
      <c r="NC108" s="1"/>
      <c r="ND108" s="1"/>
      <c r="NE108" s="1"/>
      <c r="NF108" s="1"/>
      <c r="NG108" s="1"/>
      <c r="NH108" s="1"/>
      <c r="NI108" s="1"/>
      <c r="NJ108" s="1"/>
      <c r="NK108" s="1"/>
      <c r="NL108" s="1"/>
      <c r="NM108" s="1"/>
      <c r="NN108" s="1"/>
      <c r="NO108" s="1"/>
      <c r="NP108" s="1"/>
      <c r="NQ108" s="1"/>
      <c r="NR108" s="1"/>
      <c r="NS108" s="1"/>
      <c r="NT108" s="1"/>
      <c r="NU108" s="1"/>
      <c r="NV108" s="1"/>
      <c r="NW108" s="1"/>
      <c r="NX108" s="1"/>
      <c r="NY108" s="1"/>
      <c r="NZ108" s="1"/>
      <c r="OA108" s="1"/>
      <c r="OB108" s="1"/>
      <c r="OC108" s="1"/>
      <c r="OD108" s="1"/>
      <c r="OE108" s="1"/>
      <c r="OF108" s="1"/>
      <c r="OG108" s="1"/>
      <c r="OH108" s="1"/>
      <c r="OI108" s="1"/>
      <c r="OJ108" s="1"/>
      <c r="OK108" s="1"/>
      <c r="OL108" s="1"/>
      <c r="OM108" s="1"/>
      <c r="ON108" s="1"/>
      <c r="OO108" s="1"/>
      <c r="OP108" s="1"/>
      <c r="OQ108" s="1"/>
      <c r="OR108" s="1"/>
      <c r="OS108" s="1"/>
      <c r="OT108" s="1"/>
      <c r="OU108" s="1"/>
      <c r="OV108" s="1"/>
      <c r="OW108" s="1"/>
      <c r="OX108" s="1"/>
      <c r="OY108" s="1"/>
      <c r="OZ108" s="1"/>
      <c r="PA108" s="1"/>
      <c r="PB108" s="1"/>
      <c r="PC108" s="1"/>
      <c r="PD108" s="1"/>
      <c r="PE108" s="1"/>
      <c r="PF108" s="1"/>
      <c r="PG108" s="1"/>
      <c r="PH108" s="1"/>
      <c r="PI108" s="1"/>
      <c r="PJ108" s="1"/>
      <c r="PK108" s="1"/>
      <c r="PL108" s="1"/>
      <c r="PM108" s="1"/>
      <c r="PN108" s="1"/>
      <c r="PO108" s="1"/>
      <c r="PP108" s="1"/>
      <c r="PQ108" s="1"/>
      <c r="PR108" s="1"/>
      <c r="PS108" s="1"/>
      <c r="PT108" s="1"/>
      <c r="PU108" s="1"/>
      <c r="PV108" s="1"/>
      <c r="PW108" s="1"/>
      <c r="PX108" s="1"/>
      <c r="PY108" s="1"/>
      <c r="PZ108" s="1"/>
      <c r="QA108" s="1"/>
      <c r="QB108" s="1"/>
      <c r="QC108" s="1"/>
      <c r="QD108" s="1"/>
      <c r="QE108" s="1"/>
      <c r="QF108" s="1"/>
      <c r="QG108" s="1"/>
      <c r="QH108" s="1"/>
      <c r="QI108" s="1"/>
      <c r="QJ108" s="1"/>
      <c r="QK108" s="1"/>
      <c r="QL108" s="1"/>
      <c r="QM108" s="1"/>
      <c r="QN108" s="1"/>
      <c r="QO108" s="1"/>
      <c r="QP108" s="1"/>
      <c r="QQ108" s="1"/>
      <c r="QR108" s="1"/>
      <c r="QS108" s="1"/>
      <c r="QT108" s="1"/>
      <c r="QU108" s="1"/>
      <c r="QV108" s="1"/>
      <c r="QW108" s="1"/>
      <c r="QX108" s="1"/>
      <c r="QY108" s="1"/>
      <c r="QZ108" s="1"/>
      <c r="RA108" s="1"/>
      <c r="RB108" s="1"/>
      <c r="RC108" s="1"/>
      <c r="RD108" s="1"/>
      <c r="RE108" s="1"/>
      <c r="RF108" s="1"/>
      <c r="RG108" s="1"/>
      <c r="RH108" s="1"/>
      <c r="RI108" s="1"/>
      <c r="RJ108" s="1"/>
      <c r="RK108" s="1"/>
      <c r="RL108" s="1"/>
      <c r="RM108" s="1"/>
      <c r="RN108" s="1"/>
      <c r="RO108" s="1"/>
      <c r="RP108" s="1"/>
      <c r="RQ108" s="1"/>
      <c r="RR108" s="1"/>
      <c r="RS108" s="1"/>
      <c r="RT108" s="1"/>
      <c r="RU108" s="1"/>
      <c r="RV108" s="1"/>
      <c r="RW108" s="1"/>
      <c r="RX108" s="1"/>
      <c r="RY108" s="1"/>
      <c r="RZ108" s="1"/>
      <c r="SA108" s="1"/>
      <c r="SB108" s="1"/>
      <c r="SC108" s="1"/>
      <c r="SD108" s="1"/>
      <c r="SE108" s="1"/>
      <c r="SF108" s="1"/>
      <c r="SG108" s="1"/>
      <c r="SH108" s="1"/>
      <c r="SI108" s="1"/>
      <c r="SJ108" s="1"/>
      <c r="SK108" s="1"/>
      <c r="SL108" s="1"/>
      <c r="SM108" s="1"/>
      <c r="SN108" s="1"/>
      <c r="SO108" s="1"/>
      <c r="SP108" s="1"/>
      <c r="SQ108" s="1"/>
      <c r="SR108" s="1"/>
      <c r="SS108" s="1"/>
      <c r="ST108" s="1"/>
      <c r="SU108" s="1"/>
      <c r="SV108" s="1"/>
      <c r="SW108" s="1"/>
      <c r="SX108" s="1"/>
      <c r="SY108" s="1"/>
      <c r="SZ108" s="1"/>
      <c r="TA108" s="1"/>
      <c r="TB108" s="1"/>
      <c r="TC108" s="1"/>
      <c r="TD108" s="1"/>
      <c r="TE108" s="1"/>
      <c r="TF108" s="1"/>
      <c r="TG108" s="1"/>
      <c r="TH108" s="1"/>
      <c r="TI108" s="1"/>
      <c r="TJ108" s="1"/>
      <c r="TK108" s="1"/>
      <c r="TL108" s="1"/>
      <c r="TM108" s="1"/>
      <c r="TN108" s="1"/>
      <c r="TO108" s="1"/>
      <c r="TP108" s="1"/>
      <c r="TQ108" s="1"/>
      <c r="TR108" s="1"/>
      <c r="TS108" s="1"/>
      <c r="TT108" s="1"/>
      <c r="TU108" s="1"/>
      <c r="TV108" s="1"/>
      <c r="TW108" s="1"/>
      <c r="TX108" s="1"/>
      <c r="TY108" s="1"/>
      <c r="TZ108" s="1"/>
      <c r="UA108" s="1"/>
      <c r="UB108" s="1"/>
      <c r="UC108" s="1"/>
      <c r="UD108" s="1"/>
      <c r="UE108" s="1"/>
      <c r="UF108" s="1"/>
      <c r="UG108" s="1"/>
      <c r="UH108" s="1"/>
      <c r="UI108" s="1"/>
      <c r="UJ108" s="1"/>
      <c r="UK108" s="1"/>
      <c r="UL108" s="1"/>
      <c r="UM108" s="1"/>
      <c r="UN108" s="1"/>
      <c r="UO108" s="1"/>
      <c r="UP108" s="1"/>
      <c r="UQ108" s="1"/>
      <c r="UR108" s="1"/>
      <c r="US108" s="1"/>
      <c r="UT108" s="1"/>
      <c r="UU108" s="1"/>
      <c r="UV108" s="1"/>
      <c r="UW108" s="1"/>
      <c r="UX108" s="1"/>
      <c r="UY108" s="1"/>
      <c r="UZ108" s="1"/>
      <c r="VA108" s="1"/>
      <c r="VB108" s="1"/>
      <c r="VC108" s="1"/>
      <c r="VD108" s="1"/>
      <c r="VE108" s="1"/>
      <c r="VF108" s="1"/>
      <c r="VG108" s="1"/>
      <c r="VH108" s="1"/>
      <c r="VI108" s="1"/>
      <c r="VJ108" s="1"/>
      <c r="VK108" s="1"/>
      <c r="VL108" s="1"/>
      <c r="VM108" s="1"/>
      <c r="VN108" s="1"/>
      <c r="VO108" s="1"/>
      <c r="VP108" s="1"/>
      <c r="VQ108" s="1"/>
      <c r="VR108" s="1"/>
      <c r="VS108" s="1"/>
      <c r="VT108" s="1"/>
      <c r="VU108" s="1"/>
      <c r="VV108" s="1"/>
      <c r="VW108" s="1"/>
      <c r="VX108" s="1"/>
      <c r="VY108" s="1"/>
      <c r="VZ108" s="1"/>
      <c r="WA108" s="1"/>
      <c r="WB108" s="1"/>
      <c r="WC108" s="1"/>
      <c r="WD108" s="1"/>
      <c r="WE108" s="1"/>
      <c r="WF108" s="1"/>
      <c r="WG108" s="1"/>
      <c r="WH108" s="1"/>
      <c r="WI108" s="1"/>
      <c r="WJ108" s="1"/>
      <c r="WK108" s="1"/>
      <c r="WL108" s="1"/>
      <c r="WM108" s="1"/>
      <c r="WN108" s="1"/>
      <c r="WO108" s="1"/>
      <c r="WP108" s="1"/>
      <c r="WQ108" s="1"/>
      <c r="WR108" s="1"/>
      <c r="WS108" s="1"/>
      <c r="WT108" s="1"/>
      <c r="WU108" s="1"/>
      <c r="WV108" s="1"/>
      <c r="WW108" s="1"/>
      <c r="WX108" s="1"/>
      <c r="WY108" s="1"/>
      <c r="WZ108" s="1"/>
      <c r="XA108" s="1"/>
      <c r="XB108" s="1"/>
      <c r="XC108" s="1"/>
      <c r="XD108" s="1"/>
      <c r="XE108" s="1"/>
      <c r="XF108" s="1"/>
      <c r="XG108" s="1"/>
      <c r="XH108" s="1"/>
      <c r="XI108" s="1"/>
      <c r="XJ108" s="1"/>
      <c r="XK108" s="1"/>
      <c r="XL108" s="1"/>
      <c r="XM108" s="1"/>
      <c r="XN108" s="1"/>
      <c r="XO108" s="1"/>
      <c r="XP108" s="1"/>
      <c r="XQ108" s="1"/>
      <c r="XR108" s="1"/>
      <c r="XS108" s="1"/>
      <c r="XT108" s="1"/>
      <c r="XU108" s="1"/>
      <c r="XV108" s="1"/>
      <c r="XW108" s="1"/>
      <c r="XX108" s="1"/>
      <c r="XY108" s="1"/>
      <c r="XZ108" s="1"/>
      <c r="YA108" s="1"/>
      <c r="YB108" s="1"/>
      <c r="YC108" s="1"/>
      <c r="YD108" s="1"/>
      <c r="YE108" s="1"/>
      <c r="YF108" s="1"/>
      <c r="YG108" s="1"/>
      <c r="YH108" s="1"/>
      <c r="YI108" s="1"/>
      <c r="YJ108" s="1"/>
      <c r="YK108" s="1"/>
      <c r="YL108" s="1"/>
      <c r="YM108" s="1"/>
      <c r="YN108" s="1"/>
      <c r="YO108" s="1"/>
      <c r="YP108" s="1"/>
      <c r="YQ108" s="1"/>
      <c r="YR108" s="1"/>
      <c r="YS108" s="1"/>
      <c r="YT108" s="1"/>
      <c r="YU108" s="1"/>
      <c r="YV108" s="1"/>
      <c r="YW108" s="1"/>
      <c r="YX108" s="1"/>
      <c r="YY108" s="1"/>
      <c r="YZ108" s="1"/>
      <c r="ZA108" s="1"/>
      <c r="ZB108" s="1"/>
      <c r="ZC108" s="1"/>
      <c r="ZD108" s="1"/>
      <c r="ZE108" s="1"/>
      <c r="ZF108" s="1"/>
      <c r="ZG108" s="1"/>
      <c r="ZH108" s="1"/>
      <c r="ZI108" s="1"/>
      <c r="ZJ108" s="1"/>
      <c r="ZK108" s="1"/>
      <c r="ZL108" s="1"/>
      <c r="ZM108" s="1"/>
      <c r="ZN108" s="1"/>
      <c r="ZO108" s="1"/>
      <c r="ZP108" s="1"/>
      <c r="ZQ108" s="1"/>
      <c r="ZR108" s="1"/>
      <c r="ZS108" s="1"/>
    </row>
    <row r="109" spans="1:695" s="52" customFormat="1" x14ac:dyDescent="0.2">
      <c r="A109" s="227" t="s">
        <v>132</v>
      </c>
      <c r="B109" s="94"/>
      <c r="C109" s="48" t="s">
        <v>27</v>
      </c>
      <c r="D109" s="72" t="s">
        <v>28</v>
      </c>
      <c r="E109" s="69">
        <v>0.59722222222222199</v>
      </c>
      <c r="F109" s="69">
        <f t="shared" si="8"/>
        <v>0.6319444444444442</v>
      </c>
      <c r="G109" s="42">
        <f t="shared" si="9"/>
        <v>4872</v>
      </c>
      <c r="H109" s="263">
        <v>112</v>
      </c>
      <c r="I109" s="81">
        <v>43.5</v>
      </c>
      <c r="J109" s="77" t="s">
        <v>204</v>
      </c>
      <c r="K109" s="77" t="s">
        <v>205</v>
      </c>
      <c r="L109" s="157"/>
      <c r="M109" s="1"/>
      <c r="N109" s="138"/>
      <c r="O109" s="139"/>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c r="IT109" s="1"/>
      <c r="IU109" s="1"/>
      <c r="IV109" s="1"/>
      <c r="IW109" s="1"/>
      <c r="IX109" s="1"/>
      <c r="IY109" s="1"/>
      <c r="IZ109" s="1"/>
      <c r="JA109" s="1"/>
      <c r="JB109" s="1"/>
      <c r="JC109" s="1"/>
      <c r="JD109" s="1"/>
      <c r="JE109" s="1"/>
      <c r="JF109" s="1"/>
      <c r="JG109" s="1"/>
      <c r="JH109" s="1"/>
      <c r="JI109" s="1"/>
      <c r="JJ109" s="1"/>
      <c r="JK109" s="1"/>
      <c r="JL109" s="1"/>
      <c r="JM109" s="1"/>
      <c r="JN109" s="1"/>
      <c r="JO109" s="1"/>
      <c r="JP109" s="1"/>
      <c r="JQ109" s="1"/>
      <c r="JR109" s="1"/>
      <c r="JS109" s="1"/>
      <c r="JT109" s="1"/>
      <c r="JU109" s="1"/>
      <c r="JV109" s="1"/>
      <c r="JW109" s="1"/>
      <c r="JX109" s="1"/>
      <c r="JY109" s="1"/>
      <c r="JZ109" s="1"/>
      <c r="KA109" s="1"/>
      <c r="KB109" s="1"/>
      <c r="KC109" s="1"/>
      <c r="KD109" s="1"/>
      <c r="KE109" s="1"/>
      <c r="KF109" s="1"/>
      <c r="KG109" s="1"/>
      <c r="KH109" s="1"/>
      <c r="KI109" s="1"/>
      <c r="KJ109" s="1"/>
      <c r="KK109" s="1"/>
      <c r="KL109" s="1"/>
      <c r="KM109" s="1"/>
      <c r="KN109" s="1"/>
      <c r="KO109" s="1"/>
      <c r="KP109" s="1"/>
      <c r="KQ109" s="1"/>
      <c r="KR109" s="1"/>
      <c r="KS109" s="1"/>
      <c r="KT109" s="1"/>
      <c r="KU109" s="1"/>
      <c r="KV109" s="1"/>
      <c r="KW109" s="1"/>
      <c r="KX109" s="1"/>
      <c r="KY109" s="1"/>
      <c r="KZ109" s="1"/>
      <c r="LA109" s="1"/>
      <c r="LB109" s="1"/>
      <c r="LC109" s="1"/>
      <c r="LD109" s="1"/>
      <c r="LE109" s="1"/>
      <c r="LF109" s="1"/>
      <c r="LG109" s="1"/>
      <c r="LH109" s="1"/>
      <c r="LI109" s="1"/>
      <c r="LJ109" s="1"/>
      <c r="LK109" s="1"/>
      <c r="LL109" s="1"/>
      <c r="LM109" s="1"/>
      <c r="LN109" s="1"/>
      <c r="LO109" s="1"/>
      <c r="LP109" s="1"/>
      <c r="LQ109" s="1"/>
      <c r="LR109" s="1"/>
      <c r="LS109" s="1"/>
      <c r="LT109" s="1"/>
      <c r="LU109" s="1"/>
      <c r="LV109" s="1"/>
      <c r="LW109" s="1"/>
      <c r="LX109" s="1"/>
      <c r="LY109" s="1"/>
      <c r="LZ109" s="1"/>
      <c r="MA109" s="1"/>
      <c r="MB109" s="1"/>
      <c r="MC109" s="1"/>
      <c r="MD109" s="1"/>
      <c r="ME109" s="1"/>
      <c r="MF109" s="1"/>
      <c r="MG109" s="1"/>
      <c r="MH109" s="1"/>
      <c r="MI109" s="1"/>
      <c r="MJ109" s="1"/>
      <c r="MK109" s="1"/>
      <c r="ML109" s="1"/>
      <c r="MM109" s="1"/>
      <c r="MN109" s="1"/>
      <c r="MO109" s="1"/>
      <c r="MP109" s="1"/>
      <c r="MQ109" s="1"/>
      <c r="MR109" s="1"/>
      <c r="MS109" s="1"/>
      <c r="MT109" s="1"/>
      <c r="MU109" s="1"/>
      <c r="MV109" s="1"/>
      <c r="MW109" s="1"/>
      <c r="MX109" s="1"/>
      <c r="MY109" s="1"/>
      <c r="MZ109" s="1"/>
      <c r="NA109" s="1"/>
      <c r="NB109" s="1"/>
      <c r="NC109" s="1"/>
      <c r="ND109" s="1"/>
      <c r="NE109" s="1"/>
      <c r="NF109" s="1"/>
      <c r="NG109" s="1"/>
      <c r="NH109" s="1"/>
      <c r="NI109" s="1"/>
      <c r="NJ109" s="1"/>
      <c r="NK109" s="1"/>
      <c r="NL109" s="1"/>
      <c r="NM109" s="1"/>
      <c r="NN109" s="1"/>
      <c r="NO109" s="1"/>
      <c r="NP109" s="1"/>
      <c r="NQ109" s="1"/>
      <c r="NR109" s="1"/>
      <c r="NS109" s="1"/>
      <c r="NT109" s="1"/>
      <c r="NU109" s="1"/>
      <c r="NV109" s="1"/>
      <c r="NW109" s="1"/>
      <c r="NX109" s="1"/>
      <c r="NY109" s="1"/>
      <c r="NZ109" s="1"/>
      <c r="OA109" s="1"/>
      <c r="OB109" s="1"/>
      <c r="OC109" s="1"/>
      <c r="OD109" s="1"/>
      <c r="OE109" s="1"/>
      <c r="OF109" s="1"/>
      <c r="OG109" s="1"/>
      <c r="OH109" s="1"/>
      <c r="OI109" s="1"/>
      <c r="OJ109" s="1"/>
      <c r="OK109" s="1"/>
      <c r="OL109" s="1"/>
      <c r="OM109" s="1"/>
      <c r="ON109" s="1"/>
      <c r="OO109" s="1"/>
      <c r="OP109" s="1"/>
      <c r="OQ109" s="1"/>
      <c r="OR109" s="1"/>
      <c r="OS109" s="1"/>
      <c r="OT109" s="1"/>
      <c r="OU109" s="1"/>
      <c r="OV109" s="1"/>
      <c r="OW109" s="1"/>
      <c r="OX109" s="1"/>
      <c r="OY109" s="1"/>
      <c r="OZ109" s="1"/>
      <c r="PA109" s="1"/>
      <c r="PB109" s="1"/>
      <c r="PC109" s="1"/>
      <c r="PD109" s="1"/>
      <c r="PE109" s="1"/>
      <c r="PF109" s="1"/>
      <c r="PG109" s="1"/>
      <c r="PH109" s="1"/>
      <c r="PI109" s="1"/>
      <c r="PJ109" s="1"/>
      <c r="PK109" s="1"/>
      <c r="PL109" s="1"/>
      <c r="PM109" s="1"/>
      <c r="PN109" s="1"/>
      <c r="PO109" s="1"/>
      <c r="PP109" s="1"/>
      <c r="PQ109" s="1"/>
      <c r="PR109" s="1"/>
      <c r="PS109" s="1"/>
      <c r="PT109" s="1"/>
      <c r="PU109" s="1"/>
      <c r="PV109" s="1"/>
      <c r="PW109" s="1"/>
      <c r="PX109" s="1"/>
      <c r="PY109" s="1"/>
      <c r="PZ109" s="1"/>
      <c r="QA109" s="1"/>
      <c r="QB109" s="1"/>
      <c r="QC109" s="1"/>
      <c r="QD109" s="1"/>
      <c r="QE109" s="1"/>
      <c r="QF109" s="1"/>
      <c r="QG109" s="1"/>
      <c r="QH109" s="1"/>
      <c r="QI109" s="1"/>
      <c r="QJ109" s="1"/>
      <c r="QK109" s="1"/>
      <c r="QL109" s="1"/>
      <c r="QM109" s="1"/>
      <c r="QN109" s="1"/>
      <c r="QO109" s="1"/>
      <c r="QP109" s="1"/>
      <c r="QQ109" s="1"/>
      <c r="QR109" s="1"/>
      <c r="QS109" s="1"/>
      <c r="QT109" s="1"/>
      <c r="QU109" s="1"/>
      <c r="QV109" s="1"/>
      <c r="QW109" s="1"/>
      <c r="QX109" s="1"/>
      <c r="QY109" s="1"/>
      <c r="QZ109" s="1"/>
      <c r="RA109" s="1"/>
      <c r="RB109" s="1"/>
      <c r="RC109" s="1"/>
      <c r="RD109" s="1"/>
      <c r="RE109" s="1"/>
      <c r="RF109" s="1"/>
      <c r="RG109" s="1"/>
      <c r="RH109" s="1"/>
      <c r="RI109" s="1"/>
      <c r="RJ109" s="1"/>
      <c r="RK109" s="1"/>
      <c r="RL109" s="1"/>
      <c r="RM109" s="1"/>
      <c r="RN109" s="1"/>
      <c r="RO109" s="1"/>
      <c r="RP109" s="1"/>
      <c r="RQ109" s="1"/>
      <c r="RR109" s="1"/>
      <c r="RS109" s="1"/>
      <c r="RT109" s="1"/>
      <c r="RU109" s="1"/>
      <c r="RV109" s="1"/>
      <c r="RW109" s="1"/>
      <c r="RX109" s="1"/>
      <c r="RY109" s="1"/>
      <c r="RZ109" s="1"/>
      <c r="SA109" s="1"/>
      <c r="SB109" s="1"/>
      <c r="SC109" s="1"/>
      <c r="SD109" s="1"/>
      <c r="SE109" s="1"/>
      <c r="SF109" s="1"/>
      <c r="SG109" s="1"/>
      <c r="SH109" s="1"/>
      <c r="SI109" s="1"/>
      <c r="SJ109" s="1"/>
      <c r="SK109" s="1"/>
      <c r="SL109" s="1"/>
      <c r="SM109" s="1"/>
      <c r="SN109" s="1"/>
      <c r="SO109" s="1"/>
      <c r="SP109" s="1"/>
      <c r="SQ109" s="1"/>
      <c r="SR109" s="1"/>
      <c r="SS109" s="1"/>
      <c r="ST109" s="1"/>
      <c r="SU109" s="1"/>
      <c r="SV109" s="1"/>
      <c r="SW109" s="1"/>
      <c r="SX109" s="1"/>
      <c r="SY109" s="1"/>
      <c r="SZ109" s="1"/>
      <c r="TA109" s="1"/>
      <c r="TB109" s="1"/>
      <c r="TC109" s="1"/>
      <c r="TD109" s="1"/>
      <c r="TE109" s="1"/>
      <c r="TF109" s="1"/>
      <c r="TG109" s="1"/>
      <c r="TH109" s="1"/>
      <c r="TI109" s="1"/>
      <c r="TJ109" s="1"/>
      <c r="TK109" s="1"/>
      <c r="TL109" s="1"/>
      <c r="TM109" s="1"/>
      <c r="TN109" s="1"/>
      <c r="TO109" s="1"/>
      <c r="TP109" s="1"/>
      <c r="TQ109" s="1"/>
      <c r="TR109" s="1"/>
      <c r="TS109" s="1"/>
      <c r="TT109" s="1"/>
      <c r="TU109" s="1"/>
      <c r="TV109" s="1"/>
      <c r="TW109" s="1"/>
      <c r="TX109" s="1"/>
      <c r="TY109" s="1"/>
      <c r="TZ109" s="1"/>
      <c r="UA109" s="1"/>
      <c r="UB109" s="1"/>
      <c r="UC109" s="1"/>
      <c r="UD109" s="1"/>
      <c r="UE109" s="1"/>
      <c r="UF109" s="1"/>
      <c r="UG109" s="1"/>
      <c r="UH109" s="1"/>
      <c r="UI109" s="1"/>
      <c r="UJ109" s="1"/>
      <c r="UK109" s="1"/>
      <c r="UL109" s="1"/>
      <c r="UM109" s="1"/>
      <c r="UN109" s="1"/>
      <c r="UO109" s="1"/>
      <c r="UP109" s="1"/>
      <c r="UQ109" s="1"/>
      <c r="UR109" s="1"/>
      <c r="US109" s="1"/>
      <c r="UT109" s="1"/>
      <c r="UU109" s="1"/>
      <c r="UV109" s="1"/>
      <c r="UW109" s="1"/>
      <c r="UX109" s="1"/>
      <c r="UY109" s="1"/>
      <c r="UZ109" s="1"/>
      <c r="VA109" s="1"/>
      <c r="VB109" s="1"/>
      <c r="VC109" s="1"/>
      <c r="VD109" s="1"/>
      <c r="VE109" s="1"/>
      <c r="VF109" s="1"/>
      <c r="VG109" s="1"/>
      <c r="VH109" s="1"/>
      <c r="VI109" s="1"/>
      <c r="VJ109" s="1"/>
      <c r="VK109" s="1"/>
      <c r="VL109" s="1"/>
      <c r="VM109" s="1"/>
      <c r="VN109" s="1"/>
      <c r="VO109" s="1"/>
      <c r="VP109" s="1"/>
      <c r="VQ109" s="1"/>
      <c r="VR109" s="1"/>
      <c r="VS109" s="1"/>
      <c r="VT109" s="1"/>
      <c r="VU109" s="1"/>
      <c r="VV109" s="1"/>
      <c r="VW109" s="1"/>
      <c r="VX109" s="1"/>
      <c r="VY109" s="1"/>
      <c r="VZ109" s="1"/>
      <c r="WA109" s="1"/>
      <c r="WB109" s="1"/>
      <c r="WC109" s="1"/>
      <c r="WD109" s="1"/>
      <c r="WE109" s="1"/>
      <c r="WF109" s="1"/>
      <c r="WG109" s="1"/>
      <c r="WH109" s="1"/>
      <c r="WI109" s="1"/>
      <c r="WJ109" s="1"/>
      <c r="WK109" s="1"/>
      <c r="WL109" s="1"/>
      <c r="WM109" s="1"/>
      <c r="WN109" s="1"/>
      <c r="WO109" s="1"/>
      <c r="WP109" s="1"/>
      <c r="WQ109" s="1"/>
      <c r="WR109" s="1"/>
      <c r="WS109" s="1"/>
      <c r="WT109" s="1"/>
      <c r="WU109" s="1"/>
      <c r="WV109" s="1"/>
      <c r="WW109" s="1"/>
      <c r="WX109" s="1"/>
      <c r="WY109" s="1"/>
      <c r="WZ109" s="1"/>
      <c r="XA109" s="1"/>
      <c r="XB109" s="1"/>
      <c r="XC109" s="1"/>
      <c r="XD109" s="1"/>
      <c r="XE109" s="1"/>
      <c r="XF109" s="1"/>
      <c r="XG109" s="1"/>
      <c r="XH109" s="1"/>
      <c r="XI109" s="1"/>
      <c r="XJ109" s="1"/>
      <c r="XK109" s="1"/>
      <c r="XL109" s="1"/>
      <c r="XM109" s="1"/>
      <c r="XN109" s="1"/>
      <c r="XO109" s="1"/>
      <c r="XP109" s="1"/>
      <c r="XQ109" s="1"/>
      <c r="XR109" s="1"/>
      <c r="XS109" s="1"/>
      <c r="XT109" s="1"/>
      <c r="XU109" s="1"/>
      <c r="XV109" s="1"/>
      <c r="XW109" s="1"/>
      <c r="XX109" s="1"/>
      <c r="XY109" s="1"/>
      <c r="XZ109" s="1"/>
      <c r="YA109" s="1"/>
      <c r="YB109" s="1"/>
      <c r="YC109" s="1"/>
      <c r="YD109" s="1"/>
      <c r="YE109" s="1"/>
      <c r="YF109" s="1"/>
      <c r="YG109" s="1"/>
      <c r="YH109" s="1"/>
      <c r="YI109" s="1"/>
      <c r="YJ109" s="1"/>
      <c r="YK109" s="1"/>
      <c r="YL109" s="1"/>
      <c r="YM109" s="1"/>
      <c r="YN109" s="1"/>
      <c r="YO109" s="1"/>
      <c r="YP109" s="1"/>
      <c r="YQ109" s="1"/>
      <c r="YR109" s="1"/>
      <c r="YS109" s="1"/>
      <c r="YT109" s="1"/>
      <c r="YU109" s="1"/>
      <c r="YV109" s="1"/>
      <c r="YW109" s="1"/>
      <c r="YX109" s="1"/>
      <c r="YY109" s="1"/>
      <c r="YZ109" s="1"/>
      <c r="ZA109" s="1"/>
      <c r="ZB109" s="1"/>
      <c r="ZC109" s="1"/>
      <c r="ZD109" s="1"/>
      <c r="ZE109" s="1"/>
      <c r="ZF109" s="1"/>
      <c r="ZG109" s="1"/>
      <c r="ZH109" s="1"/>
      <c r="ZI109" s="1"/>
      <c r="ZJ109" s="1"/>
      <c r="ZK109" s="1"/>
      <c r="ZL109" s="1"/>
      <c r="ZM109" s="1"/>
      <c r="ZN109" s="1"/>
      <c r="ZO109" s="1"/>
      <c r="ZP109" s="1"/>
      <c r="ZQ109" s="1"/>
      <c r="ZR109" s="1"/>
      <c r="ZS109" s="1"/>
    </row>
    <row r="110" spans="1:695" s="52" customFormat="1" x14ac:dyDescent="0.2">
      <c r="A110" s="227" t="s">
        <v>132</v>
      </c>
      <c r="B110" s="94"/>
      <c r="C110" s="48" t="s">
        <v>26</v>
      </c>
      <c r="D110" s="72" t="s">
        <v>28</v>
      </c>
      <c r="E110" s="69">
        <v>0.63888888888888895</v>
      </c>
      <c r="F110" s="69">
        <f t="shared" si="8"/>
        <v>0.67361111111111116</v>
      </c>
      <c r="G110" s="42">
        <f t="shared" si="9"/>
        <v>4860.8</v>
      </c>
      <c r="H110" s="263">
        <v>112</v>
      </c>
      <c r="I110" s="81">
        <v>43.4</v>
      </c>
      <c r="J110" s="77" t="s">
        <v>204</v>
      </c>
      <c r="K110" s="77" t="s">
        <v>205</v>
      </c>
      <c r="L110" s="157"/>
      <c r="M110" s="1"/>
      <c r="N110" s="138"/>
      <c r="O110" s="139"/>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c r="IT110" s="1"/>
      <c r="IU110" s="1"/>
      <c r="IV110" s="1"/>
      <c r="IW110" s="1"/>
      <c r="IX110" s="1"/>
      <c r="IY110" s="1"/>
      <c r="IZ110" s="1"/>
      <c r="JA110" s="1"/>
      <c r="JB110" s="1"/>
      <c r="JC110" s="1"/>
      <c r="JD110" s="1"/>
      <c r="JE110" s="1"/>
      <c r="JF110" s="1"/>
      <c r="JG110" s="1"/>
      <c r="JH110" s="1"/>
      <c r="JI110" s="1"/>
      <c r="JJ110" s="1"/>
      <c r="JK110" s="1"/>
      <c r="JL110" s="1"/>
      <c r="JM110" s="1"/>
      <c r="JN110" s="1"/>
      <c r="JO110" s="1"/>
      <c r="JP110" s="1"/>
      <c r="JQ110" s="1"/>
      <c r="JR110" s="1"/>
      <c r="JS110" s="1"/>
      <c r="JT110" s="1"/>
      <c r="JU110" s="1"/>
      <c r="JV110" s="1"/>
      <c r="JW110" s="1"/>
      <c r="JX110" s="1"/>
      <c r="JY110" s="1"/>
      <c r="JZ110" s="1"/>
      <c r="KA110" s="1"/>
      <c r="KB110" s="1"/>
      <c r="KC110" s="1"/>
      <c r="KD110" s="1"/>
      <c r="KE110" s="1"/>
      <c r="KF110" s="1"/>
      <c r="KG110" s="1"/>
      <c r="KH110" s="1"/>
      <c r="KI110" s="1"/>
      <c r="KJ110" s="1"/>
      <c r="KK110" s="1"/>
      <c r="KL110" s="1"/>
      <c r="KM110" s="1"/>
      <c r="KN110" s="1"/>
      <c r="KO110" s="1"/>
      <c r="KP110" s="1"/>
      <c r="KQ110" s="1"/>
      <c r="KR110" s="1"/>
      <c r="KS110" s="1"/>
      <c r="KT110" s="1"/>
      <c r="KU110" s="1"/>
      <c r="KV110" s="1"/>
      <c r="KW110" s="1"/>
      <c r="KX110" s="1"/>
      <c r="KY110" s="1"/>
      <c r="KZ110" s="1"/>
      <c r="LA110" s="1"/>
      <c r="LB110" s="1"/>
      <c r="LC110" s="1"/>
      <c r="LD110" s="1"/>
      <c r="LE110" s="1"/>
      <c r="LF110" s="1"/>
      <c r="LG110" s="1"/>
      <c r="LH110" s="1"/>
      <c r="LI110" s="1"/>
      <c r="LJ110" s="1"/>
      <c r="LK110" s="1"/>
      <c r="LL110" s="1"/>
      <c r="LM110" s="1"/>
      <c r="LN110" s="1"/>
      <c r="LO110" s="1"/>
      <c r="LP110" s="1"/>
      <c r="LQ110" s="1"/>
      <c r="LR110" s="1"/>
      <c r="LS110" s="1"/>
      <c r="LT110" s="1"/>
      <c r="LU110" s="1"/>
      <c r="LV110" s="1"/>
      <c r="LW110" s="1"/>
      <c r="LX110" s="1"/>
      <c r="LY110" s="1"/>
      <c r="LZ110" s="1"/>
      <c r="MA110" s="1"/>
      <c r="MB110" s="1"/>
      <c r="MC110" s="1"/>
      <c r="MD110" s="1"/>
      <c r="ME110" s="1"/>
      <c r="MF110" s="1"/>
      <c r="MG110" s="1"/>
      <c r="MH110" s="1"/>
      <c r="MI110" s="1"/>
      <c r="MJ110" s="1"/>
      <c r="MK110" s="1"/>
      <c r="ML110" s="1"/>
      <c r="MM110" s="1"/>
      <c r="MN110" s="1"/>
      <c r="MO110" s="1"/>
      <c r="MP110" s="1"/>
      <c r="MQ110" s="1"/>
      <c r="MR110" s="1"/>
      <c r="MS110" s="1"/>
      <c r="MT110" s="1"/>
      <c r="MU110" s="1"/>
      <c r="MV110" s="1"/>
      <c r="MW110" s="1"/>
      <c r="MX110" s="1"/>
      <c r="MY110" s="1"/>
      <c r="MZ110" s="1"/>
      <c r="NA110" s="1"/>
      <c r="NB110" s="1"/>
      <c r="NC110" s="1"/>
      <c r="ND110" s="1"/>
      <c r="NE110" s="1"/>
      <c r="NF110" s="1"/>
      <c r="NG110" s="1"/>
      <c r="NH110" s="1"/>
      <c r="NI110" s="1"/>
      <c r="NJ110" s="1"/>
      <c r="NK110" s="1"/>
      <c r="NL110" s="1"/>
      <c r="NM110" s="1"/>
      <c r="NN110" s="1"/>
      <c r="NO110" s="1"/>
      <c r="NP110" s="1"/>
      <c r="NQ110" s="1"/>
      <c r="NR110" s="1"/>
      <c r="NS110" s="1"/>
      <c r="NT110" s="1"/>
      <c r="NU110" s="1"/>
      <c r="NV110" s="1"/>
      <c r="NW110" s="1"/>
      <c r="NX110" s="1"/>
      <c r="NY110" s="1"/>
      <c r="NZ110" s="1"/>
      <c r="OA110" s="1"/>
      <c r="OB110" s="1"/>
      <c r="OC110" s="1"/>
      <c r="OD110" s="1"/>
      <c r="OE110" s="1"/>
      <c r="OF110" s="1"/>
      <c r="OG110" s="1"/>
      <c r="OH110" s="1"/>
      <c r="OI110" s="1"/>
      <c r="OJ110" s="1"/>
      <c r="OK110" s="1"/>
      <c r="OL110" s="1"/>
      <c r="OM110" s="1"/>
      <c r="ON110" s="1"/>
      <c r="OO110" s="1"/>
      <c r="OP110" s="1"/>
      <c r="OQ110" s="1"/>
      <c r="OR110" s="1"/>
      <c r="OS110" s="1"/>
      <c r="OT110" s="1"/>
      <c r="OU110" s="1"/>
      <c r="OV110" s="1"/>
      <c r="OW110" s="1"/>
      <c r="OX110" s="1"/>
      <c r="OY110" s="1"/>
      <c r="OZ110" s="1"/>
      <c r="PA110" s="1"/>
      <c r="PB110" s="1"/>
      <c r="PC110" s="1"/>
      <c r="PD110" s="1"/>
      <c r="PE110" s="1"/>
      <c r="PF110" s="1"/>
      <c r="PG110" s="1"/>
      <c r="PH110" s="1"/>
      <c r="PI110" s="1"/>
      <c r="PJ110" s="1"/>
      <c r="PK110" s="1"/>
      <c r="PL110" s="1"/>
      <c r="PM110" s="1"/>
      <c r="PN110" s="1"/>
      <c r="PO110" s="1"/>
      <c r="PP110" s="1"/>
      <c r="PQ110" s="1"/>
      <c r="PR110" s="1"/>
      <c r="PS110" s="1"/>
      <c r="PT110" s="1"/>
      <c r="PU110" s="1"/>
      <c r="PV110" s="1"/>
      <c r="PW110" s="1"/>
      <c r="PX110" s="1"/>
      <c r="PY110" s="1"/>
      <c r="PZ110" s="1"/>
      <c r="QA110" s="1"/>
      <c r="QB110" s="1"/>
      <c r="QC110" s="1"/>
      <c r="QD110" s="1"/>
      <c r="QE110" s="1"/>
      <c r="QF110" s="1"/>
      <c r="QG110" s="1"/>
      <c r="QH110" s="1"/>
      <c r="QI110" s="1"/>
      <c r="QJ110" s="1"/>
      <c r="QK110" s="1"/>
      <c r="QL110" s="1"/>
      <c r="QM110" s="1"/>
      <c r="QN110" s="1"/>
      <c r="QO110" s="1"/>
      <c r="QP110" s="1"/>
      <c r="QQ110" s="1"/>
      <c r="QR110" s="1"/>
      <c r="QS110" s="1"/>
      <c r="QT110" s="1"/>
      <c r="QU110" s="1"/>
      <c r="QV110" s="1"/>
      <c r="QW110" s="1"/>
      <c r="QX110" s="1"/>
      <c r="QY110" s="1"/>
      <c r="QZ110" s="1"/>
      <c r="RA110" s="1"/>
      <c r="RB110" s="1"/>
      <c r="RC110" s="1"/>
      <c r="RD110" s="1"/>
      <c r="RE110" s="1"/>
      <c r="RF110" s="1"/>
      <c r="RG110" s="1"/>
      <c r="RH110" s="1"/>
      <c r="RI110" s="1"/>
      <c r="RJ110" s="1"/>
      <c r="RK110" s="1"/>
      <c r="RL110" s="1"/>
      <c r="RM110" s="1"/>
      <c r="RN110" s="1"/>
      <c r="RO110" s="1"/>
      <c r="RP110" s="1"/>
      <c r="RQ110" s="1"/>
      <c r="RR110" s="1"/>
      <c r="RS110" s="1"/>
      <c r="RT110" s="1"/>
      <c r="RU110" s="1"/>
      <c r="RV110" s="1"/>
      <c r="RW110" s="1"/>
      <c r="RX110" s="1"/>
      <c r="RY110" s="1"/>
      <c r="RZ110" s="1"/>
      <c r="SA110" s="1"/>
      <c r="SB110" s="1"/>
      <c r="SC110" s="1"/>
      <c r="SD110" s="1"/>
      <c r="SE110" s="1"/>
      <c r="SF110" s="1"/>
      <c r="SG110" s="1"/>
      <c r="SH110" s="1"/>
      <c r="SI110" s="1"/>
      <c r="SJ110" s="1"/>
      <c r="SK110" s="1"/>
      <c r="SL110" s="1"/>
      <c r="SM110" s="1"/>
      <c r="SN110" s="1"/>
      <c r="SO110" s="1"/>
      <c r="SP110" s="1"/>
      <c r="SQ110" s="1"/>
      <c r="SR110" s="1"/>
      <c r="SS110" s="1"/>
      <c r="ST110" s="1"/>
      <c r="SU110" s="1"/>
      <c r="SV110" s="1"/>
      <c r="SW110" s="1"/>
      <c r="SX110" s="1"/>
      <c r="SY110" s="1"/>
      <c r="SZ110" s="1"/>
      <c r="TA110" s="1"/>
      <c r="TB110" s="1"/>
      <c r="TC110" s="1"/>
      <c r="TD110" s="1"/>
      <c r="TE110" s="1"/>
      <c r="TF110" s="1"/>
      <c r="TG110" s="1"/>
      <c r="TH110" s="1"/>
      <c r="TI110" s="1"/>
      <c r="TJ110" s="1"/>
      <c r="TK110" s="1"/>
      <c r="TL110" s="1"/>
      <c r="TM110" s="1"/>
      <c r="TN110" s="1"/>
      <c r="TO110" s="1"/>
      <c r="TP110" s="1"/>
      <c r="TQ110" s="1"/>
      <c r="TR110" s="1"/>
      <c r="TS110" s="1"/>
      <c r="TT110" s="1"/>
      <c r="TU110" s="1"/>
      <c r="TV110" s="1"/>
      <c r="TW110" s="1"/>
      <c r="TX110" s="1"/>
      <c r="TY110" s="1"/>
      <c r="TZ110" s="1"/>
      <c r="UA110" s="1"/>
      <c r="UB110" s="1"/>
      <c r="UC110" s="1"/>
      <c r="UD110" s="1"/>
      <c r="UE110" s="1"/>
      <c r="UF110" s="1"/>
      <c r="UG110" s="1"/>
      <c r="UH110" s="1"/>
      <c r="UI110" s="1"/>
      <c r="UJ110" s="1"/>
      <c r="UK110" s="1"/>
      <c r="UL110" s="1"/>
      <c r="UM110" s="1"/>
      <c r="UN110" s="1"/>
      <c r="UO110" s="1"/>
      <c r="UP110" s="1"/>
      <c r="UQ110" s="1"/>
      <c r="UR110" s="1"/>
      <c r="US110" s="1"/>
      <c r="UT110" s="1"/>
      <c r="UU110" s="1"/>
      <c r="UV110" s="1"/>
      <c r="UW110" s="1"/>
      <c r="UX110" s="1"/>
      <c r="UY110" s="1"/>
      <c r="UZ110" s="1"/>
      <c r="VA110" s="1"/>
      <c r="VB110" s="1"/>
      <c r="VC110" s="1"/>
      <c r="VD110" s="1"/>
      <c r="VE110" s="1"/>
      <c r="VF110" s="1"/>
      <c r="VG110" s="1"/>
      <c r="VH110" s="1"/>
      <c r="VI110" s="1"/>
      <c r="VJ110" s="1"/>
      <c r="VK110" s="1"/>
      <c r="VL110" s="1"/>
      <c r="VM110" s="1"/>
      <c r="VN110" s="1"/>
      <c r="VO110" s="1"/>
      <c r="VP110" s="1"/>
      <c r="VQ110" s="1"/>
      <c r="VR110" s="1"/>
      <c r="VS110" s="1"/>
      <c r="VT110" s="1"/>
      <c r="VU110" s="1"/>
      <c r="VV110" s="1"/>
      <c r="VW110" s="1"/>
      <c r="VX110" s="1"/>
      <c r="VY110" s="1"/>
      <c r="VZ110" s="1"/>
      <c r="WA110" s="1"/>
      <c r="WB110" s="1"/>
      <c r="WC110" s="1"/>
      <c r="WD110" s="1"/>
      <c r="WE110" s="1"/>
      <c r="WF110" s="1"/>
      <c r="WG110" s="1"/>
      <c r="WH110" s="1"/>
      <c r="WI110" s="1"/>
      <c r="WJ110" s="1"/>
      <c r="WK110" s="1"/>
      <c r="WL110" s="1"/>
      <c r="WM110" s="1"/>
      <c r="WN110" s="1"/>
      <c r="WO110" s="1"/>
      <c r="WP110" s="1"/>
      <c r="WQ110" s="1"/>
      <c r="WR110" s="1"/>
      <c r="WS110" s="1"/>
      <c r="WT110" s="1"/>
      <c r="WU110" s="1"/>
      <c r="WV110" s="1"/>
      <c r="WW110" s="1"/>
      <c r="WX110" s="1"/>
      <c r="WY110" s="1"/>
      <c r="WZ110" s="1"/>
      <c r="XA110" s="1"/>
      <c r="XB110" s="1"/>
      <c r="XC110" s="1"/>
      <c r="XD110" s="1"/>
      <c r="XE110" s="1"/>
      <c r="XF110" s="1"/>
      <c r="XG110" s="1"/>
      <c r="XH110" s="1"/>
      <c r="XI110" s="1"/>
      <c r="XJ110" s="1"/>
      <c r="XK110" s="1"/>
      <c r="XL110" s="1"/>
      <c r="XM110" s="1"/>
      <c r="XN110" s="1"/>
      <c r="XO110" s="1"/>
      <c r="XP110" s="1"/>
      <c r="XQ110" s="1"/>
      <c r="XR110" s="1"/>
      <c r="XS110" s="1"/>
      <c r="XT110" s="1"/>
      <c r="XU110" s="1"/>
      <c r="XV110" s="1"/>
      <c r="XW110" s="1"/>
      <c r="XX110" s="1"/>
      <c r="XY110" s="1"/>
      <c r="XZ110" s="1"/>
      <c r="YA110" s="1"/>
      <c r="YB110" s="1"/>
      <c r="YC110" s="1"/>
      <c r="YD110" s="1"/>
      <c r="YE110" s="1"/>
      <c r="YF110" s="1"/>
      <c r="YG110" s="1"/>
      <c r="YH110" s="1"/>
      <c r="YI110" s="1"/>
      <c r="YJ110" s="1"/>
      <c r="YK110" s="1"/>
      <c r="YL110" s="1"/>
      <c r="YM110" s="1"/>
      <c r="YN110" s="1"/>
      <c r="YO110" s="1"/>
      <c r="YP110" s="1"/>
      <c r="YQ110" s="1"/>
      <c r="YR110" s="1"/>
      <c r="YS110" s="1"/>
      <c r="YT110" s="1"/>
      <c r="YU110" s="1"/>
      <c r="YV110" s="1"/>
      <c r="YW110" s="1"/>
      <c r="YX110" s="1"/>
      <c r="YY110" s="1"/>
      <c r="YZ110" s="1"/>
      <c r="ZA110" s="1"/>
      <c r="ZB110" s="1"/>
      <c r="ZC110" s="1"/>
      <c r="ZD110" s="1"/>
      <c r="ZE110" s="1"/>
      <c r="ZF110" s="1"/>
      <c r="ZG110" s="1"/>
      <c r="ZH110" s="1"/>
      <c r="ZI110" s="1"/>
      <c r="ZJ110" s="1"/>
      <c r="ZK110" s="1"/>
      <c r="ZL110" s="1"/>
      <c r="ZM110" s="1"/>
      <c r="ZN110" s="1"/>
      <c r="ZO110" s="1"/>
      <c r="ZP110" s="1"/>
      <c r="ZQ110" s="1"/>
      <c r="ZR110" s="1"/>
      <c r="ZS110" s="1"/>
    </row>
    <row r="111" spans="1:695" s="52" customFormat="1" x14ac:dyDescent="0.2">
      <c r="A111" s="227" t="s">
        <v>132</v>
      </c>
      <c r="B111" s="94"/>
      <c r="C111" s="48" t="s">
        <v>27</v>
      </c>
      <c r="D111" s="72" t="s">
        <v>28</v>
      </c>
      <c r="E111" s="69">
        <v>0.68055555555555602</v>
      </c>
      <c r="F111" s="69">
        <f t="shared" si="8"/>
        <v>0.71527777777777823</v>
      </c>
      <c r="G111" s="42">
        <f t="shared" si="9"/>
        <v>4872</v>
      </c>
      <c r="H111" s="263">
        <v>112</v>
      </c>
      <c r="I111" s="81">
        <v>43.5</v>
      </c>
      <c r="J111" s="77" t="s">
        <v>204</v>
      </c>
      <c r="K111" s="77" t="s">
        <v>205</v>
      </c>
      <c r="L111" s="157"/>
      <c r="M111" s="1"/>
      <c r="N111" s="138"/>
      <c r="O111" s="139"/>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c r="IT111" s="1"/>
      <c r="IU111" s="1"/>
      <c r="IV111" s="1"/>
      <c r="IW111" s="1"/>
      <c r="IX111" s="1"/>
      <c r="IY111" s="1"/>
      <c r="IZ111" s="1"/>
      <c r="JA111" s="1"/>
      <c r="JB111" s="1"/>
      <c r="JC111" s="1"/>
      <c r="JD111" s="1"/>
      <c r="JE111" s="1"/>
      <c r="JF111" s="1"/>
      <c r="JG111" s="1"/>
      <c r="JH111" s="1"/>
      <c r="JI111" s="1"/>
      <c r="JJ111" s="1"/>
      <c r="JK111" s="1"/>
      <c r="JL111" s="1"/>
      <c r="JM111" s="1"/>
      <c r="JN111" s="1"/>
      <c r="JO111" s="1"/>
      <c r="JP111" s="1"/>
      <c r="JQ111" s="1"/>
      <c r="JR111" s="1"/>
      <c r="JS111" s="1"/>
      <c r="JT111" s="1"/>
      <c r="JU111" s="1"/>
      <c r="JV111" s="1"/>
      <c r="JW111" s="1"/>
      <c r="JX111" s="1"/>
      <c r="JY111" s="1"/>
      <c r="JZ111" s="1"/>
      <c r="KA111" s="1"/>
      <c r="KB111" s="1"/>
      <c r="KC111" s="1"/>
      <c r="KD111" s="1"/>
      <c r="KE111" s="1"/>
      <c r="KF111" s="1"/>
      <c r="KG111" s="1"/>
      <c r="KH111" s="1"/>
      <c r="KI111" s="1"/>
      <c r="KJ111" s="1"/>
      <c r="KK111" s="1"/>
      <c r="KL111" s="1"/>
      <c r="KM111" s="1"/>
      <c r="KN111" s="1"/>
      <c r="KO111" s="1"/>
      <c r="KP111" s="1"/>
      <c r="KQ111" s="1"/>
      <c r="KR111" s="1"/>
      <c r="KS111" s="1"/>
      <c r="KT111" s="1"/>
      <c r="KU111" s="1"/>
      <c r="KV111" s="1"/>
      <c r="KW111" s="1"/>
      <c r="KX111" s="1"/>
      <c r="KY111" s="1"/>
      <c r="KZ111" s="1"/>
      <c r="LA111" s="1"/>
      <c r="LB111" s="1"/>
      <c r="LC111" s="1"/>
      <c r="LD111" s="1"/>
      <c r="LE111" s="1"/>
      <c r="LF111" s="1"/>
      <c r="LG111" s="1"/>
      <c r="LH111" s="1"/>
      <c r="LI111" s="1"/>
      <c r="LJ111" s="1"/>
      <c r="LK111" s="1"/>
      <c r="LL111" s="1"/>
      <c r="LM111" s="1"/>
      <c r="LN111" s="1"/>
      <c r="LO111" s="1"/>
      <c r="LP111" s="1"/>
      <c r="LQ111" s="1"/>
      <c r="LR111" s="1"/>
      <c r="LS111" s="1"/>
      <c r="LT111" s="1"/>
      <c r="LU111" s="1"/>
      <c r="LV111" s="1"/>
      <c r="LW111" s="1"/>
      <c r="LX111" s="1"/>
      <c r="LY111" s="1"/>
      <c r="LZ111" s="1"/>
      <c r="MA111" s="1"/>
      <c r="MB111" s="1"/>
      <c r="MC111" s="1"/>
      <c r="MD111" s="1"/>
      <c r="ME111" s="1"/>
      <c r="MF111" s="1"/>
      <c r="MG111" s="1"/>
      <c r="MH111" s="1"/>
      <c r="MI111" s="1"/>
      <c r="MJ111" s="1"/>
      <c r="MK111" s="1"/>
      <c r="ML111" s="1"/>
      <c r="MM111" s="1"/>
      <c r="MN111" s="1"/>
      <c r="MO111" s="1"/>
      <c r="MP111" s="1"/>
      <c r="MQ111" s="1"/>
      <c r="MR111" s="1"/>
      <c r="MS111" s="1"/>
      <c r="MT111" s="1"/>
      <c r="MU111" s="1"/>
      <c r="MV111" s="1"/>
      <c r="MW111" s="1"/>
      <c r="MX111" s="1"/>
      <c r="MY111" s="1"/>
      <c r="MZ111" s="1"/>
      <c r="NA111" s="1"/>
      <c r="NB111" s="1"/>
      <c r="NC111" s="1"/>
      <c r="ND111" s="1"/>
      <c r="NE111" s="1"/>
      <c r="NF111" s="1"/>
      <c r="NG111" s="1"/>
      <c r="NH111" s="1"/>
      <c r="NI111" s="1"/>
      <c r="NJ111" s="1"/>
      <c r="NK111" s="1"/>
      <c r="NL111" s="1"/>
      <c r="NM111" s="1"/>
      <c r="NN111" s="1"/>
      <c r="NO111" s="1"/>
      <c r="NP111" s="1"/>
      <c r="NQ111" s="1"/>
      <c r="NR111" s="1"/>
      <c r="NS111" s="1"/>
      <c r="NT111" s="1"/>
      <c r="NU111" s="1"/>
      <c r="NV111" s="1"/>
      <c r="NW111" s="1"/>
      <c r="NX111" s="1"/>
      <c r="NY111" s="1"/>
      <c r="NZ111" s="1"/>
      <c r="OA111" s="1"/>
      <c r="OB111" s="1"/>
      <c r="OC111" s="1"/>
      <c r="OD111" s="1"/>
      <c r="OE111" s="1"/>
      <c r="OF111" s="1"/>
      <c r="OG111" s="1"/>
      <c r="OH111" s="1"/>
      <c r="OI111" s="1"/>
      <c r="OJ111" s="1"/>
      <c r="OK111" s="1"/>
      <c r="OL111" s="1"/>
      <c r="OM111" s="1"/>
      <c r="ON111" s="1"/>
      <c r="OO111" s="1"/>
      <c r="OP111" s="1"/>
      <c r="OQ111" s="1"/>
      <c r="OR111" s="1"/>
      <c r="OS111" s="1"/>
      <c r="OT111" s="1"/>
      <c r="OU111" s="1"/>
      <c r="OV111" s="1"/>
      <c r="OW111" s="1"/>
      <c r="OX111" s="1"/>
      <c r="OY111" s="1"/>
      <c r="OZ111" s="1"/>
      <c r="PA111" s="1"/>
      <c r="PB111" s="1"/>
      <c r="PC111" s="1"/>
      <c r="PD111" s="1"/>
      <c r="PE111" s="1"/>
      <c r="PF111" s="1"/>
      <c r="PG111" s="1"/>
      <c r="PH111" s="1"/>
      <c r="PI111" s="1"/>
      <c r="PJ111" s="1"/>
      <c r="PK111" s="1"/>
      <c r="PL111" s="1"/>
      <c r="PM111" s="1"/>
      <c r="PN111" s="1"/>
      <c r="PO111" s="1"/>
      <c r="PP111" s="1"/>
      <c r="PQ111" s="1"/>
      <c r="PR111" s="1"/>
      <c r="PS111" s="1"/>
      <c r="PT111" s="1"/>
      <c r="PU111" s="1"/>
      <c r="PV111" s="1"/>
      <c r="PW111" s="1"/>
      <c r="PX111" s="1"/>
      <c r="PY111" s="1"/>
      <c r="PZ111" s="1"/>
      <c r="QA111" s="1"/>
      <c r="QB111" s="1"/>
      <c r="QC111" s="1"/>
      <c r="QD111" s="1"/>
      <c r="QE111" s="1"/>
      <c r="QF111" s="1"/>
      <c r="QG111" s="1"/>
      <c r="QH111" s="1"/>
      <c r="QI111" s="1"/>
      <c r="QJ111" s="1"/>
      <c r="QK111" s="1"/>
      <c r="QL111" s="1"/>
      <c r="QM111" s="1"/>
      <c r="QN111" s="1"/>
      <c r="QO111" s="1"/>
      <c r="QP111" s="1"/>
      <c r="QQ111" s="1"/>
      <c r="QR111" s="1"/>
      <c r="QS111" s="1"/>
      <c r="QT111" s="1"/>
      <c r="QU111" s="1"/>
      <c r="QV111" s="1"/>
      <c r="QW111" s="1"/>
      <c r="QX111" s="1"/>
      <c r="QY111" s="1"/>
      <c r="QZ111" s="1"/>
      <c r="RA111" s="1"/>
      <c r="RB111" s="1"/>
      <c r="RC111" s="1"/>
      <c r="RD111" s="1"/>
      <c r="RE111" s="1"/>
      <c r="RF111" s="1"/>
      <c r="RG111" s="1"/>
      <c r="RH111" s="1"/>
      <c r="RI111" s="1"/>
      <c r="RJ111" s="1"/>
      <c r="RK111" s="1"/>
      <c r="RL111" s="1"/>
      <c r="RM111" s="1"/>
      <c r="RN111" s="1"/>
      <c r="RO111" s="1"/>
      <c r="RP111" s="1"/>
      <c r="RQ111" s="1"/>
      <c r="RR111" s="1"/>
      <c r="RS111" s="1"/>
      <c r="RT111" s="1"/>
      <c r="RU111" s="1"/>
      <c r="RV111" s="1"/>
      <c r="RW111" s="1"/>
      <c r="RX111" s="1"/>
      <c r="RY111" s="1"/>
      <c r="RZ111" s="1"/>
      <c r="SA111" s="1"/>
      <c r="SB111" s="1"/>
      <c r="SC111" s="1"/>
      <c r="SD111" s="1"/>
      <c r="SE111" s="1"/>
      <c r="SF111" s="1"/>
      <c r="SG111" s="1"/>
      <c r="SH111" s="1"/>
      <c r="SI111" s="1"/>
      <c r="SJ111" s="1"/>
      <c r="SK111" s="1"/>
      <c r="SL111" s="1"/>
      <c r="SM111" s="1"/>
      <c r="SN111" s="1"/>
      <c r="SO111" s="1"/>
      <c r="SP111" s="1"/>
      <c r="SQ111" s="1"/>
      <c r="SR111" s="1"/>
      <c r="SS111" s="1"/>
      <c r="ST111" s="1"/>
      <c r="SU111" s="1"/>
      <c r="SV111" s="1"/>
      <c r="SW111" s="1"/>
      <c r="SX111" s="1"/>
      <c r="SY111" s="1"/>
      <c r="SZ111" s="1"/>
      <c r="TA111" s="1"/>
      <c r="TB111" s="1"/>
      <c r="TC111" s="1"/>
      <c r="TD111" s="1"/>
      <c r="TE111" s="1"/>
      <c r="TF111" s="1"/>
      <c r="TG111" s="1"/>
      <c r="TH111" s="1"/>
      <c r="TI111" s="1"/>
      <c r="TJ111" s="1"/>
      <c r="TK111" s="1"/>
      <c r="TL111" s="1"/>
      <c r="TM111" s="1"/>
      <c r="TN111" s="1"/>
      <c r="TO111" s="1"/>
      <c r="TP111" s="1"/>
      <c r="TQ111" s="1"/>
      <c r="TR111" s="1"/>
      <c r="TS111" s="1"/>
      <c r="TT111" s="1"/>
      <c r="TU111" s="1"/>
      <c r="TV111" s="1"/>
      <c r="TW111" s="1"/>
      <c r="TX111" s="1"/>
      <c r="TY111" s="1"/>
      <c r="TZ111" s="1"/>
      <c r="UA111" s="1"/>
      <c r="UB111" s="1"/>
      <c r="UC111" s="1"/>
      <c r="UD111" s="1"/>
      <c r="UE111" s="1"/>
      <c r="UF111" s="1"/>
      <c r="UG111" s="1"/>
      <c r="UH111" s="1"/>
      <c r="UI111" s="1"/>
      <c r="UJ111" s="1"/>
      <c r="UK111" s="1"/>
      <c r="UL111" s="1"/>
      <c r="UM111" s="1"/>
      <c r="UN111" s="1"/>
      <c r="UO111" s="1"/>
      <c r="UP111" s="1"/>
      <c r="UQ111" s="1"/>
      <c r="UR111" s="1"/>
      <c r="US111" s="1"/>
      <c r="UT111" s="1"/>
      <c r="UU111" s="1"/>
      <c r="UV111" s="1"/>
      <c r="UW111" s="1"/>
      <c r="UX111" s="1"/>
      <c r="UY111" s="1"/>
      <c r="UZ111" s="1"/>
      <c r="VA111" s="1"/>
      <c r="VB111" s="1"/>
      <c r="VC111" s="1"/>
      <c r="VD111" s="1"/>
      <c r="VE111" s="1"/>
      <c r="VF111" s="1"/>
      <c r="VG111" s="1"/>
      <c r="VH111" s="1"/>
      <c r="VI111" s="1"/>
      <c r="VJ111" s="1"/>
      <c r="VK111" s="1"/>
      <c r="VL111" s="1"/>
      <c r="VM111" s="1"/>
      <c r="VN111" s="1"/>
      <c r="VO111" s="1"/>
      <c r="VP111" s="1"/>
      <c r="VQ111" s="1"/>
      <c r="VR111" s="1"/>
      <c r="VS111" s="1"/>
      <c r="VT111" s="1"/>
      <c r="VU111" s="1"/>
      <c r="VV111" s="1"/>
      <c r="VW111" s="1"/>
      <c r="VX111" s="1"/>
      <c r="VY111" s="1"/>
      <c r="VZ111" s="1"/>
      <c r="WA111" s="1"/>
      <c r="WB111" s="1"/>
      <c r="WC111" s="1"/>
      <c r="WD111" s="1"/>
      <c r="WE111" s="1"/>
      <c r="WF111" s="1"/>
      <c r="WG111" s="1"/>
      <c r="WH111" s="1"/>
      <c r="WI111" s="1"/>
      <c r="WJ111" s="1"/>
      <c r="WK111" s="1"/>
      <c r="WL111" s="1"/>
      <c r="WM111" s="1"/>
      <c r="WN111" s="1"/>
      <c r="WO111" s="1"/>
      <c r="WP111" s="1"/>
      <c r="WQ111" s="1"/>
      <c r="WR111" s="1"/>
      <c r="WS111" s="1"/>
      <c r="WT111" s="1"/>
      <c r="WU111" s="1"/>
      <c r="WV111" s="1"/>
      <c r="WW111" s="1"/>
      <c r="WX111" s="1"/>
      <c r="WY111" s="1"/>
      <c r="WZ111" s="1"/>
      <c r="XA111" s="1"/>
      <c r="XB111" s="1"/>
      <c r="XC111" s="1"/>
      <c r="XD111" s="1"/>
      <c r="XE111" s="1"/>
      <c r="XF111" s="1"/>
      <c r="XG111" s="1"/>
      <c r="XH111" s="1"/>
      <c r="XI111" s="1"/>
      <c r="XJ111" s="1"/>
      <c r="XK111" s="1"/>
      <c r="XL111" s="1"/>
      <c r="XM111" s="1"/>
      <c r="XN111" s="1"/>
      <c r="XO111" s="1"/>
      <c r="XP111" s="1"/>
      <c r="XQ111" s="1"/>
      <c r="XR111" s="1"/>
      <c r="XS111" s="1"/>
      <c r="XT111" s="1"/>
      <c r="XU111" s="1"/>
      <c r="XV111" s="1"/>
      <c r="XW111" s="1"/>
      <c r="XX111" s="1"/>
      <c r="XY111" s="1"/>
      <c r="XZ111" s="1"/>
      <c r="YA111" s="1"/>
      <c r="YB111" s="1"/>
      <c r="YC111" s="1"/>
      <c r="YD111" s="1"/>
      <c r="YE111" s="1"/>
      <c r="YF111" s="1"/>
      <c r="YG111" s="1"/>
      <c r="YH111" s="1"/>
      <c r="YI111" s="1"/>
      <c r="YJ111" s="1"/>
      <c r="YK111" s="1"/>
      <c r="YL111" s="1"/>
      <c r="YM111" s="1"/>
      <c r="YN111" s="1"/>
      <c r="YO111" s="1"/>
      <c r="YP111" s="1"/>
      <c r="YQ111" s="1"/>
      <c r="YR111" s="1"/>
      <c r="YS111" s="1"/>
      <c r="YT111" s="1"/>
      <c r="YU111" s="1"/>
      <c r="YV111" s="1"/>
      <c r="YW111" s="1"/>
      <c r="YX111" s="1"/>
      <c r="YY111" s="1"/>
      <c r="YZ111" s="1"/>
      <c r="ZA111" s="1"/>
      <c r="ZB111" s="1"/>
      <c r="ZC111" s="1"/>
      <c r="ZD111" s="1"/>
      <c r="ZE111" s="1"/>
      <c r="ZF111" s="1"/>
      <c r="ZG111" s="1"/>
      <c r="ZH111" s="1"/>
      <c r="ZI111" s="1"/>
      <c r="ZJ111" s="1"/>
      <c r="ZK111" s="1"/>
      <c r="ZL111" s="1"/>
      <c r="ZM111" s="1"/>
      <c r="ZN111" s="1"/>
      <c r="ZO111" s="1"/>
      <c r="ZP111" s="1"/>
      <c r="ZQ111" s="1"/>
      <c r="ZR111" s="1"/>
      <c r="ZS111" s="1"/>
    </row>
    <row r="112" spans="1:695" s="52" customFormat="1" x14ac:dyDescent="0.2">
      <c r="A112" s="227" t="s">
        <v>132</v>
      </c>
      <c r="B112" s="94"/>
      <c r="C112" s="48" t="s">
        <v>26</v>
      </c>
      <c r="D112" s="72" t="s">
        <v>28</v>
      </c>
      <c r="E112" s="69">
        <v>0.72222222222222199</v>
      </c>
      <c r="F112" s="69">
        <f t="shared" si="8"/>
        <v>0.7569444444444442</v>
      </c>
      <c r="G112" s="42">
        <f t="shared" si="9"/>
        <v>4860.8</v>
      </c>
      <c r="H112" s="263">
        <v>112</v>
      </c>
      <c r="I112" s="81">
        <v>43.4</v>
      </c>
      <c r="J112" s="77" t="s">
        <v>204</v>
      </c>
      <c r="K112" s="77" t="s">
        <v>205</v>
      </c>
      <c r="L112" s="157"/>
      <c r="M112" s="1"/>
      <c r="N112" s="138"/>
      <c r="O112" s="139"/>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c r="IT112" s="1"/>
      <c r="IU112" s="1"/>
      <c r="IV112" s="1"/>
      <c r="IW112" s="1"/>
      <c r="IX112" s="1"/>
      <c r="IY112" s="1"/>
      <c r="IZ112" s="1"/>
      <c r="JA112" s="1"/>
      <c r="JB112" s="1"/>
      <c r="JC112" s="1"/>
      <c r="JD112" s="1"/>
      <c r="JE112" s="1"/>
      <c r="JF112" s="1"/>
      <c r="JG112" s="1"/>
      <c r="JH112" s="1"/>
      <c r="JI112" s="1"/>
      <c r="JJ112" s="1"/>
      <c r="JK112" s="1"/>
      <c r="JL112" s="1"/>
      <c r="JM112" s="1"/>
      <c r="JN112" s="1"/>
      <c r="JO112" s="1"/>
      <c r="JP112" s="1"/>
      <c r="JQ112" s="1"/>
      <c r="JR112" s="1"/>
      <c r="JS112" s="1"/>
      <c r="JT112" s="1"/>
      <c r="JU112" s="1"/>
      <c r="JV112" s="1"/>
      <c r="JW112" s="1"/>
      <c r="JX112" s="1"/>
      <c r="JY112" s="1"/>
      <c r="JZ112" s="1"/>
      <c r="KA112" s="1"/>
      <c r="KB112" s="1"/>
      <c r="KC112" s="1"/>
      <c r="KD112" s="1"/>
      <c r="KE112" s="1"/>
      <c r="KF112" s="1"/>
      <c r="KG112" s="1"/>
      <c r="KH112" s="1"/>
      <c r="KI112" s="1"/>
      <c r="KJ112" s="1"/>
      <c r="KK112" s="1"/>
      <c r="KL112" s="1"/>
      <c r="KM112" s="1"/>
      <c r="KN112" s="1"/>
      <c r="KO112" s="1"/>
      <c r="KP112" s="1"/>
      <c r="KQ112" s="1"/>
      <c r="KR112" s="1"/>
      <c r="KS112" s="1"/>
      <c r="KT112" s="1"/>
      <c r="KU112" s="1"/>
      <c r="KV112" s="1"/>
      <c r="KW112" s="1"/>
      <c r="KX112" s="1"/>
      <c r="KY112" s="1"/>
      <c r="KZ112" s="1"/>
      <c r="LA112" s="1"/>
      <c r="LB112" s="1"/>
      <c r="LC112" s="1"/>
      <c r="LD112" s="1"/>
      <c r="LE112" s="1"/>
      <c r="LF112" s="1"/>
      <c r="LG112" s="1"/>
      <c r="LH112" s="1"/>
      <c r="LI112" s="1"/>
      <c r="LJ112" s="1"/>
      <c r="LK112" s="1"/>
      <c r="LL112" s="1"/>
      <c r="LM112" s="1"/>
      <c r="LN112" s="1"/>
      <c r="LO112" s="1"/>
      <c r="LP112" s="1"/>
      <c r="LQ112" s="1"/>
      <c r="LR112" s="1"/>
      <c r="LS112" s="1"/>
      <c r="LT112" s="1"/>
      <c r="LU112" s="1"/>
      <c r="LV112" s="1"/>
      <c r="LW112" s="1"/>
      <c r="LX112" s="1"/>
      <c r="LY112" s="1"/>
      <c r="LZ112" s="1"/>
      <c r="MA112" s="1"/>
      <c r="MB112" s="1"/>
      <c r="MC112" s="1"/>
      <c r="MD112" s="1"/>
      <c r="ME112" s="1"/>
      <c r="MF112" s="1"/>
      <c r="MG112" s="1"/>
      <c r="MH112" s="1"/>
      <c r="MI112" s="1"/>
      <c r="MJ112" s="1"/>
      <c r="MK112" s="1"/>
      <c r="ML112" s="1"/>
      <c r="MM112" s="1"/>
      <c r="MN112" s="1"/>
      <c r="MO112" s="1"/>
      <c r="MP112" s="1"/>
      <c r="MQ112" s="1"/>
      <c r="MR112" s="1"/>
      <c r="MS112" s="1"/>
      <c r="MT112" s="1"/>
      <c r="MU112" s="1"/>
      <c r="MV112" s="1"/>
      <c r="MW112" s="1"/>
      <c r="MX112" s="1"/>
      <c r="MY112" s="1"/>
      <c r="MZ112" s="1"/>
      <c r="NA112" s="1"/>
      <c r="NB112" s="1"/>
      <c r="NC112" s="1"/>
      <c r="ND112" s="1"/>
      <c r="NE112" s="1"/>
      <c r="NF112" s="1"/>
      <c r="NG112" s="1"/>
      <c r="NH112" s="1"/>
      <c r="NI112" s="1"/>
      <c r="NJ112" s="1"/>
      <c r="NK112" s="1"/>
      <c r="NL112" s="1"/>
      <c r="NM112" s="1"/>
      <c r="NN112" s="1"/>
      <c r="NO112" s="1"/>
      <c r="NP112" s="1"/>
      <c r="NQ112" s="1"/>
      <c r="NR112" s="1"/>
      <c r="NS112" s="1"/>
      <c r="NT112" s="1"/>
      <c r="NU112" s="1"/>
      <c r="NV112" s="1"/>
      <c r="NW112" s="1"/>
      <c r="NX112" s="1"/>
      <c r="NY112" s="1"/>
      <c r="NZ112" s="1"/>
      <c r="OA112" s="1"/>
      <c r="OB112" s="1"/>
      <c r="OC112" s="1"/>
      <c r="OD112" s="1"/>
      <c r="OE112" s="1"/>
      <c r="OF112" s="1"/>
      <c r="OG112" s="1"/>
      <c r="OH112" s="1"/>
      <c r="OI112" s="1"/>
      <c r="OJ112" s="1"/>
      <c r="OK112" s="1"/>
      <c r="OL112" s="1"/>
      <c r="OM112" s="1"/>
      <c r="ON112" s="1"/>
      <c r="OO112" s="1"/>
      <c r="OP112" s="1"/>
      <c r="OQ112" s="1"/>
      <c r="OR112" s="1"/>
      <c r="OS112" s="1"/>
      <c r="OT112" s="1"/>
      <c r="OU112" s="1"/>
      <c r="OV112" s="1"/>
      <c r="OW112" s="1"/>
      <c r="OX112" s="1"/>
      <c r="OY112" s="1"/>
      <c r="OZ112" s="1"/>
      <c r="PA112" s="1"/>
      <c r="PB112" s="1"/>
      <c r="PC112" s="1"/>
      <c r="PD112" s="1"/>
      <c r="PE112" s="1"/>
      <c r="PF112" s="1"/>
      <c r="PG112" s="1"/>
      <c r="PH112" s="1"/>
      <c r="PI112" s="1"/>
      <c r="PJ112" s="1"/>
      <c r="PK112" s="1"/>
      <c r="PL112" s="1"/>
      <c r="PM112" s="1"/>
      <c r="PN112" s="1"/>
      <c r="PO112" s="1"/>
      <c r="PP112" s="1"/>
      <c r="PQ112" s="1"/>
      <c r="PR112" s="1"/>
      <c r="PS112" s="1"/>
      <c r="PT112" s="1"/>
      <c r="PU112" s="1"/>
      <c r="PV112" s="1"/>
      <c r="PW112" s="1"/>
      <c r="PX112" s="1"/>
      <c r="PY112" s="1"/>
      <c r="PZ112" s="1"/>
      <c r="QA112" s="1"/>
      <c r="QB112" s="1"/>
      <c r="QC112" s="1"/>
      <c r="QD112" s="1"/>
      <c r="QE112" s="1"/>
      <c r="QF112" s="1"/>
      <c r="QG112" s="1"/>
      <c r="QH112" s="1"/>
      <c r="QI112" s="1"/>
      <c r="QJ112" s="1"/>
      <c r="QK112" s="1"/>
      <c r="QL112" s="1"/>
      <c r="QM112" s="1"/>
      <c r="QN112" s="1"/>
      <c r="QO112" s="1"/>
      <c r="QP112" s="1"/>
      <c r="QQ112" s="1"/>
      <c r="QR112" s="1"/>
      <c r="QS112" s="1"/>
      <c r="QT112" s="1"/>
      <c r="QU112" s="1"/>
      <c r="QV112" s="1"/>
      <c r="QW112" s="1"/>
      <c r="QX112" s="1"/>
      <c r="QY112" s="1"/>
      <c r="QZ112" s="1"/>
      <c r="RA112" s="1"/>
      <c r="RB112" s="1"/>
      <c r="RC112" s="1"/>
      <c r="RD112" s="1"/>
      <c r="RE112" s="1"/>
      <c r="RF112" s="1"/>
      <c r="RG112" s="1"/>
      <c r="RH112" s="1"/>
      <c r="RI112" s="1"/>
      <c r="RJ112" s="1"/>
      <c r="RK112" s="1"/>
      <c r="RL112" s="1"/>
      <c r="RM112" s="1"/>
      <c r="RN112" s="1"/>
      <c r="RO112" s="1"/>
      <c r="RP112" s="1"/>
      <c r="RQ112" s="1"/>
      <c r="RR112" s="1"/>
      <c r="RS112" s="1"/>
      <c r="RT112" s="1"/>
      <c r="RU112" s="1"/>
      <c r="RV112" s="1"/>
      <c r="RW112" s="1"/>
      <c r="RX112" s="1"/>
      <c r="RY112" s="1"/>
      <c r="RZ112" s="1"/>
      <c r="SA112" s="1"/>
      <c r="SB112" s="1"/>
      <c r="SC112" s="1"/>
      <c r="SD112" s="1"/>
      <c r="SE112" s="1"/>
      <c r="SF112" s="1"/>
      <c r="SG112" s="1"/>
      <c r="SH112" s="1"/>
      <c r="SI112" s="1"/>
      <c r="SJ112" s="1"/>
      <c r="SK112" s="1"/>
      <c r="SL112" s="1"/>
      <c r="SM112" s="1"/>
      <c r="SN112" s="1"/>
      <c r="SO112" s="1"/>
      <c r="SP112" s="1"/>
      <c r="SQ112" s="1"/>
      <c r="SR112" s="1"/>
      <c r="SS112" s="1"/>
      <c r="ST112" s="1"/>
      <c r="SU112" s="1"/>
      <c r="SV112" s="1"/>
      <c r="SW112" s="1"/>
      <c r="SX112" s="1"/>
      <c r="SY112" s="1"/>
      <c r="SZ112" s="1"/>
      <c r="TA112" s="1"/>
      <c r="TB112" s="1"/>
      <c r="TC112" s="1"/>
      <c r="TD112" s="1"/>
      <c r="TE112" s="1"/>
      <c r="TF112" s="1"/>
      <c r="TG112" s="1"/>
      <c r="TH112" s="1"/>
      <c r="TI112" s="1"/>
      <c r="TJ112" s="1"/>
      <c r="TK112" s="1"/>
      <c r="TL112" s="1"/>
      <c r="TM112" s="1"/>
      <c r="TN112" s="1"/>
      <c r="TO112" s="1"/>
      <c r="TP112" s="1"/>
      <c r="TQ112" s="1"/>
      <c r="TR112" s="1"/>
      <c r="TS112" s="1"/>
      <c r="TT112" s="1"/>
      <c r="TU112" s="1"/>
      <c r="TV112" s="1"/>
      <c r="TW112" s="1"/>
      <c r="TX112" s="1"/>
      <c r="TY112" s="1"/>
      <c r="TZ112" s="1"/>
      <c r="UA112" s="1"/>
      <c r="UB112" s="1"/>
      <c r="UC112" s="1"/>
      <c r="UD112" s="1"/>
      <c r="UE112" s="1"/>
      <c r="UF112" s="1"/>
      <c r="UG112" s="1"/>
      <c r="UH112" s="1"/>
      <c r="UI112" s="1"/>
      <c r="UJ112" s="1"/>
      <c r="UK112" s="1"/>
      <c r="UL112" s="1"/>
      <c r="UM112" s="1"/>
      <c r="UN112" s="1"/>
      <c r="UO112" s="1"/>
      <c r="UP112" s="1"/>
      <c r="UQ112" s="1"/>
      <c r="UR112" s="1"/>
      <c r="US112" s="1"/>
      <c r="UT112" s="1"/>
      <c r="UU112" s="1"/>
      <c r="UV112" s="1"/>
      <c r="UW112" s="1"/>
      <c r="UX112" s="1"/>
      <c r="UY112" s="1"/>
      <c r="UZ112" s="1"/>
      <c r="VA112" s="1"/>
      <c r="VB112" s="1"/>
      <c r="VC112" s="1"/>
      <c r="VD112" s="1"/>
      <c r="VE112" s="1"/>
      <c r="VF112" s="1"/>
      <c r="VG112" s="1"/>
      <c r="VH112" s="1"/>
      <c r="VI112" s="1"/>
      <c r="VJ112" s="1"/>
      <c r="VK112" s="1"/>
      <c r="VL112" s="1"/>
      <c r="VM112" s="1"/>
      <c r="VN112" s="1"/>
      <c r="VO112" s="1"/>
      <c r="VP112" s="1"/>
      <c r="VQ112" s="1"/>
      <c r="VR112" s="1"/>
      <c r="VS112" s="1"/>
      <c r="VT112" s="1"/>
      <c r="VU112" s="1"/>
      <c r="VV112" s="1"/>
      <c r="VW112" s="1"/>
      <c r="VX112" s="1"/>
      <c r="VY112" s="1"/>
      <c r="VZ112" s="1"/>
      <c r="WA112" s="1"/>
      <c r="WB112" s="1"/>
      <c r="WC112" s="1"/>
      <c r="WD112" s="1"/>
      <c r="WE112" s="1"/>
      <c r="WF112" s="1"/>
      <c r="WG112" s="1"/>
      <c r="WH112" s="1"/>
      <c r="WI112" s="1"/>
      <c r="WJ112" s="1"/>
      <c r="WK112" s="1"/>
      <c r="WL112" s="1"/>
      <c r="WM112" s="1"/>
      <c r="WN112" s="1"/>
      <c r="WO112" s="1"/>
      <c r="WP112" s="1"/>
      <c r="WQ112" s="1"/>
      <c r="WR112" s="1"/>
      <c r="WS112" s="1"/>
      <c r="WT112" s="1"/>
      <c r="WU112" s="1"/>
      <c r="WV112" s="1"/>
      <c r="WW112" s="1"/>
      <c r="WX112" s="1"/>
      <c r="WY112" s="1"/>
      <c r="WZ112" s="1"/>
      <c r="XA112" s="1"/>
      <c r="XB112" s="1"/>
      <c r="XC112" s="1"/>
      <c r="XD112" s="1"/>
      <c r="XE112" s="1"/>
      <c r="XF112" s="1"/>
      <c r="XG112" s="1"/>
      <c r="XH112" s="1"/>
      <c r="XI112" s="1"/>
      <c r="XJ112" s="1"/>
      <c r="XK112" s="1"/>
      <c r="XL112" s="1"/>
      <c r="XM112" s="1"/>
      <c r="XN112" s="1"/>
      <c r="XO112" s="1"/>
      <c r="XP112" s="1"/>
      <c r="XQ112" s="1"/>
      <c r="XR112" s="1"/>
      <c r="XS112" s="1"/>
      <c r="XT112" s="1"/>
      <c r="XU112" s="1"/>
      <c r="XV112" s="1"/>
      <c r="XW112" s="1"/>
      <c r="XX112" s="1"/>
      <c r="XY112" s="1"/>
      <c r="XZ112" s="1"/>
      <c r="YA112" s="1"/>
      <c r="YB112" s="1"/>
      <c r="YC112" s="1"/>
      <c r="YD112" s="1"/>
      <c r="YE112" s="1"/>
      <c r="YF112" s="1"/>
      <c r="YG112" s="1"/>
      <c r="YH112" s="1"/>
      <c r="YI112" s="1"/>
      <c r="YJ112" s="1"/>
      <c r="YK112" s="1"/>
      <c r="YL112" s="1"/>
      <c r="YM112" s="1"/>
      <c r="YN112" s="1"/>
      <c r="YO112" s="1"/>
      <c r="YP112" s="1"/>
      <c r="YQ112" s="1"/>
      <c r="YR112" s="1"/>
      <c r="YS112" s="1"/>
      <c r="YT112" s="1"/>
      <c r="YU112" s="1"/>
      <c r="YV112" s="1"/>
      <c r="YW112" s="1"/>
      <c r="YX112" s="1"/>
      <c r="YY112" s="1"/>
      <c r="YZ112" s="1"/>
      <c r="ZA112" s="1"/>
      <c r="ZB112" s="1"/>
      <c r="ZC112" s="1"/>
      <c r="ZD112" s="1"/>
      <c r="ZE112" s="1"/>
      <c r="ZF112" s="1"/>
      <c r="ZG112" s="1"/>
      <c r="ZH112" s="1"/>
      <c r="ZI112" s="1"/>
      <c r="ZJ112" s="1"/>
      <c r="ZK112" s="1"/>
      <c r="ZL112" s="1"/>
      <c r="ZM112" s="1"/>
      <c r="ZN112" s="1"/>
      <c r="ZO112" s="1"/>
      <c r="ZP112" s="1"/>
      <c r="ZQ112" s="1"/>
      <c r="ZR112" s="1"/>
      <c r="ZS112" s="1"/>
    </row>
    <row r="113" spans="1:695" s="52" customFormat="1" x14ac:dyDescent="0.2">
      <c r="A113" s="227" t="s">
        <v>132</v>
      </c>
      <c r="B113" s="94"/>
      <c r="C113" s="48" t="s">
        <v>27</v>
      </c>
      <c r="D113" s="72" t="s">
        <v>28</v>
      </c>
      <c r="E113" s="69">
        <v>0.76388888888888895</v>
      </c>
      <c r="F113" s="69">
        <f t="shared" si="8"/>
        <v>0.79861111111111116</v>
      </c>
      <c r="G113" s="42">
        <f t="shared" si="9"/>
        <v>4872</v>
      </c>
      <c r="H113" s="263">
        <v>112</v>
      </c>
      <c r="I113" s="81">
        <v>43.5</v>
      </c>
      <c r="J113" s="77" t="s">
        <v>204</v>
      </c>
      <c r="K113" s="77" t="s">
        <v>205</v>
      </c>
      <c r="L113" s="157"/>
      <c r="M113" s="1"/>
      <c r="N113" s="138"/>
      <c r="O113" s="139"/>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c r="IT113" s="1"/>
      <c r="IU113" s="1"/>
      <c r="IV113" s="1"/>
      <c r="IW113" s="1"/>
      <c r="IX113" s="1"/>
      <c r="IY113" s="1"/>
      <c r="IZ113" s="1"/>
      <c r="JA113" s="1"/>
      <c r="JB113" s="1"/>
      <c r="JC113" s="1"/>
      <c r="JD113" s="1"/>
      <c r="JE113" s="1"/>
      <c r="JF113" s="1"/>
      <c r="JG113" s="1"/>
      <c r="JH113" s="1"/>
      <c r="JI113" s="1"/>
      <c r="JJ113" s="1"/>
      <c r="JK113" s="1"/>
      <c r="JL113" s="1"/>
      <c r="JM113" s="1"/>
      <c r="JN113" s="1"/>
      <c r="JO113" s="1"/>
      <c r="JP113" s="1"/>
      <c r="JQ113" s="1"/>
      <c r="JR113" s="1"/>
      <c r="JS113" s="1"/>
      <c r="JT113" s="1"/>
      <c r="JU113" s="1"/>
      <c r="JV113" s="1"/>
      <c r="JW113" s="1"/>
      <c r="JX113" s="1"/>
      <c r="JY113" s="1"/>
      <c r="JZ113" s="1"/>
      <c r="KA113" s="1"/>
      <c r="KB113" s="1"/>
      <c r="KC113" s="1"/>
      <c r="KD113" s="1"/>
      <c r="KE113" s="1"/>
      <c r="KF113" s="1"/>
      <c r="KG113" s="1"/>
      <c r="KH113" s="1"/>
      <c r="KI113" s="1"/>
      <c r="KJ113" s="1"/>
      <c r="KK113" s="1"/>
      <c r="KL113" s="1"/>
      <c r="KM113" s="1"/>
      <c r="KN113" s="1"/>
      <c r="KO113" s="1"/>
      <c r="KP113" s="1"/>
      <c r="KQ113" s="1"/>
      <c r="KR113" s="1"/>
      <c r="KS113" s="1"/>
      <c r="KT113" s="1"/>
      <c r="KU113" s="1"/>
      <c r="KV113" s="1"/>
      <c r="KW113" s="1"/>
      <c r="KX113" s="1"/>
      <c r="KY113" s="1"/>
      <c r="KZ113" s="1"/>
      <c r="LA113" s="1"/>
      <c r="LB113" s="1"/>
      <c r="LC113" s="1"/>
      <c r="LD113" s="1"/>
      <c r="LE113" s="1"/>
      <c r="LF113" s="1"/>
      <c r="LG113" s="1"/>
      <c r="LH113" s="1"/>
      <c r="LI113" s="1"/>
      <c r="LJ113" s="1"/>
      <c r="LK113" s="1"/>
      <c r="LL113" s="1"/>
      <c r="LM113" s="1"/>
      <c r="LN113" s="1"/>
      <c r="LO113" s="1"/>
      <c r="LP113" s="1"/>
      <c r="LQ113" s="1"/>
      <c r="LR113" s="1"/>
      <c r="LS113" s="1"/>
      <c r="LT113" s="1"/>
      <c r="LU113" s="1"/>
      <c r="LV113" s="1"/>
      <c r="LW113" s="1"/>
      <c r="LX113" s="1"/>
      <c r="LY113" s="1"/>
      <c r="LZ113" s="1"/>
      <c r="MA113" s="1"/>
      <c r="MB113" s="1"/>
      <c r="MC113" s="1"/>
      <c r="MD113" s="1"/>
      <c r="ME113" s="1"/>
      <c r="MF113" s="1"/>
      <c r="MG113" s="1"/>
      <c r="MH113" s="1"/>
      <c r="MI113" s="1"/>
      <c r="MJ113" s="1"/>
      <c r="MK113" s="1"/>
      <c r="ML113" s="1"/>
      <c r="MM113" s="1"/>
      <c r="MN113" s="1"/>
      <c r="MO113" s="1"/>
      <c r="MP113" s="1"/>
      <c r="MQ113" s="1"/>
      <c r="MR113" s="1"/>
      <c r="MS113" s="1"/>
      <c r="MT113" s="1"/>
      <c r="MU113" s="1"/>
      <c r="MV113" s="1"/>
      <c r="MW113" s="1"/>
      <c r="MX113" s="1"/>
      <c r="MY113" s="1"/>
      <c r="MZ113" s="1"/>
      <c r="NA113" s="1"/>
      <c r="NB113" s="1"/>
      <c r="NC113" s="1"/>
      <c r="ND113" s="1"/>
      <c r="NE113" s="1"/>
      <c r="NF113" s="1"/>
      <c r="NG113" s="1"/>
      <c r="NH113" s="1"/>
      <c r="NI113" s="1"/>
      <c r="NJ113" s="1"/>
      <c r="NK113" s="1"/>
      <c r="NL113" s="1"/>
      <c r="NM113" s="1"/>
      <c r="NN113" s="1"/>
      <c r="NO113" s="1"/>
      <c r="NP113" s="1"/>
      <c r="NQ113" s="1"/>
      <c r="NR113" s="1"/>
      <c r="NS113" s="1"/>
      <c r="NT113" s="1"/>
      <c r="NU113" s="1"/>
      <c r="NV113" s="1"/>
      <c r="NW113" s="1"/>
      <c r="NX113" s="1"/>
      <c r="NY113" s="1"/>
      <c r="NZ113" s="1"/>
      <c r="OA113" s="1"/>
      <c r="OB113" s="1"/>
      <c r="OC113" s="1"/>
      <c r="OD113" s="1"/>
      <c r="OE113" s="1"/>
      <c r="OF113" s="1"/>
      <c r="OG113" s="1"/>
      <c r="OH113" s="1"/>
      <c r="OI113" s="1"/>
      <c r="OJ113" s="1"/>
      <c r="OK113" s="1"/>
      <c r="OL113" s="1"/>
      <c r="OM113" s="1"/>
      <c r="ON113" s="1"/>
      <c r="OO113" s="1"/>
      <c r="OP113" s="1"/>
      <c r="OQ113" s="1"/>
      <c r="OR113" s="1"/>
      <c r="OS113" s="1"/>
      <c r="OT113" s="1"/>
      <c r="OU113" s="1"/>
      <c r="OV113" s="1"/>
      <c r="OW113" s="1"/>
      <c r="OX113" s="1"/>
      <c r="OY113" s="1"/>
      <c r="OZ113" s="1"/>
      <c r="PA113" s="1"/>
      <c r="PB113" s="1"/>
      <c r="PC113" s="1"/>
      <c r="PD113" s="1"/>
      <c r="PE113" s="1"/>
      <c r="PF113" s="1"/>
      <c r="PG113" s="1"/>
      <c r="PH113" s="1"/>
      <c r="PI113" s="1"/>
      <c r="PJ113" s="1"/>
      <c r="PK113" s="1"/>
      <c r="PL113" s="1"/>
      <c r="PM113" s="1"/>
      <c r="PN113" s="1"/>
      <c r="PO113" s="1"/>
      <c r="PP113" s="1"/>
      <c r="PQ113" s="1"/>
      <c r="PR113" s="1"/>
      <c r="PS113" s="1"/>
      <c r="PT113" s="1"/>
      <c r="PU113" s="1"/>
      <c r="PV113" s="1"/>
      <c r="PW113" s="1"/>
      <c r="PX113" s="1"/>
      <c r="PY113" s="1"/>
      <c r="PZ113" s="1"/>
      <c r="QA113" s="1"/>
      <c r="QB113" s="1"/>
      <c r="QC113" s="1"/>
      <c r="QD113" s="1"/>
      <c r="QE113" s="1"/>
      <c r="QF113" s="1"/>
      <c r="QG113" s="1"/>
      <c r="QH113" s="1"/>
      <c r="QI113" s="1"/>
      <c r="QJ113" s="1"/>
      <c r="QK113" s="1"/>
      <c r="QL113" s="1"/>
      <c r="QM113" s="1"/>
      <c r="QN113" s="1"/>
      <c r="QO113" s="1"/>
      <c r="QP113" s="1"/>
      <c r="QQ113" s="1"/>
      <c r="QR113" s="1"/>
      <c r="QS113" s="1"/>
      <c r="QT113" s="1"/>
      <c r="QU113" s="1"/>
      <c r="QV113" s="1"/>
      <c r="QW113" s="1"/>
      <c r="QX113" s="1"/>
      <c r="QY113" s="1"/>
      <c r="QZ113" s="1"/>
      <c r="RA113" s="1"/>
      <c r="RB113" s="1"/>
      <c r="RC113" s="1"/>
      <c r="RD113" s="1"/>
      <c r="RE113" s="1"/>
      <c r="RF113" s="1"/>
      <c r="RG113" s="1"/>
      <c r="RH113" s="1"/>
      <c r="RI113" s="1"/>
      <c r="RJ113" s="1"/>
      <c r="RK113" s="1"/>
      <c r="RL113" s="1"/>
      <c r="RM113" s="1"/>
      <c r="RN113" s="1"/>
      <c r="RO113" s="1"/>
      <c r="RP113" s="1"/>
      <c r="RQ113" s="1"/>
      <c r="RR113" s="1"/>
      <c r="RS113" s="1"/>
      <c r="RT113" s="1"/>
      <c r="RU113" s="1"/>
      <c r="RV113" s="1"/>
      <c r="RW113" s="1"/>
      <c r="RX113" s="1"/>
      <c r="RY113" s="1"/>
      <c r="RZ113" s="1"/>
      <c r="SA113" s="1"/>
      <c r="SB113" s="1"/>
      <c r="SC113" s="1"/>
      <c r="SD113" s="1"/>
      <c r="SE113" s="1"/>
      <c r="SF113" s="1"/>
      <c r="SG113" s="1"/>
      <c r="SH113" s="1"/>
      <c r="SI113" s="1"/>
      <c r="SJ113" s="1"/>
      <c r="SK113" s="1"/>
      <c r="SL113" s="1"/>
      <c r="SM113" s="1"/>
      <c r="SN113" s="1"/>
      <c r="SO113" s="1"/>
      <c r="SP113" s="1"/>
      <c r="SQ113" s="1"/>
      <c r="SR113" s="1"/>
      <c r="SS113" s="1"/>
      <c r="ST113" s="1"/>
      <c r="SU113" s="1"/>
      <c r="SV113" s="1"/>
      <c r="SW113" s="1"/>
      <c r="SX113" s="1"/>
      <c r="SY113" s="1"/>
      <c r="SZ113" s="1"/>
      <c r="TA113" s="1"/>
      <c r="TB113" s="1"/>
      <c r="TC113" s="1"/>
      <c r="TD113" s="1"/>
      <c r="TE113" s="1"/>
      <c r="TF113" s="1"/>
      <c r="TG113" s="1"/>
      <c r="TH113" s="1"/>
      <c r="TI113" s="1"/>
      <c r="TJ113" s="1"/>
      <c r="TK113" s="1"/>
      <c r="TL113" s="1"/>
      <c r="TM113" s="1"/>
      <c r="TN113" s="1"/>
      <c r="TO113" s="1"/>
      <c r="TP113" s="1"/>
      <c r="TQ113" s="1"/>
      <c r="TR113" s="1"/>
      <c r="TS113" s="1"/>
      <c r="TT113" s="1"/>
      <c r="TU113" s="1"/>
      <c r="TV113" s="1"/>
      <c r="TW113" s="1"/>
      <c r="TX113" s="1"/>
      <c r="TY113" s="1"/>
      <c r="TZ113" s="1"/>
      <c r="UA113" s="1"/>
      <c r="UB113" s="1"/>
      <c r="UC113" s="1"/>
      <c r="UD113" s="1"/>
      <c r="UE113" s="1"/>
      <c r="UF113" s="1"/>
      <c r="UG113" s="1"/>
      <c r="UH113" s="1"/>
      <c r="UI113" s="1"/>
      <c r="UJ113" s="1"/>
      <c r="UK113" s="1"/>
      <c r="UL113" s="1"/>
      <c r="UM113" s="1"/>
      <c r="UN113" s="1"/>
      <c r="UO113" s="1"/>
      <c r="UP113" s="1"/>
      <c r="UQ113" s="1"/>
      <c r="UR113" s="1"/>
      <c r="US113" s="1"/>
      <c r="UT113" s="1"/>
      <c r="UU113" s="1"/>
      <c r="UV113" s="1"/>
      <c r="UW113" s="1"/>
      <c r="UX113" s="1"/>
      <c r="UY113" s="1"/>
      <c r="UZ113" s="1"/>
      <c r="VA113" s="1"/>
      <c r="VB113" s="1"/>
      <c r="VC113" s="1"/>
      <c r="VD113" s="1"/>
      <c r="VE113" s="1"/>
      <c r="VF113" s="1"/>
      <c r="VG113" s="1"/>
      <c r="VH113" s="1"/>
      <c r="VI113" s="1"/>
      <c r="VJ113" s="1"/>
      <c r="VK113" s="1"/>
      <c r="VL113" s="1"/>
      <c r="VM113" s="1"/>
      <c r="VN113" s="1"/>
      <c r="VO113" s="1"/>
      <c r="VP113" s="1"/>
      <c r="VQ113" s="1"/>
      <c r="VR113" s="1"/>
      <c r="VS113" s="1"/>
      <c r="VT113" s="1"/>
      <c r="VU113" s="1"/>
      <c r="VV113" s="1"/>
      <c r="VW113" s="1"/>
      <c r="VX113" s="1"/>
      <c r="VY113" s="1"/>
      <c r="VZ113" s="1"/>
      <c r="WA113" s="1"/>
      <c r="WB113" s="1"/>
      <c r="WC113" s="1"/>
      <c r="WD113" s="1"/>
      <c r="WE113" s="1"/>
      <c r="WF113" s="1"/>
      <c r="WG113" s="1"/>
      <c r="WH113" s="1"/>
      <c r="WI113" s="1"/>
      <c r="WJ113" s="1"/>
      <c r="WK113" s="1"/>
      <c r="WL113" s="1"/>
      <c r="WM113" s="1"/>
      <c r="WN113" s="1"/>
      <c r="WO113" s="1"/>
      <c r="WP113" s="1"/>
      <c r="WQ113" s="1"/>
      <c r="WR113" s="1"/>
      <c r="WS113" s="1"/>
      <c r="WT113" s="1"/>
      <c r="WU113" s="1"/>
      <c r="WV113" s="1"/>
      <c r="WW113" s="1"/>
      <c r="WX113" s="1"/>
      <c r="WY113" s="1"/>
      <c r="WZ113" s="1"/>
      <c r="XA113" s="1"/>
      <c r="XB113" s="1"/>
      <c r="XC113" s="1"/>
      <c r="XD113" s="1"/>
      <c r="XE113" s="1"/>
      <c r="XF113" s="1"/>
      <c r="XG113" s="1"/>
      <c r="XH113" s="1"/>
      <c r="XI113" s="1"/>
      <c r="XJ113" s="1"/>
      <c r="XK113" s="1"/>
      <c r="XL113" s="1"/>
      <c r="XM113" s="1"/>
      <c r="XN113" s="1"/>
      <c r="XO113" s="1"/>
      <c r="XP113" s="1"/>
      <c r="XQ113" s="1"/>
      <c r="XR113" s="1"/>
      <c r="XS113" s="1"/>
      <c r="XT113" s="1"/>
      <c r="XU113" s="1"/>
      <c r="XV113" s="1"/>
      <c r="XW113" s="1"/>
      <c r="XX113" s="1"/>
      <c r="XY113" s="1"/>
      <c r="XZ113" s="1"/>
      <c r="YA113" s="1"/>
      <c r="YB113" s="1"/>
      <c r="YC113" s="1"/>
      <c r="YD113" s="1"/>
      <c r="YE113" s="1"/>
      <c r="YF113" s="1"/>
      <c r="YG113" s="1"/>
      <c r="YH113" s="1"/>
      <c r="YI113" s="1"/>
      <c r="YJ113" s="1"/>
      <c r="YK113" s="1"/>
      <c r="YL113" s="1"/>
      <c r="YM113" s="1"/>
      <c r="YN113" s="1"/>
      <c r="YO113" s="1"/>
      <c r="YP113" s="1"/>
      <c r="YQ113" s="1"/>
      <c r="YR113" s="1"/>
      <c r="YS113" s="1"/>
      <c r="YT113" s="1"/>
      <c r="YU113" s="1"/>
      <c r="YV113" s="1"/>
      <c r="YW113" s="1"/>
      <c r="YX113" s="1"/>
      <c r="YY113" s="1"/>
      <c r="YZ113" s="1"/>
      <c r="ZA113" s="1"/>
      <c r="ZB113" s="1"/>
      <c r="ZC113" s="1"/>
      <c r="ZD113" s="1"/>
      <c r="ZE113" s="1"/>
      <c r="ZF113" s="1"/>
      <c r="ZG113" s="1"/>
      <c r="ZH113" s="1"/>
      <c r="ZI113" s="1"/>
      <c r="ZJ113" s="1"/>
      <c r="ZK113" s="1"/>
      <c r="ZL113" s="1"/>
      <c r="ZM113" s="1"/>
      <c r="ZN113" s="1"/>
      <c r="ZO113" s="1"/>
      <c r="ZP113" s="1"/>
      <c r="ZQ113" s="1"/>
      <c r="ZR113" s="1"/>
      <c r="ZS113" s="1"/>
    </row>
    <row r="114" spans="1:695" s="52" customFormat="1" x14ac:dyDescent="0.2">
      <c r="A114" s="227" t="s">
        <v>132</v>
      </c>
      <c r="B114" s="94"/>
      <c r="C114" s="48" t="s">
        <v>26</v>
      </c>
      <c r="D114" s="72" t="s">
        <v>28</v>
      </c>
      <c r="E114" s="69">
        <v>0.80555555555555602</v>
      </c>
      <c r="F114" s="69">
        <f t="shared" si="8"/>
        <v>0.84027777777777823</v>
      </c>
      <c r="G114" s="42">
        <f t="shared" si="9"/>
        <v>4860.8</v>
      </c>
      <c r="H114" s="263">
        <v>112</v>
      </c>
      <c r="I114" s="81">
        <v>43.4</v>
      </c>
      <c r="J114" s="77" t="s">
        <v>204</v>
      </c>
      <c r="K114" s="77" t="s">
        <v>205</v>
      </c>
      <c r="L114" s="157"/>
      <c r="M114" s="1"/>
      <c r="N114" s="138"/>
      <c r="O114" s="139"/>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c r="IT114" s="1"/>
      <c r="IU114" s="1"/>
      <c r="IV114" s="1"/>
      <c r="IW114" s="1"/>
      <c r="IX114" s="1"/>
      <c r="IY114" s="1"/>
      <c r="IZ114" s="1"/>
      <c r="JA114" s="1"/>
      <c r="JB114" s="1"/>
      <c r="JC114" s="1"/>
      <c r="JD114" s="1"/>
      <c r="JE114" s="1"/>
      <c r="JF114" s="1"/>
      <c r="JG114" s="1"/>
      <c r="JH114" s="1"/>
      <c r="JI114" s="1"/>
      <c r="JJ114" s="1"/>
      <c r="JK114" s="1"/>
      <c r="JL114" s="1"/>
      <c r="JM114" s="1"/>
      <c r="JN114" s="1"/>
      <c r="JO114" s="1"/>
      <c r="JP114" s="1"/>
      <c r="JQ114" s="1"/>
      <c r="JR114" s="1"/>
      <c r="JS114" s="1"/>
      <c r="JT114" s="1"/>
      <c r="JU114" s="1"/>
      <c r="JV114" s="1"/>
      <c r="JW114" s="1"/>
      <c r="JX114" s="1"/>
      <c r="JY114" s="1"/>
      <c r="JZ114" s="1"/>
      <c r="KA114" s="1"/>
      <c r="KB114" s="1"/>
      <c r="KC114" s="1"/>
      <c r="KD114" s="1"/>
      <c r="KE114" s="1"/>
      <c r="KF114" s="1"/>
      <c r="KG114" s="1"/>
      <c r="KH114" s="1"/>
      <c r="KI114" s="1"/>
      <c r="KJ114" s="1"/>
      <c r="KK114" s="1"/>
      <c r="KL114" s="1"/>
      <c r="KM114" s="1"/>
      <c r="KN114" s="1"/>
      <c r="KO114" s="1"/>
      <c r="KP114" s="1"/>
      <c r="KQ114" s="1"/>
      <c r="KR114" s="1"/>
      <c r="KS114" s="1"/>
      <c r="KT114" s="1"/>
      <c r="KU114" s="1"/>
      <c r="KV114" s="1"/>
      <c r="KW114" s="1"/>
      <c r="KX114" s="1"/>
      <c r="KY114" s="1"/>
      <c r="KZ114" s="1"/>
      <c r="LA114" s="1"/>
      <c r="LB114" s="1"/>
      <c r="LC114" s="1"/>
      <c r="LD114" s="1"/>
      <c r="LE114" s="1"/>
      <c r="LF114" s="1"/>
      <c r="LG114" s="1"/>
      <c r="LH114" s="1"/>
      <c r="LI114" s="1"/>
      <c r="LJ114" s="1"/>
      <c r="LK114" s="1"/>
      <c r="LL114" s="1"/>
      <c r="LM114" s="1"/>
      <c r="LN114" s="1"/>
      <c r="LO114" s="1"/>
      <c r="LP114" s="1"/>
      <c r="LQ114" s="1"/>
      <c r="LR114" s="1"/>
      <c r="LS114" s="1"/>
      <c r="LT114" s="1"/>
      <c r="LU114" s="1"/>
      <c r="LV114" s="1"/>
      <c r="LW114" s="1"/>
      <c r="LX114" s="1"/>
      <c r="LY114" s="1"/>
      <c r="LZ114" s="1"/>
      <c r="MA114" s="1"/>
      <c r="MB114" s="1"/>
      <c r="MC114" s="1"/>
      <c r="MD114" s="1"/>
      <c r="ME114" s="1"/>
      <c r="MF114" s="1"/>
      <c r="MG114" s="1"/>
      <c r="MH114" s="1"/>
      <c r="MI114" s="1"/>
      <c r="MJ114" s="1"/>
      <c r="MK114" s="1"/>
      <c r="ML114" s="1"/>
      <c r="MM114" s="1"/>
      <c r="MN114" s="1"/>
      <c r="MO114" s="1"/>
      <c r="MP114" s="1"/>
      <c r="MQ114" s="1"/>
      <c r="MR114" s="1"/>
      <c r="MS114" s="1"/>
      <c r="MT114" s="1"/>
      <c r="MU114" s="1"/>
      <c r="MV114" s="1"/>
      <c r="MW114" s="1"/>
      <c r="MX114" s="1"/>
      <c r="MY114" s="1"/>
      <c r="MZ114" s="1"/>
      <c r="NA114" s="1"/>
      <c r="NB114" s="1"/>
      <c r="NC114" s="1"/>
      <c r="ND114" s="1"/>
      <c r="NE114" s="1"/>
      <c r="NF114" s="1"/>
      <c r="NG114" s="1"/>
      <c r="NH114" s="1"/>
      <c r="NI114" s="1"/>
      <c r="NJ114" s="1"/>
      <c r="NK114" s="1"/>
      <c r="NL114" s="1"/>
      <c r="NM114" s="1"/>
      <c r="NN114" s="1"/>
      <c r="NO114" s="1"/>
      <c r="NP114" s="1"/>
      <c r="NQ114" s="1"/>
      <c r="NR114" s="1"/>
      <c r="NS114" s="1"/>
      <c r="NT114" s="1"/>
      <c r="NU114" s="1"/>
      <c r="NV114" s="1"/>
      <c r="NW114" s="1"/>
      <c r="NX114" s="1"/>
      <c r="NY114" s="1"/>
      <c r="NZ114" s="1"/>
      <c r="OA114" s="1"/>
      <c r="OB114" s="1"/>
      <c r="OC114" s="1"/>
      <c r="OD114" s="1"/>
      <c r="OE114" s="1"/>
      <c r="OF114" s="1"/>
      <c r="OG114" s="1"/>
      <c r="OH114" s="1"/>
      <c r="OI114" s="1"/>
      <c r="OJ114" s="1"/>
      <c r="OK114" s="1"/>
      <c r="OL114" s="1"/>
      <c r="OM114" s="1"/>
      <c r="ON114" s="1"/>
      <c r="OO114" s="1"/>
      <c r="OP114" s="1"/>
      <c r="OQ114" s="1"/>
      <c r="OR114" s="1"/>
      <c r="OS114" s="1"/>
      <c r="OT114" s="1"/>
      <c r="OU114" s="1"/>
      <c r="OV114" s="1"/>
      <c r="OW114" s="1"/>
      <c r="OX114" s="1"/>
      <c r="OY114" s="1"/>
      <c r="OZ114" s="1"/>
      <c r="PA114" s="1"/>
      <c r="PB114" s="1"/>
      <c r="PC114" s="1"/>
      <c r="PD114" s="1"/>
      <c r="PE114" s="1"/>
      <c r="PF114" s="1"/>
      <c r="PG114" s="1"/>
      <c r="PH114" s="1"/>
      <c r="PI114" s="1"/>
      <c r="PJ114" s="1"/>
      <c r="PK114" s="1"/>
      <c r="PL114" s="1"/>
      <c r="PM114" s="1"/>
      <c r="PN114" s="1"/>
      <c r="PO114" s="1"/>
      <c r="PP114" s="1"/>
      <c r="PQ114" s="1"/>
      <c r="PR114" s="1"/>
      <c r="PS114" s="1"/>
      <c r="PT114" s="1"/>
      <c r="PU114" s="1"/>
      <c r="PV114" s="1"/>
      <c r="PW114" s="1"/>
      <c r="PX114" s="1"/>
      <c r="PY114" s="1"/>
      <c r="PZ114" s="1"/>
      <c r="QA114" s="1"/>
      <c r="QB114" s="1"/>
      <c r="QC114" s="1"/>
      <c r="QD114" s="1"/>
      <c r="QE114" s="1"/>
      <c r="QF114" s="1"/>
      <c r="QG114" s="1"/>
      <c r="QH114" s="1"/>
      <c r="QI114" s="1"/>
      <c r="QJ114" s="1"/>
      <c r="QK114" s="1"/>
      <c r="QL114" s="1"/>
      <c r="QM114" s="1"/>
      <c r="QN114" s="1"/>
      <c r="QO114" s="1"/>
      <c r="QP114" s="1"/>
      <c r="QQ114" s="1"/>
      <c r="QR114" s="1"/>
      <c r="QS114" s="1"/>
      <c r="QT114" s="1"/>
      <c r="QU114" s="1"/>
      <c r="QV114" s="1"/>
      <c r="QW114" s="1"/>
      <c r="QX114" s="1"/>
      <c r="QY114" s="1"/>
      <c r="QZ114" s="1"/>
      <c r="RA114" s="1"/>
      <c r="RB114" s="1"/>
      <c r="RC114" s="1"/>
      <c r="RD114" s="1"/>
      <c r="RE114" s="1"/>
      <c r="RF114" s="1"/>
      <c r="RG114" s="1"/>
      <c r="RH114" s="1"/>
      <c r="RI114" s="1"/>
      <c r="RJ114" s="1"/>
      <c r="RK114" s="1"/>
      <c r="RL114" s="1"/>
      <c r="RM114" s="1"/>
      <c r="RN114" s="1"/>
      <c r="RO114" s="1"/>
      <c r="RP114" s="1"/>
      <c r="RQ114" s="1"/>
      <c r="RR114" s="1"/>
      <c r="RS114" s="1"/>
      <c r="RT114" s="1"/>
      <c r="RU114" s="1"/>
      <c r="RV114" s="1"/>
      <c r="RW114" s="1"/>
      <c r="RX114" s="1"/>
      <c r="RY114" s="1"/>
      <c r="RZ114" s="1"/>
      <c r="SA114" s="1"/>
      <c r="SB114" s="1"/>
      <c r="SC114" s="1"/>
      <c r="SD114" s="1"/>
      <c r="SE114" s="1"/>
      <c r="SF114" s="1"/>
      <c r="SG114" s="1"/>
      <c r="SH114" s="1"/>
      <c r="SI114" s="1"/>
      <c r="SJ114" s="1"/>
      <c r="SK114" s="1"/>
      <c r="SL114" s="1"/>
      <c r="SM114" s="1"/>
      <c r="SN114" s="1"/>
      <c r="SO114" s="1"/>
      <c r="SP114" s="1"/>
      <c r="SQ114" s="1"/>
      <c r="SR114" s="1"/>
      <c r="SS114" s="1"/>
      <c r="ST114" s="1"/>
      <c r="SU114" s="1"/>
      <c r="SV114" s="1"/>
      <c r="SW114" s="1"/>
      <c r="SX114" s="1"/>
      <c r="SY114" s="1"/>
      <c r="SZ114" s="1"/>
      <c r="TA114" s="1"/>
      <c r="TB114" s="1"/>
      <c r="TC114" s="1"/>
      <c r="TD114" s="1"/>
      <c r="TE114" s="1"/>
      <c r="TF114" s="1"/>
      <c r="TG114" s="1"/>
      <c r="TH114" s="1"/>
      <c r="TI114" s="1"/>
      <c r="TJ114" s="1"/>
      <c r="TK114" s="1"/>
      <c r="TL114" s="1"/>
      <c r="TM114" s="1"/>
      <c r="TN114" s="1"/>
      <c r="TO114" s="1"/>
      <c r="TP114" s="1"/>
      <c r="TQ114" s="1"/>
      <c r="TR114" s="1"/>
      <c r="TS114" s="1"/>
      <c r="TT114" s="1"/>
      <c r="TU114" s="1"/>
      <c r="TV114" s="1"/>
      <c r="TW114" s="1"/>
      <c r="TX114" s="1"/>
      <c r="TY114" s="1"/>
      <c r="TZ114" s="1"/>
      <c r="UA114" s="1"/>
      <c r="UB114" s="1"/>
      <c r="UC114" s="1"/>
      <c r="UD114" s="1"/>
      <c r="UE114" s="1"/>
      <c r="UF114" s="1"/>
      <c r="UG114" s="1"/>
      <c r="UH114" s="1"/>
      <c r="UI114" s="1"/>
      <c r="UJ114" s="1"/>
      <c r="UK114" s="1"/>
      <c r="UL114" s="1"/>
      <c r="UM114" s="1"/>
      <c r="UN114" s="1"/>
      <c r="UO114" s="1"/>
      <c r="UP114" s="1"/>
      <c r="UQ114" s="1"/>
      <c r="UR114" s="1"/>
      <c r="US114" s="1"/>
      <c r="UT114" s="1"/>
      <c r="UU114" s="1"/>
      <c r="UV114" s="1"/>
      <c r="UW114" s="1"/>
      <c r="UX114" s="1"/>
      <c r="UY114" s="1"/>
      <c r="UZ114" s="1"/>
      <c r="VA114" s="1"/>
      <c r="VB114" s="1"/>
      <c r="VC114" s="1"/>
      <c r="VD114" s="1"/>
      <c r="VE114" s="1"/>
      <c r="VF114" s="1"/>
      <c r="VG114" s="1"/>
      <c r="VH114" s="1"/>
      <c r="VI114" s="1"/>
      <c r="VJ114" s="1"/>
      <c r="VK114" s="1"/>
      <c r="VL114" s="1"/>
      <c r="VM114" s="1"/>
      <c r="VN114" s="1"/>
      <c r="VO114" s="1"/>
      <c r="VP114" s="1"/>
      <c r="VQ114" s="1"/>
      <c r="VR114" s="1"/>
      <c r="VS114" s="1"/>
      <c r="VT114" s="1"/>
      <c r="VU114" s="1"/>
      <c r="VV114" s="1"/>
      <c r="VW114" s="1"/>
      <c r="VX114" s="1"/>
      <c r="VY114" s="1"/>
      <c r="VZ114" s="1"/>
      <c r="WA114" s="1"/>
      <c r="WB114" s="1"/>
      <c r="WC114" s="1"/>
      <c r="WD114" s="1"/>
      <c r="WE114" s="1"/>
      <c r="WF114" s="1"/>
      <c r="WG114" s="1"/>
      <c r="WH114" s="1"/>
      <c r="WI114" s="1"/>
      <c r="WJ114" s="1"/>
      <c r="WK114" s="1"/>
      <c r="WL114" s="1"/>
      <c r="WM114" s="1"/>
      <c r="WN114" s="1"/>
      <c r="WO114" s="1"/>
      <c r="WP114" s="1"/>
      <c r="WQ114" s="1"/>
      <c r="WR114" s="1"/>
      <c r="WS114" s="1"/>
      <c r="WT114" s="1"/>
      <c r="WU114" s="1"/>
      <c r="WV114" s="1"/>
      <c r="WW114" s="1"/>
      <c r="WX114" s="1"/>
      <c r="WY114" s="1"/>
      <c r="WZ114" s="1"/>
      <c r="XA114" s="1"/>
      <c r="XB114" s="1"/>
      <c r="XC114" s="1"/>
      <c r="XD114" s="1"/>
      <c r="XE114" s="1"/>
      <c r="XF114" s="1"/>
      <c r="XG114" s="1"/>
      <c r="XH114" s="1"/>
      <c r="XI114" s="1"/>
      <c r="XJ114" s="1"/>
      <c r="XK114" s="1"/>
      <c r="XL114" s="1"/>
      <c r="XM114" s="1"/>
      <c r="XN114" s="1"/>
      <c r="XO114" s="1"/>
      <c r="XP114" s="1"/>
      <c r="XQ114" s="1"/>
      <c r="XR114" s="1"/>
      <c r="XS114" s="1"/>
      <c r="XT114" s="1"/>
      <c r="XU114" s="1"/>
      <c r="XV114" s="1"/>
      <c r="XW114" s="1"/>
      <c r="XX114" s="1"/>
      <c r="XY114" s="1"/>
      <c r="XZ114" s="1"/>
      <c r="YA114" s="1"/>
      <c r="YB114" s="1"/>
      <c r="YC114" s="1"/>
      <c r="YD114" s="1"/>
      <c r="YE114" s="1"/>
      <c r="YF114" s="1"/>
      <c r="YG114" s="1"/>
      <c r="YH114" s="1"/>
      <c r="YI114" s="1"/>
      <c r="YJ114" s="1"/>
      <c r="YK114" s="1"/>
      <c r="YL114" s="1"/>
      <c r="YM114" s="1"/>
      <c r="YN114" s="1"/>
      <c r="YO114" s="1"/>
      <c r="YP114" s="1"/>
      <c r="YQ114" s="1"/>
      <c r="YR114" s="1"/>
      <c r="YS114" s="1"/>
      <c r="YT114" s="1"/>
      <c r="YU114" s="1"/>
      <c r="YV114" s="1"/>
      <c r="YW114" s="1"/>
      <c r="YX114" s="1"/>
      <c r="YY114" s="1"/>
      <c r="YZ114" s="1"/>
      <c r="ZA114" s="1"/>
      <c r="ZB114" s="1"/>
      <c r="ZC114" s="1"/>
      <c r="ZD114" s="1"/>
      <c r="ZE114" s="1"/>
      <c r="ZF114" s="1"/>
      <c r="ZG114" s="1"/>
      <c r="ZH114" s="1"/>
      <c r="ZI114" s="1"/>
      <c r="ZJ114" s="1"/>
      <c r="ZK114" s="1"/>
      <c r="ZL114" s="1"/>
      <c r="ZM114" s="1"/>
      <c r="ZN114" s="1"/>
      <c r="ZO114" s="1"/>
      <c r="ZP114" s="1"/>
      <c r="ZQ114" s="1"/>
      <c r="ZR114" s="1"/>
      <c r="ZS114" s="1"/>
    </row>
    <row r="115" spans="1:695" s="52" customFormat="1" x14ac:dyDescent="0.2">
      <c r="A115" s="227" t="s">
        <v>132</v>
      </c>
      <c r="B115" s="91"/>
      <c r="C115" s="48" t="s">
        <v>40</v>
      </c>
      <c r="D115" s="72" t="s">
        <v>28</v>
      </c>
      <c r="E115" s="69">
        <v>0.84722222222222299</v>
      </c>
      <c r="F115" s="69">
        <f>E115+(55/(24*60))</f>
        <v>0.88541666666666741</v>
      </c>
      <c r="G115" s="42">
        <f t="shared" si="9"/>
        <v>5196.8</v>
      </c>
      <c r="H115" s="263">
        <v>112</v>
      </c>
      <c r="I115" s="81">
        <v>46.4</v>
      </c>
      <c r="J115" s="77" t="s">
        <v>204</v>
      </c>
      <c r="K115" s="77" t="s">
        <v>205</v>
      </c>
      <c r="L115" s="157"/>
      <c r="M115" s="1"/>
      <c r="N115" s="138"/>
      <c r="O115" s="139"/>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c r="IT115" s="1"/>
      <c r="IU115" s="1"/>
      <c r="IV115" s="1"/>
      <c r="IW115" s="1"/>
      <c r="IX115" s="1"/>
      <c r="IY115" s="1"/>
      <c r="IZ115" s="1"/>
      <c r="JA115" s="1"/>
      <c r="JB115" s="1"/>
      <c r="JC115" s="1"/>
      <c r="JD115" s="1"/>
      <c r="JE115" s="1"/>
      <c r="JF115" s="1"/>
      <c r="JG115" s="1"/>
      <c r="JH115" s="1"/>
      <c r="JI115" s="1"/>
      <c r="JJ115" s="1"/>
      <c r="JK115" s="1"/>
      <c r="JL115" s="1"/>
      <c r="JM115" s="1"/>
      <c r="JN115" s="1"/>
      <c r="JO115" s="1"/>
      <c r="JP115" s="1"/>
      <c r="JQ115" s="1"/>
      <c r="JR115" s="1"/>
      <c r="JS115" s="1"/>
      <c r="JT115" s="1"/>
      <c r="JU115" s="1"/>
      <c r="JV115" s="1"/>
      <c r="JW115" s="1"/>
      <c r="JX115" s="1"/>
      <c r="JY115" s="1"/>
      <c r="JZ115" s="1"/>
      <c r="KA115" s="1"/>
      <c r="KB115" s="1"/>
      <c r="KC115" s="1"/>
      <c r="KD115" s="1"/>
      <c r="KE115" s="1"/>
      <c r="KF115" s="1"/>
      <c r="KG115" s="1"/>
      <c r="KH115" s="1"/>
      <c r="KI115" s="1"/>
      <c r="KJ115" s="1"/>
      <c r="KK115" s="1"/>
      <c r="KL115" s="1"/>
      <c r="KM115" s="1"/>
      <c r="KN115" s="1"/>
      <c r="KO115" s="1"/>
      <c r="KP115" s="1"/>
      <c r="KQ115" s="1"/>
      <c r="KR115" s="1"/>
      <c r="KS115" s="1"/>
      <c r="KT115" s="1"/>
      <c r="KU115" s="1"/>
      <c r="KV115" s="1"/>
      <c r="KW115" s="1"/>
      <c r="KX115" s="1"/>
      <c r="KY115" s="1"/>
      <c r="KZ115" s="1"/>
      <c r="LA115" s="1"/>
      <c r="LB115" s="1"/>
      <c r="LC115" s="1"/>
      <c r="LD115" s="1"/>
      <c r="LE115" s="1"/>
      <c r="LF115" s="1"/>
      <c r="LG115" s="1"/>
      <c r="LH115" s="1"/>
      <c r="LI115" s="1"/>
      <c r="LJ115" s="1"/>
      <c r="LK115" s="1"/>
      <c r="LL115" s="1"/>
      <c r="LM115" s="1"/>
      <c r="LN115" s="1"/>
      <c r="LO115" s="1"/>
      <c r="LP115" s="1"/>
      <c r="LQ115" s="1"/>
      <c r="LR115" s="1"/>
      <c r="LS115" s="1"/>
      <c r="LT115" s="1"/>
      <c r="LU115" s="1"/>
      <c r="LV115" s="1"/>
      <c r="LW115" s="1"/>
      <c r="LX115" s="1"/>
      <c r="LY115" s="1"/>
      <c r="LZ115" s="1"/>
      <c r="MA115" s="1"/>
      <c r="MB115" s="1"/>
      <c r="MC115" s="1"/>
      <c r="MD115" s="1"/>
      <c r="ME115" s="1"/>
      <c r="MF115" s="1"/>
      <c r="MG115" s="1"/>
      <c r="MH115" s="1"/>
      <c r="MI115" s="1"/>
      <c r="MJ115" s="1"/>
      <c r="MK115" s="1"/>
      <c r="ML115" s="1"/>
      <c r="MM115" s="1"/>
      <c r="MN115" s="1"/>
      <c r="MO115" s="1"/>
      <c r="MP115" s="1"/>
      <c r="MQ115" s="1"/>
      <c r="MR115" s="1"/>
      <c r="MS115" s="1"/>
      <c r="MT115" s="1"/>
      <c r="MU115" s="1"/>
      <c r="MV115" s="1"/>
      <c r="MW115" s="1"/>
      <c r="MX115" s="1"/>
      <c r="MY115" s="1"/>
      <c r="MZ115" s="1"/>
      <c r="NA115" s="1"/>
      <c r="NB115" s="1"/>
      <c r="NC115" s="1"/>
      <c r="ND115" s="1"/>
      <c r="NE115" s="1"/>
      <c r="NF115" s="1"/>
      <c r="NG115" s="1"/>
      <c r="NH115" s="1"/>
      <c r="NI115" s="1"/>
      <c r="NJ115" s="1"/>
      <c r="NK115" s="1"/>
      <c r="NL115" s="1"/>
      <c r="NM115" s="1"/>
      <c r="NN115" s="1"/>
      <c r="NO115" s="1"/>
      <c r="NP115" s="1"/>
      <c r="NQ115" s="1"/>
      <c r="NR115" s="1"/>
      <c r="NS115" s="1"/>
      <c r="NT115" s="1"/>
      <c r="NU115" s="1"/>
      <c r="NV115" s="1"/>
      <c r="NW115" s="1"/>
      <c r="NX115" s="1"/>
      <c r="NY115" s="1"/>
      <c r="NZ115" s="1"/>
      <c r="OA115" s="1"/>
      <c r="OB115" s="1"/>
      <c r="OC115" s="1"/>
      <c r="OD115" s="1"/>
      <c r="OE115" s="1"/>
      <c r="OF115" s="1"/>
      <c r="OG115" s="1"/>
      <c r="OH115" s="1"/>
      <c r="OI115" s="1"/>
      <c r="OJ115" s="1"/>
      <c r="OK115" s="1"/>
      <c r="OL115" s="1"/>
      <c r="OM115" s="1"/>
      <c r="ON115" s="1"/>
      <c r="OO115" s="1"/>
      <c r="OP115" s="1"/>
      <c r="OQ115" s="1"/>
      <c r="OR115" s="1"/>
      <c r="OS115" s="1"/>
      <c r="OT115" s="1"/>
      <c r="OU115" s="1"/>
      <c r="OV115" s="1"/>
      <c r="OW115" s="1"/>
      <c r="OX115" s="1"/>
      <c r="OY115" s="1"/>
      <c r="OZ115" s="1"/>
      <c r="PA115" s="1"/>
      <c r="PB115" s="1"/>
      <c r="PC115" s="1"/>
      <c r="PD115" s="1"/>
      <c r="PE115" s="1"/>
      <c r="PF115" s="1"/>
      <c r="PG115" s="1"/>
      <c r="PH115" s="1"/>
      <c r="PI115" s="1"/>
      <c r="PJ115" s="1"/>
      <c r="PK115" s="1"/>
      <c r="PL115" s="1"/>
      <c r="PM115" s="1"/>
      <c r="PN115" s="1"/>
      <c r="PO115" s="1"/>
      <c r="PP115" s="1"/>
      <c r="PQ115" s="1"/>
      <c r="PR115" s="1"/>
      <c r="PS115" s="1"/>
      <c r="PT115" s="1"/>
      <c r="PU115" s="1"/>
      <c r="PV115" s="1"/>
      <c r="PW115" s="1"/>
      <c r="PX115" s="1"/>
      <c r="PY115" s="1"/>
      <c r="PZ115" s="1"/>
      <c r="QA115" s="1"/>
      <c r="QB115" s="1"/>
      <c r="QC115" s="1"/>
      <c r="QD115" s="1"/>
      <c r="QE115" s="1"/>
      <c r="QF115" s="1"/>
      <c r="QG115" s="1"/>
      <c r="QH115" s="1"/>
      <c r="QI115" s="1"/>
      <c r="QJ115" s="1"/>
      <c r="QK115" s="1"/>
      <c r="QL115" s="1"/>
      <c r="QM115" s="1"/>
      <c r="QN115" s="1"/>
      <c r="QO115" s="1"/>
      <c r="QP115" s="1"/>
      <c r="QQ115" s="1"/>
      <c r="QR115" s="1"/>
      <c r="QS115" s="1"/>
      <c r="QT115" s="1"/>
      <c r="QU115" s="1"/>
      <c r="QV115" s="1"/>
      <c r="QW115" s="1"/>
      <c r="QX115" s="1"/>
      <c r="QY115" s="1"/>
      <c r="QZ115" s="1"/>
      <c r="RA115" s="1"/>
      <c r="RB115" s="1"/>
      <c r="RC115" s="1"/>
      <c r="RD115" s="1"/>
      <c r="RE115" s="1"/>
      <c r="RF115" s="1"/>
      <c r="RG115" s="1"/>
      <c r="RH115" s="1"/>
      <c r="RI115" s="1"/>
      <c r="RJ115" s="1"/>
      <c r="RK115" s="1"/>
      <c r="RL115" s="1"/>
      <c r="RM115" s="1"/>
      <c r="RN115" s="1"/>
      <c r="RO115" s="1"/>
      <c r="RP115" s="1"/>
      <c r="RQ115" s="1"/>
      <c r="RR115" s="1"/>
      <c r="RS115" s="1"/>
      <c r="RT115" s="1"/>
      <c r="RU115" s="1"/>
      <c r="RV115" s="1"/>
      <c r="RW115" s="1"/>
      <c r="RX115" s="1"/>
      <c r="RY115" s="1"/>
      <c r="RZ115" s="1"/>
      <c r="SA115" s="1"/>
      <c r="SB115" s="1"/>
      <c r="SC115" s="1"/>
      <c r="SD115" s="1"/>
      <c r="SE115" s="1"/>
      <c r="SF115" s="1"/>
      <c r="SG115" s="1"/>
      <c r="SH115" s="1"/>
      <c r="SI115" s="1"/>
      <c r="SJ115" s="1"/>
      <c r="SK115" s="1"/>
      <c r="SL115" s="1"/>
      <c r="SM115" s="1"/>
      <c r="SN115" s="1"/>
      <c r="SO115" s="1"/>
      <c r="SP115" s="1"/>
      <c r="SQ115" s="1"/>
      <c r="SR115" s="1"/>
      <c r="SS115" s="1"/>
      <c r="ST115" s="1"/>
      <c r="SU115" s="1"/>
      <c r="SV115" s="1"/>
      <c r="SW115" s="1"/>
      <c r="SX115" s="1"/>
      <c r="SY115" s="1"/>
      <c r="SZ115" s="1"/>
      <c r="TA115" s="1"/>
      <c r="TB115" s="1"/>
      <c r="TC115" s="1"/>
      <c r="TD115" s="1"/>
      <c r="TE115" s="1"/>
      <c r="TF115" s="1"/>
      <c r="TG115" s="1"/>
      <c r="TH115" s="1"/>
      <c r="TI115" s="1"/>
      <c r="TJ115" s="1"/>
      <c r="TK115" s="1"/>
      <c r="TL115" s="1"/>
      <c r="TM115" s="1"/>
      <c r="TN115" s="1"/>
      <c r="TO115" s="1"/>
      <c r="TP115" s="1"/>
      <c r="TQ115" s="1"/>
      <c r="TR115" s="1"/>
      <c r="TS115" s="1"/>
      <c r="TT115" s="1"/>
      <c r="TU115" s="1"/>
      <c r="TV115" s="1"/>
      <c r="TW115" s="1"/>
      <c r="TX115" s="1"/>
      <c r="TY115" s="1"/>
      <c r="TZ115" s="1"/>
      <c r="UA115" s="1"/>
      <c r="UB115" s="1"/>
      <c r="UC115" s="1"/>
      <c r="UD115" s="1"/>
      <c r="UE115" s="1"/>
      <c r="UF115" s="1"/>
      <c r="UG115" s="1"/>
      <c r="UH115" s="1"/>
      <c r="UI115" s="1"/>
      <c r="UJ115" s="1"/>
      <c r="UK115" s="1"/>
      <c r="UL115" s="1"/>
      <c r="UM115" s="1"/>
      <c r="UN115" s="1"/>
      <c r="UO115" s="1"/>
      <c r="UP115" s="1"/>
      <c r="UQ115" s="1"/>
      <c r="UR115" s="1"/>
      <c r="US115" s="1"/>
      <c r="UT115" s="1"/>
      <c r="UU115" s="1"/>
      <c r="UV115" s="1"/>
      <c r="UW115" s="1"/>
      <c r="UX115" s="1"/>
      <c r="UY115" s="1"/>
      <c r="UZ115" s="1"/>
      <c r="VA115" s="1"/>
      <c r="VB115" s="1"/>
      <c r="VC115" s="1"/>
      <c r="VD115" s="1"/>
      <c r="VE115" s="1"/>
      <c r="VF115" s="1"/>
      <c r="VG115" s="1"/>
      <c r="VH115" s="1"/>
      <c r="VI115" s="1"/>
      <c r="VJ115" s="1"/>
      <c r="VK115" s="1"/>
      <c r="VL115" s="1"/>
      <c r="VM115" s="1"/>
      <c r="VN115" s="1"/>
      <c r="VO115" s="1"/>
      <c r="VP115" s="1"/>
      <c r="VQ115" s="1"/>
      <c r="VR115" s="1"/>
      <c r="VS115" s="1"/>
      <c r="VT115" s="1"/>
      <c r="VU115" s="1"/>
      <c r="VV115" s="1"/>
      <c r="VW115" s="1"/>
      <c r="VX115" s="1"/>
      <c r="VY115" s="1"/>
      <c r="VZ115" s="1"/>
      <c r="WA115" s="1"/>
      <c r="WB115" s="1"/>
      <c r="WC115" s="1"/>
      <c r="WD115" s="1"/>
      <c r="WE115" s="1"/>
      <c r="WF115" s="1"/>
      <c r="WG115" s="1"/>
      <c r="WH115" s="1"/>
      <c r="WI115" s="1"/>
      <c r="WJ115" s="1"/>
      <c r="WK115" s="1"/>
      <c r="WL115" s="1"/>
      <c r="WM115" s="1"/>
      <c r="WN115" s="1"/>
      <c r="WO115" s="1"/>
      <c r="WP115" s="1"/>
      <c r="WQ115" s="1"/>
      <c r="WR115" s="1"/>
      <c r="WS115" s="1"/>
      <c r="WT115" s="1"/>
      <c r="WU115" s="1"/>
      <c r="WV115" s="1"/>
      <c r="WW115" s="1"/>
      <c r="WX115" s="1"/>
      <c r="WY115" s="1"/>
      <c r="WZ115" s="1"/>
      <c r="XA115" s="1"/>
      <c r="XB115" s="1"/>
      <c r="XC115" s="1"/>
      <c r="XD115" s="1"/>
      <c r="XE115" s="1"/>
      <c r="XF115" s="1"/>
      <c r="XG115" s="1"/>
      <c r="XH115" s="1"/>
      <c r="XI115" s="1"/>
      <c r="XJ115" s="1"/>
      <c r="XK115" s="1"/>
      <c r="XL115" s="1"/>
      <c r="XM115" s="1"/>
      <c r="XN115" s="1"/>
      <c r="XO115" s="1"/>
      <c r="XP115" s="1"/>
      <c r="XQ115" s="1"/>
      <c r="XR115" s="1"/>
      <c r="XS115" s="1"/>
      <c r="XT115" s="1"/>
      <c r="XU115" s="1"/>
      <c r="XV115" s="1"/>
      <c r="XW115" s="1"/>
      <c r="XX115" s="1"/>
      <c r="XY115" s="1"/>
      <c r="XZ115" s="1"/>
      <c r="YA115" s="1"/>
      <c r="YB115" s="1"/>
      <c r="YC115" s="1"/>
      <c r="YD115" s="1"/>
      <c r="YE115" s="1"/>
      <c r="YF115" s="1"/>
      <c r="YG115" s="1"/>
      <c r="YH115" s="1"/>
      <c r="YI115" s="1"/>
      <c r="YJ115" s="1"/>
      <c r="YK115" s="1"/>
      <c r="YL115" s="1"/>
      <c r="YM115" s="1"/>
      <c r="YN115" s="1"/>
      <c r="YO115" s="1"/>
      <c r="YP115" s="1"/>
      <c r="YQ115" s="1"/>
      <c r="YR115" s="1"/>
      <c r="YS115" s="1"/>
      <c r="YT115" s="1"/>
      <c r="YU115" s="1"/>
      <c r="YV115" s="1"/>
      <c r="YW115" s="1"/>
      <c r="YX115" s="1"/>
      <c r="YY115" s="1"/>
      <c r="YZ115" s="1"/>
      <c r="ZA115" s="1"/>
      <c r="ZB115" s="1"/>
      <c r="ZC115" s="1"/>
      <c r="ZD115" s="1"/>
      <c r="ZE115" s="1"/>
      <c r="ZF115" s="1"/>
      <c r="ZG115" s="1"/>
      <c r="ZH115" s="1"/>
      <c r="ZI115" s="1"/>
      <c r="ZJ115" s="1"/>
      <c r="ZK115" s="1"/>
      <c r="ZL115" s="1"/>
      <c r="ZM115" s="1"/>
      <c r="ZN115" s="1"/>
      <c r="ZO115" s="1"/>
      <c r="ZP115" s="1"/>
      <c r="ZQ115" s="1"/>
      <c r="ZR115" s="1"/>
      <c r="ZS115" s="1"/>
    </row>
    <row r="116" spans="1:695" x14ac:dyDescent="0.2">
      <c r="A116" s="158"/>
      <c r="C116" s="45"/>
      <c r="D116" s="79"/>
      <c r="E116" s="58"/>
      <c r="F116" s="84"/>
      <c r="I116" s="60"/>
      <c r="L116" s="161"/>
      <c r="M116" s="1"/>
    </row>
    <row r="117" spans="1:695" x14ac:dyDescent="0.2">
      <c r="A117" s="158"/>
      <c r="C117" s="45"/>
      <c r="D117" s="79"/>
      <c r="E117" s="58"/>
      <c r="F117" s="58"/>
      <c r="I117" s="60"/>
      <c r="L117" s="161"/>
      <c r="M117" s="1"/>
    </row>
    <row r="118" spans="1:695" s="108" customFormat="1" x14ac:dyDescent="0.2">
      <c r="A118" s="227" t="s">
        <v>133</v>
      </c>
      <c r="B118" s="91"/>
      <c r="C118" s="19" t="s">
        <v>90</v>
      </c>
      <c r="D118" s="80" t="s">
        <v>28</v>
      </c>
      <c r="E118" s="20">
        <v>0.39583333333333331</v>
      </c>
      <c r="F118" s="20">
        <f>E118+(15/(24*60))</f>
        <v>0.40625</v>
      </c>
      <c r="G118" s="19">
        <f>H118*I118</f>
        <v>627.19999999999993</v>
      </c>
      <c r="H118" s="263">
        <v>112</v>
      </c>
      <c r="I118" s="82">
        <v>5.6</v>
      </c>
      <c r="J118" s="77" t="s">
        <v>204</v>
      </c>
      <c r="K118" s="77" t="s">
        <v>205</v>
      </c>
      <c r="L118" s="157"/>
      <c r="M118" s="1"/>
      <c r="N118" s="138"/>
      <c r="O118" s="139"/>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c r="IT118" s="1"/>
      <c r="IU118" s="1"/>
      <c r="IV118" s="1"/>
      <c r="IW118" s="1"/>
      <c r="IX118" s="1"/>
      <c r="IY118" s="1"/>
      <c r="IZ118" s="1"/>
      <c r="JA118" s="1"/>
      <c r="JB118" s="1"/>
      <c r="JC118" s="1"/>
      <c r="JD118" s="1"/>
      <c r="JE118" s="1"/>
      <c r="JF118" s="1"/>
      <c r="JG118" s="1"/>
      <c r="JH118" s="1"/>
      <c r="JI118" s="1"/>
      <c r="JJ118" s="1"/>
      <c r="JK118" s="1"/>
      <c r="JL118" s="1"/>
      <c r="JM118" s="1"/>
      <c r="JN118" s="1"/>
      <c r="JO118" s="1"/>
      <c r="JP118" s="1"/>
      <c r="JQ118" s="1"/>
      <c r="JR118" s="1"/>
      <c r="JS118" s="1"/>
      <c r="JT118" s="1"/>
      <c r="JU118" s="1"/>
      <c r="JV118" s="1"/>
      <c r="JW118" s="1"/>
      <c r="JX118" s="1"/>
      <c r="JY118" s="1"/>
      <c r="JZ118" s="1"/>
      <c r="KA118" s="1"/>
      <c r="KB118" s="1"/>
      <c r="KC118" s="1"/>
      <c r="KD118" s="1"/>
      <c r="KE118" s="1"/>
      <c r="KF118" s="1"/>
      <c r="KG118" s="1"/>
      <c r="KH118" s="1"/>
      <c r="KI118" s="1"/>
      <c r="KJ118" s="1"/>
      <c r="KK118" s="1"/>
      <c r="KL118" s="1"/>
      <c r="KM118" s="1"/>
      <c r="KN118" s="1"/>
      <c r="KO118" s="1"/>
      <c r="KP118" s="1"/>
      <c r="KQ118" s="1"/>
      <c r="KR118" s="1"/>
      <c r="KS118" s="1"/>
      <c r="KT118" s="1"/>
      <c r="KU118" s="1"/>
      <c r="KV118" s="1"/>
      <c r="KW118" s="1"/>
      <c r="KX118" s="1"/>
      <c r="KY118" s="1"/>
      <c r="KZ118" s="1"/>
      <c r="LA118" s="1"/>
      <c r="LB118" s="1"/>
      <c r="LC118" s="1"/>
      <c r="LD118" s="1"/>
      <c r="LE118" s="1"/>
      <c r="LF118" s="1"/>
      <c r="LG118" s="1"/>
      <c r="LH118" s="1"/>
      <c r="LI118" s="1"/>
      <c r="LJ118" s="1"/>
      <c r="LK118" s="1"/>
      <c r="LL118" s="1"/>
      <c r="LM118" s="1"/>
      <c r="LN118" s="1"/>
      <c r="LO118" s="1"/>
      <c r="LP118" s="1"/>
      <c r="LQ118" s="1"/>
      <c r="LR118" s="1"/>
      <c r="LS118" s="1"/>
      <c r="LT118" s="1"/>
      <c r="LU118" s="1"/>
      <c r="LV118" s="1"/>
      <c r="LW118" s="1"/>
      <c r="LX118" s="1"/>
      <c r="LY118" s="1"/>
      <c r="LZ118" s="1"/>
      <c r="MA118" s="1"/>
      <c r="MB118" s="1"/>
      <c r="MC118" s="1"/>
      <c r="MD118" s="1"/>
      <c r="ME118" s="1"/>
      <c r="MF118" s="1"/>
      <c r="MG118" s="1"/>
      <c r="MH118" s="1"/>
      <c r="MI118" s="1"/>
      <c r="MJ118" s="1"/>
      <c r="MK118" s="1"/>
      <c r="ML118" s="1"/>
      <c r="MM118" s="1"/>
      <c r="MN118" s="1"/>
      <c r="MO118" s="1"/>
      <c r="MP118" s="1"/>
      <c r="MQ118" s="1"/>
      <c r="MR118" s="1"/>
      <c r="MS118" s="1"/>
      <c r="MT118" s="1"/>
      <c r="MU118" s="1"/>
      <c r="MV118" s="1"/>
      <c r="MW118" s="1"/>
      <c r="MX118" s="1"/>
      <c r="MY118" s="1"/>
      <c r="MZ118" s="1"/>
      <c r="NA118" s="1"/>
      <c r="NB118" s="1"/>
      <c r="NC118" s="1"/>
      <c r="ND118" s="1"/>
      <c r="NE118" s="1"/>
      <c r="NF118" s="1"/>
      <c r="NG118" s="1"/>
      <c r="NH118" s="1"/>
      <c r="NI118" s="1"/>
      <c r="NJ118" s="1"/>
      <c r="NK118" s="1"/>
      <c r="NL118" s="1"/>
      <c r="NM118" s="1"/>
      <c r="NN118" s="1"/>
      <c r="NO118" s="1"/>
      <c r="NP118" s="1"/>
      <c r="NQ118" s="1"/>
      <c r="NR118" s="1"/>
      <c r="NS118" s="1"/>
      <c r="NT118" s="1"/>
      <c r="NU118" s="1"/>
      <c r="NV118" s="1"/>
      <c r="NW118" s="1"/>
      <c r="NX118" s="1"/>
      <c r="NY118" s="1"/>
      <c r="NZ118" s="1"/>
      <c r="OA118" s="1"/>
      <c r="OB118" s="1"/>
      <c r="OC118" s="1"/>
      <c r="OD118" s="1"/>
      <c r="OE118" s="1"/>
      <c r="OF118" s="1"/>
      <c r="OG118" s="1"/>
      <c r="OH118" s="1"/>
      <c r="OI118" s="1"/>
      <c r="OJ118" s="1"/>
      <c r="OK118" s="1"/>
      <c r="OL118" s="1"/>
      <c r="OM118" s="1"/>
      <c r="ON118" s="1"/>
      <c r="OO118" s="1"/>
      <c r="OP118" s="1"/>
      <c r="OQ118" s="1"/>
      <c r="OR118" s="1"/>
      <c r="OS118" s="1"/>
      <c r="OT118" s="1"/>
      <c r="OU118" s="1"/>
      <c r="OV118" s="1"/>
      <c r="OW118" s="1"/>
      <c r="OX118" s="1"/>
      <c r="OY118" s="1"/>
      <c r="OZ118" s="1"/>
      <c r="PA118" s="1"/>
      <c r="PB118" s="1"/>
      <c r="PC118" s="1"/>
      <c r="PD118" s="1"/>
      <c r="PE118" s="1"/>
      <c r="PF118" s="1"/>
      <c r="PG118" s="1"/>
      <c r="PH118" s="1"/>
      <c r="PI118" s="1"/>
      <c r="PJ118" s="1"/>
      <c r="PK118" s="1"/>
      <c r="PL118" s="1"/>
      <c r="PM118" s="1"/>
      <c r="PN118" s="1"/>
      <c r="PO118" s="1"/>
      <c r="PP118" s="1"/>
      <c r="PQ118" s="1"/>
      <c r="PR118" s="1"/>
      <c r="PS118" s="1"/>
      <c r="PT118" s="1"/>
      <c r="PU118" s="1"/>
      <c r="PV118" s="1"/>
      <c r="PW118" s="1"/>
      <c r="PX118" s="1"/>
      <c r="PY118" s="1"/>
      <c r="PZ118" s="1"/>
      <c r="QA118" s="1"/>
      <c r="QB118" s="1"/>
      <c r="QC118" s="1"/>
      <c r="QD118" s="1"/>
      <c r="QE118" s="1"/>
      <c r="QF118" s="1"/>
      <c r="QG118" s="1"/>
      <c r="QH118" s="1"/>
      <c r="QI118" s="1"/>
      <c r="QJ118" s="1"/>
      <c r="QK118" s="1"/>
      <c r="QL118" s="1"/>
      <c r="QM118" s="1"/>
      <c r="QN118" s="1"/>
      <c r="QO118" s="1"/>
      <c r="QP118" s="1"/>
      <c r="QQ118" s="1"/>
      <c r="QR118" s="1"/>
      <c r="QS118" s="1"/>
      <c r="QT118" s="1"/>
      <c r="QU118" s="1"/>
      <c r="QV118" s="1"/>
      <c r="QW118" s="1"/>
      <c r="QX118" s="1"/>
      <c r="QY118" s="1"/>
      <c r="QZ118" s="1"/>
      <c r="RA118" s="1"/>
      <c r="RB118" s="1"/>
      <c r="RC118" s="1"/>
      <c r="RD118" s="1"/>
      <c r="RE118" s="1"/>
      <c r="RF118" s="1"/>
      <c r="RG118" s="1"/>
      <c r="RH118" s="1"/>
      <c r="RI118" s="1"/>
      <c r="RJ118" s="1"/>
      <c r="RK118" s="1"/>
      <c r="RL118" s="1"/>
      <c r="RM118" s="1"/>
      <c r="RN118" s="1"/>
      <c r="RO118" s="1"/>
      <c r="RP118" s="1"/>
      <c r="RQ118" s="1"/>
      <c r="RR118" s="1"/>
      <c r="RS118" s="1"/>
      <c r="RT118" s="1"/>
      <c r="RU118" s="1"/>
      <c r="RV118" s="1"/>
      <c r="RW118" s="1"/>
      <c r="RX118" s="1"/>
      <c r="RY118" s="1"/>
      <c r="RZ118" s="1"/>
      <c r="SA118" s="1"/>
      <c r="SB118" s="1"/>
      <c r="SC118" s="1"/>
      <c r="SD118" s="1"/>
      <c r="SE118" s="1"/>
      <c r="SF118" s="1"/>
      <c r="SG118" s="1"/>
      <c r="SH118" s="1"/>
      <c r="SI118" s="1"/>
      <c r="SJ118" s="1"/>
      <c r="SK118" s="1"/>
      <c r="SL118" s="1"/>
      <c r="SM118" s="1"/>
      <c r="SN118" s="1"/>
      <c r="SO118" s="1"/>
      <c r="SP118" s="1"/>
      <c r="SQ118" s="1"/>
      <c r="SR118" s="1"/>
      <c r="SS118" s="1"/>
      <c r="ST118" s="1"/>
      <c r="SU118" s="1"/>
      <c r="SV118" s="1"/>
      <c r="SW118" s="1"/>
      <c r="SX118" s="1"/>
      <c r="SY118" s="1"/>
      <c r="SZ118" s="1"/>
      <c r="TA118" s="1"/>
      <c r="TB118" s="1"/>
      <c r="TC118" s="1"/>
      <c r="TD118" s="1"/>
      <c r="TE118" s="1"/>
      <c r="TF118" s="1"/>
      <c r="TG118" s="1"/>
      <c r="TH118" s="1"/>
      <c r="TI118" s="1"/>
      <c r="TJ118" s="1"/>
      <c r="TK118" s="1"/>
      <c r="TL118" s="1"/>
      <c r="TM118" s="1"/>
      <c r="TN118" s="1"/>
      <c r="TO118" s="1"/>
      <c r="TP118" s="1"/>
      <c r="TQ118" s="1"/>
      <c r="TR118" s="1"/>
      <c r="TS118" s="1"/>
      <c r="TT118" s="1"/>
      <c r="TU118" s="1"/>
      <c r="TV118" s="1"/>
      <c r="TW118" s="1"/>
      <c r="TX118" s="1"/>
      <c r="TY118" s="1"/>
      <c r="TZ118" s="1"/>
      <c r="UA118" s="1"/>
      <c r="UB118" s="1"/>
      <c r="UC118" s="1"/>
      <c r="UD118" s="1"/>
      <c r="UE118" s="1"/>
      <c r="UF118" s="1"/>
      <c r="UG118" s="1"/>
      <c r="UH118" s="1"/>
      <c r="UI118" s="1"/>
      <c r="UJ118" s="1"/>
      <c r="UK118" s="1"/>
      <c r="UL118" s="1"/>
      <c r="UM118" s="1"/>
      <c r="UN118" s="1"/>
      <c r="UO118" s="1"/>
      <c r="UP118" s="1"/>
      <c r="UQ118" s="1"/>
      <c r="UR118" s="1"/>
      <c r="US118" s="1"/>
      <c r="UT118" s="1"/>
      <c r="UU118" s="1"/>
      <c r="UV118" s="1"/>
      <c r="UW118" s="1"/>
      <c r="UX118" s="1"/>
      <c r="UY118" s="1"/>
      <c r="UZ118" s="1"/>
      <c r="VA118" s="1"/>
      <c r="VB118" s="1"/>
      <c r="VC118" s="1"/>
      <c r="VD118" s="1"/>
      <c r="VE118" s="1"/>
      <c r="VF118" s="1"/>
      <c r="VG118" s="1"/>
      <c r="VH118" s="1"/>
      <c r="VI118" s="1"/>
      <c r="VJ118" s="1"/>
      <c r="VK118" s="1"/>
      <c r="VL118" s="1"/>
      <c r="VM118" s="1"/>
      <c r="VN118" s="1"/>
      <c r="VO118" s="1"/>
      <c r="VP118" s="1"/>
      <c r="VQ118" s="1"/>
      <c r="VR118" s="1"/>
      <c r="VS118" s="1"/>
      <c r="VT118" s="1"/>
      <c r="VU118" s="1"/>
      <c r="VV118" s="1"/>
      <c r="VW118" s="1"/>
      <c r="VX118" s="1"/>
      <c r="VY118" s="1"/>
      <c r="VZ118" s="1"/>
      <c r="WA118" s="1"/>
      <c r="WB118" s="1"/>
      <c r="WC118" s="1"/>
      <c r="WD118" s="1"/>
      <c r="WE118" s="1"/>
      <c r="WF118" s="1"/>
      <c r="WG118" s="1"/>
      <c r="WH118" s="1"/>
      <c r="WI118" s="1"/>
      <c r="WJ118" s="1"/>
      <c r="WK118" s="1"/>
      <c r="WL118" s="1"/>
      <c r="WM118" s="1"/>
      <c r="WN118" s="1"/>
      <c r="WO118" s="1"/>
      <c r="WP118" s="1"/>
      <c r="WQ118" s="1"/>
      <c r="WR118" s="1"/>
      <c r="WS118" s="1"/>
      <c r="WT118" s="1"/>
      <c r="WU118" s="1"/>
      <c r="WV118" s="1"/>
      <c r="WW118" s="1"/>
      <c r="WX118" s="1"/>
      <c r="WY118" s="1"/>
      <c r="WZ118" s="1"/>
      <c r="XA118" s="1"/>
      <c r="XB118" s="1"/>
      <c r="XC118" s="1"/>
      <c r="XD118" s="1"/>
      <c r="XE118" s="1"/>
      <c r="XF118" s="1"/>
      <c r="XG118" s="1"/>
      <c r="XH118" s="1"/>
      <c r="XI118" s="1"/>
      <c r="XJ118" s="1"/>
      <c r="XK118" s="1"/>
      <c r="XL118" s="1"/>
      <c r="XM118" s="1"/>
      <c r="XN118" s="1"/>
      <c r="XO118" s="1"/>
      <c r="XP118" s="1"/>
      <c r="XQ118" s="1"/>
      <c r="XR118" s="1"/>
      <c r="XS118" s="1"/>
      <c r="XT118" s="1"/>
      <c r="XU118" s="1"/>
      <c r="XV118" s="1"/>
      <c r="XW118" s="1"/>
      <c r="XX118" s="1"/>
      <c r="XY118" s="1"/>
      <c r="XZ118" s="1"/>
      <c r="YA118" s="1"/>
      <c r="YB118" s="1"/>
      <c r="YC118" s="1"/>
      <c r="YD118" s="1"/>
      <c r="YE118" s="1"/>
      <c r="YF118" s="1"/>
      <c r="YG118" s="1"/>
      <c r="YH118" s="1"/>
      <c r="YI118" s="1"/>
      <c r="YJ118" s="1"/>
      <c r="YK118" s="1"/>
      <c r="YL118" s="1"/>
      <c r="YM118" s="1"/>
      <c r="YN118" s="1"/>
      <c r="YO118" s="1"/>
      <c r="YP118" s="1"/>
      <c r="YQ118" s="1"/>
      <c r="YR118" s="1"/>
      <c r="YS118" s="1"/>
      <c r="YT118" s="1"/>
      <c r="YU118" s="1"/>
      <c r="YV118" s="1"/>
      <c r="YW118" s="1"/>
      <c r="YX118" s="1"/>
      <c r="YY118" s="1"/>
      <c r="YZ118" s="1"/>
      <c r="ZA118" s="1"/>
      <c r="ZB118" s="1"/>
      <c r="ZC118" s="1"/>
      <c r="ZD118" s="1"/>
      <c r="ZE118" s="1"/>
      <c r="ZF118" s="1"/>
      <c r="ZG118" s="1"/>
      <c r="ZH118" s="1"/>
      <c r="ZI118" s="1"/>
      <c r="ZJ118" s="1"/>
      <c r="ZK118" s="1"/>
      <c r="ZL118" s="1"/>
      <c r="ZM118" s="1"/>
      <c r="ZN118" s="1"/>
      <c r="ZO118" s="1"/>
      <c r="ZP118" s="1"/>
      <c r="ZQ118" s="1"/>
      <c r="ZR118" s="1"/>
      <c r="ZS118" s="1"/>
    </row>
    <row r="119" spans="1:695" s="52" customFormat="1" x14ac:dyDescent="0.2">
      <c r="A119" s="227" t="s">
        <v>133</v>
      </c>
      <c r="B119" s="94"/>
      <c r="C119" s="48" t="s">
        <v>26</v>
      </c>
      <c r="D119" s="72" t="s">
        <v>28</v>
      </c>
      <c r="E119" s="69">
        <v>0.40972222222222199</v>
      </c>
      <c r="F119" s="69">
        <f>E119+(50/(24*60))</f>
        <v>0.4444444444444442</v>
      </c>
      <c r="G119" s="42">
        <f>H119*I119</f>
        <v>4860.8</v>
      </c>
      <c r="H119" s="263">
        <v>112</v>
      </c>
      <c r="I119" s="81">
        <v>43.4</v>
      </c>
      <c r="J119" s="77" t="s">
        <v>204</v>
      </c>
      <c r="K119" s="77" t="s">
        <v>205</v>
      </c>
      <c r="L119" s="157"/>
      <c r="M119" s="1"/>
      <c r="N119" s="138"/>
      <c r="O119" s="139"/>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c r="IT119" s="1"/>
      <c r="IU119" s="1"/>
      <c r="IV119" s="1"/>
      <c r="IW119" s="1"/>
      <c r="IX119" s="1"/>
      <c r="IY119" s="1"/>
      <c r="IZ119" s="1"/>
      <c r="JA119" s="1"/>
      <c r="JB119" s="1"/>
      <c r="JC119" s="1"/>
      <c r="JD119" s="1"/>
      <c r="JE119" s="1"/>
      <c r="JF119" s="1"/>
      <c r="JG119" s="1"/>
      <c r="JH119" s="1"/>
      <c r="JI119" s="1"/>
      <c r="JJ119" s="1"/>
      <c r="JK119" s="1"/>
      <c r="JL119" s="1"/>
      <c r="JM119" s="1"/>
      <c r="JN119" s="1"/>
      <c r="JO119" s="1"/>
      <c r="JP119" s="1"/>
      <c r="JQ119" s="1"/>
      <c r="JR119" s="1"/>
      <c r="JS119" s="1"/>
      <c r="JT119" s="1"/>
      <c r="JU119" s="1"/>
      <c r="JV119" s="1"/>
      <c r="JW119" s="1"/>
      <c r="JX119" s="1"/>
      <c r="JY119" s="1"/>
      <c r="JZ119" s="1"/>
      <c r="KA119" s="1"/>
      <c r="KB119" s="1"/>
      <c r="KC119" s="1"/>
      <c r="KD119" s="1"/>
      <c r="KE119" s="1"/>
      <c r="KF119" s="1"/>
      <c r="KG119" s="1"/>
      <c r="KH119" s="1"/>
      <c r="KI119" s="1"/>
      <c r="KJ119" s="1"/>
      <c r="KK119" s="1"/>
      <c r="KL119" s="1"/>
      <c r="KM119" s="1"/>
      <c r="KN119" s="1"/>
      <c r="KO119" s="1"/>
      <c r="KP119" s="1"/>
      <c r="KQ119" s="1"/>
      <c r="KR119" s="1"/>
      <c r="KS119" s="1"/>
      <c r="KT119" s="1"/>
      <c r="KU119" s="1"/>
      <c r="KV119" s="1"/>
      <c r="KW119" s="1"/>
      <c r="KX119" s="1"/>
      <c r="KY119" s="1"/>
      <c r="KZ119" s="1"/>
      <c r="LA119" s="1"/>
      <c r="LB119" s="1"/>
      <c r="LC119" s="1"/>
      <c r="LD119" s="1"/>
      <c r="LE119" s="1"/>
      <c r="LF119" s="1"/>
      <c r="LG119" s="1"/>
      <c r="LH119" s="1"/>
      <c r="LI119" s="1"/>
      <c r="LJ119" s="1"/>
      <c r="LK119" s="1"/>
      <c r="LL119" s="1"/>
      <c r="LM119" s="1"/>
      <c r="LN119" s="1"/>
      <c r="LO119" s="1"/>
      <c r="LP119" s="1"/>
      <c r="LQ119" s="1"/>
      <c r="LR119" s="1"/>
      <c r="LS119" s="1"/>
      <c r="LT119" s="1"/>
      <c r="LU119" s="1"/>
      <c r="LV119" s="1"/>
      <c r="LW119" s="1"/>
      <c r="LX119" s="1"/>
      <c r="LY119" s="1"/>
      <c r="LZ119" s="1"/>
      <c r="MA119" s="1"/>
      <c r="MB119" s="1"/>
      <c r="MC119" s="1"/>
      <c r="MD119" s="1"/>
      <c r="ME119" s="1"/>
      <c r="MF119" s="1"/>
      <c r="MG119" s="1"/>
      <c r="MH119" s="1"/>
      <c r="MI119" s="1"/>
      <c r="MJ119" s="1"/>
      <c r="MK119" s="1"/>
      <c r="ML119" s="1"/>
      <c r="MM119" s="1"/>
      <c r="MN119" s="1"/>
      <c r="MO119" s="1"/>
      <c r="MP119" s="1"/>
      <c r="MQ119" s="1"/>
      <c r="MR119" s="1"/>
      <c r="MS119" s="1"/>
      <c r="MT119" s="1"/>
      <c r="MU119" s="1"/>
      <c r="MV119" s="1"/>
      <c r="MW119" s="1"/>
      <c r="MX119" s="1"/>
      <c r="MY119" s="1"/>
      <c r="MZ119" s="1"/>
      <c r="NA119" s="1"/>
      <c r="NB119" s="1"/>
      <c r="NC119" s="1"/>
      <c r="ND119" s="1"/>
      <c r="NE119" s="1"/>
      <c r="NF119" s="1"/>
      <c r="NG119" s="1"/>
      <c r="NH119" s="1"/>
      <c r="NI119" s="1"/>
      <c r="NJ119" s="1"/>
      <c r="NK119" s="1"/>
      <c r="NL119" s="1"/>
      <c r="NM119" s="1"/>
      <c r="NN119" s="1"/>
      <c r="NO119" s="1"/>
      <c r="NP119" s="1"/>
      <c r="NQ119" s="1"/>
      <c r="NR119" s="1"/>
      <c r="NS119" s="1"/>
      <c r="NT119" s="1"/>
      <c r="NU119" s="1"/>
      <c r="NV119" s="1"/>
      <c r="NW119" s="1"/>
      <c r="NX119" s="1"/>
      <c r="NY119" s="1"/>
      <c r="NZ119" s="1"/>
      <c r="OA119" s="1"/>
      <c r="OB119" s="1"/>
      <c r="OC119" s="1"/>
      <c r="OD119" s="1"/>
      <c r="OE119" s="1"/>
      <c r="OF119" s="1"/>
      <c r="OG119" s="1"/>
      <c r="OH119" s="1"/>
      <c r="OI119" s="1"/>
      <c r="OJ119" s="1"/>
      <c r="OK119" s="1"/>
      <c r="OL119" s="1"/>
      <c r="OM119" s="1"/>
      <c r="ON119" s="1"/>
      <c r="OO119" s="1"/>
      <c r="OP119" s="1"/>
      <c r="OQ119" s="1"/>
      <c r="OR119" s="1"/>
      <c r="OS119" s="1"/>
      <c r="OT119" s="1"/>
      <c r="OU119" s="1"/>
      <c r="OV119" s="1"/>
      <c r="OW119" s="1"/>
      <c r="OX119" s="1"/>
      <c r="OY119" s="1"/>
      <c r="OZ119" s="1"/>
      <c r="PA119" s="1"/>
      <c r="PB119" s="1"/>
      <c r="PC119" s="1"/>
      <c r="PD119" s="1"/>
      <c r="PE119" s="1"/>
      <c r="PF119" s="1"/>
      <c r="PG119" s="1"/>
      <c r="PH119" s="1"/>
      <c r="PI119" s="1"/>
      <c r="PJ119" s="1"/>
      <c r="PK119" s="1"/>
      <c r="PL119" s="1"/>
      <c r="PM119" s="1"/>
      <c r="PN119" s="1"/>
      <c r="PO119" s="1"/>
      <c r="PP119" s="1"/>
      <c r="PQ119" s="1"/>
      <c r="PR119" s="1"/>
      <c r="PS119" s="1"/>
      <c r="PT119" s="1"/>
      <c r="PU119" s="1"/>
      <c r="PV119" s="1"/>
      <c r="PW119" s="1"/>
      <c r="PX119" s="1"/>
      <c r="PY119" s="1"/>
      <c r="PZ119" s="1"/>
      <c r="QA119" s="1"/>
      <c r="QB119" s="1"/>
      <c r="QC119" s="1"/>
      <c r="QD119" s="1"/>
      <c r="QE119" s="1"/>
      <c r="QF119" s="1"/>
      <c r="QG119" s="1"/>
      <c r="QH119" s="1"/>
      <c r="QI119" s="1"/>
      <c r="QJ119" s="1"/>
      <c r="QK119" s="1"/>
      <c r="QL119" s="1"/>
      <c r="QM119" s="1"/>
      <c r="QN119" s="1"/>
      <c r="QO119" s="1"/>
      <c r="QP119" s="1"/>
      <c r="QQ119" s="1"/>
      <c r="QR119" s="1"/>
      <c r="QS119" s="1"/>
      <c r="QT119" s="1"/>
      <c r="QU119" s="1"/>
      <c r="QV119" s="1"/>
      <c r="QW119" s="1"/>
      <c r="QX119" s="1"/>
      <c r="QY119" s="1"/>
      <c r="QZ119" s="1"/>
      <c r="RA119" s="1"/>
      <c r="RB119" s="1"/>
      <c r="RC119" s="1"/>
      <c r="RD119" s="1"/>
      <c r="RE119" s="1"/>
      <c r="RF119" s="1"/>
      <c r="RG119" s="1"/>
      <c r="RH119" s="1"/>
      <c r="RI119" s="1"/>
      <c r="RJ119" s="1"/>
      <c r="RK119" s="1"/>
      <c r="RL119" s="1"/>
      <c r="RM119" s="1"/>
      <c r="RN119" s="1"/>
      <c r="RO119" s="1"/>
      <c r="RP119" s="1"/>
      <c r="RQ119" s="1"/>
      <c r="RR119" s="1"/>
      <c r="RS119" s="1"/>
      <c r="RT119" s="1"/>
      <c r="RU119" s="1"/>
      <c r="RV119" s="1"/>
      <c r="RW119" s="1"/>
      <c r="RX119" s="1"/>
      <c r="RY119" s="1"/>
      <c r="RZ119" s="1"/>
      <c r="SA119" s="1"/>
      <c r="SB119" s="1"/>
      <c r="SC119" s="1"/>
      <c r="SD119" s="1"/>
      <c r="SE119" s="1"/>
      <c r="SF119" s="1"/>
      <c r="SG119" s="1"/>
      <c r="SH119" s="1"/>
      <c r="SI119" s="1"/>
      <c r="SJ119" s="1"/>
      <c r="SK119" s="1"/>
      <c r="SL119" s="1"/>
      <c r="SM119" s="1"/>
      <c r="SN119" s="1"/>
      <c r="SO119" s="1"/>
      <c r="SP119" s="1"/>
      <c r="SQ119" s="1"/>
      <c r="SR119" s="1"/>
      <c r="SS119" s="1"/>
      <c r="ST119" s="1"/>
      <c r="SU119" s="1"/>
      <c r="SV119" s="1"/>
      <c r="SW119" s="1"/>
      <c r="SX119" s="1"/>
      <c r="SY119" s="1"/>
      <c r="SZ119" s="1"/>
      <c r="TA119" s="1"/>
      <c r="TB119" s="1"/>
      <c r="TC119" s="1"/>
      <c r="TD119" s="1"/>
      <c r="TE119" s="1"/>
      <c r="TF119" s="1"/>
      <c r="TG119" s="1"/>
      <c r="TH119" s="1"/>
      <c r="TI119" s="1"/>
      <c r="TJ119" s="1"/>
      <c r="TK119" s="1"/>
      <c r="TL119" s="1"/>
      <c r="TM119" s="1"/>
      <c r="TN119" s="1"/>
      <c r="TO119" s="1"/>
      <c r="TP119" s="1"/>
      <c r="TQ119" s="1"/>
      <c r="TR119" s="1"/>
      <c r="TS119" s="1"/>
      <c r="TT119" s="1"/>
      <c r="TU119" s="1"/>
      <c r="TV119" s="1"/>
      <c r="TW119" s="1"/>
      <c r="TX119" s="1"/>
      <c r="TY119" s="1"/>
      <c r="TZ119" s="1"/>
      <c r="UA119" s="1"/>
      <c r="UB119" s="1"/>
      <c r="UC119" s="1"/>
      <c r="UD119" s="1"/>
      <c r="UE119" s="1"/>
      <c r="UF119" s="1"/>
      <c r="UG119" s="1"/>
      <c r="UH119" s="1"/>
      <c r="UI119" s="1"/>
      <c r="UJ119" s="1"/>
      <c r="UK119" s="1"/>
      <c r="UL119" s="1"/>
      <c r="UM119" s="1"/>
      <c r="UN119" s="1"/>
      <c r="UO119" s="1"/>
      <c r="UP119" s="1"/>
      <c r="UQ119" s="1"/>
      <c r="UR119" s="1"/>
      <c r="US119" s="1"/>
      <c r="UT119" s="1"/>
      <c r="UU119" s="1"/>
      <c r="UV119" s="1"/>
      <c r="UW119" s="1"/>
      <c r="UX119" s="1"/>
      <c r="UY119" s="1"/>
      <c r="UZ119" s="1"/>
      <c r="VA119" s="1"/>
      <c r="VB119" s="1"/>
      <c r="VC119" s="1"/>
      <c r="VD119" s="1"/>
      <c r="VE119" s="1"/>
      <c r="VF119" s="1"/>
      <c r="VG119" s="1"/>
      <c r="VH119" s="1"/>
      <c r="VI119" s="1"/>
      <c r="VJ119" s="1"/>
      <c r="VK119" s="1"/>
      <c r="VL119" s="1"/>
      <c r="VM119" s="1"/>
      <c r="VN119" s="1"/>
      <c r="VO119" s="1"/>
      <c r="VP119" s="1"/>
      <c r="VQ119" s="1"/>
      <c r="VR119" s="1"/>
      <c r="VS119" s="1"/>
      <c r="VT119" s="1"/>
      <c r="VU119" s="1"/>
      <c r="VV119" s="1"/>
      <c r="VW119" s="1"/>
      <c r="VX119" s="1"/>
      <c r="VY119" s="1"/>
      <c r="VZ119" s="1"/>
      <c r="WA119" s="1"/>
      <c r="WB119" s="1"/>
      <c r="WC119" s="1"/>
      <c r="WD119" s="1"/>
      <c r="WE119" s="1"/>
      <c r="WF119" s="1"/>
      <c r="WG119" s="1"/>
      <c r="WH119" s="1"/>
      <c r="WI119" s="1"/>
      <c r="WJ119" s="1"/>
      <c r="WK119" s="1"/>
      <c r="WL119" s="1"/>
      <c r="WM119" s="1"/>
      <c r="WN119" s="1"/>
      <c r="WO119" s="1"/>
      <c r="WP119" s="1"/>
      <c r="WQ119" s="1"/>
      <c r="WR119" s="1"/>
      <c r="WS119" s="1"/>
      <c r="WT119" s="1"/>
      <c r="WU119" s="1"/>
      <c r="WV119" s="1"/>
      <c r="WW119" s="1"/>
      <c r="WX119" s="1"/>
      <c r="WY119" s="1"/>
      <c r="WZ119" s="1"/>
      <c r="XA119" s="1"/>
      <c r="XB119" s="1"/>
      <c r="XC119" s="1"/>
      <c r="XD119" s="1"/>
      <c r="XE119" s="1"/>
      <c r="XF119" s="1"/>
      <c r="XG119" s="1"/>
      <c r="XH119" s="1"/>
      <c r="XI119" s="1"/>
      <c r="XJ119" s="1"/>
      <c r="XK119" s="1"/>
      <c r="XL119" s="1"/>
      <c r="XM119" s="1"/>
      <c r="XN119" s="1"/>
      <c r="XO119" s="1"/>
      <c r="XP119" s="1"/>
      <c r="XQ119" s="1"/>
      <c r="XR119" s="1"/>
      <c r="XS119" s="1"/>
      <c r="XT119" s="1"/>
      <c r="XU119" s="1"/>
      <c r="XV119" s="1"/>
      <c r="XW119" s="1"/>
      <c r="XX119" s="1"/>
      <c r="XY119" s="1"/>
      <c r="XZ119" s="1"/>
      <c r="YA119" s="1"/>
      <c r="YB119" s="1"/>
      <c r="YC119" s="1"/>
      <c r="YD119" s="1"/>
      <c r="YE119" s="1"/>
      <c r="YF119" s="1"/>
      <c r="YG119" s="1"/>
      <c r="YH119" s="1"/>
      <c r="YI119" s="1"/>
      <c r="YJ119" s="1"/>
      <c r="YK119" s="1"/>
      <c r="YL119" s="1"/>
      <c r="YM119" s="1"/>
      <c r="YN119" s="1"/>
      <c r="YO119" s="1"/>
      <c r="YP119" s="1"/>
      <c r="YQ119" s="1"/>
      <c r="YR119" s="1"/>
      <c r="YS119" s="1"/>
      <c r="YT119" s="1"/>
      <c r="YU119" s="1"/>
      <c r="YV119" s="1"/>
      <c r="YW119" s="1"/>
      <c r="YX119" s="1"/>
      <c r="YY119" s="1"/>
      <c r="YZ119" s="1"/>
      <c r="ZA119" s="1"/>
      <c r="ZB119" s="1"/>
      <c r="ZC119" s="1"/>
      <c r="ZD119" s="1"/>
      <c r="ZE119" s="1"/>
      <c r="ZF119" s="1"/>
      <c r="ZG119" s="1"/>
      <c r="ZH119" s="1"/>
      <c r="ZI119" s="1"/>
      <c r="ZJ119" s="1"/>
      <c r="ZK119" s="1"/>
      <c r="ZL119" s="1"/>
      <c r="ZM119" s="1"/>
      <c r="ZN119" s="1"/>
      <c r="ZO119" s="1"/>
      <c r="ZP119" s="1"/>
      <c r="ZQ119" s="1"/>
      <c r="ZR119" s="1"/>
      <c r="ZS119" s="1"/>
    </row>
    <row r="120" spans="1:695" s="52" customFormat="1" x14ac:dyDescent="0.2">
      <c r="A120" s="227" t="s">
        <v>133</v>
      </c>
      <c r="B120" s="91"/>
      <c r="C120" s="48" t="s">
        <v>27</v>
      </c>
      <c r="D120" s="72" t="s">
        <v>28</v>
      </c>
      <c r="E120" s="69">
        <v>0.45138888888888901</v>
      </c>
      <c r="F120" s="69">
        <f>E120+(50/(24*60))</f>
        <v>0.48611111111111122</v>
      </c>
      <c r="G120" s="42">
        <f>H120*I120</f>
        <v>4872</v>
      </c>
      <c r="H120" s="263">
        <v>112</v>
      </c>
      <c r="I120" s="81">
        <v>43.5</v>
      </c>
      <c r="J120" s="77" t="s">
        <v>204</v>
      </c>
      <c r="K120" s="77" t="s">
        <v>205</v>
      </c>
      <c r="L120" s="157"/>
      <c r="M120" s="1"/>
      <c r="N120" s="138"/>
      <c r="O120" s="139"/>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c r="IT120" s="1"/>
      <c r="IU120" s="1"/>
      <c r="IV120" s="1"/>
      <c r="IW120" s="1"/>
      <c r="IX120" s="1"/>
      <c r="IY120" s="1"/>
      <c r="IZ120" s="1"/>
      <c r="JA120" s="1"/>
      <c r="JB120" s="1"/>
      <c r="JC120" s="1"/>
      <c r="JD120" s="1"/>
      <c r="JE120" s="1"/>
      <c r="JF120" s="1"/>
      <c r="JG120" s="1"/>
      <c r="JH120" s="1"/>
      <c r="JI120" s="1"/>
      <c r="JJ120" s="1"/>
      <c r="JK120" s="1"/>
      <c r="JL120" s="1"/>
      <c r="JM120" s="1"/>
      <c r="JN120" s="1"/>
      <c r="JO120" s="1"/>
      <c r="JP120" s="1"/>
      <c r="JQ120" s="1"/>
      <c r="JR120" s="1"/>
      <c r="JS120" s="1"/>
      <c r="JT120" s="1"/>
      <c r="JU120" s="1"/>
      <c r="JV120" s="1"/>
      <c r="JW120" s="1"/>
      <c r="JX120" s="1"/>
      <c r="JY120" s="1"/>
      <c r="JZ120" s="1"/>
      <c r="KA120" s="1"/>
      <c r="KB120" s="1"/>
      <c r="KC120" s="1"/>
      <c r="KD120" s="1"/>
      <c r="KE120" s="1"/>
      <c r="KF120" s="1"/>
      <c r="KG120" s="1"/>
      <c r="KH120" s="1"/>
      <c r="KI120" s="1"/>
      <c r="KJ120" s="1"/>
      <c r="KK120" s="1"/>
      <c r="KL120" s="1"/>
      <c r="KM120" s="1"/>
      <c r="KN120" s="1"/>
      <c r="KO120" s="1"/>
      <c r="KP120" s="1"/>
      <c r="KQ120" s="1"/>
      <c r="KR120" s="1"/>
      <c r="KS120" s="1"/>
      <c r="KT120" s="1"/>
      <c r="KU120" s="1"/>
      <c r="KV120" s="1"/>
      <c r="KW120" s="1"/>
      <c r="KX120" s="1"/>
      <c r="KY120" s="1"/>
      <c r="KZ120" s="1"/>
      <c r="LA120" s="1"/>
      <c r="LB120" s="1"/>
      <c r="LC120" s="1"/>
      <c r="LD120" s="1"/>
      <c r="LE120" s="1"/>
      <c r="LF120" s="1"/>
      <c r="LG120" s="1"/>
      <c r="LH120" s="1"/>
      <c r="LI120" s="1"/>
      <c r="LJ120" s="1"/>
      <c r="LK120" s="1"/>
      <c r="LL120" s="1"/>
      <c r="LM120" s="1"/>
      <c r="LN120" s="1"/>
      <c r="LO120" s="1"/>
      <c r="LP120" s="1"/>
      <c r="LQ120" s="1"/>
      <c r="LR120" s="1"/>
      <c r="LS120" s="1"/>
      <c r="LT120" s="1"/>
      <c r="LU120" s="1"/>
      <c r="LV120" s="1"/>
      <c r="LW120" s="1"/>
      <c r="LX120" s="1"/>
      <c r="LY120" s="1"/>
      <c r="LZ120" s="1"/>
      <c r="MA120" s="1"/>
      <c r="MB120" s="1"/>
      <c r="MC120" s="1"/>
      <c r="MD120" s="1"/>
      <c r="ME120" s="1"/>
      <c r="MF120" s="1"/>
      <c r="MG120" s="1"/>
      <c r="MH120" s="1"/>
      <c r="MI120" s="1"/>
      <c r="MJ120" s="1"/>
      <c r="MK120" s="1"/>
      <c r="ML120" s="1"/>
      <c r="MM120" s="1"/>
      <c r="MN120" s="1"/>
      <c r="MO120" s="1"/>
      <c r="MP120" s="1"/>
      <c r="MQ120" s="1"/>
      <c r="MR120" s="1"/>
      <c r="MS120" s="1"/>
      <c r="MT120" s="1"/>
      <c r="MU120" s="1"/>
      <c r="MV120" s="1"/>
      <c r="MW120" s="1"/>
      <c r="MX120" s="1"/>
      <c r="MY120" s="1"/>
      <c r="MZ120" s="1"/>
      <c r="NA120" s="1"/>
      <c r="NB120" s="1"/>
      <c r="NC120" s="1"/>
      <c r="ND120" s="1"/>
      <c r="NE120" s="1"/>
      <c r="NF120" s="1"/>
      <c r="NG120" s="1"/>
      <c r="NH120" s="1"/>
      <c r="NI120" s="1"/>
      <c r="NJ120" s="1"/>
      <c r="NK120" s="1"/>
      <c r="NL120" s="1"/>
      <c r="NM120" s="1"/>
      <c r="NN120" s="1"/>
      <c r="NO120" s="1"/>
      <c r="NP120" s="1"/>
      <c r="NQ120" s="1"/>
      <c r="NR120" s="1"/>
      <c r="NS120" s="1"/>
      <c r="NT120" s="1"/>
      <c r="NU120" s="1"/>
      <c r="NV120" s="1"/>
      <c r="NW120" s="1"/>
      <c r="NX120" s="1"/>
      <c r="NY120" s="1"/>
      <c r="NZ120" s="1"/>
      <c r="OA120" s="1"/>
      <c r="OB120" s="1"/>
      <c r="OC120" s="1"/>
      <c r="OD120" s="1"/>
      <c r="OE120" s="1"/>
      <c r="OF120" s="1"/>
      <c r="OG120" s="1"/>
      <c r="OH120" s="1"/>
      <c r="OI120" s="1"/>
      <c r="OJ120" s="1"/>
      <c r="OK120" s="1"/>
      <c r="OL120" s="1"/>
      <c r="OM120" s="1"/>
      <c r="ON120" s="1"/>
      <c r="OO120" s="1"/>
      <c r="OP120" s="1"/>
      <c r="OQ120" s="1"/>
      <c r="OR120" s="1"/>
      <c r="OS120" s="1"/>
      <c r="OT120" s="1"/>
      <c r="OU120" s="1"/>
      <c r="OV120" s="1"/>
      <c r="OW120" s="1"/>
      <c r="OX120" s="1"/>
      <c r="OY120" s="1"/>
      <c r="OZ120" s="1"/>
      <c r="PA120" s="1"/>
      <c r="PB120" s="1"/>
      <c r="PC120" s="1"/>
      <c r="PD120" s="1"/>
      <c r="PE120" s="1"/>
      <c r="PF120" s="1"/>
      <c r="PG120" s="1"/>
      <c r="PH120" s="1"/>
      <c r="PI120" s="1"/>
      <c r="PJ120" s="1"/>
      <c r="PK120" s="1"/>
      <c r="PL120" s="1"/>
      <c r="PM120" s="1"/>
      <c r="PN120" s="1"/>
      <c r="PO120" s="1"/>
      <c r="PP120" s="1"/>
      <c r="PQ120" s="1"/>
      <c r="PR120" s="1"/>
      <c r="PS120" s="1"/>
      <c r="PT120" s="1"/>
      <c r="PU120" s="1"/>
      <c r="PV120" s="1"/>
      <c r="PW120" s="1"/>
      <c r="PX120" s="1"/>
      <c r="PY120" s="1"/>
      <c r="PZ120" s="1"/>
      <c r="QA120" s="1"/>
      <c r="QB120" s="1"/>
      <c r="QC120" s="1"/>
      <c r="QD120" s="1"/>
      <c r="QE120" s="1"/>
      <c r="QF120" s="1"/>
      <c r="QG120" s="1"/>
      <c r="QH120" s="1"/>
      <c r="QI120" s="1"/>
      <c r="QJ120" s="1"/>
      <c r="QK120" s="1"/>
      <c r="QL120" s="1"/>
      <c r="QM120" s="1"/>
      <c r="QN120" s="1"/>
      <c r="QO120" s="1"/>
      <c r="QP120" s="1"/>
      <c r="QQ120" s="1"/>
      <c r="QR120" s="1"/>
      <c r="QS120" s="1"/>
      <c r="QT120" s="1"/>
      <c r="QU120" s="1"/>
      <c r="QV120" s="1"/>
      <c r="QW120" s="1"/>
      <c r="QX120" s="1"/>
      <c r="QY120" s="1"/>
      <c r="QZ120" s="1"/>
      <c r="RA120" s="1"/>
      <c r="RB120" s="1"/>
      <c r="RC120" s="1"/>
      <c r="RD120" s="1"/>
      <c r="RE120" s="1"/>
      <c r="RF120" s="1"/>
      <c r="RG120" s="1"/>
      <c r="RH120" s="1"/>
      <c r="RI120" s="1"/>
      <c r="RJ120" s="1"/>
      <c r="RK120" s="1"/>
      <c r="RL120" s="1"/>
      <c r="RM120" s="1"/>
      <c r="RN120" s="1"/>
      <c r="RO120" s="1"/>
      <c r="RP120" s="1"/>
      <c r="RQ120" s="1"/>
      <c r="RR120" s="1"/>
      <c r="RS120" s="1"/>
      <c r="RT120" s="1"/>
      <c r="RU120" s="1"/>
      <c r="RV120" s="1"/>
      <c r="RW120" s="1"/>
      <c r="RX120" s="1"/>
      <c r="RY120" s="1"/>
      <c r="RZ120" s="1"/>
      <c r="SA120" s="1"/>
      <c r="SB120" s="1"/>
      <c r="SC120" s="1"/>
      <c r="SD120" s="1"/>
      <c r="SE120" s="1"/>
      <c r="SF120" s="1"/>
      <c r="SG120" s="1"/>
      <c r="SH120" s="1"/>
      <c r="SI120" s="1"/>
      <c r="SJ120" s="1"/>
      <c r="SK120" s="1"/>
      <c r="SL120" s="1"/>
      <c r="SM120" s="1"/>
      <c r="SN120" s="1"/>
      <c r="SO120" s="1"/>
      <c r="SP120" s="1"/>
      <c r="SQ120" s="1"/>
      <c r="SR120" s="1"/>
      <c r="SS120" s="1"/>
      <c r="ST120" s="1"/>
      <c r="SU120" s="1"/>
      <c r="SV120" s="1"/>
      <c r="SW120" s="1"/>
      <c r="SX120" s="1"/>
      <c r="SY120" s="1"/>
      <c r="SZ120" s="1"/>
      <c r="TA120" s="1"/>
      <c r="TB120" s="1"/>
      <c r="TC120" s="1"/>
      <c r="TD120" s="1"/>
      <c r="TE120" s="1"/>
      <c r="TF120" s="1"/>
      <c r="TG120" s="1"/>
      <c r="TH120" s="1"/>
      <c r="TI120" s="1"/>
      <c r="TJ120" s="1"/>
      <c r="TK120" s="1"/>
      <c r="TL120" s="1"/>
      <c r="TM120" s="1"/>
      <c r="TN120" s="1"/>
      <c r="TO120" s="1"/>
      <c r="TP120" s="1"/>
      <c r="TQ120" s="1"/>
      <c r="TR120" s="1"/>
      <c r="TS120" s="1"/>
      <c r="TT120" s="1"/>
      <c r="TU120" s="1"/>
      <c r="TV120" s="1"/>
      <c r="TW120" s="1"/>
      <c r="TX120" s="1"/>
      <c r="TY120" s="1"/>
      <c r="TZ120" s="1"/>
      <c r="UA120" s="1"/>
      <c r="UB120" s="1"/>
      <c r="UC120" s="1"/>
      <c r="UD120" s="1"/>
      <c r="UE120" s="1"/>
      <c r="UF120" s="1"/>
      <c r="UG120" s="1"/>
      <c r="UH120" s="1"/>
      <c r="UI120" s="1"/>
      <c r="UJ120" s="1"/>
      <c r="UK120" s="1"/>
      <c r="UL120" s="1"/>
      <c r="UM120" s="1"/>
      <c r="UN120" s="1"/>
      <c r="UO120" s="1"/>
      <c r="UP120" s="1"/>
      <c r="UQ120" s="1"/>
      <c r="UR120" s="1"/>
      <c r="US120" s="1"/>
      <c r="UT120" s="1"/>
      <c r="UU120" s="1"/>
      <c r="UV120" s="1"/>
      <c r="UW120" s="1"/>
      <c r="UX120" s="1"/>
      <c r="UY120" s="1"/>
      <c r="UZ120" s="1"/>
      <c r="VA120" s="1"/>
      <c r="VB120" s="1"/>
      <c r="VC120" s="1"/>
      <c r="VD120" s="1"/>
      <c r="VE120" s="1"/>
      <c r="VF120" s="1"/>
      <c r="VG120" s="1"/>
      <c r="VH120" s="1"/>
      <c r="VI120" s="1"/>
      <c r="VJ120" s="1"/>
      <c r="VK120" s="1"/>
      <c r="VL120" s="1"/>
      <c r="VM120" s="1"/>
      <c r="VN120" s="1"/>
      <c r="VO120" s="1"/>
      <c r="VP120" s="1"/>
      <c r="VQ120" s="1"/>
      <c r="VR120" s="1"/>
      <c r="VS120" s="1"/>
      <c r="VT120" s="1"/>
      <c r="VU120" s="1"/>
      <c r="VV120" s="1"/>
      <c r="VW120" s="1"/>
      <c r="VX120" s="1"/>
      <c r="VY120" s="1"/>
      <c r="VZ120" s="1"/>
      <c r="WA120" s="1"/>
      <c r="WB120" s="1"/>
      <c r="WC120" s="1"/>
      <c r="WD120" s="1"/>
      <c r="WE120" s="1"/>
      <c r="WF120" s="1"/>
      <c r="WG120" s="1"/>
      <c r="WH120" s="1"/>
      <c r="WI120" s="1"/>
      <c r="WJ120" s="1"/>
      <c r="WK120" s="1"/>
      <c r="WL120" s="1"/>
      <c r="WM120" s="1"/>
      <c r="WN120" s="1"/>
      <c r="WO120" s="1"/>
      <c r="WP120" s="1"/>
      <c r="WQ120" s="1"/>
      <c r="WR120" s="1"/>
      <c r="WS120" s="1"/>
      <c r="WT120" s="1"/>
      <c r="WU120" s="1"/>
      <c r="WV120" s="1"/>
      <c r="WW120" s="1"/>
      <c r="WX120" s="1"/>
      <c r="WY120" s="1"/>
      <c r="WZ120" s="1"/>
      <c r="XA120" s="1"/>
      <c r="XB120" s="1"/>
      <c r="XC120" s="1"/>
      <c r="XD120" s="1"/>
      <c r="XE120" s="1"/>
      <c r="XF120" s="1"/>
      <c r="XG120" s="1"/>
      <c r="XH120" s="1"/>
      <c r="XI120" s="1"/>
      <c r="XJ120" s="1"/>
      <c r="XK120" s="1"/>
      <c r="XL120" s="1"/>
      <c r="XM120" s="1"/>
      <c r="XN120" s="1"/>
      <c r="XO120" s="1"/>
      <c r="XP120" s="1"/>
      <c r="XQ120" s="1"/>
      <c r="XR120" s="1"/>
      <c r="XS120" s="1"/>
      <c r="XT120" s="1"/>
      <c r="XU120" s="1"/>
      <c r="XV120" s="1"/>
      <c r="XW120" s="1"/>
      <c r="XX120" s="1"/>
      <c r="XY120" s="1"/>
      <c r="XZ120" s="1"/>
      <c r="YA120" s="1"/>
      <c r="YB120" s="1"/>
      <c r="YC120" s="1"/>
      <c r="YD120" s="1"/>
      <c r="YE120" s="1"/>
      <c r="YF120" s="1"/>
      <c r="YG120" s="1"/>
      <c r="YH120" s="1"/>
      <c r="YI120" s="1"/>
      <c r="YJ120" s="1"/>
      <c r="YK120" s="1"/>
      <c r="YL120" s="1"/>
      <c r="YM120" s="1"/>
      <c r="YN120" s="1"/>
      <c r="YO120" s="1"/>
      <c r="YP120" s="1"/>
      <c r="YQ120" s="1"/>
      <c r="YR120" s="1"/>
      <c r="YS120" s="1"/>
      <c r="YT120" s="1"/>
      <c r="YU120" s="1"/>
      <c r="YV120" s="1"/>
      <c r="YW120" s="1"/>
      <c r="YX120" s="1"/>
      <c r="YY120" s="1"/>
      <c r="YZ120" s="1"/>
      <c r="ZA120" s="1"/>
      <c r="ZB120" s="1"/>
      <c r="ZC120" s="1"/>
      <c r="ZD120" s="1"/>
      <c r="ZE120" s="1"/>
      <c r="ZF120" s="1"/>
      <c r="ZG120" s="1"/>
      <c r="ZH120" s="1"/>
      <c r="ZI120" s="1"/>
      <c r="ZJ120" s="1"/>
      <c r="ZK120" s="1"/>
      <c r="ZL120" s="1"/>
      <c r="ZM120" s="1"/>
      <c r="ZN120" s="1"/>
      <c r="ZO120" s="1"/>
      <c r="ZP120" s="1"/>
      <c r="ZQ120" s="1"/>
      <c r="ZR120" s="1"/>
      <c r="ZS120" s="1"/>
    </row>
    <row r="121" spans="1:695" s="52" customFormat="1" x14ac:dyDescent="0.2">
      <c r="A121" s="227" t="s">
        <v>133</v>
      </c>
      <c r="B121" s="94"/>
      <c r="C121" s="48" t="s">
        <v>26</v>
      </c>
      <c r="D121" s="72" t="s">
        <v>28</v>
      </c>
      <c r="E121" s="69">
        <v>0.49305555555555602</v>
      </c>
      <c r="F121" s="69">
        <f>E121+(50/(24*60))</f>
        <v>0.52777777777777823</v>
      </c>
      <c r="G121" s="42">
        <f>H121*I121</f>
        <v>4860.8</v>
      </c>
      <c r="H121" s="263">
        <v>112</v>
      </c>
      <c r="I121" s="81">
        <v>43.4</v>
      </c>
      <c r="J121" s="77" t="s">
        <v>204</v>
      </c>
      <c r="K121" s="77" t="s">
        <v>205</v>
      </c>
      <c r="L121" s="157"/>
      <c r="M121" s="1"/>
      <c r="N121" s="138"/>
      <c r="O121" s="139"/>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c r="IT121" s="1"/>
      <c r="IU121" s="1"/>
      <c r="IV121" s="1"/>
      <c r="IW121" s="1"/>
      <c r="IX121" s="1"/>
      <c r="IY121" s="1"/>
      <c r="IZ121" s="1"/>
      <c r="JA121" s="1"/>
      <c r="JB121" s="1"/>
      <c r="JC121" s="1"/>
      <c r="JD121" s="1"/>
      <c r="JE121" s="1"/>
      <c r="JF121" s="1"/>
      <c r="JG121" s="1"/>
      <c r="JH121" s="1"/>
      <c r="JI121" s="1"/>
      <c r="JJ121" s="1"/>
      <c r="JK121" s="1"/>
      <c r="JL121" s="1"/>
      <c r="JM121" s="1"/>
      <c r="JN121" s="1"/>
      <c r="JO121" s="1"/>
      <c r="JP121" s="1"/>
      <c r="JQ121" s="1"/>
      <c r="JR121" s="1"/>
      <c r="JS121" s="1"/>
      <c r="JT121" s="1"/>
      <c r="JU121" s="1"/>
      <c r="JV121" s="1"/>
      <c r="JW121" s="1"/>
      <c r="JX121" s="1"/>
      <c r="JY121" s="1"/>
      <c r="JZ121" s="1"/>
      <c r="KA121" s="1"/>
      <c r="KB121" s="1"/>
      <c r="KC121" s="1"/>
      <c r="KD121" s="1"/>
      <c r="KE121" s="1"/>
      <c r="KF121" s="1"/>
      <c r="KG121" s="1"/>
      <c r="KH121" s="1"/>
      <c r="KI121" s="1"/>
      <c r="KJ121" s="1"/>
      <c r="KK121" s="1"/>
      <c r="KL121" s="1"/>
      <c r="KM121" s="1"/>
      <c r="KN121" s="1"/>
      <c r="KO121" s="1"/>
      <c r="KP121" s="1"/>
      <c r="KQ121" s="1"/>
      <c r="KR121" s="1"/>
      <c r="KS121" s="1"/>
      <c r="KT121" s="1"/>
      <c r="KU121" s="1"/>
      <c r="KV121" s="1"/>
      <c r="KW121" s="1"/>
      <c r="KX121" s="1"/>
      <c r="KY121" s="1"/>
      <c r="KZ121" s="1"/>
      <c r="LA121" s="1"/>
      <c r="LB121" s="1"/>
      <c r="LC121" s="1"/>
      <c r="LD121" s="1"/>
      <c r="LE121" s="1"/>
      <c r="LF121" s="1"/>
      <c r="LG121" s="1"/>
      <c r="LH121" s="1"/>
      <c r="LI121" s="1"/>
      <c r="LJ121" s="1"/>
      <c r="LK121" s="1"/>
      <c r="LL121" s="1"/>
      <c r="LM121" s="1"/>
      <c r="LN121" s="1"/>
      <c r="LO121" s="1"/>
      <c r="LP121" s="1"/>
      <c r="LQ121" s="1"/>
      <c r="LR121" s="1"/>
      <c r="LS121" s="1"/>
      <c r="LT121" s="1"/>
      <c r="LU121" s="1"/>
      <c r="LV121" s="1"/>
      <c r="LW121" s="1"/>
      <c r="LX121" s="1"/>
      <c r="LY121" s="1"/>
      <c r="LZ121" s="1"/>
      <c r="MA121" s="1"/>
      <c r="MB121" s="1"/>
      <c r="MC121" s="1"/>
      <c r="MD121" s="1"/>
      <c r="ME121" s="1"/>
      <c r="MF121" s="1"/>
      <c r="MG121" s="1"/>
      <c r="MH121" s="1"/>
      <c r="MI121" s="1"/>
      <c r="MJ121" s="1"/>
      <c r="MK121" s="1"/>
      <c r="ML121" s="1"/>
      <c r="MM121" s="1"/>
      <c r="MN121" s="1"/>
      <c r="MO121" s="1"/>
      <c r="MP121" s="1"/>
      <c r="MQ121" s="1"/>
      <c r="MR121" s="1"/>
      <c r="MS121" s="1"/>
      <c r="MT121" s="1"/>
      <c r="MU121" s="1"/>
      <c r="MV121" s="1"/>
      <c r="MW121" s="1"/>
      <c r="MX121" s="1"/>
      <c r="MY121" s="1"/>
      <c r="MZ121" s="1"/>
      <c r="NA121" s="1"/>
      <c r="NB121" s="1"/>
      <c r="NC121" s="1"/>
      <c r="ND121" s="1"/>
      <c r="NE121" s="1"/>
      <c r="NF121" s="1"/>
      <c r="NG121" s="1"/>
      <c r="NH121" s="1"/>
      <c r="NI121" s="1"/>
      <c r="NJ121" s="1"/>
      <c r="NK121" s="1"/>
      <c r="NL121" s="1"/>
      <c r="NM121" s="1"/>
      <c r="NN121" s="1"/>
      <c r="NO121" s="1"/>
      <c r="NP121" s="1"/>
      <c r="NQ121" s="1"/>
      <c r="NR121" s="1"/>
      <c r="NS121" s="1"/>
      <c r="NT121" s="1"/>
      <c r="NU121" s="1"/>
      <c r="NV121" s="1"/>
      <c r="NW121" s="1"/>
      <c r="NX121" s="1"/>
      <c r="NY121" s="1"/>
      <c r="NZ121" s="1"/>
      <c r="OA121" s="1"/>
      <c r="OB121" s="1"/>
      <c r="OC121" s="1"/>
      <c r="OD121" s="1"/>
      <c r="OE121" s="1"/>
      <c r="OF121" s="1"/>
      <c r="OG121" s="1"/>
      <c r="OH121" s="1"/>
      <c r="OI121" s="1"/>
      <c r="OJ121" s="1"/>
      <c r="OK121" s="1"/>
      <c r="OL121" s="1"/>
      <c r="OM121" s="1"/>
      <c r="ON121" s="1"/>
      <c r="OO121" s="1"/>
      <c r="OP121" s="1"/>
      <c r="OQ121" s="1"/>
      <c r="OR121" s="1"/>
      <c r="OS121" s="1"/>
      <c r="OT121" s="1"/>
      <c r="OU121" s="1"/>
      <c r="OV121" s="1"/>
      <c r="OW121" s="1"/>
      <c r="OX121" s="1"/>
      <c r="OY121" s="1"/>
      <c r="OZ121" s="1"/>
      <c r="PA121" s="1"/>
      <c r="PB121" s="1"/>
      <c r="PC121" s="1"/>
      <c r="PD121" s="1"/>
      <c r="PE121" s="1"/>
      <c r="PF121" s="1"/>
      <c r="PG121" s="1"/>
      <c r="PH121" s="1"/>
      <c r="PI121" s="1"/>
      <c r="PJ121" s="1"/>
      <c r="PK121" s="1"/>
      <c r="PL121" s="1"/>
      <c r="PM121" s="1"/>
      <c r="PN121" s="1"/>
      <c r="PO121" s="1"/>
      <c r="PP121" s="1"/>
      <c r="PQ121" s="1"/>
      <c r="PR121" s="1"/>
      <c r="PS121" s="1"/>
      <c r="PT121" s="1"/>
      <c r="PU121" s="1"/>
      <c r="PV121" s="1"/>
      <c r="PW121" s="1"/>
      <c r="PX121" s="1"/>
      <c r="PY121" s="1"/>
      <c r="PZ121" s="1"/>
      <c r="QA121" s="1"/>
      <c r="QB121" s="1"/>
      <c r="QC121" s="1"/>
      <c r="QD121" s="1"/>
      <c r="QE121" s="1"/>
      <c r="QF121" s="1"/>
      <c r="QG121" s="1"/>
      <c r="QH121" s="1"/>
      <c r="QI121" s="1"/>
      <c r="QJ121" s="1"/>
      <c r="QK121" s="1"/>
      <c r="QL121" s="1"/>
      <c r="QM121" s="1"/>
      <c r="QN121" s="1"/>
      <c r="QO121" s="1"/>
      <c r="QP121" s="1"/>
      <c r="QQ121" s="1"/>
      <c r="QR121" s="1"/>
      <c r="QS121" s="1"/>
      <c r="QT121" s="1"/>
      <c r="QU121" s="1"/>
      <c r="QV121" s="1"/>
      <c r="QW121" s="1"/>
      <c r="QX121" s="1"/>
      <c r="QY121" s="1"/>
      <c r="QZ121" s="1"/>
      <c r="RA121" s="1"/>
      <c r="RB121" s="1"/>
      <c r="RC121" s="1"/>
      <c r="RD121" s="1"/>
      <c r="RE121" s="1"/>
      <c r="RF121" s="1"/>
      <c r="RG121" s="1"/>
      <c r="RH121" s="1"/>
      <c r="RI121" s="1"/>
      <c r="RJ121" s="1"/>
      <c r="RK121" s="1"/>
      <c r="RL121" s="1"/>
      <c r="RM121" s="1"/>
      <c r="RN121" s="1"/>
      <c r="RO121" s="1"/>
      <c r="RP121" s="1"/>
      <c r="RQ121" s="1"/>
      <c r="RR121" s="1"/>
      <c r="RS121" s="1"/>
      <c r="RT121" s="1"/>
      <c r="RU121" s="1"/>
      <c r="RV121" s="1"/>
      <c r="RW121" s="1"/>
      <c r="RX121" s="1"/>
      <c r="RY121" s="1"/>
      <c r="RZ121" s="1"/>
      <c r="SA121" s="1"/>
      <c r="SB121" s="1"/>
      <c r="SC121" s="1"/>
      <c r="SD121" s="1"/>
      <c r="SE121" s="1"/>
      <c r="SF121" s="1"/>
      <c r="SG121" s="1"/>
      <c r="SH121" s="1"/>
      <c r="SI121" s="1"/>
      <c r="SJ121" s="1"/>
      <c r="SK121" s="1"/>
      <c r="SL121" s="1"/>
      <c r="SM121" s="1"/>
      <c r="SN121" s="1"/>
      <c r="SO121" s="1"/>
      <c r="SP121" s="1"/>
      <c r="SQ121" s="1"/>
      <c r="SR121" s="1"/>
      <c r="SS121" s="1"/>
      <c r="ST121" s="1"/>
      <c r="SU121" s="1"/>
      <c r="SV121" s="1"/>
      <c r="SW121" s="1"/>
      <c r="SX121" s="1"/>
      <c r="SY121" s="1"/>
      <c r="SZ121" s="1"/>
      <c r="TA121" s="1"/>
      <c r="TB121" s="1"/>
      <c r="TC121" s="1"/>
      <c r="TD121" s="1"/>
      <c r="TE121" s="1"/>
      <c r="TF121" s="1"/>
      <c r="TG121" s="1"/>
      <c r="TH121" s="1"/>
      <c r="TI121" s="1"/>
      <c r="TJ121" s="1"/>
      <c r="TK121" s="1"/>
      <c r="TL121" s="1"/>
      <c r="TM121" s="1"/>
      <c r="TN121" s="1"/>
      <c r="TO121" s="1"/>
      <c r="TP121" s="1"/>
      <c r="TQ121" s="1"/>
      <c r="TR121" s="1"/>
      <c r="TS121" s="1"/>
      <c r="TT121" s="1"/>
      <c r="TU121" s="1"/>
      <c r="TV121" s="1"/>
      <c r="TW121" s="1"/>
      <c r="TX121" s="1"/>
      <c r="TY121" s="1"/>
      <c r="TZ121" s="1"/>
      <c r="UA121" s="1"/>
      <c r="UB121" s="1"/>
      <c r="UC121" s="1"/>
      <c r="UD121" s="1"/>
      <c r="UE121" s="1"/>
      <c r="UF121" s="1"/>
      <c r="UG121" s="1"/>
      <c r="UH121" s="1"/>
      <c r="UI121" s="1"/>
      <c r="UJ121" s="1"/>
      <c r="UK121" s="1"/>
      <c r="UL121" s="1"/>
      <c r="UM121" s="1"/>
      <c r="UN121" s="1"/>
      <c r="UO121" s="1"/>
      <c r="UP121" s="1"/>
      <c r="UQ121" s="1"/>
      <c r="UR121" s="1"/>
      <c r="US121" s="1"/>
      <c r="UT121" s="1"/>
      <c r="UU121" s="1"/>
      <c r="UV121" s="1"/>
      <c r="UW121" s="1"/>
      <c r="UX121" s="1"/>
      <c r="UY121" s="1"/>
      <c r="UZ121" s="1"/>
      <c r="VA121" s="1"/>
      <c r="VB121" s="1"/>
      <c r="VC121" s="1"/>
      <c r="VD121" s="1"/>
      <c r="VE121" s="1"/>
      <c r="VF121" s="1"/>
      <c r="VG121" s="1"/>
      <c r="VH121" s="1"/>
      <c r="VI121" s="1"/>
      <c r="VJ121" s="1"/>
      <c r="VK121" s="1"/>
      <c r="VL121" s="1"/>
      <c r="VM121" s="1"/>
      <c r="VN121" s="1"/>
      <c r="VO121" s="1"/>
      <c r="VP121" s="1"/>
      <c r="VQ121" s="1"/>
      <c r="VR121" s="1"/>
      <c r="VS121" s="1"/>
      <c r="VT121" s="1"/>
      <c r="VU121" s="1"/>
      <c r="VV121" s="1"/>
      <c r="VW121" s="1"/>
      <c r="VX121" s="1"/>
      <c r="VY121" s="1"/>
      <c r="VZ121" s="1"/>
      <c r="WA121" s="1"/>
      <c r="WB121" s="1"/>
      <c r="WC121" s="1"/>
      <c r="WD121" s="1"/>
      <c r="WE121" s="1"/>
      <c r="WF121" s="1"/>
      <c r="WG121" s="1"/>
      <c r="WH121" s="1"/>
      <c r="WI121" s="1"/>
      <c r="WJ121" s="1"/>
      <c r="WK121" s="1"/>
      <c r="WL121" s="1"/>
      <c r="WM121" s="1"/>
      <c r="WN121" s="1"/>
      <c r="WO121" s="1"/>
      <c r="WP121" s="1"/>
      <c r="WQ121" s="1"/>
      <c r="WR121" s="1"/>
      <c r="WS121" s="1"/>
      <c r="WT121" s="1"/>
      <c r="WU121" s="1"/>
      <c r="WV121" s="1"/>
      <c r="WW121" s="1"/>
      <c r="WX121" s="1"/>
      <c r="WY121" s="1"/>
      <c r="WZ121" s="1"/>
      <c r="XA121" s="1"/>
      <c r="XB121" s="1"/>
      <c r="XC121" s="1"/>
      <c r="XD121" s="1"/>
      <c r="XE121" s="1"/>
      <c r="XF121" s="1"/>
      <c r="XG121" s="1"/>
      <c r="XH121" s="1"/>
      <c r="XI121" s="1"/>
      <c r="XJ121" s="1"/>
      <c r="XK121" s="1"/>
      <c r="XL121" s="1"/>
      <c r="XM121" s="1"/>
      <c r="XN121" s="1"/>
      <c r="XO121" s="1"/>
      <c r="XP121" s="1"/>
      <c r="XQ121" s="1"/>
      <c r="XR121" s="1"/>
      <c r="XS121" s="1"/>
      <c r="XT121" s="1"/>
      <c r="XU121" s="1"/>
      <c r="XV121" s="1"/>
      <c r="XW121" s="1"/>
      <c r="XX121" s="1"/>
      <c r="XY121" s="1"/>
      <c r="XZ121" s="1"/>
      <c r="YA121" s="1"/>
      <c r="YB121" s="1"/>
      <c r="YC121" s="1"/>
      <c r="YD121" s="1"/>
      <c r="YE121" s="1"/>
      <c r="YF121" s="1"/>
      <c r="YG121" s="1"/>
      <c r="YH121" s="1"/>
      <c r="YI121" s="1"/>
      <c r="YJ121" s="1"/>
      <c r="YK121" s="1"/>
      <c r="YL121" s="1"/>
      <c r="YM121" s="1"/>
      <c r="YN121" s="1"/>
      <c r="YO121" s="1"/>
      <c r="YP121" s="1"/>
      <c r="YQ121" s="1"/>
      <c r="YR121" s="1"/>
      <c r="YS121" s="1"/>
      <c r="YT121" s="1"/>
      <c r="YU121" s="1"/>
      <c r="YV121" s="1"/>
      <c r="YW121" s="1"/>
      <c r="YX121" s="1"/>
      <c r="YY121" s="1"/>
      <c r="YZ121" s="1"/>
      <c r="ZA121" s="1"/>
      <c r="ZB121" s="1"/>
      <c r="ZC121" s="1"/>
      <c r="ZD121" s="1"/>
      <c r="ZE121" s="1"/>
      <c r="ZF121" s="1"/>
      <c r="ZG121" s="1"/>
      <c r="ZH121" s="1"/>
      <c r="ZI121" s="1"/>
      <c r="ZJ121" s="1"/>
      <c r="ZK121" s="1"/>
      <c r="ZL121" s="1"/>
      <c r="ZM121" s="1"/>
      <c r="ZN121" s="1"/>
      <c r="ZO121" s="1"/>
      <c r="ZP121" s="1"/>
      <c r="ZQ121" s="1"/>
      <c r="ZR121" s="1"/>
      <c r="ZS121" s="1"/>
    </row>
    <row r="122" spans="1:695" s="47" customFormat="1" x14ac:dyDescent="0.2">
      <c r="A122" s="227" t="s">
        <v>133</v>
      </c>
      <c r="B122" s="91"/>
      <c r="C122" s="48"/>
      <c r="D122" s="72"/>
      <c r="E122" s="69"/>
      <c r="F122" s="69"/>
      <c r="G122" s="42"/>
      <c r="H122" s="65"/>
      <c r="I122" s="81"/>
      <c r="J122" s="107"/>
      <c r="K122" s="46"/>
      <c r="L122" s="157"/>
      <c r="M122" s="1"/>
      <c r="N122" s="138"/>
      <c r="O122" s="139"/>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c r="IT122" s="1"/>
      <c r="IU122" s="1"/>
      <c r="IV122" s="1"/>
      <c r="IW122" s="1"/>
      <c r="IX122" s="1"/>
      <c r="IY122" s="1"/>
      <c r="IZ122" s="1"/>
      <c r="JA122" s="1"/>
      <c r="JB122" s="1"/>
      <c r="JC122" s="1"/>
      <c r="JD122" s="1"/>
      <c r="JE122" s="1"/>
      <c r="JF122" s="1"/>
      <c r="JG122" s="1"/>
      <c r="JH122" s="1"/>
      <c r="JI122" s="1"/>
      <c r="JJ122" s="1"/>
      <c r="JK122" s="1"/>
      <c r="JL122" s="1"/>
      <c r="JM122" s="1"/>
      <c r="JN122" s="1"/>
      <c r="JO122" s="1"/>
      <c r="JP122" s="1"/>
      <c r="JQ122" s="1"/>
      <c r="JR122" s="1"/>
      <c r="JS122" s="1"/>
      <c r="JT122" s="1"/>
      <c r="JU122" s="1"/>
      <c r="JV122" s="1"/>
      <c r="JW122" s="1"/>
      <c r="JX122" s="1"/>
      <c r="JY122" s="1"/>
      <c r="JZ122" s="1"/>
      <c r="KA122" s="1"/>
      <c r="KB122" s="1"/>
      <c r="KC122" s="1"/>
      <c r="KD122" s="1"/>
      <c r="KE122" s="1"/>
      <c r="KF122" s="1"/>
      <c r="KG122" s="1"/>
      <c r="KH122" s="1"/>
      <c r="KI122" s="1"/>
      <c r="KJ122" s="1"/>
      <c r="KK122" s="1"/>
      <c r="KL122" s="1"/>
      <c r="KM122" s="1"/>
      <c r="KN122" s="1"/>
      <c r="KO122" s="1"/>
      <c r="KP122" s="1"/>
      <c r="KQ122" s="1"/>
      <c r="KR122" s="1"/>
      <c r="KS122" s="1"/>
      <c r="KT122" s="1"/>
      <c r="KU122" s="1"/>
      <c r="KV122" s="1"/>
      <c r="KW122" s="1"/>
      <c r="KX122" s="1"/>
      <c r="KY122" s="1"/>
      <c r="KZ122" s="1"/>
      <c r="LA122" s="1"/>
      <c r="LB122" s="1"/>
      <c r="LC122" s="1"/>
      <c r="LD122" s="1"/>
      <c r="LE122" s="1"/>
      <c r="LF122" s="1"/>
      <c r="LG122" s="1"/>
      <c r="LH122" s="1"/>
      <c r="LI122" s="1"/>
      <c r="LJ122" s="1"/>
      <c r="LK122" s="1"/>
      <c r="LL122" s="1"/>
      <c r="LM122" s="1"/>
      <c r="LN122" s="1"/>
      <c r="LO122" s="1"/>
      <c r="LP122" s="1"/>
      <c r="LQ122" s="1"/>
      <c r="LR122" s="1"/>
      <c r="LS122" s="1"/>
      <c r="LT122" s="1"/>
      <c r="LU122" s="1"/>
      <c r="LV122" s="1"/>
      <c r="LW122" s="1"/>
      <c r="LX122" s="1"/>
      <c r="LY122" s="1"/>
      <c r="LZ122" s="1"/>
      <c r="MA122" s="1"/>
      <c r="MB122" s="1"/>
      <c r="MC122" s="1"/>
      <c r="MD122" s="1"/>
      <c r="ME122" s="1"/>
      <c r="MF122" s="1"/>
      <c r="MG122" s="1"/>
      <c r="MH122" s="1"/>
      <c r="MI122" s="1"/>
      <c r="MJ122" s="1"/>
      <c r="MK122" s="1"/>
      <c r="ML122" s="1"/>
      <c r="MM122" s="1"/>
      <c r="MN122" s="1"/>
      <c r="MO122" s="1"/>
      <c r="MP122" s="1"/>
      <c r="MQ122" s="1"/>
      <c r="MR122" s="1"/>
      <c r="MS122" s="1"/>
      <c r="MT122" s="1"/>
      <c r="MU122" s="1"/>
      <c r="MV122" s="1"/>
      <c r="MW122" s="1"/>
      <c r="MX122" s="1"/>
      <c r="MY122" s="1"/>
      <c r="MZ122" s="1"/>
      <c r="NA122" s="1"/>
      <c r="NB122" s="1"/>
      <c r="NC122" s="1"/>
      <c r="ND122" s="1"/>
      <c r="NE122" s="1"/>
      <c r="NF122" s="1"/>
      <c r="NG122" s="1"/>
      <c r="NH122" s="1"/>
      <c r="NI122" s="1"/>
      <c r="NJ122" s="1"/>
      <c r="NK122" s="1"/>
      <c r="NL122" s="1"/>
      <c r="NM122" s="1"/>
      <c r="NN122" s="1"/>
      <c r="NO122" s="1"/>
      <c r="NP122" s="1"/>
      <c r="NQ122" s="1"/>
      <c r="NR122" s="1"/>
      <c r="NS122" s="1"/>
      <c r="NT122" s="1"/>
      <c r="NU122" s="1"/>
      <c r="NV122" s="1"/>
      <c r="NW122" s="1"/>
      <c r="NX122" s="1"/>
      <c r="NY122" s="1"/>
      <c r="NZ122" s="1"/>
      <c r="OA122" s="1"/>
      <c r="OB122" s="1"/>
      <c r="OC122" s="1"/>
      <c r="OD122" s="1"/>
      <c r="OE122" s="1"/>
      <c r="OF122" s="1"/>
      <c r="OG122" s="1"/>
      <c r="OH122" s="1"/>
      <c r="OI122" s="1"/>
      <c r="OJ122" s="1"/>
      <c r="OK122" s="1"/>
      <c r="OL122" s="1"/>
      <c r="OM122" s="1"/>
      <c r="ON122" s="1"/>
      <c r="OO122" s="1"/>
      <c r="OP122" s="1"/>
      <c r="OQ122" s="1"/>
      <c r="OR122" s="1"/>
      <c r="OS122" s="1"/>
      <c r="OT122" s="1"/>
      <c r="OU122" s="1"/>
      <c r="OV122" s="1"/>
      <c r="OW122" s="1"/>
      <c r="OX122" s="1"/>
      <c r="OY122" s="1"/>
      <c r="OZ122" s="1"/>
      <c r="PA122" s="1"/>
      <c r="PB122" s="1"/>
      <c r="PC122" s="1"/>
      <c r="PD122" s="1"/>
      <c r="PE122" s="1"/>
      <c r="PF122" s="1"/>
      <c r="PG122" s="1"/>
      <c r="PH122" s="1"/>
      <c r="PI122" s="1"/>
      <c r="PJ122" s="1"/>
      <c r="PK122" s="1"/>
      <c r="PL122" s="1"/>
      <c r="PM122" s="1"/>
      <c r="PN122" s="1"/>
      <c r="PO122" s="1"/>
      <c r="PP122" s="1"/>
      <c r="PQ122" s="1"/>
      <c r="PR122" s="1"/>
      <c r="PS122" s="1"/>
      <c r="PT122" s="1"/>
      <c r="PU122" s="1"/>
      <c r="PV122" s="1"/>
      <c r="PW122" s="1"/>
      <c r="PX122" s="1"/>
      <c r="PY122" s="1"/>
      <c r="PZ122" s="1"/>
      <c r="QA122" s="1"/>
      <c r="QB122" s="1"/>
      <c r="QC122" s="1"/>
      <c r="QD122" s="1"/>
      <c r="QE122" s="1"/>
      <c r="QF122" s="1"/>
      <c r="QG122" s="1"/>
      <c r="QH122" s="1"/>
      <c r="QI122" s="1"/>
      <c r="QJ122" s="1"/>
      <c r="QK122" s="1"/>
      <c r="QL122" s="1"/>
      <c r="QM122" s="1"/>
      <c r="QN122" s="1"/>
      <c r="QO122" s="1"/>
      <c r="QP122" s="1"/>
      <c r="QQ122" s="1"/>
      <c r="QR122" s="1"/>
      <c r="QS122" s="1"/>
      <c r="QT122" s="1"/>
      <c r="QU122" s="1"/>
      <c r="QV122" s="1"/>
      <c r="QW122" s="1"/>
      <c r="QX122" s="1"/>
      <c r="QY122" s="1"/>
      <c r="QZ122" s="1"/>
      <c r="RA122" s="1"/>
      <c r="RB122" s="1"/>
      <c r="RC122" s="1"/>
      <c r="RD122" s="1"/>
      <c r="RE122" s="1"/>
      <c r="RF122" s="1"/>
      <c r="RG122" s="1"/>
      <c r="RH122" s="1"/>
      <c r="RI122" s="1"/>
      <c r="RJ122" s="1"/>
      <c r="RK122" s="1"/>
      <c r="RL122" s="1"/>
      <c r="RM122" s="1"/>
      <c r="RN122" s="1"/>
      <c r="RO122" s="1"/>
      <c r="RP122" s="1"/>
      <c r="RQ122" s="1"/>
      <c r="RR122" s="1"/>
      <c r="RS122" s="1"/>
      <c r="RT122" s="1"/>
      <c r="RU122" s="1"/>
      <c r="RV122" s="1"/>
      <c r="RW122" s="1"/>
      <c r="RX122" s="1"/>
      <c r="RY122" s="1"/>
      <c r="RZ122" s="1"/>
      <c r="SA122" s="1"/>
      <c r="SB122" s="1"/>
      <c r="SC122" s="1"/>
      <c r="SD122" s="1"/>
      <c r="SE122" s="1"/>
      <c r="SF122" s="1"/>
      <c r="SG122" s="1"/>
      <c r="SH122" s="1"/>
      <c r="SI122" s="1"/>
      <c r="SJ122" s="1"/>
      <c r="SK122" s="1"/>
      <c r="SL122" s="1"/>
      <c r="SM122" s="1"/>
      <c r="SN122" s="1"/>
      <c r="SO122" s="1"/>
      <c r="SP122" s="1"/>
      <c r="SQ122" s="1"/>
      <c r="SR122" s="1"/>
      <c r="SS122" s="1"/>
      <c r="ST122" s="1"/>
      <c r="SU122" s="1"/>
      <c r="SV122" s="1"/>
      <c r="SW122" s="1"/>
      <c r="SX122" s="1"/>
      <c r="SY122" s="1"/>
      <c r="SZ122" s="1"/>
      <c r="TA122" s="1"/>
      <c r="TB122" s="1"/>
      <c r="TC122" s="1"/>
      <c r="TD122" s="1"/>
      <c r="TE122" s="1"/>
      <c r="TF122" s="1"/>
      <c r="TG122" s="1"/>
      <c r="TH122" s="1"/>
      <c r="TI122" s="1"/>
      <c r="TJ122" s="1"/>
      <c r="TK122" s="1"/>
      <c r="TL122" s="1"/>
      <c r="TM122" s="1"/>
      <c r="TN122" s="1"/>
      <c r="TO122" s="1"/>
      <c r="TP122" s="1"/>
      <c r="TQ122" s="1"/>
      <c r="TR122" s="1"/>
      <c r="TS122" s="1"/>
      <c r="TT122" s="1"/>
      <c r="TU122" s="1"/>
      <c r="TV122" s="1"/>
      <c r="TW122" s="1"/>
      <c r="TX122" s="1"/>
      <c r="TY122" s="1"/>
      <c r="TZ122" s="1"/>
      <c r="UA122" s="1"/>
      <c r="UB122" s="1"/>
      <c r="UC122" s="1"/>
      <c r="UD122" s="1"/>
      <c r="UE122" s="1"/>
      <c r="UF122" s="1"/>
      <c r="UG122" s="1"/>
      <c r="UH122" s="1"/>
      <c r="UI122" s="1"/>
      <c r="UJ122" s="1"/>
      <c r="UK122" s="1"/>
      <c r="UL122" s="1"/>
      <c r="UM122" s="1"/>
      <c r="UN122" s="1"/>
      <c r="UO122" s="1"/>
      <c r="UP122" s="1"/>
      <c r="UQ122" s="1"/>
      <c r="UR122" s="1"/>
      <c r="US122" s="1"/>
      <c r="UT122" s="1"/>
      <c r="UU122" s="1"/>
      <c r="UV122" s="1"/>
      <c r="UW122" s="1"/>
      <c r="UX122" s="1"/>
      <c r="UY122" s="1"/>
      <c r="UZ122" s="1"/>
      <c r="VA122" s="1"/>
      <c r="VB122" s="1"/>
      <c r="VC122" s="1"/>
      <c r="VD122" s="1"/>
      <c r="VE122" s="1"/>
      <c r="VF122" s="1"/>
      <c r="VG122" s="1"/>
      <c r="VH122" s="1"/>
      <c r="VI122" s="1"/>
      <c r="VJ122" s="1"/>
      <c r="VK122" s="1"/>
      <c r="VL122" s="1"/>
      <c r="VM122" s="1"/>
      <c r="VN122" s="1"/>
      <c r="VO122" s="1"/>
      <c r="VP122" s="1"/>
      <c r="VQ122" s="1"/>
      <c r="VR122" s="1"/>
      <c r="VS122" s="1"/>
      <c r="VT122" s="1"/>
      <c r="VU122" s="1"/>
      <c r="VV122" s="1"/>
      <c r="VW122" s="1"/>
      <c r="VX122" s="1"/>
      <c r="VY122" s="1"/>
      <c r="VZ122" s="1"/>
      <c r="WA122" s="1"/>
      <c r="WB122" s="1"/>
      <c r="WC122" s="1"/>
      <c r="WD122" s="1"/>
      <c r="WE122" s="1"/>
      <c r="WF122" s="1"/>
      <c r="WG122" s="1"/>
      <c r="WH122" s="1"/>
      <c r="WI122" s="1"/>
      <c r="WJ122" s="1"/>
      <c r="WK122" s="1"/>
      <c r="WL122" s="1"/>
      <c r="WM122" s="1"/>
      <c r="WN122" s="1"/>
      <c r="WO122" s="1"/>
      <c r="WP122" s="1"/>
      <c r="WQ122" s="1"/>
      <c r="WR122" s="1"/>
      <c r="WS122" s="1"/>
      <c r="WT122" s="1"/>
      <c r="WU122" s="1"/>
      <c r="WV122" s="1"/>
      <c r="WW122" s="1"/>
      <c r="WX122" s="1"/>
      <c r="WY122" s="1"/>
      <c r="WZ122" s="1"/>
      <c r="XA122" s="1"/>
      <c r="XB122" s="1"/>
      <c r="XC122" s="1"/>
      <c r="XD122" s="1"/>
      <c r="XE122" s="1"/>
      <c r="XF122" s="1"/>
      <c r="XG122" s="1"/>
      <c r="XH122" s="1"/>
      <c r="XI122" s="1"/>
      <c r="XJ122" s="1"/>
      <c r="XK122" s="1"/>
      <c r="XL122" s="1"/>
      <c r="XM122" s="1"/>
      <c r="XN122" s="1"/>
      <c r="XO122" s="1"/>
      <c r="XP122" s="1"/>
      <c r="XQ122" s="1"/>
      <c r="XR122" s="1"/>
      <c r="XS122" s="1"/>
      <c r="XT122" s="1"/>
      <c r="XU122" s="1"/>
      <c r="XV122" s="1"/>
      <c r="XW122" s="1"/>
      <c r="XX122" s="1"/>
      <c r="XY122" s="1"/>
      <c r="XZ122" s="1"/>
      <c r="YA122" s="1"/>
      <c r="YB122" s="1"/>
      <c r="YC122" s="1"/>
      <c r="YD122" s="1"/>
      <c r="YE122" s="1"/>
      <c r="YF122" s="1"/>
      <c r="YG122" s="1"/>
      <c r="YH122" s="1"/>
      <c r="YI122" s="1"/>
      <c r="YJ122" s="1"/>
      <c r="YK122" s="1"/>
      <c r="YL122" s="1"/>
      <c r="YM122" s="1"/>
      <c r="YN122" s="1"/>
      <c r="YO122" s="1"/>
      <c r="YP122" s="1"/>
      <c r="YQ122" s="1"/>
      <c r="YR122" s="1"/>
      <c r="YS122" s="1"/>
      <c r="YT122" s="1"/>
      <c r="YU122" s="1"/>
      <c r="YV122" s="1"/>
      <c r="YW122" s="1"/>
      <c r="YX122" s="1"/>
      <c r="YY122" s="1"/>
      <c r="YZ122" s="1"/>
      <c r="ZA122" s="1"/>
      <c r="ZB122" s="1"/>
      <c r="ZC122" s="1"/>
      <c r="ZD122" s="1"/>
      <c r="ZE122" s="1"/>
      <c r="ZF122" s="1"/>
      <c r="ZG122" s="1"/>
      <c r="ZH122" s="1"/>
      <c r="ZI122" s="1"/>
      <c r="ZJ122" s="1"/>
      <c r="ZK122" s="1"/>
      <c r="ZL122" s="1"/>
      <c r="ZM122" s="1"/>
      <c r="ZN122" s="1"/>
      <c r="ZO122" s="1"/>
      <c r="ZP122" s="1"/>
      <c r="ZQ122" s="1"/>
      <c r="ZR122" s="1"/>
      <c r="ZS122" s="1"/>
    </row>
    <row r="123" spans="1:695" s="52" customFormat="1" x14ac:dyDescent="0.2">
      <c r="A123" s="227" t="s">
        <v>133</v>
      </c>
      <c r="B123" s="94"/>
      <c r="C123" s="48" t="s">
        <v>27</v>
      </c>
      <c r="D123" s="72" t="s">
        <v>28</v>
      </c>
      <c r="E123" s="69">
        <v>0.55555555555555558</v>
      </c>
      <c r="F123" s="69">
        <f t="shared" ref="F123:F128" si="10">E123+(50/(24*60))</f>
        <v>0.59027777777777779</v>
      </c>
      <c r="G123" s="42">
        <f t="shared" ref="G123:G129" si="11">H123*I123</f>
        <v>4872</v>
      </c>
      <c r="H123" s="263">
        <v>112</v>
      </c>
      <c r="I123" s="81">
        <v>43.5</v>
      </c>
      <c r="J123" s="77" t="s">
        <v>204</v>
      </c>
      <c r="K123" s="77" t="s">
        <v>205</v>
      </c>
      <c r="L123" s="157"/>
      <c r="M123" s="1"/>
      <c r="N123" s="138"/>
      <c r="O123" s="139"/>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c r="IT123" s="1"/>
      <c r="IU123" s="1"/>
      <c r="IV123" s="1"/>
      <c r="IW123" s="1"/>
      <c r="IX123" s="1"/>
      <c r="IY123" s="1"/>
      <c r="IZ123" s="1"/>
      <c r="JA123" s="1"/>
      <c r="JB123" s="1"/>
      <c r="JC123" s="1"/>
      <c r="JD123" s="1"/>
      <c r="JE123" s="1"/>
      <c r="JF123" s="1"/>
      <c r="JG123" s="1"/>
      <c r="JH123" s="1"/>
      <c r="JI123" s="1"/>
      <c r="JJ123" s="1"/>
      <c r="JK123" s="1"/>
      <c r="JL123" s="1"/>
      <c r="JM123" s="1"/>
      <c r="JN123" s="1"/>
      <c r="JO123" s="1"/>
      <c r="JP123" s="1"/>
      <c r="JQ123" s="1"/>
      <c r="JR123" s="1"/>
      <c r="JS123" s="1"/>
      <c r="JT123" s="1"/>
      <c r="JU123" s="1"/>
      <c r="JV123" s="1"/>
      <c r="JW123" s="1"/>
      <c r="JX123" s="1"/>
      <c r="JY123" s="1"/>
      <c r="JZ123" s="1"/>
      <c r="KA123" s="1"/>
      <c r="KB123" s="1"/>
      <c r="KC123" s="1"/>
      <c r="KD123" s="1"/>
      <c r="KE123" s="1"/>
      <c r="KF123" s="1"/>
      <c r="KG123" s="1"/>
      <c r="KH123" s="1"/>
      <c r="KI123" s="1"/>
      <c r="KJ123" s="1"/>
      <c r="KK123" s="1"/>
      <c r="KL123" s="1"/>
      <c r="KM123" s="1"/>
      <c r="KN123" s="1"/>
      <c r="KO123" s="1"/>
      <c r="KP123" s="1"/>
      <c r="KQ123" s="1"/>
      <c r="KR123" s="1"/>
      <c r="KS123" s="1"/>
      <c r="KT123" s="1"/>
      <c r="KU123" s="1"/>
      <c r="KV123" s="1"/>
      <c r="KW123" s="1"/>
      <c r="KX123" s="1"/>
      <c r="KY123" s="1"/>
      <c r="KZ123" s="1"/>
      <c r="LA123" s="1"/>
      <c r="LB123" s="1"/>
      <c r="LC123" s="1"/>
      <c r="LD123" s="1"/>
      <c r="LE123" s="1"/>
      <c r="LF123" s="1"/>
      <c r="LG123" s="1"/>
      <c r="LH123" s="1"/>
      <c r="LI123" s="1"/>
      <c r="LJ123" s="1"/>
      <c r="LK123" s="1"/>
      <c r="LL123" s="1"/>
      <c r="LM123" s="1"/>
      <c r="LN123" s="1"/>
      <c r="LO123" s="1"/>
      <c r="LP123" s="1"/>
      <c r="LQ123" s="1"/>
      <c r="LR123" s="1"/>
      <c r="LS123" s="1"/>
      <c r="LT123" s="1"/>
      <c r="LU123" s="1"/>
      <c r="LV123" s="1"/>
      <c r="LW123" s="1"/>
      <c r="LX123" s="1"/>
      <c r="LY123" s="1"/>
      <c r="LZ123" s="1"/>
      <c r="MA123" s="1"/>
      <c r="MB123" s="1"/>
      <c r="MC123" s="1"/>
      <c r="MD123" s="1"/>
      <c r="ME123" s="1"/>
      <c r="MF123" s="1"/>
      <c r="MG123" s="1"/>
      <c r="MH123" s="1"/>
      <c r="MI123" s="1"/>
      <c r="MJ123" s="1"/>
      <c r="MK123" s="1"/>
      <c r="ML123" s="1"/>
      <c r="MM123" s="1"/>
      <c r="MN123" s="1"/>
      <c r="MO123" s="1"/>
      <c r="MP123" s="1"/>
      <c r="MQ123" s="1"/>
      <c r="MR123" s="1"/>
      <c r="MS123" s="1"/>
      <c r="MT123" s="1"/>
      <c r="MU123" s="1"/>
      <c r="MV123" s="1"/>
      <c r="MW123" s="1"/>
      <c r="MX123" s="1"/>
      <c r="MY123" s="1"/>
      <c r="MZ123" s="1"/>
      <c r="NA123" s="1"/>
      <c r="NB123" s="1"/>
      <c r="NC123" s="1"/>
      <c r="ND123" s="1"/>
      <c r="NE123" s="1"/>
      <c r="NF123" s="1"/>
      <c r="NG123" s="1"/>
      <c r="NH123" s="1"/>
      <c r="NI123" s="1"/>
      <c r="NJ123" s="1"/>
      <c r="NK123" s="1"/>
      <c r="NL123" s="1"/>
      <c r="NM123" s="1"/>
      <c r="NN123" s="1"/>
      <c r="NO123" s="1"/>
      <c r="NP123" s="1"/>
      <c r="NQ123" s="1"/>
      <c r="NR123" s="1"/>
      <c r="NS123" s="1"/>
      <c r="NT123" s="1"/>
      <c r="NU123" s="1"/>
      <c r="NV123" s="1"/>
      <c r="NW123" s="1"/>
      <c r="NX123" s="1"/>
      <c r="NY123" s="1"/>
      <c r="NZ123" s="1"/>
      <c r="OA123" s="1"/>
      <c r="OB123" s="1"/>
      <c r="OC123" s="1"/>
      <c r="OD123" s="1"/>
      <c r="OE123" s="1"/>
      <c r="OF123" s="1"/>
      <c r="OG123" s="1"/>
      <c r="OH123" s="1"/>
      <c r="OI123" s="1"/>
      <c r="OJ123" s="1"/>
      <c r="OK123" s="1"/>
      <c r="OL123" s="1"/>
      <c r="OM123" s="1"/>
      <c r="ON123" s="1"/>
      <c r="OO123" s="1"/>
      <c r="OP123" s="1"/>
      <c r="OQ123" s="1"/>
      <c r="OR123" s="1"/>
      <c r="OS123" s="1"/>
      <c r="OT123" s="1"/>
      <c r="OU123" s="1"/>
      <c r="OV123" s="1"/>
      <c r="OW123" s="1"/>
      <c r="OX123" s="1"/>
      <c r="OY123" s="1"/>
      <c r="OZ123" s="1"/>
      <c r="PA123" s="1"/>
      <c r="PB123" s="1"/>
      <c r="PC123" s="1"/>
      <c r="PD123" s="1"/>
      <c r="PE123" s="1"/>
      <c r="PF123" s="1"/>
      <c r="PG123" s="1"/>
      <c r="PH123" s="1"/>
      <c r="PI123" s="1"/>
      <c r="PJ123" s="1"/>
      <c r="PK123" s="1"/>
      <c r="PL123" s="1"/>
      <c r="PM123" s="1"/>
      <c r="PN123" s="1"/>
      <c r="PO123" s="1"/>
      <c r="PP123" s="1"/>
      <c r="PQ123" s="1"/>
      <c r="PR123" s="1"/>
      <c r="PS123" s="1"/>
      <c r="PT123" s="1"/>
      <c r="PU123" s="1"/>
      <c r="PV123" s="1"/>
      <c r="PW123" s="1"/>
      <c r="PX123" s="1"/>
      <c r="PY123" s="1"/>
      <c r="PZ123" s="1"/>
      <c r="QA123" s="1"/>
      <c r="QB123" s="1"/>
      <c r="QC123" s="1"/>
      <c r="QD123" s="1"/>
      <c r="QE123" s="1"/>
      <c r="QF123" s="1"/>
      <c r="QG123" s="1"/>
      <c r="QH123" s="1"/>
      <c r="QI123" s="1"/>
      <c r="QJ123" s="1"/>
      <c r="QK123" s="1"/>
      <c r="QL123" s="1"/>
      <c r="QM123" s="1"/>
      <c r="QN123" s="1"/>
      <c r="QO123" s="1"/>
      <c r="QP123" s="1"/>
      <c r="QQ123" s="1"/>
      <c r="QR123" s="1"/>
      <c r="QS123" s="1"/>
      <c r="QT123" s="1"/>
      <c r="QU123" s="1"/>
      <c r="QV123" s="1"/>
      <c r="QW123" s="1"/>
      <c r="QX123" s="1"/>
      <c r="QY123" s="1"/>
      <c r="QZ123" s="1"/>
      <c r="RA123" s="1"/>
      <c r="RB123" s="1"/>
      <c r="RC123" s="1"/>
      <c r="RD123" s="1"/>
      <c r="RE123" s="1"/>
      <c r="RF123" s="1"/>
      <c r="RG123" s="1"/>
      <c r="RH123" s="1"/>
      <c r="RI123" s="1"/>
      <c r="RJ123" s="1"/>
      <c r="RK123" s="1"/>
      <c r="RL123" s="1"/>
      <c r="RM123" s="1"/>
      <c r="RN123" s="1"/>
      <c r="RO123" s="1"/>
      <c r="RP123" s="1"/>
      <c r="RQ123" s="1"/>
      <c r="RR123" s="1"/>
      <c r="RS123" s="1"/>
      <c r="RT123" s="1"/>
      <c r="RU123" s="1"/>
      <c r="RV123" s="1"/>
      <c r="RW123" s="1"/>
      <c r="RX123" s="1"/>
      <c r="RY123" s="1"/>
      <c r="RZ123" s="1"/>
      <c r="SA123" s="1"/>
      <c r="SB123" s="1"/>
      <c r="SC123" s="1"/>
      <c r="SD123" s="1"/>
      <c r="SE123" s="1"/>
      <c r="SF123" s="1"/>
      <c r="SG123" s="1"/>
      <c r="SH123" s="1"/>
      <c r="SI123" s="1"/>
      <c r="SJ123" s="1"/>
      <c r="SK123" s="1"/>
      <c r="SL123" s="1"/>
      <c r="SM123" s="1"/>
      <c r="SN123" s="1"/>
      <c r="SO123" s="1"/>
      <c r="SP123" s="1"/>
      <c r="SQ123" s="1"/>
      <c r="SR123" s="1"/>
      <c r="SS123" s="1"/>
      <c r="ST123" s="1"/>
      <c r="SU123" s="1"/>
      <c r="SV123" s="1"/>
      <c r="SW123" s="1"/>
      <c r="SX123" s="1"/>
      <c r="SY123" s="1"/>
      <c r="SZ123" s="1"/>
      <c r="TA123" s="1"/>
      <c r="TB123" s="1"/>
      <c r="TC123" s="1"/>
      <c r="TD123" s="1"/>
      <c r="TE123" s="1"/>
      <c r="TF123" s="1"/>
      <c r="TG123" s="1"/>
      <c r="TH123" s="1"/>
      <c r="TI123" s="1"/>
      <c r="TJ123" s="1"/>
      <c r="TK123" s="1"/>
      <c r="TL123" s="1"/>
      <c r="TM123" s="1"/>
      <c r="TN123" s="1"/>
      <c r="TO123" s="1"/>
      <c r="TP123" s="1"/>
      <c r="TQ123" s="1"/>
      <c r="TR123" s="1"/>
      <c r="TS123" s="1"/>
      <c r="TT123" s="1"/>
      <c r="TU123" s="1"/>
      <c r="TV123" s="1"/>
      <c r="TW123" s="1"/>
      <c r="TX123" s="1"/>
      <c r="TY123" s="1"/>
      <c r="TZ123" s="1"/>
      <c r="UA123" s="1"/>
      <c r="UB123" s="1"/>
      <c r="UC123" s="1"/>
      <c r="UD123" s="1"/>
      <c r="UE123" s="1"/>
      <c r="UF123" s="1"/>
      <c r="UG123" s="1"/>
      <c r="UH123" s="1"/>
      <c r="UI123" s="1"/>
      <c r="UJ123" s="1"/>
      <c r="UK123" s="1"/>
      <c r="UL123" s="1"/>
      <c r="UM123" s="1"/>
      <c r="UN123" s="1"/>
      <c r="UO123" s="1"/>
      <c r="UP123" s="1"/>
      <c r="UQ123" s="1"/>
      <c r="UR123" s="1"/>
      <c r="US123" s="1"/>
      <c r="UT123" s="1"/>
      <c r="UU123" s="1"/>
      <c r="UV123" s="1"/>
      <c r="UW123" s="1"/>
      <c r="UX123" s="1"/>
      <c r="UY123" s="1"/>
      <c r="UZ123" s="1"/>
      <c r="VA123" s="1"/>
      <c r="VB123" s="1"/>
      <c r="VC123" s="1"/>
      <c r="VD123" s="1"/>
      <c r="VE123" s="1"/>
      <c r="VF123" s="1"/>
      <c r="VG123" s="1"/>
      <c r="VH123" s="1"/>
      <c r="VI123" s="1"/>
      <c r="VJ123" s="1"/>
      <c r="VK123" s="1"/>
      <c r="VL123" s="1"/>
      <c r="VM123" s="1"/>
      <c r="VN123" s="1"/>
      <c r="VO123" s="1"/>
      <c r="VP123" s="1"/>
      <c r="VQ123" s="1"/>
      <c r="VR123" s="1"/>
      <c r="VS123" s="1"/>
      <c r="VT123" s="1"/>
      <c r="VU123" s="1"/>
      <c r="VV123" s="1"/>
      <c r="VW123" s="1"/>
      <c r="VX123" s="1"/>
      <c r="VY123" s="1"/>
      <c r="VZ123" s="1"/>
      <c r="WA123" s="1"/>
      <c r="WB123" s="1"/>
      <c r="WC123" s="1"/>
      <c r="WD123" s="1"/>
      <c r="WE123" s="1"/>
      <c r="WF123" s="1"/>
      <c r="WG123" s="1"/>
      <c r="WH123" s="1"/>
      <c r="WI123" s="1"/>
      <c r="WJ123" s="1"/>
      <c r="WK123" s="1"/>
      <c r="WL123" s="1"/>
      <c r="WM123" s="1"/>
      <c r="WN123" s="1"/>
      <c r="WO123" s="1"/>
      <c r="WP123" s="1"/>
      <c r="WQ123" s="1"/>
      <c r="WR123" s="1"/>
      <c r="WS123" s="1"/>
      <c r="WT123" s="1"/>
      <c r="WU123" s="1"/>
      <c r="WV123" s="1"/>
      <c r="WW123" s="1"/>
      <c r="WX123" s="1"/>
      <c r="WY123" s="1"/>
      <c r="WZ123" s="1"/>
      <c r="XA123" s="1"/>
      <c r="XB123" s="1"/>
      <c r="XC123" s="1"/>
      <c r="XD123" s="1"/>
      <c r="XE123" s="1"/>
      <c r="XF123" s="1"/>
      <c r="XG123" s="1"/>
      <c r="XH123" s="1"/>
      <c r="XI123" s="1"/>
      <c r="XJ123" s="1"/>
      <c r="XK123" s="1"/>
      <c r="XL123" s="1"/>
      <c r="XM123" s="1"/>
      <c r="XN123" s="1"/>
      <c r="XO123" s="1"/>
      <c r="XP123" s="1"/>
      <c r="XQ123" s="1"/>
      <c r="XR123" s="1"/>
      <c r="XS123" s="1"/>
      <c r="XT123" s="1"/>
      <c r="XU123" s="1"/>
      <c r="XV123" s="1"/>
      <c r="XW123" s="1"/>
      <c r="XX123" s="1"/>
      <c r="XY123" s="1"/>
      <c r="XZ123" s="1"/>
      <c r="YA123" s="1"/>
      <c r="YB123" s="1"/>
      <c r="YC123" s="1"/>
      <c r="YD123" s="1"/>
      <c r="YE123" s="1"/>
      <c r="YF123" s="1"/>
      <c r="YG123" s="1"/>
      <c r="YH123" s="1"/>
      <c r="YI123" s="1"/>
      <c r="YJ123" s="1"/>
      <c r="YK123" s="1"/>
      <c r="YL123" s="1"/>
      <c r="YM123" s="1"/>
      <c r="YN123" s="1"/>
      <c r="YO123" s="1"/>
      <c r="YP123" s="1"/>
      <c r="YQ123" s="1"/>
      <c r="YR123" s="1"/>
      <c r="YS123" s="1"/>
      <c r="YT123" s="1"/>
      <c r="YU123" s="1"/>
      <c r="YV123" s="1"/>
      <c r="YW123" s="1"/>
      <c r="YX123" s="1"/>
      <c r="YY123" s="1"/>
      <c r="YZ123" s="1"/>
      <c r="ZA123" s="1"/>
      <c r="ZB123" s="1"/>
      <c r="ZC123" s="1"/>
      <c r="ZD123" s="1"/>
      <c r="ZE123" s="1"/>
      <c r="ZF123" s="1"/>
      <c r="ZG123" s="1"/>
      <c r="ZH123" s="1"/>
      <c r="ZI123" s="1"/>
      <c r="ZJ123" s="1"/>
      <c r="ZK123" s="1"/>
      <c r="ZL123" s="1"/>
      <c r="ZM123" s="1"/>
      <c r="ZN123" s="1"/>
      <c r="ZO123" s="1"/>
      <c r="ZP123" s="1"/>
      <c r="ZQ123" s="1"/>
      <c r="ZR123" s="1"/>
      <c r="ZS123" s="1"/>
    </row>
    <row r="124" spans="1:695" s="52" customFormat="1" x14ac:dyDescent="0.2">
      <c r="A124" s="227" t="s">
        <v>133</v>
      </c>
      <c r="B124" s="94"/>
      <c r="C124" s="48" t="s">
        <v>26</v>
      </c>
      <c r="D124" s="72" t="s">
        <v>28</v>
      </c>
      <c r="E124" s="69">
        <v>0.59722222222222199</v>
      </c>
      <c r="F124" s="69">
        <f t="shared" si="10"/>
        <v>0.6319444444444442</v>
      </c>
      <c r="G124" s="42">
        <f t="shared" si="11"/>
        <v>4860.8</v>
      </c>
      <c r="H124" s="263">
        <v>112</v>
      </c>
      <c r="I124" s="81">
        <v>43.4</v>
      </c>
      <c r="J124" s="77" t="s">
        <v>204</v>
      </c>
      <c r="K124" s="77" t="s">
        <v>205</v>
      </c>
      <c r="L124" s="157"/>
      <c r="M124" s="1"/>
      <c r="N124" s="138"/>
      <c r="O124" s="139"/>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c r="IT124" s="1"/>
      <c r="IU124" s="1"/>
      <c r="IV124" s="1"/>
      <c r="IW124" s="1"/>
      <c r="IX124" s="1"/>
      <c r="IY124" s="1"/>
      <c r="IZ124" s="1"/>
      <c r="JA124" s="1"/>
      <c r="JB124" s="1"/>
      <c r="JC124" s="1"/>
      <c r="JD124" s="1"/>
      <c r="JE124" s="1"/>
      <c r="JF124" s="1"/>
      <c r="JG124" s="1"/>
      <c r="JH124" s="1"/>
      <c r="JI124" s="1"/>
      <c r="JJ124" s="1"/>
      <c r="JK124" s="1"/>
      <c r="JL124" s="1"/>
      <c r="JM124" s="1"/>
      <c r="JN124" s="1"/>
      <c r="JO124" s="1"/>
      <c r="JP124" s="1"/>
      <c r="JQ124" s="1"/>
      <c r="JR124" s="1"/>
      <c r="JS124" s="1"/>
      <c r="JT124" s="1"/>
      <c r="JU124" s="1"/>
      <c r="JV124" s="1"/>
      <c r="JW124" s="1"/>
      <c r="JX124" s="1"/>
      <c r="JY124" s="1"/>
      <c r="JZ124" s="1"/>
      <c r="KA124" s="1"/>
      <c r="KB124" s="1"/>
      <c r="KC124" s="1"/>
      <c r="KD124" s="1"/>
      <c r="KE124" s="1"/>
      <c r="KF124" s="1"/>
      <c r="KG124" s="1"/>
      <c r="KH124" s="1"/>
      <c r="KI124" s="1"/>
      <c r="KJ124" s="1"/>
      <c r="KK124" s="1"/>
      <c r="KL124" s="1"/>
      <c r="KM124" s="1"/>
      <c r="KN124" s="1"/>
      <c r="KO124" s="1"/>
      <c r="KP124" s="1"/>
      <c r="KQ124" s="1"/>
      <c r="KR124" s="1"/>
      <c r="KS124" s="1"/>
      <c r="KT124" s="1"/>
      <c r="KU124" s="1"/>
      <c r="KV124" s="1"/>
      <c r="KW124" s="1"/>
      <c r="KX124" s="1"/>
      <c r="KY124" s="1"/>
      <c r="KZ124" s="1"/>
      <c r="LA124" s="1"/>
      <c r="LB124" s="1"/>
      <c r="LC124" s="1"/>
      <c r="LD124" s="1"/>
      <c r="LE124" s="1"/>
      <c r="LF124" s="1"/>
      <c r="LG124" s="1"/>
      <c r="LH124" s="1"/>
      <c r="LI124" s="1"/>
      <c r="LJ124" s="1"/>
      <c r="LK124" s="1"/>
      <c r="LL124" s="1"/>
      <c r="LM124" s="1"/>
      <c r="LN124" s="1"/>
      <c r="LO124" s="1"/>
      <c r="LP124" s="1"/>
      <c r="LQ124" s="1"/>
      <c r="LR124" s="1"/>
      <c r="LS124" s="1"/>
      <c r="LT124" s="1"/>
      <c r="LU124" s="1"/>
      <c r="LV124" s="1"/>
      <c r="LW124" s="1"/>
      <c r="LX124" s="1"/>
      <c r="LY124" s="1"/>
      <c r="LZ124" s="1"/>
      <c r="MA124" s="1"/>
      <c r="MB124" s="1"/>
      <c r="MC124" s="1"/>
      <c r="MD124" s="1"/>
      <c r="ME124" s="1"/>
      <c r="MF124" s="1"/>
      <c r="MG124" s="1"/>
      <c r="MH124" s="1"/>
      <c r="MI124" s="1"/>
      <c r="MJ124" s="1"/>
      <c r="MK124" s="1"/>
      <c r="ML124" s="1"/>
      <c r="MM124" s="1"/>
      <c r="MN124" s="1"/>
      <c r="MO124" s="1"/>
      <c r="MP124" s="1"/>
      <c r="MQ124" s="1"/>
      <c r="MR124" s="1"/>
      <c r="MS124" s="1"/>
      <c r="MT124" s="1"/>
      <c r="MU124" s="1"/>
      <c r="MV124" s="1"/>
      <c r="MW124" s="1"/>
      <c r="MX124" s="1"/>
      <c r="MY124" s="1"/>
      <c r="MZ124" s="1"/>
      <c r="NA124" s="1"/>
      <c r="NB124" s="1"/>
      <c r="NC124" s="1"/>
      <c r="ND124" s="1"/>
      <c r="NE124" s="1"/>
      <c r="NF124" s="1"/>
      <c r="NG124" s="1"/>
      <c r="NH124" s="1"/>
      <c r="NI124" s="1"/>
      <c r="NJ124" s="1"/>
      <c r="NK124" s="1"/>
      <c r="NL124" s="1"/>
      <c r="NM124" s="1"/>
      <c r="NN124" s="1"/>
      <c r="NO124" s="1"/>
      <c r="NP124" s="1"/>
      <c r="NQ124" s="1"/>
      <c r="NR124" s="1"/>
      <c r="NS124" s="1"/>
      <c r="NT124" s="1"/>
      <c r="NU124" s="1"/>
      <c r="NV124" s="1"/>
      <c r="NW124" s="1"/>
      <c r="NX124" s="1"/>
      <c r="NY124" s="1"/>
      <c r="NZ124" s="1"/>
      <c r="OA124" s="1"/>
      <c r="OB124" s="1"/>
      <c r="OC124" s="1"/>
      <c r="OD124" s="1"/>
      <c r="OE124" s="1"/>
      <c r="OF124" s="1"/>
      <c r="OG124" s="1"/>
      <c r="OH124" s="1"/>
      <c r="OI124" s="1"/>
      <c r="OJ124" s="1"/>
      <c r="OK124" s="1"/>
      <c r="OL124" s="1"/>
      <c r="OM124" s="1"/>
      <c r="ON124" s="1"/>
      <c r="OO124" s="1"/>
      <c r="OP124" s="1"/>
      <c r="OQ124" s="1"/>
      <c r="OR124" s="1"/>
      <c r="OS124" s="1"/>
      <c r="OT124" s="1"/>
      <c r="OU124" s="1"/>
      <c r="OV124" s="1"/>
      <c r="OW124" s="1"/>
      <c r="OX124" s="1"/>
      <c r="OY124" s="1"/>
      <c r="OZ124" s="1"/>
      <c r="PA124" s="1"/>
      <c r="PB124" s="1"/>
      <c r="PC124" s="1"/>
      <c r="PD124" s="1"/>
      <c r="PE124" s="1"/>
      <c r="PF124" s="1"/>
      <c r="PG124" s="1"/>
      <c r="PH124" s="1"/>
      <c r="PI124" s="1"/>
      <c r="PJ124" s="1"/>
      <c r="PK124" s="1"/>
      <c r="PL124" s="1"/>
      <c r="PM124" s="1"/>
      <c r="PN124" s="1"/>
      <c r="PO124" s="1"/>
      <c r="PP124" s="1"/>
      <c r="PQ124" s="1"/>
      <c r="PR124" s="1"/>
      <c r="PS124" s="1"/>
      <c r="PT124" s="1"/>
      <c r="PU124" s="1"/>
      <c r="PV124" s="1"/>
      <c r="PW124" s="1"/>
      <c r="PX124" s="1"/>
      <c r="PY124" s="1"/>
      <c r="PZ124" s="1"/>
      <c r="QA124" s="1"/>
      <c r="QB124" s="1"/>
      <c r="QC124" s="1"/>
      <c r="QD124" s="1"/>
      <c r="QE124" s="1"/>
      <c r="QF124" s="1"/>
      <c r="QG124" s="1"/>
      <c r="QH124" s="1"/>
      <c r="QI124" s="1"/>
      <c r="QJ124" s="1"/>
      <c r="QK124" s="1"/>
      <c r="QL124" s="1"/>
      <c r="QM124" s="1"/>
      <c r="QN124" s="1"/>
      <c r="QO124" s="1"/>
      <c r="QP124" s="1"/>
      <c r="QQ124" s="1"/>
      <c r="QR124" s="1"/>
      <c r="QS124" s="1"/>
      <c r="QT124" s="1"/>
      <c r="QU124" s="1"/>
      <c r="QV124" s="1"/>
      <c r="QW124" s="1"/>
      <c r="QX124" s="1"/>
      <c r="QY124" s="1"/>
      <c r="QZ124" s="1"/>
      <c r="RA124" s="1"/>
      <c r="RB124" s="1"/>
      <c r="RC124" s="1"/>
      <c r="RD124" s="1"/>
      <c r="RE124" s="1"/>
      <c r="RF124" s="1"/>
      <c r="RG124" s="1"/>
      <c r="RH124" s="1"/>
      <c r="RI124" s="1"/>
      <c r="RJ124" s="1"/>
      <c r="RK124" s="1"/>
      <c r="RL124" s="1"/>
      <c r="RM124" s="1"/>
      <c r="RN124" s="1"/>
      <c r="RO124" s="1"/>
      <c r="RP124" s="1"/>
      <c r="RQ124" s="1"/>
      <c r="RR124" s="1"/>
      <c r="RS124" s="1"/>
      <c r="RT124" s="1"/>
      <c r="RU124" s="1"/>
      <c r="RV124" s="1"/>
      <c r="RW124" s="1"/>
      <c r="RX124" s="1"/>
      <c r="RY124" s="1"/>
      <c r="RZ124" s="1"/>
      <c r="SA124" s="1"/>
      <c r="SB124" s="1"/>
      <c r="SC124" s="1"/>
      <c r="SD124" s="1"/>
      <c r="SE124" s="1"/>
      <c r="SF124" s="1"/>
      <c r="SG124" s="1"/>
      <c r="SH124" s="1"/>
      <c r="SI124" s="1"/>
      <c r="SJ124" s="1"/>
      <c r="SK124" s="1"/>
      <c r="SL124" s="1"/>
      <c r="SM124" s="1"/>
      <c r="SN124" s="1"/>
      <c r="SO124" s="1"/>
      <c r="SP124" s="1"/>
      <c r="SQ124" s="1"/>
      <c r="SR124" s="1"/>
      <c r="SS124" s="1"/>
      <c r="ST124" s="1"/>
      <c r="SU124" s="1"/>
      <c r="SV124" s="1"/>
      <c r="SW124" s="1"/>
      <c r="SX124" s="1"/>
      <c r="SY124" s="1"/>
      <c r="SZ124" s="1"/>
      <c r="TA124" s="1"/>
      <c r="TB124" s="1"/>
      <c r="TC124" s="1"/>
      <c r="TD124" s="1"/>
      <c r="TE124" s="1"/>
      <c r="TF124" s="1"/>
      <c r="TG124" s="1"/>
      <c r="TH124" s="1"/>
      <c r="TI124" s="1"/>
      <c r="TJ124" s="1"/>
      <c r="TK124" s="1"/>
      <c r="TL124" s="1"/>
      <c r="TM124" s="1"/>
      <c r="TN124" s="1"/>
      <c r="TO124" s="1"/>
      <c r="TP124" s="1"/>
      <c r="TQ124" s="1"/>
      <c r="TR124" s="1"/>
      <c r="TS124" s="1"/>
      <c r="TT124" s="1"/>
      <c r="TU124" s="1"/>
      <c r="TV124" s="1"/>
      <c r="TW124" s="1"/>
      <c r="TX124" s="1"/>
      <c r="TY124" s="1"/>
      <c r="TZ124" s="1"/>
      <c r="UA124" s="1"/>
      <c r="UB124" s="1"/>
      <c r="UC124" s="1"/>
      <c r="UD124" s="1"/>
      <c r="UE124" s="1"/>
      <c r="UF124" s="1"/>
      <c r="UG124" s="1"/>
      <c r="UH124" s="1"/>
      <c r="UI124" s="1"/>
      <c r="UJ124" s="1"/>
      <c r="UK124" s="1"/>
      <c r="UL124" s="1"/>
      <c r="UM124" s="1"/>
      <c r="UN124" s="1"/>
      <c r="UO124" s="1"/>
      <c r="UP124" s="1"/>
      <c r="UQ124" s="1"/>
      <c r="UR124" s="1"/>
      <c r="US124" s="1"/>
      <c r="UT124" s="1"/>
      <c r="UU124" s="1"/>
      <c r="UV124" s="1"/>
      <c r="UW124" s="1"/>
      <c r="UX124" s="1"/>
      <c r="UY124" s="1"/>
      <c r="UZ124" s="1"/>
      <c r="VA124" s="1"/>
      <c r="VB124" s="1"/>
      <c r="VC124" s="1"/>
      <c r="VD124" s="1"/>
      <c r="VE124" s="1"/>
      <c r="VF124" s="1"/>
      <c r="VG124" s="1"/>
      <c r="VH124" s="1"/>
      <c r="VI124" s="1"/>
      <c r="VJ124" s="1"/>
      <c r="VK124" s="1"/>
      <c r="VL124" s="1"/>
      <c r="VM124" s="1"/>
      <c r="VN124" s="1"/>
      <c r="VO124" s="1"/>
      <c r="VP124" s="1"/>
      <c r="VQ124" s="1"/>
      <c r="VR124" s="1"/>
      <c r="VS124" s="1"/>
      <c r="VT124" s="1"/>
      <c r="VU124" s="1"/>
      <c r="VV124" s="1"/>
      <c r="VW124" s="1"/>
      <c r="VX124" s="1"/>
      <c r="VY124" s="1"/>
      <c r="VZ124" s="1"/>
      <c r="WA124" s="1"/>
      <c r="WB124" s="1"/>
      <c r="WC124" s="1"/>
      <c r="WD124" s="1"/>
      <c r="WE124" s="1"/>
      <c r="WF124" s="1"/>
      <c r="WG124" s="1"/>
      <c r="WH124" s="1"/>
      <c r="WI124" s="1"/>
      <c r="WJ124" s="1"/>
      <c r="WK124" s="1"/>
      <c r="WL124" s="1"/>
      <c r="WM124" s="1"/>
      <c r="WN124" s="1"/>
      <c r="WO124" s="1"/>
      <c r="WP124" s="1"/>
      <c r="WQ124" s="1"/>
      <c r="WR124" s="1"/>
      <c r="WS124" s="1"/>
      <c r="WT124" s="1"/>
      <c r="WU124" s="1"/>
      <c r="WV124" s="1"/>
      <c r="WW124" s="1"/>
      <c r="WX124" s="1"/>
      <c r="WY124" s="1"/>
      <c r="WZ124" s="1"/>
      <c r="XA124" s="1"/>
      <c r="XB124" s="1"/>
      <c r="XC124" s="1"/>
      <c r="XD124" s="1"/>
      <c r="XE124" s="1"/>
      <c r="XF124" s="1"/>
      <c r="XG124" s="1"/>
      <c r="XH124" s="1"/>
      <c r="XI124" s="1"/>
      <c r="XJ124" s="1"/>
      <c r="XK124" s="1"/>
      <c r="XL124" s="1"/>
      <c r="XM124" s="1"/>
      <c r="XN124" s="1"/>
      <c r="XO124" s="1"/>
      <c r="XP124" s="1"/>
      <c r="XQ124" s="1"/>
      <c r="XR124" s="1"/>
      <c r="XS124" s="1"/>
      <c r="XT124" s="1"/>
      <c r="XU124" s="1"/>
      <c r="XV124" s="1"/>
      <c r="XW124" s="1"/>
      <c r="XX124" s="1"/>
      <c r="XY124" s="1"/>
      <c r="XZ124" s="1"/>
      <c r="YA124" s="1"/>
      <c r="YB124" s="1"/>
      <c r="YC124" s="1"/>
      <c r="YD124" s="1"/>
      <c r="YE124" s="1"/>
      <c r="YF124" s="1"/>
      <c r="YG124" s="1"/>
      <c r="YH124" s="1"/>
      <c r="YI124" s="1"/>
      <c r="YJ124" s="1"/>
      <c r="YK124" s="1"/>
      <c r="YL124" s="1"/>
      <c r="YM124" s="1"/>
      <c r="YN124" s="1"/>
      <c r="YO124" s="1"/>
      <c r="YP124" s="1"/>
      <c r="YQ124" s="1"/>
      <c r="YR124" s="1"/>
      <c r="YS124" s="1"/>
      <c r="YT124" s="1"/>
      <c r="YU124" s="1"/>
      <c r="YV124" s="1"/>
      <c r="YW124" s="1"/>
      <c r="YX124" s="1"/>
      <c r="YY124" s="1"/>
      <c r="YZ124" s="1"/>
      <c r="ZA124" s="1"/>
      <c r="ZB124" s="1"/>
      <c r="ZC124" s="1"/>
      <c r="ZD124" s="1"/>
      <c r="ZE124" s="1"/>
      <c r="ZF124" s="1"/>
      <c r="ZG124" s="1"/>
      <c r="ZH124" s="1"/>
      <c r="ZI124" s="1"/>
      <c r="ZJ124" s="1"/>
      <c r="ZK124" s="1"/>
      <c r="ZL124" s="1"/>
      <c r="ZM124" s="1"/>
      <c r="ZN124" s="1"/>
      <c r="ZO124" s="1"/>
      <c r="ZP124" s="1"/>
      <c r="ZQ124" s="1"/>
      <c r="ZR124" s="1"/>
      <c r="ZS124" s="1"/>
    </row>
    <row r="125" spans="1:695" s="52" customFormat="1" x14ac:dyDescent="0.2">
      <c r="A125" s="227" t="s">
        <v>133</v>
      </c>
      <c r="B125" s="94"/>
      <c r="C125" s="48" t="s">
        <v>27</v>
      </c>
      <c r="D125" s="72" t="s">
        <v>28</v>
      </c>
      <c r="E125" s="69">
        <v>0.63888888888888895</v>
      </c>
      <c r="F125" s="69">
        <f t="shared" si="10"/>
        <v>0.67361111111111116</v>
      </c>
      <c r="G125" s="42">
        <f t="shared" si="11"/>
        <v>4872</v>
      </c>
      <c r="H125" s="263">
        <v>112</v>
      </c>
      <c r="I125" s="81">
        <v>43.5</v>
      </c>
      <c r="J125" s="77" t="s">
        <v>204</v>
      </c>
      <c r="K125" s="77" t="s">
        <v>205</v>
      </c>
      <c r="L125" s="157"/>
      <c r="M125" s="1"/>
      <c r="N125" s="138"/>
      <c r="O125" s="139"/>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c r="IT125" s="1"/>
      <c r="IU125" s="1"/>
      <c r="IV125" s="1"/>
      <c r="IW125" s="1"/>
      <c r="IX125" s="1"/>
      <c r="IY125" s="1"/>
      <c r="IZ125" s="1"/>
      <c r="JA125" s="1"/>
      <c r="JB125" s="1"/>
      <c r="JC125" s="1"/>
      <c r="JD125" s="1"/>
      <c r="JE125" s="1"/>
      <c r="JF125" s="1"/>
      <c r="JG125" s="1"/>
      <c r="JH125" s="1"/>
      <c r="JI125" s="1"/>
      <c r="JJ125" s="1"/>
      <c r="JK125" s="1"/>
      <c r="JL125" s="1"/>
      <c r="JM125" s="1"/>
      <c r="JN125" s="1"/>
      <c r="JO125" s="1"/>
      <c r="JP125" s="1"/>
      <c r="JQ125" s="1"/>
      <c r="JR125" s="1"/>
      <c r="JS125" s="1"/>
      <c r="JT125" s="1"/>
      <c r="JU125" s="1"/>
      <c r="JV125" s="1"/>
      <c r="JW125" s="1"/>
      <c r="JX125" s="1"/>
      <c r="JY125" s="1"/>
      <c r="JZ125" s="1"/>
      <c r="KA125" s="1"/>
      <c r="KB125" s="1"/>
      <c r="KC125" s="1"/>
      <c r="KD125" s="1"/>
      <c r="KE125" s="1"/>
      <c r="KF125" s="1"/>
      <c r="KG125" s="1"/>
      <c r="KH125" s="1"/>
      <c r="KI125" s="1"/>
      <c r="KJ125" s="1"/>
      <c r="KK125" s="1"/>
      <c r="KL125" s="1"/>
      <c r="KM125" s="1"/>
      <c r="KN125" s="1"/>
      <c r="KO125" s="1"/>
      <c r="KP125" s="1"/>
      <c r="KQ125" s="1"/>
      <c r="KR125" s="1"/>
      <c r="KS125" s="1"/>
      <c r="KT125" s="1"/>
      <c r="KU125" s="1"/>
      <c r="KV125" s="1"/>
      <c r="KW125" s="1"/>
      <c r="KX125" s="1"/>
      <c r="KY125" s="1"/>
      <c r="KZ125" s="1"/>
      <c r="LA125" s="1"/>
      <c r="LB125" s="1"/>
      <c r="LC125" s="1"/>
      <c r="LD125" s="1"/>
      <c r="LE125" s="1"/>
      <c r="LF125" s="1"/>
      <c r="LG125" s="1"/>
      <c r="LH125" s="1"/>
      <c r="LI125" s="1"/>
      <c r="LJ125" s="1"/>
      <c r="LK125" s="1"/>
      <c r="LL125" s="1"/>
      <c r="LM125" s="1"/>
      <c r="LN125" s="1"/>
      <c r="LO125" s="1"/>
      <c r="LP125" s="1"/>
      <c r="LQ125" s="1"/>
      <c r="LR125" s="1"/>
      <c r="LS125" s="1"/>
      <c r="LT125" s="1"/>
      <c r="LU125" s="1"/>
      <c r="LV125" s="1"/>
      <c r="LW125" s="1"/>
      <c r="LX125" s="1"/>
      <c r="LY125" s="1"/>
      <c r="LZ125" s="1"/>
      <c r="MA125" s="1"/>
      <c r="MB125" s="1"/>
      <c r="MC125" s="1"/>
      <c r="MD125" s="1"/>
      <c r="ME125" s="1"/>
      <c r="MF125" s="1"/>
      <c r="MG125" s="1"/>
      <c r="MH125" s="1"/>
      <c r="MI125" s="1"/>
      <c r="MJ125" s="1"/>
      <c r="MK125" s="1"/>
      <c r="ML125" s="1"/>
      <c r="MM125" s="1"/>
      <c r="MN125" s="1"/>
      <c r="MO125" s="1"/>
      <c r="MP125" s="1"/>
      <c r="MQ125" s="1"/>
      <c r="MR125" s="1"/>
      <c r="MS125" s="1"/>
      <c r="MT125" s="1"/>
      <c r="MU125" s="1"/>
      <c r="MV125" s="1"/>
      <c r="MW125" s="1"/>
      <c r="MX125" s="1"/>
      <c r="MY125" s="1"/>
      <c r="MZ125" s="1"/>
      <c r="NA125" s="1"/>
      <c r="NB125" s="1"/>
      <c r="NC125" s="1"/>
      <c r="ND125" s="1"/>
      <c r="NE125" s="1"/>
      <c r="NF125" s="1"/>
      <c r="NG125" s="1"/>
      <c r="NH125" s="1"/>
      <c r="NI125" s="1"/>
      <c r="NJ125" s="1"/>
      <c r="NK125" s="1"/>
      <c r="NL125" s="1"/>
      <c r="NM125" s="1"/>
      <c r="NN125" s="1"/>
      <c r="NO125" s="1"/>
      <c r="NP125" s="1"/>
      <c r="NQ125" s="1"/>
      <c r="NR125" s="1"/>
      <c r="NS125" s="1"/>
      <c r="NT125" s="1"/>
      <c r="NU125" s="1"/>
      <c r="NV125" s="1"/>
      <c r="NW125" s="1"/>
      <c r="NX125" s="1"/>
      <c r="NY125" s="1"/>
      <c r="NZ125" s="1"/>
      <c r="OA125" s="1"/>
      <c r="OB125" s="1"/>
      <c r="OC125" s="1"/>
      <c r="OD125" s="1"/>
      <c r="OE125" s="1"/>
      <c r="OF125" s="1"/>
      <c r="OG125" s="1"/>
      <c r="OH125" s="1"/>
      <c r="OI125" s="1"/>
      <c r="OJ125" s="1"/>
      <c r="OK125" s="1"/>
      <c r="OL125" s="1"/>
      <c r="OM125" s="1"/>
      <c r="ON125" s="1"/>
      <c r="OO125" s="1"/>
      <c r="OP125" s="1"/>
      <c r="OQ125" s="1"/>
      <c r="OR125" s="1"/>
      <c r="OS125" s="1"/>
      <c r="OT125" s="1"/>
      <c r="OU125" s="1"/>
      <c r="OV125" s="1"/>
      <c r="OW125" s="1"/>
      <c r="OX125" s="1"/>
      <c r="OY125" s="1"/>
      <c r="OZ125" s="1"/>
      <c r="PA125" s="1"/>
      <c r="PB125" s="1"/>
      <c r="PC125" s="1"/>
      <c r="PD125" s="1"/>
      <c r="PE125" s="1"/>
      <c r="PF125" s="1"/>
      <c r="PG125" s="1"/>
      <c r="PH125" s="1"/>
      <c r="PI125" s="1"/>
      <c r="PJ125" s="1"/>
      <c r="PK125" s="1"/>
      <c r="PL125" s="1"/>
      <c r="PM125" s="1"/>
      <c r="PN125" s="1"/>
      <c r="PO125" s="1"/>
      <c r="PP125" s="1"/>
      <c r="PQ125" s="1"/>
      <c r="PR125" s="1"/>
      <c r="PS125" s="1"/>
      <c r="PT125" s="1"/>
      <c r="PU125" s="1"/>
      <c r="PV125" s="1"/>
      <c r="PW125" s="1"/>
      <c r="PX125" s="1"/>
      <c r="PY125" s="1"/>
      <c r="PZ125" s="1"/>
      <c r="QA125" s="1"/>
      <c r="QB125" s="1"/>
      <c r="QC125" s="1"/>
      <c r="QD125" s="1"/>
      <c r="QE125" s="1"/>
      <c r="QF125" s="1"/>
      <c r="QG125" s="1"/>
      <c r="QH125" s="1"/>
      <c r="QI125" s="1"/>
      <c r="QJ125" s="1"/>
      <c r="QK125" s="1"/>
      <c r="QL125" s="1"/>
      <c r="QM125" s="1"/>
      <c r="QN125" s="1"/>
      <c r="QO125" s="1"/>
      <c r="QP125" s="1"/>
      <c r="QQ125" s="1"/>
      <c r="QR125" s="1"/>
      <c r="QS125" s="1"/>
      <c r="QT125" s="1"/>
      <c r="QU125" s="1"/>
      <c r="QV125" s="1"/>
      <c r="QW125" s="1"/>
      <c r="QX125" s="1"/>
      <c r="QY125" s="1"/>
      <c r="QZ125" s="1"/>
      <c r="RA125" s="1"/>
      <c r="RB125" s="1"/>
      <c r="RC125" s="1"/>
      <c r="RD125" s="1"/>
      <c r="RE125" s="1"/>
      <c r="RF125" s="1"/>
      <c r="RG125" s="1"/>
      <c r="RH125" s="1"/>
      <c r="RI125" s="1"/>
      <c r="RJ125" s="1"/>
      <c r="RK125" s="1"/>
      <c r="RL125" s="1"/>
      <c r="RM125" s="1"/>
      <c r="RN125" s="1"/>
      <c r="RO125" s="1"/>
      <c r="RP125" s="1"/>
      <c r="RQ125" s="1"/>
      <c r="RR125" s="1"/>
      <c r="RS125" s="1"/>
      <c r="RT125" s="1"/>
      <c r="RU125" s="1"/>
      <c r="RV125" s="1"/>
      <c r="RW125" s="1"/>
      <c r="RX125" s="1"/>
      <c r="RY125" s="1"/>
      <c r="RZ125" s="1"/>
      <c r="SA125" s="1"/>
      <c r="SB125" s="1"/>
      <c r="SC125" s="1"/>
      <c r="SD125" s="1"/>
      <c r="SE125" s="1"/>
      <c r="SF125" s="1"/>
      <c r="SG125" s="1"/>
      <c r="SH125" s="1"/>
      <c r="SI125" s="1"/>
      <c r="SJ125" s="1"/>
      <c r="SK125" s="1"/>
      <c r="SL125" s="1"/>
      <c r="SM125" s="1"/>
      <c r="SN125" s="1"/>
      <c r="SO125" s="1"/>
      <c r="SP125" s="1"/>
      <c r="SQ125" s="1"/>
      <c r="SR125" s="1"/>
      <c r="SS125" s="1"/>
      <c r="ST125" s="1"/>
      <c r="SU125" s="1"/>
      <c r="SV125" s="1"/>
      <c r="SW125" s="1"/>
      <c r="SX125" s="1"/>
      <c r="SY125" s="1"/>
      <c r="SZ125" s="1"/>
      <c r="TA125" s="1"/>
      <c r="TB125" s="1"/>
      <c r="TC125" s="1"/>
      <c r="TD125" s="1"/>
      <c r="TE125" s="1"/>
      <c r="TF125" s="1"/>
      <c r="TG125" s="1"/>
      <c r="TH125" s="1"/>
      <c r="TI125" s="1"/>
      <c r="TJ125" s="1"/>
      <c r="TK125" s="1"/>
      <c r="TL125" s="1"/>
      <c r="TM125" s="1"/>
      <c r="TN125" s="1"/>
      <c r="TO125" s="1"/>
      <c r="TP125" s="1"/>
      <c r="TQ125" s="1"/>
      <c r="TR125" s="1"/>
      <c r="TS125" s="1"/>
      <c r="TT125" s="1"/>
      <c r="TU125" s="1"/>
      <c r="TV125" s="1"/>
      <c r="TW125" s="1"/>
      <c r="TX125" s="1"/>
      <c r="TY125" s="1"/>
      <c r="TZ125" s="1"/>
      <c r="UA125" s="1"/>
      <c r="UB125" s="1"/>
      <c r="UC125" s="1"/>
      <c r="UD125" s="1"/>
      <c r="UE125" s="1"/>
      <c r="UF125" s="1"/>
      <c r="UG125" s="1"/>
      <c r="UH125" s="1"/>
      <c r="UI125" s="1"/>
      <c r="UJ125" s="1"/>
      <c r="UK125" s="1"/>
      <c r="UL125" s="1"/>
      <c r="UM125" s="1"/>
      <c r="UN125" s="1"/>
      <c r="UO125" s="1"/>
      <c r="UP125" s="1"/>
      <c r="UQ125" s="1"/>
      <c r="UR125" s="1"/>
      <c r="US125" s="1"/>
      <c r="UT125" s="1"/>
      <c r="UU125" s="1"/>
      <c r="UV125" s="1"/>
      <c r="UW125" s="1"/>
      <c r="UX125" s="1"/>
      <c r="UY125" s="1"/>
      <c r="UZ125" s="1"/>
      <c r="VA125" s="1"/>
      <c r="VB125" s="1"/>
      <c r="VC125" s="1"/>
      <c r="VD125" s="1"/>
      <c r="VE125" s="1"/>
      <c r="VF125" s="1"/>
      <c r="VG125" s="1"/>
      <c r="VH125" s="1"/>
      <c r="VI125" s="1"/>
      <c r="VJ125" s="1"/>
      <c r="VK125" s="1"/>
      <c r="VL125" s="1"/>
      <c r="VM125" s="1"/>
      <c r="VN125" s="1"/>
      <c r="VO125" s="1"/>
      <c r="VP125" s="1"/>
      <c r="VQ125" s="1"/>
      <c r="VR125" s="1"/>
      <c r="VS125" s="1"/>
      <c r="VT125" s="1"/>
      <c r="VU125" s="1"/>
      <c r="VV125" s="1"/>
      <c r="VW125" s="1"/>
      <c r="VX125" s="1"/>
      <c r="VY125" s="1"/>
      <c r="VZ125" s="1"/>
      <c r="WA125" s="1"/>
      <c r="WB125" s="1"/>
      <c r="WC125" s="1"/>
      <c r="WD125" s="1"/>
      <c r="WE125" s="1"/>
      <c r="WF125" s="1"/>
      <c r="WG125" s="1"/>
      <c r="WH125" s="1"/>
      <c r="WI125" s="1"/>
      <c r="WJ125" s="1"/>
      <c r="WK125" s="1"/>
      <c r="WL125" s="1"/>
      <c r="WM125" s="1"/>
      <c r="WN125" s="1"/>
      <c r="WO125" s="1"/>
      <c r="WP125" s="1"/>
      <c r="WQ125" s="1"/>
      <c r="WR125" s="1"/>
      <c r="WS125" s="1"/>
      <c r="WT125" s="1"/>
      <c r="WU125" s="1"/>
      <c r="WV125" s="1"/>
      <c r="WW125" s="1"/>
      <c r="WX125" s="1"/>
      <c r="WY125" s="1"/>
      <c r="WZ125" s="1"/>
      <c r="XA125" s="1"/>
      <c r="XB125" s="1"/>
      <c r="XC125" s="1"/>
      <c r="XD125" s="1"/>
      <c r="XE125" s="1"/>
      <c r="XF125" s="1"/>
      <c r="XG125" s="1"/>
      <c r="XH125" s="1"/>
      <c r="XI125" s="1"/>
      <c r="XJ125" s="1"/>
      <c r="XK125" s="1"/>
      <c r="XL125" s="1"/>
      <c r="XM125" s="1"/>
      <c r="XN125" s="1"/>
      <c r="XO125" s="1"/>
      <c r="XP125" s="1"/>
      <c r="XQ125" s="1"/>
      <c r="XR125" s="1"/>
      <c r="XS125" s="1"/>
      <c r="XT125" s="1"/>
      <c r="XU125" s="1"/>
      <c r="XV125" s="1"/>
      <c r="XW125" s="1"/>
      <c r="XX125" s="1"/>
      <c r="XY125" s="1"/>
      <c r="XZ125" s="1"/>
      <c r="YA125" s="1"/>
      <c r="YB125" s="1"/>
      <c r="YC125" s="1"/>
      <c r="YD125" s="1"/>
      <c r="YE125" s="1"/>
      <c r="YF125" s="1"/>
      <c r="YG125" s="1"/>
      <c r="YH125" s="1"/>
      <c r="YI125" s="1"/>
      <c r="YJ125" s="1"/>
      <c r="YK125" s="1"/>
      <c r="YL125" s="1"/>
      <c r="YM125" s="1"/>
      <c r="YN125" s="1"/>
      <c r="YO125" s="1"/>
      <c r="YP125" s="1"/>
      <c r="YQ125" s="1"/>
      <c r="YR125" s="1"/>
      <c r="YS125" s="1"/>
      <c r="YT125" s="1"/>
      <c r="YU125" s="1"/>
      <c r="YV125" s="1"/>
      <c r="YW125" s="1"/>
      <c r="YX125" s="1"/>
      <c r="YY125" s="1"/>
      <c r="YZ125" s="1"/>
      <c r="ZA125" s="1"/>
      <c r="ZB125" s="1"/>
      <c r="ZC125" s="1"/>
      <c r="ZD125" s="1"/>
      <c r="ZE125" s="1"/>
      <c r="ZF125" s="1"/>
      <c r="ZG125" s="1"/>
      <c r="ZH125" s="1"/>
      <c r="ZI125" s="1"/>
      <c r="ZJ125" s="1"/>
      <c r="ZK125" s="1"/>
      <c r="ZL125" s="1"/>
      <c r="ZM125" s="1"/>
      <c r="ZN125" s="1"/>
      <c r="ZO125" s="1"/>
      <c r="ZP125" s="1"/>
      <c r="ZQ125" s="1"/>
      <c r="ZR125" s="1"/>
      <c r="ZS125" s="1"/>
    </row>
    <row r="126" spans="1:695" s="52" customFormat="1" x14ac:dyDescent="0.2">
      <c r="A126" s="227" t="s">
        <v>133</v>
      </c>
      <c r="B126" s="94"/>
      <c r="C126" s="48" t="s">
        <v>26</v>
      </c>
      <c r="D126" s="72" t="s">
        <v>28</v>
      </c>
      <c r="E126" s="69">
        <v>0.68055555555555602</v>
      </c>
      <c r="F126" s="69">
        <f t="shared" si="10"/>
        <v>0.71527777777777823</v>
      </c>
      <c r="G126" s="42">
        <f t="shared" si="11"/>
        <v>4860.8</v>
      </c>
      <c r="H126" s="263">
        <v>112</v>
      </c>
      <c r="I126" s="81">
        <v>43.4</v>
      </c>
      <c r="J126" s="77" t="s">
        <v>204</v>
      </c>
      <c r="K126" s="77" t="s">
        <v>205</v>
      </c>
      <c r="L126" s="157"/>
      <c r="M126" s="1"/>
      <c r="N126" s="138"/>
      <c r="O126" s="139"/>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c r="IT126" s="1"/>
      <c r="IU126" s="1"/>
      <c r="IV126" s="1"/>
      <c r="IW126" s="1"/>
      <c r="IX126" s="1"/>
      <c r="IY126" s="1"/>
      <c r="IZ126" s="1"/>
      <c r="JA126" s="1"/>
      <c r="JB126" s="1"/>
      <c r="JC126" s="1"/>
      <c r="JD126" s="1"/>
      <c r="JE126" s="1"/>
      <c r="JF126" s="1"/>
      <c r="JG126" s="1"/>
      <c r="JH126" s="1"/>
      <c r="JI126" s="1"/>
      <c r="JJ126" s="1"/>
      <c r="JK126" s="1"/>
      <c r="JL126" s="1"/>
      <c r="JM126" s="1"/>
      <c r="JN126" s="1"/>
      <c r="JO126" s="1"/>
      <c r="JP126" s="1"/>
      <c r="JQ126" s="1"/>
      <c r="JR126" s="1"/>
      <c r="JS126" s="1"/>
      <c r="JT126" s="1"/>
      <c r="JU126" s="1"/>
      <c r="JV126" s="1"/>
      <c r="JW126" s="1"/>
      <c r="JX126" s="1"/>
      <c r="JY126" s="1"/>
      <c r="JZ126" s="1"/>
      <c r="KA126" s="1"/>
      <c r="KB126" s="1"/>
      <c r="KC126" s="1"/>
      <c r="KD126" s="1"/>
      <c r="KE126" s="1"/>
      <c r="KF126" s="1"/>
      <c r="KG126" s="1"/>
      <c r="KH126" s="1"/>
      <c r="KI126" s="1"/>
      <c r="KJ126" s="1"/>
      <c r="KK126" s="1"/>
      <c r="KL126" s="1"/>
      <c r="KM126" s="1"/>
      <c r="KN126" s="1"/>
      <c r="KO126" s="1"/>
      <c r="KP126" s="1"/>
      <c r="KQ126" s="1"/>
      <c r="KR126" s="1"/>
      <c r="KS126" s="1"/>
      <c r="KT126" s="1"/>
      <c r="KU126" s="1"/>
      <c r="KV126" s="1"/>
      <c r="KW126" s="1"/>
      <c r="KX126" s="1"/>
      <c r="KY126" s="1"/>
      <c r="KZ126" s="1"/>
      <c r="LA126" s="1"/>
      <c r="LB126" s="1"/>
      <c r="LC126" s="1"/>
      <c r="LD126" s="1"/>
      <c r="LE126" s="1"/>
      <c r="LF126" s="1"/>
      <c r="LG126" s="1"/>
      <c r="LH126" s="1"/>
      <c r="LI126" s="1"/>
      <c r="LJ126" s="1"/>
      <c r="LK126" s="1"/>
      <c r="LL126" s="1"/>
      <c r="LM126" s="1"/>
      <c r="LN126" s="1"/>
      <c r="LO126" s="1"/>
      <c r="LP126" s="1"/>
      <c r="LQ126" s="1"/>
      <c r="LR126" s="1"/>
      <c r="LS126" s="1"/>
      <c r="LT126" s="1"/>
      <c r="LU126" s="1"/>
      <c r="LV126" s="1"/>
      <c r="LW126" s="1"/>
      <c r="LX126" s="1"/>
      <c r="LY126" s="1"/>
      <c r="LZ126" s="1"/>
      <c r="MA126" s="1"/>
      <c r="MB126" s="1"/>
      <c r="MC126" s="1"/>
      <c r="MD126" s="1"/>
      <c r="ME126" s="1"/>
      <c r="MF126" s="1"/>
      <c r="MG126" s="1"/>
      <c r="MH126" s="1"/>
      <c r="MI126" s="1"/>
      <c r="MJ126" s="1"/>
      <c r="MK126" s="1"/>
      <c r="ML126" s="1"/>
      <c r="MM126" s="1"/>
      <c r="MN126" s="1"/>
      <c r="MO126" s="1"/>
      <c r="MP126" s="1"/>
      <c r="MQ126" s="1"/>
      <c r="MR126" s="1"/>
      <c r="MS126" s="1"/>
      <c r="MT126" s="1"/>
      <c r="MU126" s="1"/>
      <c r="MV126" s="1"/>
      <c r="MW126" s="1"/>
      <c r="MX126" s="1"/>
      <c r="MY126" s="1"/>
      <c r="MZ126" s="1"/>
      <c r="NA126" s="1"/>
      <c r="NB126" s="1"/>
      <c r="NC126" s="1"/>
      <c r="ND126" s="1"/>
      <c r="NE126" s="1"/>
      <c r="NF126" s="1"/>
      <c r="NG126" s="1"/>
      <c r="NH126" s="1"/>
      <c r="NI126" s="1"/>
      <c r="NJ126" s="1"/>
      <c r="NK126" s="1"/>
      <c r="NL126" s="1"/>
      <c r="NM126" s="1"/>
      <c r="NN126" s="1"/>
      <c r="NO126" s="1"/>
      <c r="NP126" s="1"/>
      <c r="NQ126" s="1"/>
      <c r="NR126" s="1"/>
      <c r="NS126" s="1"/>
      <c r="NT126" s="1"/>
      <c r="NU126" s="1"/>
      <c r="NV126" s="1"/>
      <c r="NW126" s="1"/>
      <c r="NX126" s="1"/>
      <c r="NY126" s="1"/>
      <c r="NZ126" s="1"/>
      <c r="OA126" s="1"/>
      <c r="OB126" s="1"/>
      <c r="OC126" s="1"/>
      <c r="OD126" s="1"/>
      <c r="OE126" s="1"/>
      <c r="OF126" s="1"/>
      <c r="OG126" s="1"/>
      <c r="OH126" s="1"/>
      <c r="OI126" s="1"/>
      <c r="OJ126" s="1"/>
      <c r="OK126" s="1"/>
      <c r="OL126" s="1"/>
      <c r="OM126" s="1"/>
      <c r="ON126" s="1"/>
      <c r="OO126" s="1"/>
      <c r="OP126" s="1"/>
      <c r="OQ126" s="1"/>
      <c r="OR126" s="1"/>
      <c r="OS126" s="1"/>
      <c r="OT126" s="1"/>
      <c r="OU126" s="1"/>
      <c r="OV126" s="1"/>
      <c r="OW126" s="1"/>
      <c r="OX126" s="1"/>
      <c r="OY126" s="1"/>
      <c r="OZ126" s="1"/>
      <c r="PA126" s="1"/>
      <c r="PB126" s="1"/>
      <c r="PC126" s="1"/>
      <c r="PD126" s="1"/>
      <c r="PE126" s="1"/>
      <c r="PF126" s="1"/>
      <c r="PG126" s="1"/>
      <c r="PH126" s="1"/>
      <c r="PI126" s="1"/>
      <c r="PJ126" s="1"/>
      <c r="PK126" s="1"/>
      <c r="PL126" s="1"/>
      <c r="PM126" s="1"/>
      <c r="PN126" s="1"/>
      <c r="PO126" s="1"/>
      <c r="PP126" s="1"/>
      <c r="PQ126" s="1"/>
      <c r="PR126" s="1"/>
      <c r="PS126" s="1"/>
      <c r="PT126" s="1"/>
      <c r="PU126" s="1"/>
      <c r="PV126" s="1"/>
      <c r="PW126" s="1"/>
      <c r="PX126" s="1"/>
      <c r="PY126" s="1"/>
      <c r="PZ126" s="1"/>
      <c r="QA126" s="1"/>
      <c r="QB126" s="1"/>
      <c r="QC126" s="1"/>
      <c r="QD126" s="1"/>
      <c r="QE126" s="1"/>
      <c r="QF126" s="1"/>
      <c r="QG126" s="1"/>
      <c r="QH126" s="1"/>
      <c r="QI126" s="1"/>
      <c r="QJ126" s="1"/>
      <c r="QK126" s="1"/>
      <c r="QL126" s="1"/>
      <c r="QM126" s="1"/>
      <c r="QN126" s="1"/>
      <c r="QO126" s="1"/>
      <c r="QP126" s="1"/>
      <c r="QQ126" s="1"/>
      <c r="QR126" s="1"/>
      <c r="QS126" s="1"/>
      <c r="QT126" s="1"/>
      <c r="QU126" s="1"/>
      <c r="QV126" s="1"/>
      <c r="QW126" s="1"/>
      <c r="QX126" s="1"/>
      <c r="QY126" s="1"/>
      <c r="QZ126" s="1"/>
      <c r="RA126" s="1"/>
      <c r="RB126" s="1"/>
      <c r="RC126" s="1"/>
      <c r="RD126" s="1"/>
      <c r="RE126" s="1"/>
      <c r="RF126" s="1"/>
      <c r="RG126" s="1"/>
      <c r="RH126" s="1"/>
      <c r="RI126" s="1"/>
      <c r="RJ126" s="1"/>
      <c r="RK126" s="1"/>
      <c r="RL126" s="1"/>
      <c r="RM126" s="1"/>
      <c r="RN126" s="1"/>
      <c r="RO126" s="1"/>
      <c r="RP126" s="1"/>
      <c r="RQ126" s="1"/>
      <c r="RR126" s="1"/>
      <c r="RS126" s="1"/>
      <c r="RT126" s="1"/>
      <c r="RU126" s="1"/>
      <c r="RV126" s="1"/>
      <c r="RW126" s="1"/>
      <c r="RX126" s="1"/>
      <c r="RY126" s="1"/>
      <c r="RZ126" s="1"/>
      <c r="SA126" s="1"/>
      <c r="SB126" s="1"/>
      <c r="SC126" s="1"/>
      <c r="SD126" s="1"/>
      <c r="SE126" s="1"/>
      <c r="SF126" s="1"/>
      <c r="SG126" s="1"/>
      <c r="SH126" s="1"/>
      <c r="SI126" s="1"/>
      <c r="SJ126" s="1"/>
      <c r="SK126" s="1"/>
      <c r="SL126" s="1"/>
      <c r="SM126" s="1"/>
      <c r="SN126" s="1"/>
      <c r="SO126" s="1"/>
      <c r="SP126" s="1"/>
      <c r="SQ126" s="1"/>
      <c r="SR126" s="1"/>
      <c r="SS126" s="1"/>
      <c r="ST126" s="1"/>
      <c r="SU126" s="1"/>
      <c r="SV126" s="1"/>
      <c r="SW126" s="1"/>
      <c r="SX126" s="1"/>
      <c r="SY126" s="1"/>
      <c r="SZ126" s="1"/>
      <c r="TA126" s="1"/>
      <c r="TB126" s="1"/>
      <c r="TC126" s="1"/>
      <c r="TD126" s="1"/>
      <c r="TE126" s="1"/>
      <c r="TF126" s="1"/>
      <c r="TG126" s="1"/>
      <c r="TH126" s="1"/>
      <c r="TI126" s="1"/>
      <c r="TJ126" s="1"/>
      <c r="TK126" s="1"/>
      <c r="TL126" s="1"/>
      <c r="TM126" s="1"/>
      <c r="TN126" s="1"/>
      <c r="TO126" s="1"/>
      <c r="TP126" s="1"/>
      <c r="TQ126" s="1"/>
      <c r="TR126" s="1"/>
      <c r="TS126" s="1"/>
      <c r="TT126" s="1"/>
      <c r="TU126" s="1"/>
      <c r="TV126" s="1"/>
      <c r="TW126" s="1"/>
      <c r="TX126" s="1"/>
      <c r="TY126" s="1"/>
      <c r="TZ126" s="1"/>
      <c r="UA126" s="1"/>
      <c r="UB126" s="1"/>
      <c r="UC126" s="1"/>
      <c r="UD126" s="1"/>
      <c r="UE126" s="1"/>
      <c r="UF126" s="1"/>
      <c r="UG126" s="1"/>
      <c r="UH126" s="1"/>
      <c r="UI126" s="1"/>
      <c r="UJ126" s="1"/>
      <c r="UK126" s="1"/>
      <c r="UL126" s="1"/>
      <c r="UM126" s="1"/>
      <c r="UN126" s="1"/>
      <c r="UO126" s="1"/>
      <c r="UP126" s="1"/>
      <c r="UQ126" s="1"/>
      <c r="UR126" s="1"/>
      <c r="US126" s="1"/>
      <c r="UT126" s="1"/>
      <c r="UU126" s="1"/>
      <c r="UV126" s="1"/>
      <c r="UW126" s="1"/>
      <c r="UX126" s="1"/>
      <c r="UY126" s="1"/>
      <c r="UZ126" s="1"/>
      <c r="VA126" s="1"/>
      <c r="VB126" s="1"/>
      <c r="VC126" s="1"/>
      <c r="VD126" s="1"/>
      <c r="VE126" s="1"/>
      <c r="VF126" s="1"/>
      <c r="VG126" s="1"/>
      <c r="VH126" s="1"/>
      <c r="VI126" s="1"/>
      <c r="VJ126" s="1"/>
      <c r="VK126" s="1"/>
      <c r="VL126" s="1"/>
      <c r="VM126" s="1"/>
      <c r="VN126" s="1"/>
      <c r="VO126" s="1"/>
      <c r="VP126" s="1"/>
      <c r="VQ126" s="1"/>
      <c r="VR126" s="1"/>
      <c r="VS126" s="1"/>
      <c r="VT126" s="1"/>
      <c r="VU126" s="1"/>
      <c r="VV126" s="1"/>
      <c r="VW126" s="1"/>
      <c r="VX126" s="1"/>
      <c r="VY126" s="1"/>
      <c r="VZ126" s="1"/>
      <c r="WA126" s="1"/>
      <c r="WB126" s="1"/>
      <c r="WC126" s="1"/>
      <c r="WD126" s="1"/>
      <c r="WE126" s="1"/>
      <c r="WF126" s="1"/>
      <c r="WG126" s="1"/>
      <c r="WH126" s="1"/>
      <c r="WI126" s="1"/>
      <c r="WJ126" s="1"/>
      <c r="WK126" s="1"/>
      <c r="WL126" s="1"/>
      <c r="WM126" s="1"/>
      <c r="WN126" s="1"/>
      <c r="WO126" s="1"/>
      <c r="WP126" s="1"/>
      <c r="WQ126" s="1"/>
      <c r="WR126" s="1"/>
      <c r="WS126" s="1"/>
      <c r="WT126" s="1"/>
      <c r="WU126" s="1"/>
      <c r="WV126" s="1"/>
      <c r="WW126" s="1"/>
      <c r="WX126" s="1"/>
      <c r="WY126" s="1"/>
      <c r="WZ126" s="1"/>
      <c r="XA126" s="1"/>
      <c r="XB126" s="1"/>
      <c r="XC126" s="1"/>
      <c r="XD126" s="1"/>
      <c r="XE126" s="1"/>
      <c r="XF126" s="1"/>
      <c r="XG126" s="1"/>
      <c r="XH126" s="1"/>
      <c r="XI126" s="1"/>
      <c r="XJ126" s="1"/>
      <c r="XK126" s="1"/>
      <c r="XL126" s="1"/>
      <c r="XM126" s="1"/>
      <c r="XN126" s="1"/>
      <c r="XO126" s="1"/>
      <c r="XP126" s="1"/>
      <c r="XQ126" s="1"/>
      <c r="XR126" s="1"/>
      <c r="XS126" s="1"/>
      <c r="XT126" s="1"/>
      <c r="XU126" s="1"/>
      <c r="XV126" s="1"/>
      <c r="XW126" s="1"/>
      <c r="XX126" s="1"/>
      <c r="XY126" s="1"/>
      <c r="XZ126" s="1"/>
      <c r="YA126" s="1"/>
      <c r="YB126" s="1"/>
      <c r="YC126" s="1"/>
      <c r="YD126" s="1"/>
      <c r="YE126" s="1"/>
      <c r="YF126" s="1"/>
      <c r="YG126" s="1"/>
      <c r="YH126" s="1"/>
      <c r="YI126" s="1"/>
      <c r="YJ126" s="1"/>
      <c r="YK126" s="1"/>
      <c r="YL126" s="1"/>
      <c r="YM126" s="1"/>
      <c r="YN126" s="1"/>
      <c r="YO126" s="1"/>
      <c r="YP126" s="1"/>
      <c r="YQ126" s="1"/>
      <c r="YR126" s="1"/>
      <c r="YS126" s="1"/>
      <c r="YT126" s="1"/>
      <c r="YU126" s="1"/>
      <c r="YV126" s="1"/>
      <c r="YW126" s="1"/>
      <c r="YX126" s="1"/>
      <c r="YY126" s="1"/>
      <c r="YZ126" s="1"/>
      <c r="ZA126" s="1"/>
      <c r="ZB126" s="1"/>
      <c r="ZC126" s="1"/>
      <c r="ZD126" s="1"/>
      <c r="ZE126" s="1"/>
      <c r="ZF126" s="1"/>
      <c r="ZG126" s="1"/>
      <c r="ZH126" s="1"/>
      <c r="ZI126" s="1"/>
      <c r="ZJ126" s="1"/>
      <c r="ZK126" s="1"/>
      <c r="ZL126" s="1"/>
      <c r="ZM126" s="1"/>
      <c r="ZN126" s="1"/>
      <c r="ZO126" s="1"/>
      <c r="ZP126" s="1"/>
      <c r="ZQ126" s="1"/>
      <c r="ZR126" s="1"/>
      <c r="ZS126" s="1"/>
    </row>
    <row r="127" spans="1:695" s="52" customFormat="1" x14ac:dyDescent="0.2">
      <c r="A127" s="227" t="s">
        <v>133</v>
      </c>
      <c r="B127" s="94"/>
      <c r="C127" s="48" t="s">
        <v>27</v>
      </c>
      <c r="D127" s="72" t="s">
        <v>28</v>
      </c>
      <c r="E127" s="69">
        <v>0.72222222222222199</v>
      </c>
      <c r="F127" s="69">
        <f t="shared" si="10"/>
        <v>0.7569444444444442</v>
      </c>
      <c r="G127" s="42">
        <f t="shared" si="11"/>
        <v>4872</v>
      </c>
      <c r="H127" s="263">
        <v>112</v>
      </c>
      <c r="I127" s="81">
        <v>43.5</v>
      </c>
      <c r="J127" s="77" t="s">
        <v>204</v>
      </c>
      <c r="K127" s="77" t="s">
        <v>205</v>
      </c>
      <c r="L127" s="157"/>
      <c r="M127" s="1"/>
      <c r="N127" s="138"/>
      <c r="O127" s="139"/>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c r="IT127" s="1"/>
      <c r="IU127" s="1"/>
      <c r="IV127" s="1"/>
      <c r="IW127" s="1"/>
      <c r="IX127" s="1"/>
      <c r="IY127" s="1"/>
      <c r="IZ127" s="1"/>
      <c r="JA127" s="1"/>
      <c r="JB127" s="1"/>
      <c r="JC127" s="1"/>
      <c r="JD127" s="1"/>
      <c r="JE127" s="1"/>
      <c r="JF127" s="1"/>
      <c r="JG127" s="1"/>
      <c r="JH127" s="1"/>
      <c r="JI127" s="1"/>
      <c r="JJ127" s="1"/>
      <c r="JK127" s="1"/>
      <c r="JL127" s="1"/>
      <c r="JM127" s="1"/>
      <c r="JN127" s="1"/>
      <c r="JO127" s="1"/>
      <c r="JP127" s="1"/>
      <c r="JQ127" s="1"/>
      <c r="JR127" s="1"/>
      <c r="JS127" s="1"/>
      <c r="JT127" s="1"/>
      <c r="JU127" s="1"/>
      <c r="JV127" s="1"/>
      <c r="JW127" s="1"/>
      <c r="JX127" s="1"/>
      <c r="JY127" s="1"/>
      <c r="JZ127" s="1"/>
      <c r="KA127" s="1"/>
      <c r="KB127" s="1"/>
      <c r="KC127" s="1"/>
      <c r="KD127" s="1"/>
      <c r="KE127" s="1"/>
      <c r="KF127" s="1"/>
      <c r="KG127" s="1"/>
      <c r="KH127" s="1"/>
      <c r="KI127" s="1"/>
      <c r="KJ127" s="1"/>
      <c r="KK127" s="1"/>
      <c r="KL127" s="1"/>
      <c r="KM127" s="1"/>
      <c r="KN127" s="1"/>
      <c r="KO127" s="1"/>
      <c r="KP127" s="1"/>
      <c r="KQ127" s="1"/>
      <c r="KR127" s="1"/>
      <c r="KS127" s="1"/>
      <c r="KT127" s="1"/>
      <c r="KU127" s="1"/>
      <c r="KV127" s="1"/>
      <c r="KW127" s="1"/>
      <c r="KX127" s="1"/>
      <c r="KY127" s="1"/>
      <c r="KZ127" s="1"/>
      <c r="LA127" s="1"/>
      <c r="LB127" s="1"/>
      <c r="LC127" s="1"/>
      <c r="LD127" s="1"/>
      <c r="LE127" s="1"/>
      <c r="LF127" s="1"/>
      <c r="LG127" s="1"/>
      <c r="LH127" s="1"/>
      <c r="LI127" s="1"/>
      <c r="LJ127" s="1"/>
      <c r="LK127" s="1"/>
      <c r="LL127" s="1"/>
      <c r="LM127" s="1"/>
      <c r="LN127" s="1"/>
      <c r="LO127" s="1"/>
      <c r="LP127" s="1"/>
      <c r="LQ127" s="1"/>
      <c r="LR127" s="1"/>
      <c r="LS127" s="1"/>
      <c r="LT127" s="1"/>
      <c r="LU127" s="1"/>
      <c r="LV127" s="1"/>
      <c r="LW127" s="1"/>
      <c r="LX127" s="1"/>
      <c r="LY127" s="1"/>
      <c r="LZ127" s="1"/>
      <c r="MA127" s="1"/>
      <c r="MB127" s="1"/>
      <c r="MC127" s="1"/>
      <c r="MD127" s="1"/>
      <c r="ME127" s="1"/>
      <c r="MF127" s="1"/>
      <c r="MG127" s="1"/>
      <c r="MH127" s="1"/>
      <c r="MI127" s="1"/>
      <c r="MJ127" s="1"/>
      <c r="MK127" s="1"/>
      <c r="ML127" s="1"/>
      <c r="MM127" s="1"/>
      <c r="MN127" s="1"/>
      <c r="MO127" s="1"/>
      <c r="MP127" s="1"/>
      <c r="MQ127" s="1"/>
      <c r="MR127" s="1"/>
      <c r="MS127" s="1"/>
      <c r="MT127" s="1"/>
      <c r="MU127" s="1"/>
      <c r="MV127" s="1"/>
      <c r="MW127" s="1"/>
      <c r="MX127" s="1"/>
      <c r="MY127" s="1"/>
      <c r="MZ127" s="1"/>
      <c r="NA127" s="1"/>
      <c r="NB127" s="1"/>
      <c r="NC127" s="1"/>
      <c r="ND127" s="1"/>
      <c r="NE127" s="1"/>
      <c r="NF127" s="1"/>
      <c r="NG127" s="1"/>
      <c r="NH127" s="1"/>
      <c r="NI127" s="1"/>
      <c r="NJ127" s="1"/>
      <c r="NK127" s="1"/>
      <c r="NL127" s="1"/>
      <c r="NM127" s="1"/>
      <c r="NN127" s="1"/>
      <c r="NO127" s="1"/>
      <c r="NP127" s="1"/>
      <c r="NQ127" s="1"/>
      <c r="NR127" s="1"/>
      <c r="NS127" s="1"/>
      <c r="NT127" s="1"/>
      <c r="NU127" s="1"/>
      <c r="NV127" s="1"/>
      <c r="NW127" s="1"/>
      <c r="NX127" s="1"/>
      <c r="NY127" s="1"/>
      <c r="NZ127" s="1"/>
      <c r="OA127" s="1"/>
      <c r="OB127" s="1"/>
      <c r="OC127" s="1"/>
      <c r="OD127" s="1"/>
      <c r="OE127" s="1"/>
      <c r="OF127" s="1"/>
      <c r="OG127" s="1"/>
      <c r="OH127" s="1"/>
      <c r="OI127" s="1"/>
      <c r="OJ127" s="1"/>
      <c r="OK127" s="1"/>
      <c r="OL127" s="1"/>
      <c r="OM127" s="1"/>
      <c r="ON127" s="1"/>
      <c r="OO127" s="1"/>
      <c r="OP127" s="1"/>
      <c r="OQ127" s="1"/>
      <c r="OR127" s="1"/>
      <c r="OS127" s="1"/>
      <c r="OT127" s="1"/>
      <c r="OU127" s="1"/>
      <c r="OV127" s="1"/>
      <c r="OW127" s="1"/>
      <c r="OX127" s="1"/>
      <c r="OY127" s="1"/>
      <c r="OZ127" s="1"/>
      <c r="PA127" s="1"/>
      <c r="PB127" s="1"/>
      <c r="PC127" s="1"/>
      <c r="PD127" s="1"/>
      <c r="PE127" s="1"/>
      <c r="PF127" s="1"/>
      <c r="PG127" s="1"/>
      <c r="PH127" s="1"/>
      <c r="PI127" s="1"/>
      <c r="PJ127" s="1"/>
      <c r="PK127" s="1"/>
      <c r="PL127" s="1"/>
      <c r="PM127" s="1"/>
      <c r="PN127" s="1"/>
      <c r="PO127" s="1"/>
      <c r="PP127" s="1"/>
      <c r="PQ127" s="1"/>
      <c r="PR127" s="1"/>
      <c r="PS127" s="1"/>
      <c r="PT127" s="1"/>
      <c r="PU127" s="1"/>
      <c r="PV127" s="1"/>
      <c r="PW127" s="1"/>
      <c r="PX127" s="1"/>
      <c r="PY127" s="1"/>
      <c r="PZ127" s="1"/>
      <c r="QA127" s="1"/>
      <c r="QB127" s="1"/>
      <c r="QC127" s="1"/>
      <c r="QD127" s="1"/>
      <c r="QE127" s="1"/>
      <c r="QF127" s="1"/>
      <c r="QG127" s="1"/>
      <c r="QH127" s="1"/>
      <c r="QI127" s="1"/>
      <c r="QJ127" s="1"/>
      <c r="QK127" s="1"/>
      <c r="QL127" s="1"/>
      <c r="QM127" s="1"/>
      <c r="QN127" s="1"/>
      <c r="QO127" s="1"/>
      <c r="QP127" s="1"/>
      <c r="QQ127" s="1"/>
      <c r="QR127" s="1"/>
      <c r="QS127" s="1"/>
      <c r="QT127" s="1"/>
      <c r="QU127" s="1"/>
      <c r="QV127" s="1"/>
      <c r="QW127" s="1"/>
      <c r="QX127" s="1"/>
      <c r="QY127" s="1"/>
      <c r="QZ127" s="1"/>
      <c r="RA127" s="1"/>
      <c r="RB127" s="1"/>
      <c r="RC127" s="1"/>
      <c r="RD127" s="1"/>
      <c r="RE127" s="1"/>
      <c r="RF127" s="1"/>
      <c r="RG127" s="1"/>
      <c r="RH127" s="1"/>
      <c r="RI127" s="1"/>
      <c r="RJ127" s="1"/>
      <c r="RK127" s="1"/>
      <c r="RL127" s="1"/>
      <c r="RM127" s="1"/>
      <c r="RN127" s="1"/>
      <c r="RO127" s="1"/>
      <c r="RP127" s="1"/>
      <c r="RQ127" s="1"/>
      <c r="RR127" s="1"/>
      <c r="RS127" s="1"/>
      <c r="RT127" s="1"/>
      <c r="RU127" s="1"/>
      <c r="RV127" s="1"/>
      <c r="RW127" s="1"/>
      <c r="RX127" s="1"/>
      <c r="RY127" s="1"/>
      <c r="RZ127" s="1"/>
      <c r="SA127" s="1"/>
      <c r="SB127" s="1"/>
      <c r="SC127" s="1"/>
      <c r="SD127" s="1"/>
      <c r="SE127" s="1"/>
      <c r="SF127" s="1"/>
      <c r="SG127" s="1"/>
      <c r="SH127" s="1"/>
      <c r="SI127" s="1"/>
      <c r="SJ127" s="1"/>
      <c r="SK127" s="1"/>
      <c r="SL127" s="1"/>
      <c r="SM127" s="1"/>
      <c r="SN127" s="1"/>
      <c r="SO127" s="1"/>
      <c r="SP127" s="1"/>
      <c r="SQ127" s="1"/>
      <c r="SR127" s="1"/>
      <c r="SS127" s="1"/>
      <c r="ST127" s="1"/>
      <c r="SU127" s="1"/>
      <c r="SV127" s="1"/>
      <c r="SW127" s="1"/>
      <c r="SX127" s="1"/>
      <c r="SY127" s="1"/>
      <c r="SZ127" s="1"/>
      <c r="TA127" s="1"/>
      <c r="TB127" s="1"/>
      <c r="TC127" s="1"/>
      <c r="TD127" s="1"/>
      <c r="TE127" s="1"/>
      <c r="TF127" s="1"/>
      <c r="TG127" s="1"/>
      <c r="TH127" s="1"/>
      <c r="TI127" s="1"/>
      <c r="TJ127" s="1"/>
      <c r="TK127" s="1"/>
      <c r="TL127" s="1"/>
      <c r="TM127" s="1"/>
      <c r="TN127" s="1"/>
      <c r="TO127" s="1"/>
      <c r="TP127" s="1"/>
      <c r="TQ127" s="1"/>
      <c r="TR127" s="1"/>
      <c r="TS127" s="1"/>
      <c r="TT127" s="1"/>
      <c r="TU127" s="1"/>
      <c r="TV127" s="1"/>
      <c r="TW127" s="1"/>
      <c r="TX127" s="1"/>
      <c r="TY127" s="1"/>
      <c r="TZ127" s="1"/>
      <c r="UA127" s="1"/>
      <c r="UB127" s="1"/>
      <c r="UC127" s="1"/>
      <c r="UD127" s="1"/>
      <c r="UE127" s="1"/>
      <c r="UF127" s="1"/>
      <c r="UG127" s="1"/>
      <c r="UH127" s="1"/>
      <c r="UI127" s="1"/>
      <c r="UJ127" s="1"/>
      <c r="UK127" s="1"/>
      <c r="UL127" s="1"/>
      <c r="UM127" s="1"/>
      <c r="UN127" s="1"/>
      <c r="UO127" s="1"/>
      <c r="UP127" s="1"/>
      <c r="UQ127" s="1"/>
      <c r="UR127" s="1"/>
      <c r="US127" s="1"/>
      <c r="UT127" s="1"/>
      <c r="UU127" s="1"/>
      <c r="UV127" s="1"/>
      <c r="UW127" s="1"/>
      <c r="UX127" s="1"/>
      <c r="UY127" s="1"/>
      <c r="UZ127" s="1"/>
      <c r="VA127" s="1"/>
      <c r="VB127" s="1"/>
      <c r="VC127" s="1"/>
      <c r="VD127" s="1"/>
      <c r="VE127" s="1"/>
      <c r="VF127" s="1"/>
      <c r="VG127" s="1"/>
      <c r="VH127" s="1"/>
      <c r="VI127" s="1"/>
      <c r="VJ127" s="1"/>
      <c r="VK127" s="1"/>
      <c r="VL127" s="1"/>
      <c r="VM127" s="1"/>
      <c r="VN127" s="1"/>
      <c r="VO127" s="1"/>
      <c r="VP127" s="1"/>
      <c r="VQ127" s="1"/>
      <c r="VR127" s="1"/>
      <c r="VS127" s="1"/>
      <c r="VT127" s="1"/>
      <c r="VU127" s="1"/>
      <c r="VV127" s="1"/>
      <c r="VW127" s="1"/>
      <c r="VX127" s="1"/>
      <c r="VY127" s="1"/>
      <c r="VZ127" s="1"/>
      <c r="WA127" s="1"/>
      <c r="WB127" s="1"/>
      <c r="WC127" s="1"/>
      <c r="WD127" s="1"/>
      <c r="WE127" s="1"/>
      <c r="WF127" s="1"/>
      <c r="WG127" s="1"/>
      <c r="WH127" s="1"/>
      <c r="WI127" s="1"/>
      <c r="WJ127" s="1"/>
      <c r="WK127" s="1"/>
      <c r="WL127" s="1"/>
      <c r="WM127" s="1"/>
      <c r="WN127" s="1"/>
      <c r="WO127" s="1"/>
      <c r="WP127" s="1"/>
      <c r="WQ127" s="1"/>
      <c r="WR127" s="1"/>
      <c r="WS127" s="1"/>
      <c r="WT127" s="1"/>
      <c r="WU127" s="1"/>
      <c r="WV127" s="1"/>
      <c r="WW127" s="1"/>
      <c r="WX127" s="1"/>
      <c r="WY127" s="1"/>
      <c r="WZ127" s="1"/>
      <c r="XA127" s="1"/>
      <c r="XB127" s="1"/>
      <c r="XC127" s="1"/>
      <c r="XD127" s="1"/>
      <c r="XE127" s="1"/>
      <c r="XF127" s="1"/>
      <c r="XG127" s="1"/>
      <c r="XH127" s="1"/>
      <c r="XI127" s="1"/>
      <c r="XJ127" s="1"/>
      <c r="XK127" s="1"/>
      <c r="XL127" s="1"/>
      <c r="XM127" s="1"/>
      <c r="XN127" s="1"/>
      <c r="XO127" s="1"/>
      <c r="XP127" s="1"/>
      <c r="XQ127" s="1"/>
      <c r="XR127" s="1"/>
      <c r="XS127" s="1"/>
      <c r="XT127" s="1"/>
      <c r="XU127" s="1"/>
      <c r="XV127" s="1"/>
      <c r="XW127" s="1"/>
      <c r="XX127" s="1"/>
      <c r="XY127" s="1"/>
      <c r="XZ127" s="1"/>
      <c r="YA127" s="1"/>
      <c r="YB127" s="1"/>
      <c r="YC127" s="1"/>
      <c r="YD127" s="1"/>
      <c r="YE127" s="1"/>
      <c r="YF127" s="1"/>
      <c r="YG127" s="1"/>
      <c r="YH127" s="1"/>
      <c r="YI127" s="1"/>
      <c r="YJ127" s="1"/>
      <c r="YK127" s="1"/>
      <c r="YL127" s="1"/>
      <c r="YM127" s="1"/>
      <c r="YN127" s="1"/>
      <c r="YO127" s="1"/>
      <c r="YP127" s="1"/>
      <c r="YQ127" s="1"/>
      <c r="YR127" s="1"/>
      <c r="YS127" s="1"/>
      <c r="YT127" s="1"/>
      <c r="YU127" s="1"/>
      <c r="YV127" s="1"/>
      <c r="YW127" s="1"/>
      <c r="YX127" s="1"/>
      <c r="YY127" s="1"/>
      <c r="YZ127" s="1"/>
      <c r="ZA127" s="1"/>
      <c r="ZB127" s="1"/>
      <c r="ZC127" s="1"/>
      <c r="ZD127" s="1"/>
      <c r="ZE127" s="1"/>
      <c r="ZF127" s="1"/>
      <c r="ZG127" s="1"/>
      <c r="ZH127" s="1"/>
      <c r="ZI127" s="1"/>
      <c r="ZJ127" s="1"/>
      <c r="ZK127" s="1"/>
      <c r="ZL127" s="1"/>
      <c r="ZM127" s="1"/>
      <c r="ZN127" s="1"/>
      <c r="ZO127" s="1"/>
      <c r="ZP127" s="1"/>
      <c r="ZQ127" s="1"/>
      <c r="ZR127" s="1"/>
      <c r="ZS127" s="1"/>
    </row>
    <row r="128" spans="1:695" s="52" customFormat="1" x14ac:dyDescent="0.2">
      <c r="A128" s="227" t="s">
        <v>133</v>
      </c>
      <c r="B128" s="94"/>
      <c r="C128" s="48" t="s">
        <v>26</v>
      </c>
      <c r="D128" s="72" t="s">
        <v>28</v>
      </c>
      <c r="E128" s="69">
        <v>0.76388888888888895</v>
      </c>
      <c r="F128" s="69">
        <f t="shared" si="10"/>
        <v>0.79861111111111116</v>
      </c>
      <c r="G128" s="42">
        <f t="shared" si="11"/>
        <v>4860.8</v>
      </c>
      <c r="H128" s="263">
        <v>112</v>
      </c>
      <c r="I128" s="81">
        <v>43.4</v>
      </c>
      <c r="J128" s="77" t="s">
        <v>204</v>
      </c>
      <c r="K128" s="77" t="s">
        <v>205</v>
      </c>
      <c r="L128" s="157"/>
      <c r="M128" s="1"/>
      <c r="N128" s="138"/>
      <c r="O128" s="139"/>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c r="IT128" s="1"/>
      <c r="IU128" s="1"/>
      <c r="IV128" s="1"/>
      <c r="IW128" s="1"/>
      <c r="IX128" s="1"/>
      <c r="IY128" s="1"/>
      <c r="IZ128" s="1"/>
      <c r="JA128" s="1"/>
      <c r="JB128" s="1"/>
      <c r="JC128" s="1"/>
      <c r="JD128" s="1"/>
      <c r="JE128" s="1"/>
      <c r="JF128" s="1"/>
      <c r="JG128" s="1"/>
      <c r="JH128" s="1"/>
      <c r="JI128" s="1"/>
      <c r="JJ128" s="1"/>
      <c r="JK128" s="1"/>
      <c r="JL128" s="1"/>
      <c r="JM128" s="1"/>
      <c r="JN128" s="1"/>
      <c r="JO128" s="1"/>
      <c r="JP128" s="1"/>
      <c r="JQ128" s="1"/>
      <c r="JR128" s="1"/>
      <c r="JS128" s="1"/>
      <c r="JT128" s="1"/>
      <c r="JU128" s="1"/>
      <c r="JV128" s="1"/>
      <c r="JW128" s="1"/>
      <c r="JX128" s="1"/>
      <c r="JY128" s="1"/>
      <c r="JZ128" s="1"/>
      <c r="KA128" s="1"/>
      <c r="KB128" s="1"/>
      <c r="KC128" s="1"/>
      <c r="KD128" s="1"/>
      <c r="KE128" s="1"/>
      <c r="KF128" s="1"/>
      <c r="KG128" s="1"/>
      <c r="KH128" s="1"/>
      <c r="KI128" s="1"/>
      <c r="KJ128" s="1"/>
      <c r="KK128" s="1"/>
      <c r="KL128" s="1"/>
      <c r="KM128" s="1"/>
      <c r="KN128" s="1"/>
      <c r="KO128" s="1"/>
      <c r="KP128" s="1"/>
      <c r="KQ128" s="1"/>
      <c r="KR128" s="1"/>
      <c r="KS128" s="1"/>
      <c r="KT128" s="1"/>
      <c r="KU128" s="1"/>
      <c r="KV128" s="1"/>
      <c r="KW128" s="1"/>
      <c r="KX128" s="1"/>
      <c r="KY128" s="1"/>
      <c r="KZ128" s="1"/>
      <c r="LA128" s="1"/>
      <c r="LB128" s="1"/>
      <c r="LC128" s="1"/>
      <c r="LD128" s="1"/>
      <c r="LE128" s="1"/>
      <c r="LF128" s="1"/>
      <c r="LG128" s="1"/>
      <c r="LH128" s="1"/>
      <c r="LI128" s="1"/>
      <c r="LJ128" s="1"/>
      <c r="LK128" s="1"/>
      <c r="LL128" s="1"/>
      <c r="LM128" s="1"/>
      <c r="LN128" s="1"/>
      <c r="LO128" s="1"/>
      <c r="LP128" s="1"/>
      <c r="LQ128" s="1"/>
      <c r="LR128" s="1"/>
      <c r="LS128" s="1"/>
      <c r="LT128" s="1"/>
      <c r="LU128" s="1"/>
      <c r="LV128" s="1"/>
      <c r="LW128" s="1"/>
      <c r="LX128" s="1"/>
      <c r="LY128" s="1"/>
      <c r="LZ128" s="1"/>
      <c r="MA128" s="1"/>
      <c r="MB128" s="1"/>
      <c r="MC128" s="1"/>
      <c r="MD128" s="1"/>
      <c r="ME128" s="1"/>
      <c r="MF128" s="1"/>
      <c r="MG128" s="1"/>
      <c r="MH128" s="1"/>
      <c r="MI128" s="1"/>
      <c r="MJ128" s="1"/>
      <c r="MK128" s="1"/>
      <c r="ML128" s="1"/>
      <c r="MM128" s="1"/>
      <c r="MN128" s="1"/>
      <c r="MO128" s="1"/>
      <c r="MP128" s="1"/>
      <c r="MQ128" s="1"/>
      <c r="MR128" s="1"/>
      <c r="MS128" s="1"/>
      <c r="MT128" s="1"/>
      <c r="MU128" s="1"/>
      <c r="MV128" s="1"/>
      <c r="MW128" s="1"/>
      <c r="MX128" s="1"/>
      <c r="MY128" s="1"/>
      <c r="MZ128" s="1"/>
      <c r="NA128" s="1"/>
      <c r="NB128" s="1"/>
      <c r="NC128" s="1"/>
      <c r="ND128" s="1"/>
      <c r="NE128" s="1"/>
      <c r="NF128" s="1"/>
      <c r="NG128" s="1"/>
      <c r="NH128" s="1"/>
      <c r="NI128" s="1"/>
      <c r="NJ128" s="1"/>
      <c r="NK128" s="1"/>
      <c r="NL128" s="1"/>
      <c r="NM128" s="1"/>
      <c r="NN128" s="1"/>
      <c r="NO128" s="1"/>
      <c r="NP128" s="1"/>
      <c r="NQ128" s="1"/>
      <c r="NR128" s="1"/>
      <c r="NS128" s="1"/>
      <c r="NT128" s="1"/>
      <c r="NU128" s="1"/>
      <c r="NV128" s="1"/>
      <c r="NW128" s="1"/>
      <c r="NX128" s="1"/>
      <c r="NY128" s="1"/>
      <c r="NZ128" s="1"/>
      <c r="OA128" s="1"/>
      <c r="OB128" s="1"/>
      <c r="OC128" s="1"/>
      <c r="OD128" s="1"/>
      <c r="OE128" s="1"/>
      <c r="OF128" s="1"/>
      <c r="OG128" s="1"/>
      <c r="OH128" s="1"/>
      <c r="OI128" s="1"/>
      <c r="OJ128" s="1"/>
      <c r="OK128" s="1"/>
      <c r="OL128" s="1"/>
      <c r="OM128" s="1"/>
      <c r="ON128" s="1"/>
      <c r="OO128" s="1"/>
      <c r="OP128" s="1"/>
      <c r="OQ128" s="1"/>
      <c r="OR128" s="1"/>
      <c r="OS128" s="1"/>
      <c r="OT128" s="1"/>
      <c r="OU128" s="1"/>
      <c r="OV128" s="1"/>
      <c r="OW128" s="1"/>
      <c r="OX128" s="1"/>
      <c r="OY128" s="1"/>
      <c r="OZ128" s="1"/>
      <c r="PA128" s="1"/>
      <c r="PB128" s="1"/>
      <c r="PC128" s="1"/>
      <c r="PD128" s="1"/>
      <c r="PE128" s="1"/>
      <c r="PF128" s="1"/>
      <c r="PG128" s="1"/>
      <c r="PH128" s="1"/>
      <c r="PI128" s="1"/>
      <c r="PJ128" s="1"/>
      <c r="PK128" s="1"/>
      <c r="PL128" s="1"/>
      <c r="PM128" s="1"/>
      <c r="PN128" s="1"/>
      <c r="PO128" s="1"/>
      <c r="PP128" s="1"/>
      <c r="PQ128" s="1"/>
      <c r="PR128" s="1"/>
      <c r="PS128" s="1"/>
      <c r="PT128" s="1"/>
      <c r="PU128" s="1"/>
      <c r="PV128" s="1"/>
      <c r="PW128" s="1"/>
      <c r="PX128" s="1"/>
      <c r="PY128" s="1"/>
      <c r="PZ128" s="1"/>
      <c r="QA128" s="1"/>
      <c r="QB128" s="1"/>
      <c r="QC128" s="1"/>
      <c r="QD128" s="1"/>
      <c r="QE128" s="1"/>
      <c r="QF128" s="1"/>
      <c r="QG128" s="1"/>
      <c r="QH128" s="1"/>
      <c r="QI128" s="1"/>
      <c r="QJ128" s="1"/>
      <c r="QK128" s="1"/>
      <c r="QL128" s="1"/>
      <c r="QM128" s="1"/>
      <c r="QN128" s="1"/>
      <c r="QO128" s="1"/>
      <c r="QP128" s="1"/>
      <c r="QQ128" s="1"/>
      <c r="QR128" s="1"/>
      <c r="QS128" s="1"/>
      <c r="QT128" s="1"/>
      <c r="QU128" s="1"/>
      <c r="QV128" s="1"/>
      <c r="QW128" s="1"/>
      <c r="QX128" s="1"/>
      <c r="QY128" s="1"/>
      <c r="QZ128" s="1"/>
      <c r="RA128" s="1"/>
      <c r="RB128" s="1"/>
      <c r="RC128" s="1"/>
      <c r="RD128" s="1"/>
      <c r="RE128" s="1"/>
      <c r="RF128" s="1"/>
      <c r="RG128" s="1"/>
      <c r="RH128" s="1"/>
      <c r="RI128" s="1"/>
      <c r="RJ128" s="1"/>
      <c r="RK128" s="1"/>
      <c r="RL128" s="1"/>
      <c r="RM128" s="1"/>
      <c r="RN128" s="1"/>
      <c r="RO128" s="1"/>
      <c r="RP128" s="1"/>
      <c r="RQ128" s="1"/>
      <c r="RR128" s="1"/>
      <c r="RS128" s="1"/>
      <c r="RT128" s="1"/>
      <c r="RU128" s="1"/>
      <c r="RV128" s="1"/>
      <c r="RW128" s="1"/>
      <c r="RX128" s="1"/>
      <c r="RY128" s="1"/>
      <c r="RZ128" s="1"/>
      <c r="SA128" s="1"/>
      <c r="SB128" s="1"/>
      <c r="SC128" s="1"/>
      <c r="SD128" s="1"/>
      <c r="SE128" s="1"/>
      <c r="SF128" s="1"/>
      <c r="SG128" s="1"/>
      <c r="SH128" s="1"/>
      <c r="SI128" s="1"/>
      <c r="SJ128" s="1"/>
      <c r="SK128" s="1"/>
      <c r="SL128" s="1"/>
      <c r="SM128" s="1"/>
      <c r="SN128" s="1"/>
      <c r="SO128" s="1"/>
      <c r="SP128" s="1"/>
      <c r="SQ128" s="1"/>
      <c r="SR128" s="1"/>
      <c r="SS128" s="1"/>
      <c r="ST128" s="1"/>
      <c r="SU128" s="1"/>
      <c r="SV128" s="1"/>
      <c r="SW128" s="1"/>
      <c r="SX128" s="1"/>
      <c r="SY128" s="1"/>
      <c r="SZ128" s="1"/>
      <c r="TA128" s="1"/>
      <c r="TB128" s="1"/>
      <c r="TC128" s="1"/>
      <c r="TD128" s="1"/>
      <c r="TE128" s="1"/>
      <c r="TF128" s="1"/>
      <c r="TG128" s="1"/>
      <c r="TH128" s="1"/>
      <c r="TI128" s="1"/>
      <c r="TJ128" s="1"/>
      <c r="TK128" s="1"/>
      <c r="TL128" s="1"/>
      <c r="TM128" s="1"/>
      <c r="TN128" s="1"/>
      <c r="TO128" s="1"/>
      <c r="TP128" s="1"/>
      <c r="TQ128" s="1"/>
      <c r="TR128" s="1"/>
      <c r="TS128" s="1"/>
      <c r="TT128" s="1"/>
      <c r="TU128" s="1"/>
      <c r="TV128" s="1"/>
      <c r="TW128" s="1"/>
      <c r="TX128" s="1"/>
      <c r="TY128" s="1"/>
      <c r="TZ128" s="1"/>
      <c r="UA128" s="1"/>
      <c r="UB128" s="1"/>
      <c r="UC128" s="1"/>
      <c r="UD128" s="1"/>
      <c r="UE128" s="1"/>
      <c r="UF128" s="1"/>
      <c r="UG128" s="1"/>
      <c r="UH128" s="1"/>
      <c r="UI128" s="1"/>
      <c r="UJ128" s="1"/>
      <c r="UK128" s="1"/>
      <c r="UL128" s="1"/>
      <c r="UM128" s="1"/>
      <c r="UN128" s="1"/>
      <c r="UO128" s="1"/>
      <c r="UP128" s="1"/>
      <c r="UQ128" s="1"/>
      <c r="UR128" s="1"/>
      <c r="US128" s="1"/>
      <c r="UT128" s="1"/>
      <c r="UU128" s="1"/>
      <c r="UV128" s="1"/>
      <c r="UW128" s="1"/>
      <c r="UX128" s="1"/>
      <c r="UY128" s="1"/>
      <c r="UZ128" s="1"/>
      <c r="VA128" s="1"/>
      <c r="VB128" s="1"/>
      <c r="VC128" s="1"/>
      <c r="VD128" s="1"/>
      <c r="VE128" s="1"/>
      <c r="VF128" s="1"/>
      <c r="VG128" s="1"/>
      <c r="VH128" s="1"/>
      <c r="VI128" s="1"/>
      <c r="VJ128" s="1"/>
      <c r="VK128" s="1"/>
      <c r="VL128" s="1"/>
      <c r="VM128" s="1"/>
      <c r="VN128" s="1"/>
      <c r="VO128" s="1"/>
      <c r="VP128" s="1"/>
      <c r="VQ128" s="1"/>
      <c r="VR128" s="1"/>
      <c r="VS128" s="1"/>
      <c r="VT128" s="1"/>
      <c r="VU128" s="1"/>
      <c r="VV128" s="1"/>
      <c r="VW128" s="1"/>
      <c r="VX128" s="1"/>
      <c r="VY128" s="1"/>
      <c r="VZ128" s="1"/>
      <c r="WA128" s="1"/>
      <c r="WB128" s="1"/>
      <c r="WC128" s="1"/>
      <c r="WD128" s="1"/>
      <c r="WE128" s="1"/>
      <c r="WF128" s="1"/>
      <c r="WG128" s="1"/>
      <c r="WH128" s="1"/>
      <c r="WI128" s="1"/>
      <c r="WJ128" s="1"/>
      <c r="WK128" s="1"/>
      <c r="WL128" s="1"/>
      <c r="WM128" s="1"/>
      <c r="WN128" s="1"/>
      <c r="WO128" s="1"/>
      <c r="WP128" s="1"/>
      <c r="WQ128" s="1"/>
      <c r="WR128" s="1"/>
      <c r="WS128" s="1"/>
      <c r="WT128" s="1"/>
      <c r="WU128" s="1"/>
      <c r="WV128" s="1"/>
      <c r="WW128" s="1"/>
      <c r="WX128" s="1"/>
      <c r="WY128" s="1"/>
      <c r="WZ128" s="1"/>
      <c r="XA128" s="1"/>
      <c r="XB128" s="1"/>
      <c r="XC128" s="1"/>
      <c r="XD128" s="1"/>
      <c r="XE128" s="1"/>
      <c r="XF128" s="1"/>
      <c r="XG128" s="1"/>
      <c r="XH128" s="1"/>
      <c r="XI128" s="1"/>
      <c r="XJ128" s="1"/>
      <c r="XK128" s="1"/>
      <c r="XL128" s="1"/>
      <c r="XM128" s="1"/>
      <c r="XN128" s="1"/>
      <c r="XO128" s="1"/>
      <c r="XP128" s="1"/>
      <c r="XQ128" s="1"/>
      <c r="XR128" s="1"/>
      <c r="XS128" s="1"/>
      <c r="XT128" s="1"/>
      <c r="XU128" s="1"/>
      <c r="XV128" s="1"/>
      <c r="XW128" s="1"/>
      <c r="XX128" s="1"/>
      <c r="XY128" s="1"/>
      <c r="XZ128" s="1"/>
      <c r="YA128" s="1"/>
      <c r="YB128" s="1"/>
      <c r="YC128" s="1"/>
      <c r="YD128" s="1"/>
      <c r="YE128" s="1"/>
      <c r="YF128" s="1"/>
      <c r="YG128" s="1"/>
      <c r="YH128" s="1"/>
      <c r="YI128" s="1"/>
      <c r="YJ128" s="1"/>
      <c r="YK128" s="1"/>
      <c r="YL128" s="1"/>
      <c r="YM128" s="1"/>
      <c r="YN128" s="1"/>
      <c r="YO128" s="1"/>
      <c r="YP128" s="1"/>
      <c r="YQ128" s="1"/>
      <c r="YR128" s="1"/>
      <c r="YS128" s="1"/>
      <c r="YT128" s="1"/>
      <c r="YU128" s="1"/>
      <c r="YV128" s="1"/>
      <c r="YW128" s="1"/>
      <c r="YX128" s="1"/>
      <c r="YY128" s="1"/>
      <c r="YZ128" s="1"/>
      <c r="ZA128" s="1"/>
      <c r="ZB128" s="1"/>
      <c r="ZC128" s="1"/>
      <c r="ZD128" s="1"/>
      <c r="ZE128" s="1"/>
      <c r="ZF128" s="1"/>
      <c r="ZG128" s="1"/>
      <c r="ZH128" s="1"/>
      <c r="ZI128" s="1"/>
      <c r="ZJ128" s="1"/>
      <c r="ZK128" s="1"/>
      <c r="ZL128" s="1"/>
      <c r="ZM128" s="1"/>
      <c r="ZN128" s="1"/>
      <c r="ZO128" s="1"/>
      <c r="ZP128" s="1"/>
      <c r="ZQ128" s="1"/>
      <c r="ZR128" s="1"/>
      <c r="ZS128" s="1"/>
    </row>
    <row r="129" spans="1:695" s="52" customFormat="1" ht="13.5" thickBot="1" x14ac:dyDescent="0.25">
      <c r="A129" s="228" t="s">
        <v>133</v>
      </c>
      <c r="B129" s="163"/>
      <c r="C129" s="164" t="s">
        <v>40</v>
      </c>
      <c r="D129" s="165" t="s">
        <v>28</v>
      </c>
      <c r="E129" s="166">
        <v>0.80555555555555602</v>
      </c>
      <c r="F129" s="166">
        <f>E129+(55/(24*60))</f>
        <v>0.84375000000000044</v>
      </c>
      <c r="G129" s="167">
        <f t="shared" si="11"/>
        <v>5196.8</v>
      </c>
      <c r="H129" s="264">
        <v>112</v>
      </c>
      <c r="I129" s="169">
        <v>46.4</v>
      </c>
      <c r="J129" s="184" t="s">
        <v>204</v>
      </c>
      <c r="K129" s="184" t="s">
        <v>205</v>
      </c>
      <c r="L129" s="170"/>
      <c r="M129" s="1"/>
      <c r="N129" s="138"/>
      <c r="O129" s="139"/>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c r="IT129" s="1"/>
      <c r="IU129" s="1"/>
      <c r="IV129" s="1"/>
      <c r="IW129" s="1"/>
      <c r="IX129" s="1"/>
      <c r="IY129" s="1"/>
      <c r="IZ129" s="1"/>
      <c r="JA129" s="1"/>
      <c r="JB129" s="1"/>
      <c r="JC129" s="1"/>
      <c r="JD129" s="1"/>
      <c r="JE129" s="1"/>
      <c r="JF129" s="1"/>
      <c r="JG129" s="1"/>
      <c r="JH129" s="1"/>
      <c r="JI129" s="1"/>
      <c r="JJ129" s="1"/>
      <c r="JK129" s="1"/>
      <c r="JL129" s="1"/>
      <c r="JM129" s="1"/>
      <c r="JN129" s="1"/>
      <c r="JO129" s="1"/>
      <c r="JP129" s="1"/>
      <c r="JQ129" s="1"/>
      <c r="JR129" s="1"/>
      <c r="JS129" s="1"/>
      <c r="JT129" s="1"/>
      <c r="JU129" s="1"/>
      <c r="JV129" s="1"/>
      <c r="JW129" s="1"/>
      <c r="JX129" s="1"/>
      <c r="JY129" s="1"/>
      <c r="JZ129" s="1"/>
      <c r="KA129" s="1"/>
      <c r="KB129" s="1"/>
      <c r="KC129" s="1"/>
      <c r="KD129" s="1"/>
      <c r="KE129" s="1"/>
      <c r="KF129" s="1"/>
      <c r="KG129" s="1"/>
      <c r="KH129" s="1"/>
      <c r="KI129" s="1"/>
      <c r="KJ129" s="1"/>
      <c r="KK129" s="1"/>
      <c r="KL129" s="1"/>
      <c r="KM129" s="1"/>
      <c r="KN129" s="1"/>
      <c r="KO129" s="1"/>
      <c r="KP129" s="1"/>
      <c r="KQ129" s="1"/>
      <c r="KR129" s="1"/>
      <c r="KS129" s="1"/>
      <c r="KT129" s="1"/>
      <c r="KU129" s="1"/>
      <c r="KV129" s="1"/>
      <c r="KW129" s="1"/>
      <c r="KX129" s="1"/>
      <c r="KY129" s="1"/>
      <c r="KZ129" s="1"/>
      <c r="LA129" s="1"/>
      <c r="LB129" s="1"/>
      <c r="LC129" s="1"/>
      <c r="LD129" s="1"/>
      <c r="LE129" s="1"/>
      <c r="LF129" s="1"/>
      <c r="LG129" s="1"/>
      <c r="LH129" s="1"/>
      <c r="LI129" s="1"/>
      <c r="LJ129" s="1"/>
      <c r="LK129" s="1"/>
      <c r="LL129" s="1"/>
      <c r="LM129" s="1"/>
      <c r="LN129" s="1"/>
      <c r="LO129" s="1"/>
      <c r="LP129" s="1"/>
      <c r="LQ129" s="1"/>
      <c r="LR129" s="1"/>
      <c r="LS129" s="1"/>
      <c r="LT129" s="1"/>
      <c r="LU129" s="1"/>
      <c r="LV129" s="1"/>
      <c r="LW129" s="1"/>
      <c r="LX129" s="1"/>
      <c r="LY129" s="1"/>
      <c r="LZ129" s="1"/>
      <c r="MA129" s="1"/>
      <c r="MB129" s="1"/>
      <c r="MC129" s="1"/>
      <c r="MD129" s="1"/>
      <c r="ME129" s="1"/>
      <c r="MF129" s="1"/>
      <c r="MG129" s="1"/>
      <c r="MH129" s="1"/>
      <c r="MI129" s="1"/>
      <c r="MJ129" s="1"/>
      <c r="MK129" s="1"/>
      <c r="ML129" s="1"/>
      <c r="MM129" s="1"/>
      <c r="MN129" s="1"/>
      <c r="MO129" s="1"/>
      <c r="MP129" s="1"/>
      <c r="MQ129" s="1"/>
      <c r="MR129" s="1"/>
      <c r="MS129" s="1"/>
      <c r="MT129" s="1"/>
      <c r="MU129" s="1"/>
      <c r="MV129" s="1"/>
      <c r="MW129" s="1"/>
      <c r="MX129" s="1"/>
      <c r="MY129" s="1"/>
      <c r="MZ129" s="1"/>
      <c r="NA129" s="1"/>
      <c r="NB129" s="1"/>
      <c r="NC129" s="1"/>
      <c r="ND129" s="1"/>
      <c r="NE129" s="1"/>
      <c r="NF129" s="1"/>
      <c r="NG129" s="1"/>
      <c r="NH129" s="1"/>
      <c r="NI129" s="1"/>
      <c r="NJ129" s="1"/>
      <c r="NK129" s="1"/>
      <c r="NL129" s="1"/>
      <c r="NM129" s="1"/>
      <c r="NN129" s="1"/>
      <c r="NO129" s="1"/>
      <c r="NP129" s="1"/>
      <c r="NQ129" s="1"/>
      <c r="NR129" s="1"/>
      <c r="NS129" s="1"/>
      <c r="NT129" s="1"/>
      <c r="NU129" s="1"/>
      <c r="NV129" s="1"/>
      <c r="NW129" s="1"/>
      <c r="NX129" s="1"/>
      <c r="NY129" s="1"/>
      <c r="NZ129" s="1"/>
      <c r="OA129" s="1"/>
      <c r="OB129" s="1"/>
      <c r="OC129" s="1"/>
      <c r="OD129" s="1"/>
      <c r="OE129" s="1"/>
      <c r="OF129" s="1"/>
      <c r="OG129" s="1"/>
      <c r="OH129" s="1"/>
      <c r="OI129" s="1"/>
      <c r="OJ129" s="1"/>
      <c r="OK129" s="1"/>
      <c r="OL129" s="1"/>
      <c r="OM129" s="1"/>
      <c r="ON129" s="1"/>
      <c r="OO129" s="1"/>
      <c r="OP129" s="1"/>
      <c r="OQ129" s="1"/>
      <c r="OR129" s="1"/>
      <c r="OS129" s="1"/>
      <c r="OT129" s="1"/>
      <c r="OU129" s="1"/>
      <c r="OV129" s="1"/>
      <c r="OW129" s="1"/>
      <c r="OX129" s="1"/>
      <c r="OY129" s="1"/>
      <c r="OZ129" s="1"/>
      <c r="PA129" s="1"/>
      <c r="PB129" s="1"/>
      <c r="PC129" s="1"/>
      <c r="PD129" s="1"/>
      <c r="PE129" s="1"/>
      <c r="PF129" s="1"/>
      <c r="PG129" s="1"/>
      <c r="PH129" s="1"/>
      <c r="PI129" s="1"/>
      <c r="PJ129" s="1"/>
      <c r="PK129" s="1"/>
      <c r="PL129" s="1"/>
      <c r="PM129" s="1"/>
      <c r="PN129" s="1"/>
      <c r="PO129" s="1"/>
      <c r="PP129" s="1"/>
      <c r="PQ129" s="1"/>
      <c r="PR129" s="1"/>
      <c r="PS129" s="1"/>
      <c r="PT129" s="1"/>
      <c r="PU129" s="1"/>
      <c r="PV129" s="1"/>
      <c r="PW129" s="1"/>
      <c r="PX129" s="1"/>
      <c r="PY129" s="1"/>
      <c r="PZ129" s="1"/>
      <c r="QA129" s="1"/>
      <c r="QB129" s="1"/>
      <c r="QC129" s="1"/>
      <c r="QD129" s="1"/>
      <c r="QE129" s="1"/>
      <c r="QF129" s="1"/>
      <c r="QG129" s="1"/>
      <c r="QH129" s="1"/>
      <c r="QI129" s="1"/>
      <c r="QJ129" s="1"/>
      <c r="QK129" s="1"/>
      <c r="QL129" s="1"/>
      <c r="QM129" s="1"/>
      <c r="QN129" s="1"/>
      <c r="QO129" s="1"/>
      <c r="QP129" s="1"/>
      <c r="QQ129" s="1"/>
      <c r="QR129" s="1"/>
      <c r="QS129" s="1"/>
      <c r="QT129" s="1"/>
      <c r="QU129" s="1"/>
      <c r="QV129" s="1"/>
      <c r="QW129" s="1"/>
      <c r="QX129" s="1"/>
      <c r="QY129" s="1"/>
      <c r="QZ129" s="1"/>
      <c r="RA129" s="1"/>
      <c r="RB129" s="1"/>
      <c r="RC129" s="1"/>
      <c r="RD129" s="1"/>
      <c r="RE129" s="1"/>
      <c r="RF129" s="1"/>
      <c r="RG129" s="1"/>
      <c r="RH129" s="1"/>
      <c r="RI129" s="1"/>
      <c r="RJ129" s="1"/>
      <c r="RK129" s="1"/>
      <c r="RL129" s="1"/>
      <c r="RM129" s="1"/>
      <c r="RN129" s="1"/>
      <c r="RO129" s="1"/>
      <c r="RP129" s="1"/>
      <c r="RQ129" s="1"/>
      <c r="RR129" s="1"/>
      <c r="RS129" s="1"/>
      <c r="RT129" s="1"/>
      <c r="RU129" s="1"/>
      <c r="RV129" s="1"/>
      <c r="RW129" s="1"/>
      <c r="RX129" s="1"/>
      <c r="RY129" s="1"/>
      <c r="RZ129" s="1"/>
      <c r="SA129" s="1"/>
      <c r="SB129" s="1"/>
      <c r="SC129" s="1"/>
      <c r="SD129" s="1"/>
      <c r="SE129" s="1"/>
      <c r="SF129" s="1"/>
      <c r="SG129" s="1"/>
      <c r="SH129" s="1"/>
      <c r="SI129" s="1"/>
      <c r="SJ129" s="1"/>
      <c r="SK129" s="1"/>
      <c r="SL129" s="1"/>
      <c r="SM129" s="1"/>
      <c r="SN129" s="1"/>
      <c r="SO129" s="1"/>
      <c r="SP129" s="1"/>
      <c r="SQ129" s="1"/>
      <c r="SR129" s="1"/>
      <c r="SS129" s="1"/>
      <c r="ST129" s="1"/>
      <c r="SU129" s="1"/>
      <c r="SV129" s="1"/>
      <c r="SW129" s="1"/>
      <c r="SX129" s="1"/>
      <c r="SY129" s="1"/>
      <c r="SZ129" s="1"/>
      <c r="TA129" s="1"/>
      <c r="TB129" s="1"/>
      <c r="TC129" s="1"/>
      <c r="TD129" s="1"/>
      <c r="TE129" s="1"/>
      <c r="TF129" s="1"/>
      <c r="TG129" s="1"/>
      <c r="TH129" s="1"/>
      <c r="TI129" s="1"/>
      <c r="TJ129" s="1"/>
      <c r="TK129" s="1"/>
      <c r="TL129" s="1"/>
      <c r="TM129" s="1"/>
      <c r="TN129" s="1"/>
      <c r="TO129" s="1"/>
      <c r="TP129" s="1"/>
      <c r="TQ129" s="1"/>
      <c r="TR129" s="1"/>
      <c r="TS129" s="1"/>
      <c r="TT129" s="1"/>
      <c r="TU129" s="1"/>
      <c r="TV129" s="1"/>
      <c r="TW129" s="1"/>
      <c r="TX129" s="1"/>
      <c r="TY129" s="1"/>
      <c r="TZ129" s="1"/>
      <c r="UA129" s="1"/>
      <c r="UB129" s="1"/>
      <c r="UC129" s="1"/>
      <c r="UD129" s="1"/>
      <c r="UE129" s="1"/>
      <c r="UF129" s="1"/>
      <c r="UG129" s="1"/>
      <c r="UH129" s="1"/>
      <c r="UI129" s="1"/>
      <c r="UJ129" s="1"/>
      <c r="UK129" s="1"/>
      <c r="UL129" s="1"/>
      <c r="UM129" s="1"/>
      <c r="UN129" s="1"/>
      <c r="UO129" s="1"/>
      <c r="UP129" s="1"/>
      <c r="UQ129" s="1"/>
      <c r="UR129" s="1"/>
      <c r="US129" s="1"/>
      <c r="UT129" s="1"/>
      <c r="UU129" s="1"/>
      <c r="UV129" s="1"/>
      <c r="UW129" s="1"/>
      <c r="UX129" s="1"/>
      <c r="UY129" s="1"/>
      <c r="UZ129" s="1"/>
      <c r="VA129" s="1"/>
      <c r="VB129" s="1"/>
      <c r="VC129" s="1"/>
      <c r="VD129" s="1"/>
      <c r="VE129" s="1"/>
      <c r="VF129" s="1"/>
      <c r="VG129" s="1"/>
      <c r="VH129" s="1"/>
      <c r="VI129" s="1"/>
      <c r="VJ129" s="1"/>
      <c r="VK129" s="1"/>
      <c r="VL129" s="1"/>
      <c r="VM129" s="1"/>
      <c r="VN129" s="1"/>
      <c r="VO129" s="1"/>
      <c r="VP129" s="1"/>
      <c r="VQ129" s="1"/>
      <c r="VR129" s="1"/>
      <c r="VS129" s="1"/>
      <c r="VT129" s="1"/>
      <c r="VU129" s="1"/>
      <c r="VV129" s="1"/>
      <c r="VW129" s="1"/>
      <c r="VX129" s="1"/>
      <c r="VY129" s="1"/>
      <c r="VZ129" s="1"/>
      <c r="WA129" s="1"/>
      <c r="WB129" s="1"/>
      <c r="WC129" s="1"/>
      <c r="WD129" s="1"/>
      <c r="WE129" s="1"/>
      <c r="WF129" s="1"/>
      <c r="WG129" s="1"/>
      <c r="WH129" s="1"/>
      <c r="WI129" s="1"/>
      <c r="WJ129" s="1"/>
      <c r="WK129" s="1"/>
      <c r="WL129" s="1"/>
      <c r="WM129" s="1"/>
      <c r="WN129" s="1"/>
      <c r="WO129" s="1"/>
      <c r="WP129" s="1"/>
      <c r="WQ129" s="1"/>
      <c r="WR129" s="1"/>
      <c r="WS129" s="1"/>
      <c r="WT129" s="1"/>
      <c r="WU129" s="1"/>
      <c r="WV129" s="1"/>
      <c r="WW129" s="1"/>
      <c r="WX129" s="1"/>
      <c r="WY129" s="1"/>
      <c r="WZ129" s="1"/>
      <c r="XA129" s="1"/>
      <c r="XB129" s="1"/>
      <c r="XC129" s="1"/>
      <c r="XD129" s="1"/>
      <c r="XE129" s="1"/>
      <c r="XF129" s="1"/>
      <c r="XG129" s="1"/>
      <c r="XH129" s="1"/>
      <c r="XI129" s="1"/>
      <c r="XJ129" s="1"/>
      <c r="XK129" s="1"/>
      <c r="XL129" s="1"/>
      <c r="XM129" s="1"/>
      <c r="XN129" s="1"/>
      <c r="XO129" s="1"/>
      <c r="XP129" s="1"/>
      <c r="XQ129" s="1"/>
      <c r="XR129" s="1"/>
      <c r="XS129" s="1"/>
      <c r="XT129" s="1"/>
      <c r="XU129" s="1"/>
      <c r="XV129" s="1"/>
      <c r="XW129" s="1"/>
      <c r="XX129" s="1"/>
      <c r="XY129" s="1"/>
      <c r="XZ129" s="1"/>
      <c r="YA129" s="1"/>
      <c r="YB129" s="1"/>
      <c r="YC129" s="1"/>
      <c r="YD129" s="1"/>
      <c r="YE129" s="1"/>
      <c r="YF129" s="1"/>
      <c r="YG129" s="1"/>
      <c r="YH129" s="1"/>
      <c r="YI129" s="1"/>
      <c r="YJ129" s="1"/>
      <c r="YK129" s="1"/>
      <c r="YL129" s="1"/>
      <c r="YM129" s="1"/>
      <c r="YN129" s="1"/>
      <c r="YO129" s="1"/>
      <c r="YP129" s="1"/>
      <c r="YQ129" s="1"/>
      <c r="YR129" s="1"/>
      <c r="YS129" s="1"/>
      <c r="YT129" s="1"/>
      <c r="YU129" s="1"/>
      <c r="YV129" s="1"/>
      <c r="YW129" s="1"/>
      <c r="YX129" s="1"/>
      <c r="YY129" s="1"/>
      <c r="YZ129" s="1"/>
      <c r="ZA129" s="1"/>
      <c r="ZB129" s="1"/>
      <c r="ZC129" s="1"/>
      <c r="ZD129" s="1"/>
      <c r="ZE129" s="1"/>
      <c r="ZF129" s="1"/>
      <c r="ZG129" s="1"/>
      <c r="ZH129" s="1"/>
      <c r="ZI129" s="1"/>
      <c r="ZJ129" s="1"/>
      <c r="ZK129" s="1"/>
      <c r="ZL129" s="1"/>
      <c r="ZM129" s="1"/>
      <c r="ZN129" s="1"/>
      <c r="ZO129" s="1"/>
      <c r="ZP129" s="1"/>
      <c r="ZQ129" s="1"/>
      <c r="ZR129" s="1"/>
      <c r="ZS129" s="1"/>
    </row>
    <row r="130" spans="1:695" x14ac:dyDescent="0.2">
      <c r="C130" s="45"/>
      <c r="E130" s="58"/>
      <c r="F130" s="84"/>
      <c r="I130" s="60"/>
    </row>
    <row r="131" spans="1:695" ht="13.5" thickBot="1" x14ac:dyDescent="0.25">
      <c r="C131" s="45"/>
      <c r="E131" s="58"/>
      <c r="F131" s="58"/>
      <c r="I131" s="60"/>
    </row>
    <row r="132" spans="1:695" ht="18.75" x14ac:dyDescent="0.3">
      <c r="A132" s="224" t="s">
        <v>191</v>
      </c>
      <c r="B132" s="171"/>
      <c r="C132" s="172"/>
      <c r="D132" s="173"/>
      <c r="E132" s="174"/>
      <c r="F132" s="174"/>
      <c r="G132" s="175"/>
      <c r="H132" s="176"/>
      <c r="I132" s="176"/>
      <c r="J132" s="177"/>
      <c r="K132" s="178"/>
      <c r="L132" s="179"/>
      <c r="M132" s="1"/>
    </row>
    <row r="133" spans="1:695" s="109" customFormat="1" x14ac:dyDescent="0.2">
      <c r="A133" s="244" t="s">
        <v>134</v>
      </c>
      <c r="B133" s="237"/>
      <c r="C133" s="42" t="s">
        <v>36</v>
      </c>
      <c r="D133" s="48" t="s">
        <v>14</v>
      </c>
      <c r="E133" s="236">
        <v>0.2673611111111111</v>
      </c>
      <c r="F133" s="236">
        <f>E133+(45/(24*60))</f>
        <v>0.2986111111111111</v>
      </c>
      <c r="G133" s="42">
        <f>H133*I133</f>
        <v>9725</v>
      </c>
      <c r="H133" s="70">
        <v>250</v>
      </c>
      <c r="I133" s="81">
        <v>38.9</v>
      </c>
      <c r="J133" s="77" t="s">
        <v>204</v>
      </c>
      <c r="K133" s="77" t="s">
        <v>205</v>
      </c>
      <c r="L133" s="149" t="s">
        <v>211</v>
      </c>
      <c r="M133" s="45"/>
      <c r="N133" s="139"/>
      <c r="O133" s="139"/>
      <c r="P133" s="22"/>
      <c r="Q133" s="22"/>
      <c r="R133" s="22"/>
      <c r="S133" s="22"/>
      <c r="T133" s="22"/>
      <c r="U133" s="22"/>
      <c r="V133" s="22"/>
      <c r="W133" s="22"/>
      <c r="X133" s="22"/>
      <c r="Y133" s="22"/>
      <c r="Z133" s="22"/>
      <c r="AA133" s="22"/>
      <c r="AB133" s="22"/>
      <c r="AC133" s="22"/>
      <c r="AD133" s="22"/>
      <c r="AE133" s="22"/>
      <c r="AF133" s="22"/>
      <c r="AG133" s="22"/>
      <c r="AH133" s="22"/>
      <c r="AI133" s="22"/>
      <c r="AJ133" s="22"/>
      <c r="AK133" s="22"/>
      <c r="AL133" s="22"/>
      <c r="AM133" s="22"/>
      <c r="AN133" s="22"/>
      <c r="AO133" s="22"/>
      <c r="AP133" s="22"/>
      <c r="AQ133" s="22"/>
      <c r="AR133" s="22"/>
      <c r="AS133" s="22"/>
      <c r="AT133" s="22"/>
      <c r="AU133" s="22"/>
      <c r="AV133" s="22"/>
      <c r="AW133" s="22"/>
      <c r="AX133" s="22"/>
      <c r="AY133" s="22"/>
      <c r="AZ133" s="22"/>
      <c r="BA133" s="22"/>
      <c r="BB133" s="22"/>
      <c r="BC133" s="22"/>
      <c r="BD133" s="22"/>
      <c r="BE133" s="22"/>
      <c r="BF133" s="22"/>
      <c r="BG133" s="22"/>
      <c r="BH133" s="22"/>
      <c r="BI133" s="22"/>
      <c r="BJ133" s="22"/>
      <c r="BK133" s="22"/>
      <c r="BL133" s="22"/>
      <c r="BM133" s="22"/>
      <c r="BN133" s="22"/>
      <c r="BO133" s="22"/>
      <c r="BP133" s="22"/>
      <c r="BQ133" s="22"/>
      <c r="BR133" s="22"/>
      <c r="BS133" s="22"/>
      <c r="BT133" s="22"/>
      <c r="BU133" s="22"/>
      <c r="BV133" s="22"/>
      <c r="BW133" s="22"/>
      <c r="BX133" s="22"/>
      <c r="BY133" s="22"/>
      <c r="BZ133" s="22"/>
      <c r="CA133" s="22"/>
      <c r="CB133" s="22"/>
      <c r="CC133" s="22"/>
      <c r="CD133" s="22"/>
      <c r="CE133" s="22"/>
      <c r="CF133" s="22"/>
      <c r="CG133" s="22"/>
      <c r="CH133" s="22"/>
      <c r="CI133" s="22"/>
      <c r="CJ133" s="22"/>
      <c r="CK133" s="22"/>
      <c r="CL133" s="22"/>
      <c r="CM133" s="22"/>
      <c r="CN133" s="22"/>
      <c r="CO133" s="22"/>
      <c r="CP133" s="22"/>
      <c r="CQ133" s="22"/>
      <c r="CR133" s="22"/>
      <c r="CS133" s="22"/>
      <c r="CT133" s="22"/>
      <c r="CU133" s="22"/>
      <c r="CV133" s="22"/>
      <c r="CW133" s="22"/>
      <c r="CX133" s="22"/>
      <c r="CY133" s="22"/>
      <c r="CZ133" s="22"/>
      <c r="DA133" s="22"/>
      <c r="DB133" s="22"/>
      <c r="DC133" s="22"/>
      <c r="DD133" s="22"/>
      <c r="DE133" s="22"/>
      <c r="DF133" s="22"/>
      <c r="DG133" s="22"/>
      <c r="DH133" s="22"/>
      <c r="DI133" s="22"/>
      <c r="DJ133" s="22"/>
      <c r="DK133" s="22"/>
      <c r="DL133" s="22"/>
      <c r="DM133" s="22"/>
      <c r="DN133" s="22"/>
      <c r="DO133" s="22"/>
      <c r="DP133" s="22"/>
      <c r="DQ133" s="22"/>
      <c r="DR133" s="22"/>
      <c r="DS133" s="22"/>
      <c r="DT133" s="22"/>
      <c r="DU133" s="22"/>
      <c r="DV133" s="22"/>
      <c r="DW133" s="22"/>
      <c r="DX133" s="22"/>
      <c r="DY133" s="22"/>
      <c r="DZ133" s="22"/>
      <c r="EA133" s="22"/>
      <c r="EB133" s="22"/>
      <c r="EC133" s="22"/>
      <c r="ED133" s="22"/>
      <c r="EE133" s="22"/>
      <c r="EF133" s="22"/>
      <c r="EG133" s="22"/>
      <c r="EH133" s="22"/>
      <c r="EI133" s="22"/>
      <c r="EJ133" s="22"/>
      <c r="EK133" s="22"/>
      <c r="EL133" s="22"/>
      <c r="EM133" s="22"/>
      <c r="EN133" s="22"/>
      <c r="EO133" s="22"/>
      <c r="EP133" s="22"/>
      <c r="EQ133" s="22"/>
      <c r="ER133" s="22"/>
      <c r="ES133" s="22"/>
      <c r="ET133" s="22"/>
      <c r="EU133" s="22"/>
      <c r="EV133" s="22"/>
      <c r="EW133" s="22"/>
      <c r="EX133" s="22"/>
      <c r="EY133" s="22"/>
      <c r="EZ133" s="22"/>
      <c r="FA133" s="22"/>
      <c r="FB133" s="22"/>
      <c r="FC133" s="22"/>
      <c r="FD133" s="22"/>
      <c r="FE133" s="22"/>
      <c r="FF133" s="22"/>
      <c r="FG133" s="22"/>
      <c r="FH133" s="22"/>
      <c r="FI133" s="22"/>
      <c r="FJ133" s="22"/>
      <c r="FK133" s="22"/>
      <c r="FL133" s="22"/>
      <c r="FM133" s="22"/>
      <c r="FN133" s="22"/>
      <c r="FO133" s="22"/>
      <c r="FP133" s="22"/>
      <c r="FQ133" s="22"/>
      <c r="FR133" s="22"/>
      <c r="FS133" s="22"/>
      <c r="FT133" s="22"/>
      <c r="FU133" s="22"/>
      <c r="FV133" s="22"/>
      <c r="FW133" s="22"/>
      <c r="FX133" s="22"/>
      <c r="FY133" s="22"/>
      <c r="FZ133" s="22"/>
      <c r="GA133" s="22"/>
      <c r="GB133" s="22"/>
      <c r="GC133" s="22"/>
      <c r="GD133" s="22"/>
      <c r="GE133" s="22"/>
      <c r="GF133" s="22"/>
      <c r="GG133" s="22"/>
      <c r="GH133" s="22"/>
      <c r="GI133" s="22"/>
      <c r="GJ133" s="22"/>
      <c r="GK133" s="22"/>
      <c r="GL133" s="22"/>
      <c r="GM133" s="22"/>
      <c r="GN133" s="22"/>
      <c r="GO133" s="22"/>
      <c r="GP133" s="22"/>
      <c r="GQ133" s="22"/>
      <c r="GR133" s="22"/>
      <c r="GS133" s="22"/>
      <c r="GT133" s="22"/>
      <c r="GU133" s="22"/>
      <c r="GV133" s="22"/>
      <c r="GW133" s="22"/>
      <c r="GX133" s="22"/>
      <c r="GY133" s="22"/>
      <c r="GZ133" s="22"/>
      <c r="HA133" s="22"/>
      <c r="HB133" s="22"/>
      <c r="HC133" s="22"/>
      <c r="HD133" s="22"/>
      <c r="HE133" s="22"/>
      <c r="HF133" s="22"/>
      <c r="HG133" s="22"/>
      <c r="HH133" s="22"/>
      <c r="HI133" s="22"/>
      <c r="HJ133" s="22"/>
      <c r="HK133" s="22"/>
      <c r="HL133" s="22"/>
      <c r="HM133" s="22"/>
      <c r="HN133" s="22"/>
      <c r="HO133" s="22"/>
      <c r="HP133" s="22"/>
      <c r="HQ133" s="22"/>
      <c r="HR133" s="22"/>
      <c r="HS133" s="22"/>
      <c r="HT133" s="22"/>
      <c r="HU133" s="22"/>
      <c r="HV133" s="22"/>
      <c r="HW133" s="22"/>
      <c r="HX133" s="22"/>
      <c r="HY133" s="22"/>
      <c r="HZ133" s="22"/>
      <c r="IA133" s="22"/>
      <c r="IB133" s="22"/>
      <c r="IC133" s="22"/>
      <c r="ID133" s="22"/>
      <c r="IE133" s="22"/>
      <c r="IF133" s="22"/>
      <c r="IG133" s="22"/>
      <c r="IH133" s="22"/>
      <c r="II133" s="22"/>
      <c r="IJ133" s="22"/>
      <c r="IK133" s="22"/>
      <c r="IL133" s="22"/>
      <c r="IM133" s="22"/>
      <c r="IN133" s="22"/>
      <c r="IO133" s="22"/>
      <c r="IP133" s="22"/>
      <c r="IQ133" s="22"/>
      <c r="IR133" s="22"/>
      <c r="IS133" s="22"/>
      <c r="IT133" s="22"/>
      <c r="IU133" s="22"/>
      <c r="IV133" s="22"/>
      <c r="IW133" s="22"/>
      <c r="IX133" s="22"/>
      <c r="IY133" s="22"/>
      <c r="IZ133" s="22"/>
      <c r="JA133" s="22"/>
      <c r="JB133" s="22"/>
      <c r="JC133" s="22"/>
      <c r="JD133" s="22"/>
      <c r="JE133" s="22"/>
      <c r="JF133" s="22"/>
      <c r="JG133" s="22"/>
      <c r="JH133" s="22"/>
      <c r="JI133" s="22"/>
      <c r="JJ133" s="22"/>
      <c r="JK133" s="22"/>
      <c r="JL133" s="22"/>
      <c r="JM133" s="22"/>
      <c r="JN133" s="22"/>
      <c r="JO133" s="22"/>
      <c r="JP133" s="22"/>
      <c r="JQ133" s="22"/>
      <c r="JR133" s="22"/>
      <c r="JS133" s="22"/>
      <c r="JT133" s="22"/>
      <c r="JU133" s="22"/>
      <c r="JV133" s="22"/>
      <c r="JW133" s="22"/>
      <c r="JX133" s="22"/>
      <c r="JY133" s="22"/>
      <c r="JZ133" s="22"/>
      <c r="KA133" s="22"/>
      <c r="KB133" s="22"/>
      <c r="KC133" s="22"/>
      <c r="KD133" s="22"/>
      <c r="KE133" s="22"/>
      <c r="KF133" s="22"/>
      <c r="KG133" s="22"/>
      <c r="KH133" s="22"/>
      <c r="KI133" s="22"/>
      <c r="KJ133" s="22"/>
      <c r="KK133" s="22"/>
      <c r="KL133" s="22"/>
      <c r="KM133" s="22"/>
      <c r="KN133" s="22"/>
      <c r="KO133" s="22"/>
      <c r="KP133" s="22"/>
      <c r="KQ133" s="22"/>
      <c r="KR133" s="22"/>
      <c r="KS133" s="22"/>
      <c r="KT133" s="22"/>
      <c r="KU133" s="22"/>
      <c r="KV133" s="22"/>
      <c r="KW133" s="22"/>
      <c r="KX133" s="22"/>
      <c r="KY133" s="22"/>
      <c r="KZ133" s="22"/>
      <c r="LA133" s="22"/>
      <c r="LB133" s="22"/>
      <c r="LC133" s="22"/>
      <c r="LD133" s="22"/>
      <c r="LE133" s="22"/>
      <c r="LF133" s="22"/>
      <c r="LG133" s="22"/>
      <c r="LH133" s="22"/>
      <c r="LI133" s="22"/>
      <c r="LJ133" s="22"/>
      <c r="LK133" s="22"/>
      <c r="LL133" s="22"/>
      <c r="LM133" s="22"/>
      <c r="LN133" s="22"/>
      <c r="LO133" s="22"/>
      <c r="LP133" s="22"/>
      <c r="LQ133" s="22"/>
      <c r="LR133" s="22"/>
      <c r="LS133" s="22"/>
      <c r="LT133" s="22"/>
      <c r="LU133" s="22"/>
      <c r="LV133" s="22"/>
      <c r="LW133" s="22"/>
      <c r="LX133" s="22"/>
      <c r="LY133" s="22"/>
      <c r="LZ133" s="22"/>
      <c r="MA133" s="22"/>
      <c r="MB133" s="22"/>
      <c r="MC133" s="22"/>
      <c r="MD133" s="22"/>
      <c r="ME133" s="22"/>
      <c r="MF133" s="22"/>
      <c r="MG133" s="22"/>
      <c r="MH133" s="22"/>
      <c r="MI133" s="22"/>
      <c r="MJ133" s="22"/>
      <c r="MK133" s="22"/>
      <c r="ML133" s="22"/>
      <c r="MM133" s="22"/>
      <c r="MN133" s="22"/>
      <c r="MO133" s="22"/>
      <c r="MP133" s="22"/>
      <c r="MQ133" s="22"/>
      <c r="MR133" s="22"/>
      <c r="MS133" s="22"/>
      <c r="MT133" s="22"/>
      <c r="MU133" s="22"/>
      <c r="MV133" s="22"/>
      <c r="MW133" s="22"/>
      <c r="MX133" s="22"/>
      <c r="MY133" s="22"/>
      <c r="MZ133" s="22"/>
      <c r="NA133" s="22"/>
      <c r="NB133" s="22"/>
      <c r="NC133" s="22"/>
      <c r="ND133" s="22"/>
      <c r="NE133" s="22"/>
      <c r="NF133" s="22"/>
      <c r="NG133" s="22"/>
      <c r="NH133" s="22"/>
      <c r="NI133" s="22"/>
      <c r="NJ133" s="22"/>
      <c r="NK133" s="22"/>
      <c r="NL133" s="22"/>
      <c r="NM133" s="22"/>
      <c r="NN133" s="22"/>
      <c r="NO133" s="22"/>
      <c r="NP133" s="22"/>
      <c r="NQ133" s="22"/>
      <c r="NR133" s="22"/>
      <c r="NS133" s="22"/>
      <c r="NT133" s="22"/>
      <c r="NU133" s="22"/>
      <c r="NV133" s="22"/>
      <c r="NW133" s="22"/>
      <c r="NX133" s="22"/>
      <c r="NY133" s="22"/>
      <c r="NZ133" s="22"/>
      <c r="OA133" s="22"/>
      <c r="OB133" s="22"/>
      <c r="OC133" s="22"/>
      <c r="OD133" s="22"/>
      <c r="OE133" s="22"/>
      <c r="OF133" s="22"/>
      <c r="OG133" s="22"/>
      <c r="OH133" s="22"/>
      <c r="OI133" s="22"/>
      <c r="OJ133" s="22"/>
      <c r="OK133" s="22"/>
      <c r="OL133" s="22"/>
      <c r="OM133" s="22"/>
      <c r="ON133" s="22"/>
      <c r="OO133" s="22"/>
      <c r="OP133" s="22"/>
      <c r="OQ133" s="22"/>
      <c r="OR133" s="22"/>
      <c r="OS133" s="22"/>
      <c r="OT133" s="22"/>
      <c r="OU133" s="22"/>
      <c r="OV133" s="22"/>
      <c r="OW133" s="22"/>
      <c r="OX133" s="22"/>
      <c r="OY133" s="22"/>
      <c r="OZ133" s="22"/>
      <c r="PA133" s="22"/>
      <c r="PB133" s="22"/>
      <c r="PC133" s="22"/>
      <c r="PD133" s="22"/>
      <c r="PE133" s="22"/>
      <c r="PF133" s="22"/>
      <c r="PG133" s="22"/>
      <c r="PH133" s="22"/>
      <c r="PI133" s="22"/>
      <c r="PJ133" s="22"/>
      <c r="PK133" s="22"/>
      <c r="PL133" s="22"/>
      <c r="PM133" s="22"/>
      <c r="PN133" s="22"/>
      <c r="PO133" s="22"/>
      <c r="PP133" s="22"/>
      <c r="PQ133" s="22"/>
      <c r="PR133" s="22"/>
      <c r="PS133" s="22"/>
      <c r="PT133" s="22"/>
      <c r="PU133" s="22"/>
      <c r="PV133" s="22"/>
      <c r="PW133" s="22"/>
      <c r="PX133" s="22"/>
      <c r="PY133" s="22"/>
      <c r="PZ133" s="22"/>
      <c r="QA133" s="22"/>
      <c r="QB133" s="22"/>
      <c r="QC133" s="22"/>
      <c r="QD133" s="22"/>
      <c r="QE133" s="22"/>
      <c r="QF133" s="22"/>
      <c r="QG133" s="22"/>
      <c r="QH133" s="22"/>
      <c r="QI133" s="22"/>
      <c r="QJ133" s="22"/>
      <c r="QK133" s="22"/>
      <c r="QL133" s="22"/>
      <c r="QM133" s="22"/>
      <c r="QN133" s="22"/>
      <c r="QO133" s="22"/>
      <c r="QP133" s="22"/>
      <c r="QQ133" s="22"/>
      <c r="QR133" s="22"/>
      <c r="QS133" s="22"/>
      <c r="QT133" s="22"/>
      <c r="QU133" s="22"/>
      <c r="QV133" s="22"/>
      <c r="QW133" s="22"/>
      <c r="QX133" s="22"/>
      <c r="QY133" s="22"/>
      <c r="QZ133" s="22"/>
      <c r="RA133" s="22"/>
      <c r="RB133" s="22"/>
      <c r="RC133" s="22"/>
      <c r="RD133" s="22"/>
      <c r="RE133" s="22"/>
      <c r="RF133" s="22"/>
      <c r="RG133" s="22"/>
      <c r="RH133" s="22"/>
      <c r="RI133" s="22"/>
      <c r="RJ133" s="22"/>
      <c r="RK133" s="22"/>
      <c r="RL133" s="22"/>
      <c r="RM133" s="22"/>
      <c r="RN133" s="22"/>
      <c r="RO133" s="22"/>
      <c r="RP133" s="22"/>
      <c r="RQ133" s="22"/>
      <c r="RR133" s="22"/>
      <c r="RS133" s="22"/>
      <c r="RT133" s="22"/>
      <c r="RU133" s="22"/>
      <c r="RV133" s="22"/>
      <c r="RW133" s="22"/>
      <c r="RX133" s="22"/>
      <c r="RY133" s="22"/>
      <c r="RZ133" s="22"/>
      <c r="SA133" s="22"/>
      <c r="SB133" s="22"/>
      <c r="SC133" s="22"/>
      <c r="SD133" s="22"/>
      <c r="SE133" s="22"/>
      <c r="SF133" s="22"/>
      <c r="SG133" s="22"/>
      <c r="SH133" s="22"/>
      <c r="SI133" s="22"/>
      <c r="SJ133" s="22"/>
      <c r="SK133" s="22"/>
      <c r="SL133" s="22"/>
      <c r="SM133" s="22"/>
      <c r="SN133" s="22"/>
      <c r="SO133" s="22"/>
      <c r="SP133" s="22"/>
      <c r="SQ133" s="22"/>
      <c r="SR133" s="22"/>
      <c r="SS133" s="22"/>
      <c r="ST133" s="22"/>
      <c r="SU133" s="22"/>
      <c r="SV133" s="22"/>
      <c r="SW133" s="22"/>
      <c r="SX133" s="22"/>
      <c r="SY133" s="22"/>
      <c r="SZ133" s="22"/>
      <c r="TA133" s="22"/>
      <c r="TB133" s="22"/>
      <c r="TC133" s="22"/>
      <c r="TD133" s="22"/>
      <c r="TE133" s="22"/>
      <c r="TF133" s="22"/>
      <c r="TG133" s="22"/>
      <c r="TH133" s="22"/>
      <c r="TI133" s="22"/>
      <c r="TJ133" s="22"/>
      <c r="TK133" s="22"/>
      <c r="TL133" s="22"/>
      <c r="TM133" s="22"/>
      <c r="TN133" s="22"/>
      <c r="TO133" s="22"/>
      <c r="TP133" s="22"/>
      <c r="TQ133" s="22"/>
      <c r="TR133" s="22"/>
      <c r="TS133" s="22"/>
      <c r="TT133" s="22"/>
      <c r="TU133" s="22"/>
      <c r="TV133" s="22"/>
      <c r="TW133" s="22"/>
      <c r="TX133" s="22"/>
      <c r="TY133" s="22"/>
      <c r="TZ133" s="22"/>
      <c r="UA133" s="22"/>
      <c r="UB133" s="22"/>
      <c r="UC133" s="22"/>
      <c r="UD133" s="22"/>
      <c r="UE133" s="22"/>
      <c r="UF133" s="22"/>
      <c r="UG133" s="22"/>
      <c r="UH133" s="22"/>
      <c r="UI133" s="22"/>
      <c r="UJ133" s="22"/>
      <c r="UK133" s="22"/>
      <c r="UL133" s="22"/>
      <c r="UM133" s="22"/>
      <c r="UN133" s="22"/>
      <c r="UO133" s="22"/>
      <c r="UP133" s="22"/>
      <c r="UQ133" s="22"/>
      <c r="UR133" s="22"/>
      <c r="US133" s="22"/>
      <c r="UT133" s="22"/>
      <c r="UU133" s="22"/>
      <c r="UV133" s="22"/>
      <c r="UW133" s="22"/>
      <c r="UX133" s="22"/>
      <c r="UY133" s="22"/>
      <c r="UZ133" s="22"/>
      <c r="VA133" s="22"/>
      <c r="VB133" s="22"/>
      <c r="VC133" s="22"/>
      <c r="VD133" s="22"/>
      <c r="VE133" s="22"/>
      <c r="VF133" s="22"/>
      <c r="VG133" s="22"/>
      <c r="VH133" s="22"/>
      <c r="VI133" s="22"/>
      <c r="VJ133" s="22"/>
      <c r="VK133" s="22"/>
      <c r="VL133" s="22"/>
      <c r="VM133" s="22"/>
      <c r="VN133" s="22"/>
      <c r="VO133" s="22"/>
      <c r="VP133" s="22"/>
      <c r="VQ133" s="22"/>
      <c r="VR133" s="22"/>
      <c r="VS133" s="22"/>
      <c r="VT133" s="22"/>
      <c r="VU133" s="22"/>
      <c r="VV133" s="22"/>
      <c r="VW133" s="22"/>
      <c r="VX133" s="22"/>
      <c r="VY133" s="22"/>
      <c r="VZ133" s="22"/>
      <c r="WA133" s="22"/>
      <c r="WB133" s="22"/>
      <c r="WC133" s="22"/>
      <c r="WD133" s="22"/>
      <c r="WE133" s="22"/>
      <c r="WF133" s="22"/>
      <c r="WG133" s="22"/>
      <c r="WH133" s="22"/>
      <c r="WI133" s="22"/>
      <c r="WJ133" s="22"/>
      <c r="WK133" s="22"/>
      <c r="WL133" s="22"/>
      <c r="WM133" s="22"/>
      <c r="WN133" s="22"/>
      <c r="WO133" s="22"/>
      <c r="WP133" s="22"/>
      <c r="WQ133" s="22"/>
      <c r="WR133" s="22"/>
      <c r="WS133" s="22"/>
      <c r="WT133" s="22"/>
      <c r="WU133" s="22"/>
      <c r="WV133" s="22"/>
      <c r="WW133" s="22"/>
      <c r="WX133" s="22"/>
      <c r="WY133" s="22"/>
      <c r="WZ133" s="22"/>
      <c r="XA133" s="22"/>
      <c r="XB133" s="22"/>
      <c r="XC133" s="22"/>
      <c r="XD133" s="22"/>
      <c r="XE133" s="22"/>
      <c r="XF133" s="22"/>
      <c r="XG133" s="22"/>
      <c r="XH133" s="22"/>
      <c r="XI133" s="22"/>
      <c r="XJ133" s="22"/>
      <c r="XK133" s="22"/>
      <c r="XL133" s="22"/>
      <c r="XM133" s="22"/>
      <c r="XN133" s="22"/>
      <c r="XO133" s="22"/>
      <c r="XP133" s="22"/>
      <c r="XQ133" s="22"/>
      <c r="XR133" s="22"/>
      <c r="XS133" s="22"/>
      <c r="XT133" s="22"/>
      <c r="XU133" s="22"/>
      <c r="XV133" s="22"/>
      <c r="XW133" s="22"/>
      <c r="XX133" s="22"/>
      <c r="XY133" s="22"/>
      <c r="XZ133" s="22"/>
      <c r="YA133" s="22"/>
      <c r="YB133" s="22"/>
      <c r="YC133" s="22"/>
      <c r="YD133" s="22"/>
      <c r="YE133" s="22"/>
      <c r="YF133" s="22"/>
      <c r="YG133" s="22"/>
      <c r="YH133" s="22"/>
      <c r="YI133" s="22"/>
      <c r="YJ133" s="22"/>
      <c r="YK133" s="22"/>
      <c r="YL133" s="22"/>
      <c r="YM133" s="22"/>
      <c r="YN133" s="22"/>
      <c r="YO133" s="22"/>
      <c r="YP133" s="22"/>
      <c r="YQ133" s="22"/>
      <c r="YR133" s="22"/>
      <c r="YS133" s="22"/>
      <c r="YT133" s="22"/>
      <c r="YU133" s="22"/>
      <c r="YV133" s="22"/>
      <c r="YW133" s="22"/>
      <c r="YX133" s="22"/>
      <c r="YY133" s="22"/>
      <c r="YZ133" s="22"/>
      <c r="ZA133" s="22"/>
      <c r="ZB133" s="22"/>
      <c r="ZC133" s="22"/>
      <c r="ZD133" s="22"/>
      <c r="ZE133" s="22"/>
      <c r="ZF133" s="22"/>
      <c r="ZG133" s="22"/>
      <c r="ZH133" s="22"/>
      <c r="ZI133" s="22"/>
      <c r="ZJ133" s="22"/>
      <c r="ZK133" s="22"/>
      <c r="ZL133" s="22"/>
      <c r="ZM133" s="22"/>
      <c r="ZN133" s="22"/>
      <c r="ZO133" s="22"/>
      <c r="ZP133" s="22"/>
      <c r="ZQ133" s="22"/>
      <c r="ZR133" s="22"/>
      <c r="ZS133" s="22"/>
    </row>
    <row r="134" spans="1:695" s="109" customFormat="1" x14ac:dyDescent="0.2">
      <c r="A134" s="244" t="s">
        <v>134</v>
      </c>
      <c r="B134" s="237"/>
      <c r="C134" s="42" t="s">
        <v>37</v>
      </c>
      <c r="D134" s="48" t="s">
        <v>14</v>
      </c>
      <c r="E134" s="236">
        <v>0.2986111111111111</v>
      </c>
      <c r="F134" s="236">
        <f>E134+(45/(24*60))</f>
        <v>0.3298611111111111</v>
      </c>
      <c r="G134" s="42">
        <f>H134*I134</f>
        <v>9550</v>
      </c>
      <c r="H134" s="70">
        <v>250</v>
      </c>
      <c r="I134" s="81">
        <v>38.200000000000003</v>
      </c>
      <c r="J134" s="77" t="s">
        <v>204</v>
      </c>
      <c r="K134" s="77" t="s">
        <v>205</v>
      </c>
      <c r="L134" s="149" t="s">
        <v>211</v>
      </c>
      <c r="M134" s="45"/>
      <c r="N134" s="139"/>
      <c r="O134" s="139"/>
      <c r="P134" s="22"/>
      <c r="Q134" s="22"/>
      <c r="R134" s="22"/>
      <c r="S134" s="22"/>
      <c r="T134" s="22"/>
      <c r="U134" s="22"/>
      <c r="V134" s="22"/>
      <c r="W134" s="22"/>
      <c r="X134" s="22"/>
      <c r="Y134" s="22"/>
      <c r="Z134" s="22"/>
      <c r="AA134" s="22"/>
      <c r="AB134" s="22"/>
      <c r="AC134" s="22"/>
      <c r="AD134" s="22"/>
      <c r="AE134" s="22"/>
      <c r="AF134" s="22"/>
      <c r="AG134" s="22"/>
      <c r="AH134" s="22"/>
      <c r="AI134" s="22"/>
      <c r="AJ134" s="22"/>
      <c r="AK134" s="22"/>
      <c r="AL134" s="22"/>
      <c r="AM134" s="22"/>
      <c r="AN134" s="22"/>
      <c r="AO134" s="22"/>
      <c r="AP134" s="22"/>
      <c r="AQ134" s="22"/>
      <c r="AR134" s="22"/>
      <c r="AS134" s="22"/>
      <c r="AT134" s="22"/>
      <c r="AU134" s="22"/>
      <c r="AV134" s="22"/>
      <c r="AW134" s="22"/>
      <c r="AX134" s="22"/>
      <c r="AY134" s="22"/>
      <c r="AZ134" s="22"/>
      <c r="BA134" s="22"/>
      <c r="BB134" s="22"/>
      <c r="BC134" s="22"/>
      <c r="BD134" s="22"/>
      <c r="BE134" s="22"/>
      <c r="BF134" s="22"/>
      <c r="BG134" s="22"/>
      <c r="BH134" s="22"/>
      <c r="BI134" s="22"/>
      <c r="BJ134" s="22"/>
      <c r="BK134" s="22"/>
      <c r="BL134" s="22"/>
      <c r="BM134" s="22"/>
      <c r="BN134" s="22"/>
      <c r="BO134" s="22"/>
      <c r="BP134" s="22"/>
      <c r="BQ134" s="22"/>
      <c r="BR134" s="22"/>
      <c r="BS134" s="22"/>
      <c r="BT134" s="22"/>
      <c r="BU134" s="22"/>
      <c r="BV134" s="22"/>
      <c r="BW134" s="22"/>
      <c r="BX134" s="22"/>
      <c r="BY134" s="22"/>
      <c r="BZ134" s="22"/>
      <c r="CA134" s="22"/>
      <c r="CB134" s="22"/>
      <c r="CC134" s="22"/>
      <c r="CD134" s="22"/>
      <c r="CE134" s="22"/>
      <c r="CF134" s="22"/>
      <c r="CG134" s="22"/>
      <c r="CH134" s="22"/>
      <c r="CI134" s="22"/>
      <c r="CJ134" s="22"/>
      <c r="CK134" s="22"/>
      <c r="CL134" s="22"/>
      <c r="CM134" s="22"/>
      <c r="CN134" s="22"/>
      <c r="CO134" s="22"/>
      <c r="CP134" s="22"/>
      <c r="CQ134" s="22"/>
      <c r="CR134" s="22"/>
      <c r="CS134" s="22"/>
      <c r="CT134" s="22"/>
      <c r="CU134" s="22"/>
      <c r="CV134" s="22"/>
      <c r="CW134" s="22"/>
      <c r="CX134" s="22"/>
      <c r="CY134" s="22"/>
      <c r="CZ134" s="22"/>
      <c r="DA134" s="22"/>
      <c r="DB134" s="22"/>
      <c r="DC134" s="22"/>
      <c r="DD134" s="22"/>
      <c r="DE134" s="22"/>
      <c r="DF134" s="22"/>
      <c r="DG134" s="22"/>
      <c r="DH134" s="22"/>
      <c r="DI134" s="22"/>
      <c r="DJ134" s="22"/>
      <c r="DK134" s="22"/>
      <c r="DL134" s="22"/>
      <c r="DM134" s="22"/>
      <c r="DN134" s="22"/>
      <c r="DO134" s="22"/>
      <c r="DP134" s="22"/>
      <c r="DQ134" s="22"/>
      <c r="DR134" s="22"/>
      <c r="DS134" s="22"/>
      <c r="DT134" s="22"/>
      <c r="DU134" s="22"/>
      <c r="DV134" s="22"/>
      <c r="DW134" s="22"/>
      <c r="DX134" s="22"/>
      <c r="DY134" s="22"/>
      <c r="DZ134" s="22"/>
      <c r="EA134" s="22"/>
      <c r="EB134" s="22"/>
      <c r="EC134" s="22"/>
      <c r="ED134" s="22"/>
      <c r="EE134" s="22"/>
      <c r="EF134" s="22"/>
      <c r="EG134" s="22"/>
      <c r="EH134" s="22"/>
      <c r="EI134" s="22"/>
      <c r="EJ134" s="22"/>
      <c r="EK134" s="22"/>
      <c r="EL134" s="22"/>
      <c r="EM134" s="22"/>
      <c r="EN134" s="22"/>
      <c r="EO134" s="22"/>
      <c r="EP134" s="22"/>
      <c r="EQ134" s="22"/>
      <c r="ER134" s="22"/>
      <c r="ES134" s="22"/>
      <c r="ET134" s="22"/>
      <c r="EU134" s="22"/>
      <c r="EV134" s="22"/>
      <c r="EW134" s="22"/>
      <c r="EX134" s="22"/>
      <c r="EY134" s="22"/>
      <c r="EZ134" s="22"/>
      <c r="FA134" s="22"/>
      <c r="FB134" s="22"/>
      <c r="FC134" s="22"/>
      <c r="FD134" s="22"/>
      <c r="FE134" s="22"/>
      <c r="FF134" s="22"/>
      <c r="FG134" s="22"/>
      <c r="FH134" s="22"/>
      <c r="FI134" s="22"/>
      <c r="FJ134" s="22"/>
      <c r="FK134" s="22"/>
      <c r="FL134" s="22"/>
      <c r="FM134" s="22"/>
      <c r="FN134" s="22"/>
      <c r="FO134" s="22"/>
      <c r="FP134" s="22"/>
      <c r="FQ134" s="22"/>
      <c r="FR134" s="22"/>
      <c r="FS134" s="22"/>
      <c r="FT134" s="22"/>
      <c r="FU134" s="22"/>
      <c r="FV134" s="22"/>
      <c r="FW134" s="22"/>
      <c r="FX134" s="22"/>
      <c r="FY134" s="22"/>
      <c r="FZ134" s="22"/>
      <c r="GA134" s="22"/>
      <c r="GB134" s="22"/>
      <c r="GC134" s="22"/>
      <c r="GD134" s="22"/>
      <c r="GE134" s="22"/>
      <c r="GF134" s="22"/>
      <c r="GG134" s="22"/>
      <c r="GH134" s="22"/>
      <c r="GI134" s="22"/>
      <c r="GJ134" s="22"/>
      <c r="GK134" s="22"/>
      <c r="GL134" s="22"/>
      <c r="GM134" s="22"/>
      <c r="GN134" s="22"/>
      <c r="GO134" s="22"/>
      <c r="GP134" s="22"/>
      <c r="GQ134" s="22"/>
      <c r="GR134" s="22"/>
      <c r="GS134" s="22"/>
      <c r="GT134" s="22"/>
      <c r="GU134" s="22"/>
      <c r="GV134" s="22"/>
      <c r="GW134" s="22"/>
      <c r="GX134" s="22"/>
      <c r="GY134" s="22"/>
      <c r="GZ134" s="22"/>
      <c r="HA134" s="22"/>
      <c r="HB134" s="22"/>
      <c r="HC134" s="22"/>
      <c r="HD134" s="22"/>
      <c r="HE134" s="22"/>
      <c r="HF134" s="22"/>
      <c r="HG134" s="22"/>
      <c r="HH134" s="22"/>
      <c r="HI134" s="22"/>
      <c r="HJ134" s="22"/>
      <c r="HK134" s="22"/>
      <c r="HL134" s="22"/>
      <c r="HM134" s="22"/>
      <c r="HN134" s="22"/>
      <c r="HO134" s="22"/>
      <c r="HP134" s="22"/>
      <c r="HQ134" s="22"/>
      <c r="HR134" s="22"/>
      <c r="HS134" s="22"/>
      <c r="HT134" s="22"/>
      <c r="HU134" s="22"/>
      <c r="HV134" s="22"/>
      <c r="HW134" s="22"/>
      <c r="HX134" s="22"/>
      <c r="HY134" s="22"/>
      <c r="HZ134" s="22"/>
      <c r="IA134" s="22"/>
      <c r="IB134" s="22"/>
      <c r="IC134" s="22"/>
      <c r="ID134" s="22"/>
      <c r="IE134" s="22"/>
      <c r="IF134" s="22"/>
      <c r="IG134" s="22"/>
      <c r="IH134" s="22"/>
      <c r="II134" s="22"/>
      <c r="IJ134" s="22"/>
      <c r="IK134" s="22"/>
      <c r="IL134" s="22"/>
      <c r="IM134" s="22"/>
      <c r="IN134" s="22"/>
      <c r="IO134" s="22"/>
      <c r="IP134" s="22"/>
      <c r="IQ134" s="22"/>
      <c r="IR134" s="22"/>
      <c r="IS134" s="22"/>
      <c r="IT134" s="22"/>
      <c r="IU134" s="22"/>
      <c r="IV134" s="22"/>
      <c r="IW134" s="22"/>
      <c r="IX134" s="22"/>
      <c r="IY134" s="22"/>
      <c r="IZ134" s="22"/>
      <c r="JA134" s="22"/>
      <c r="JB134" s="22"/>
      <c r="JC134" s="22"/>
      <c r="JD134" s="22"/>
      <c r="JE134" s="22"/>
      <c r="JF134" s="22"/>
      <c r="JG134" s="22"/>
      <c r="JH134" s="22"/>
      <c r="JI134" s="22"/>
      <c r="JJ134" s="22"/>
      <c r="JK134" s="22"/>
      <c r="JL134" s="22"/>
      <c r="JM134" s="22"/>
      <c r="JN134" s="22"/>
      <c r="JO134" s="22"/>
      <c r="JP134" s="22"/>
      <c r="JQ134" s="22"/>
      <c r="JR134" s="22"/>
      <c r="JS134" s="22"/>
      <c r="JT134" s="22"/>
      <c r="JU134" s="22"/>
      <c r="JV134" s="22"/>
      <c r="JW134" s="22"/>
      <c r="JX134" s="22"/>
      <c r="JY134" s="22"/>
      <c r="JZ134" s="22"/>
      <c r="KA134" s="22"/>
      <c r="KB134" s="22"/>
      <c r="KC134" s="22"/>
      <c r="KD134" s="22"/>
      <c r="KE134" s="22"/>
      <c r="KF134" s="22"/>
      <c r="KG134" s="22"/>
      <c r="KH134" s="22"/>
      <c r="KI134" s="22"/>
      <c r="KJ134" s="22"/>
      <c r="KK134" s="22"/>
      <c r="KL134" s="22"/>
      <c r="KM134" s="22"/>
      <c r="KN134" s="22"/>
      <c r="KO134" s="22"/>
      <c r="KP134" s="22"/>
      <c r="KQ134" s="22"/>
      <c r="KR134" s="22"/>
      <c r="KS134" s="22"/>
      <c r="KT134" s="22"/>
      <c r="KU134" s="22"/>
      <c r="KV134" s="22"/>
      <c r="KW134" s="22"/>
      <c r="KX134" s="22"/>
      <c r="KY134" s="22"/>
      <c r="KZ134" s="22"/>
      <c r="LA134" s="22"/>
      <c r="LB134" s="22"/>
      <c r="LC134" s="22"/>
      <c r="LD134" s="22"/>
      <c r="LE134" s="22"/>
      <c r="LF134" s="22"/>
      <c r="LG134" s="22"/>
      <c r="LH134" s="22"/>
      <c r="LI134" s="22"/>
      <c r="LJ134" s="22"/>
      <c r="LK134" s="22"/>
      <c r="LL134" s="22"/>
      <c r="LM134" s="22"/>
      <c r="LN134" s="22"/>
      <c r="LO134" s="22"/>
      <c r="LP134" s="22"/>
      <c r="LQ134" s="22"/>
      <c r="LR134" s="22"/>
      <c r="LS134" s="22"/>
      <c r="LT134" s="22"/>
      <c r="LU134" s="22"/>
      <c r="LV134" s="22"/>
      <c r="LW134" s="22"/>
      <c r="LX134" s="22"/>
      <c r="LY134" s="22"/>
      <c r="LZ134" s="22"/>
      <c r="MA134" s="22"/>
      <c r="MB134" s="22"/>
      <c r="MC134" s="22"/>
      <c r="MD134" s="22"/>
      <c r="ME134" s="22"/>
      <c r="MF134" s="22"/>
      <c r="MG134" s="22"/>
      <c r="MH134" s="22"/>
      <c r="MI134" s="22"/>
      <c r="MJ134" s="22"/>
      <c r="MK134" s="22"/>
      <c r="ML134" s="22"/>
      <c r="MM134" s="22"/>
      <c r="MN134" s="22"/>
      <c r="MO134" s="22"/>
      <c r="MP134" s="22"/>
      <c r="MQ134" s="22"/>
      <c r="MR134" s="22"/>
      <c r="MS134" s="22"/>
      <c r="MT134" s="22"/>
      <c r="MU134" s="22"/>
      <c r="MV134" s="22"/>
      <c r="MW134" s="22"/>
      <c r="MX134" s="22"/>
      <c r="MY134" s="22"/>
      <c r="MZ134" s="22"/>
      <c r="NA134" s="22"/>
      <c r="NB134" s="22"/>
      <c r="NC134" s="22"/>
      <c r="ND134" s="22"/>
      <c r="NE134" s="22"/>
      <c r="NF134" s="22"/>
      <c r="NG134" s="22"/>
      <c r="NH134" s="22"/>
      <c r="NI134" s="22"/>
      <c r="NJ134" s="22"/>
      <c r="NK134" s="22"/>
      <c r="NL134" s="22"/>
      <c r="NM134" s="22"/>
      <c r="NN134" s="22"/>
      <c r="NO134" s="22"/>
      <c r="NP134" s="22"/>
      <c r="NQ134" s="22"/>
      <c r="NR134" s="22"/>
      <c r="NS134" s="22"/>
      <c r="NT134" s="22"/>
      <c r="NU134" s="22"/>
      <c r="NV134" s="22"/>
      <c r="NW134" s="22"/>
      <c r="NX134" s="22"/>
      <c r="NY134" s="22"/>
      <c r="NZ134" s="22"/>
      <c r="OA134" s="22"/>
      <c r="OB134" s="22"/>
      <c r="OC134" s="22"/>
      <c r="OD134" s="22"/>
      <c r="OE134" s="22"/>
      <c r="OF134" s="22"/>
      <c r="OG134" s="22"/>
      <c r="OH134" s="22"/>
      <c r="OI134" s="22"/>
      <c r="OJ134" s="22"/>
      <c r="OK134" s="22"/>
      <c r="OL134" s="22"/>
      <c r="OM134" s="22"/>
      <c r="ON134" s="22"/>
      <c r="OO134" s="22"/>
      <c r="OP134" s="22"/>
      <c r="OQ134" s="22"/>
      <c r="OR134" s="22"/>
      <c r="OS134" s="22"/>
      <c r="OT134" s="22"/>
      <c r="OU134" s="22"/>
      <c r="OV134" s="22"/>
      <c r="OW134" s="22"/>
      <c r="OX134" s="22"/>
      <c r="OY134" s="22"/>
      <c r="OZ134" s="22"/>
      <c r="PA134" s="22"/>
      <c r="PB134" s="22"/>
      <c r="PC134" s="22"/>
      <c r="PD134" s="22"/>
      <c r="PE134" s="22"/>
      <c r="PF134" s="22"/>
      <c r="PG134" s="22"/>
      <c r="PH134" s="22"/>
      <c r="PI134" s="22"/>
      <c r="PJ134" s="22"/>
      <c r="PK134" s="22"/>
      <c r="PL134" s="22"/>
      <c r="PM134" s="22"/>
      <c r="PN134" s="22"/>
      <c r="PO134" s="22"/>
      <c r="PP134" s="22"/>
      <c r="PQ134" s="22"/>
      <c r="PR134" s="22"/>
      <c r="PS134" s="22"/>
      <c r="PT134" s="22"/>
      <c r="PU134" s="22"/>
      <c r="PV134" s="22"/>
      <c r="PW134" s="22"/>
      <c r="PX134" s="22"/>
      <c r="PY134" s="22"/>
      <c r="PZ134" s="22"/>
      <c r="QA134" s="22"/>
      <c r="QB134" s="22"/>
      <c r="QC134" s="22"/>
      <c r="QD134" s="22"/>
      <c r="QE134" s="22"/>
      <c r="QF134" s="22"/>
      <c r="QG134" s="22"/>
      <c r="QH134" s="22"/>
      <c r="QI134" s="22"/>
      <c r="QJ134" s="22"/>
      <c r="QK134" s="22"/>
      <c r="QL134" s="22"/>
      <c r="QM134" s="22"/>
      <c r="QN134" s="22"/>
      <c r="QO134" s="22"/>
      <c r="QP134" s="22"/>
      <c r="QQ134" s="22"/>
      <c r="QR134" s="22"/>
      <c r="QS134" s="22"/>
      <c r="QT134" s="22"/>
      <c r="QU134" s="22"/>
      <c r="QV134" s="22"/>
      <c r="QW134" s="22"/>
      <c r="QX134" s="22"/>
      <c r="QY134" s="22"/>
      <c r="QZ134" s="22"/>
      <c r="RA134" s="22"/>
      <c r="RB134" s="22"/>
      <c r="RC134" s="22"/>
      <c r="RD134" s="22"/>
      <c r="RE134" s="22"/>
      <c r="RF134" s="22"/>
      <c r="RG134" s="22"/>
      <c r="RH134" s="22"/>
      <c r="RI134" s="22"/>
      <c r="RJ134" s="22"/>
      <c r="RK134" s="22"/>
      <c r="RL134" s="22"/>
      <c r="RM134" s="22"/>
      <c r="RN134" s="22"/>
      <c r="RO134" s="22"/>
      <c r="RP134" s="22"/>
      <c r="RQ134" s="22"/>
      <c r="RR134" s="22"/>
      <c r="RS134" s="22"/>
      <c r="RT134" s="22"/>
      <c r="RU134" s="22"/>
      <c r="RV134" s="22"/>
      <c r="RW134" s="22"/>
      <c r="RX134" s="22"/>
      <c r="RY134" s="22"/>
      <c r="RZ134" s="22"/>
      <c r="SA134" s="22"/>
      <c r="SB134" s="22"/>
      <c r="SC134" s="22"/>
      <c r="SD134" s="22"/>
      <c r="SE134" s="22"/>
      <c r="SF134" s="22"/>
      <c r="SG134" s="22"/>
      <c r="SH134" s="22"/>
      <c r="SI134" s="22"/>
      <c r="SJ134" s="22"/>
      <c r="SK134" s="22"/>
      <c r="SL134" s="22"/>
      <c r="SM134" s="22"/>
      <c r="SN134" s="22"/>
      <c r="SO134" s="22"/>
      <c r="SP134" s="22"/>
      <c r="SQ134" s="22"/>
      <c r="SR134" s="22"/>
      <c r="SS134" s="22"/>
      <c r="ST134" s="22"/>
      <c r="SU134" s="22"/>
      <c r="SV134" s="22"/>
      <c r="SW134" s="22"/>
      <c r="SX134" s="22"/>
      <c r="SY134" s="22"/>
      <c r="SZ134" s="22"/>
      <c r="TA134" s="22"/>
      <c r="TB134" s="22"/>
      <c r="TC134" s="22"/>
      <c r="TD134" s="22"/>
      <c r="TE134" s="22"/>
      <c r="TF134" s="22"/>
      <c r="TG134" s="22"/>
      <c r="TH134" s="22"/>
      <c r="TI134" s="22"/>
      <c r="TJ134" s="22"/>
      <c r="TK134" s="22"/>
      <c r="TL134" s="22"/>
      <c r="TM134" s="22"/>
      <c r="TN134" s="22"/>
      <c r="TO134" s="22"/>
      <c r="TP134" s="22"/>
      <c r="TQ134" s="22"/>
      <c r="TR134" s="22"/>
      <c r="TS134" s="22"/>
      <c r="TT134" s="22"/>
      <c r="TU134" s="22"/>
      <c r="TV134" s="22"/>
      <c r="TW134" s="22"/>
      <c r="TX134" s="22"/>
      <c r="TY134" s="22"/>
      <c r="TZ134" s="22"/>
      <c r="UA134" s="22"/>
      <c r="UB134" s="22"/>
      <c r="UC134" s="22"/>
      <c r="UD134" s="22"/>
      <c r="UE134" s="22"/>
      <c r="UF134" s="22"/>
      <c r="UG134" s="22"/>
      <c r="UH134" s="22"/>
      <c r="UI134" s="22"/>
      <c r="UJ134" s="22"/>
      <c r="UK134" s="22"/>
      <c r="UL134" s="22"/>
      <c r="UM134" s="22"/>
      <c r="UN134" s="22"/>
      <c r="UO134" s="22"/>
      <c r="UP134" s="22"/>
      <c r="UQ134" s="22"/>
      <c r="UR134" s="22"/>
      <c r="US134" s="22"/>
      <c r="UT134" s="22"/>
      <c r="UU134" s="22"/>
      <c r="UV134" s="22"/>
      <c r="UW134" s="22"/>
      <c r="UX134" s="22"/>
      <c r="UY134" s="22"/>
      <c r="UZ134" s="22"/>
      <c r="VA134" s="22"/>
      <c r="VB134" s="22"/>
      <c r="VC134" s="22"/>
      <c r="VD134" s="22"/>
      <c r="VE134" s="22"/>
      <c r="VF134" s="22"/>
      <c r="VG134" s="22"/>
      <c r="VH134" s="22"/>
      <c r="VI134" s="22"/>
      <c r="VJ134" s="22"/>
      <c r="VK134" s="22"/>
      <c r="VL134" s="22"/>
      <c r="VM134" s="22"/>
      <c r="VN134" s="22"/>
      <c r="VO134" s="22"/>
      <c r="VP134" s="22"/>
      <c r="VQ134" s="22"/>
      <c r="VR134" s="22"/>
      <c r="VS134" s="22"/>
      <c r="VT134" s="22"/>
      <c r="VU134" s="22"/>
      <c r="VV134" s="22"/>
      <c r="VW134" s="22"/>
      <c r="VX134" s="22"/>
      <c r="VY134" s="22"/>
      <c r="VZ134" s="22"/>
      <c r="WA134" s="22"/>
      <c r="WB134" s="22"/>
      <c r="WC134" s="22"/>
      <c r="WD134" s="22"/>
      <c r="WE134" s="22"/>
      <c r="WF134" s="22"/>
      <c r="WG134" s="22"/>
      <c r="WH134" s="22"/>
      <c r="WI134" s="22"/>
      <c r="WJ134" s="22"/>
      <c r="WK134" s="22"/>
      <c r="WL134" s="22"/>
      <c r="WM134" s="22"/>
      <c r="WN134" s="22"/>
      <c r="WO134" s="22"/>
      <c r="WP134" s="22"/>
      <c r="WQ134" s="22"/>
      <c r="WR134" s="22"/>
      <c r="WS134" s="22"/>
      <c r="WT134" s="22"/>
      <c r="WU134" s="22"/>
      <c r="WV134" s="22"/>
      <c r="WW134" s="22"/>
      <c r="WX134" s="22"/>
      <c r="WY134" s="22"/>
      <c r="WZ134" s="22"/>
      <c r="XA134" s="22"/>
      <c r="XB134" s="22"/>
      <c r="XC134" s="22"/>
      <c r="XD134" s="22"/>
      <c r="XE134" s="22"/>
      <c r="XF134" s="22"/>
      <c r="XG134" s="22"/>
      <c r="XH134" s="22"/>
      <c r="XI134" s="22"/>
      <c r="XJ134" s="22"/>
      <c r="XK134" s="22"/>
      <c r="XL134" s="22"/>
      <c r="XM134" s="22"/>
      <c r="XN134" s="22"/>
      <c r="XO134" s="22"/>
      <c r="XP134" s="22"/>
      <c r="XQ134" s="22"/>
      <c r="XR134" s="22"/>
      <c r="XS134" s="22"/>
      <c r="XT134" s="22"/>
      <c r="XU134" s="22"/>
      <c r="XV134" s="22"/>
      <c r="XW134" s="22"/>
      <c r="XX134" s="22"/>
      <c r="XY134" s="22"/>
      <c r="XZ134" s="22"/>
      <c r="YA134" s="22"/>
      <c r="YB134" s="22"/>
      <c r="YC134" s="22"/>
      <c r="YD134" s="22"/>
      <c r="YE134" s="22"/>
      <c r="YF134" s="22"/>
      <c r="YG134" s="22"/>
      <c r="YH134" s="22"/>
      <c r="YI134" s="22"/>
      <c r="YJ134" s="22"/>
      <c r="YK134" s="22"/>
      <c r="YL134" s="22"/>
      <c r="YM134" s="22"/>
      <c r="YN134" s="22"/>
      <c r="YO134" s="22"/>
      <c r="YP134" s="22"/>
      <c r="YQ134" s="22"/>
      <c r="YR134" s="22"/>
      <c r="YS134" s="22"/>
      <c r="YT134" s="22"/>
      <c r="YU134" s="22"/>
      <c r="YV134" s="22"/>
      <c r="YW134" s="22"/>
      <c r="YX134" s="22"/>
      <c r="YY134" s="22"/>
      <c r="YZ134" s="22"/>
      <c r="ZA134" s="22"/>
      <c r="ZB134" s="22"/>
      <c r="ZC134" s="22"/>
      <c r="ZD134" s="22"/>
      <c r="ZE134" s="22"/>
      <c r="ZF134" s="22"/>
      <c r="ZG134" s="22"/>
      <c r="ZH134" s="22"/>
      <c r="ZI134" s="22"/>
      <c r="ZJ134" s="22"/>
      <c r="ZK134" s="22"/>
      <c r="ZL134" s="22"/>
      <c r="ZM134" s="22"/>
      <c r="ZN134" s="22"/>
      <c r="ZO134" s="22"/>
      <c r="ZP134" s="22"/>
      <c r="ZQ134" s="22"/>
      <c r="ZR134" s="22"/>
      <c r="ZS134" s="22"/>
    </row>
    <row r="135" spans="1:695" s="109" customFormat="1" x14ac:dyDescent="0.2">
      <c r="A135" s="244" t="s">
        <v>134</v>
      </c>
      <c r="B135" s="237"/>
      <c r="C135" s="42" t="s">
        <v>36</v>
      </c>
      <c r="D135" s="48" t="s">
        <v>14</v>
      </c>
      <c r="E135" s="236">
        <v>0.33333333333333331</v>
      </c>
      <c r="F135" s="236">
        <f>E135+(50/(24*60))</f>
        <v>0.36805555555555552</v>
      </c>
      <c r="G135" s="42">
        <f>H135*I135</f>
        <v>9725</v>
      </c>
      <c r="H135" s="70">
        <v>250</v>
      </c>
      <c r="I135" s="81">
        <v>38.9</v>
      </c>
      <c r="J135" s="77" t="s">
        <v>204</v>
      </c>
      <c r="K135" s="77" t="s">
        <v>205</v>
      </c>
      <c r="L135" s="149" t="s">
        <v>211</v>
      </c>
      <c r="M135" s="45"/>
      <c r="N135" s="138"/>
      <c r="O135" s="139"/>
      <c r="P135" s="22"/>
      <c r="Q135" s="22"/>
      <c r="R135" s="22"/>
      <c r="S135" s="22"/>
      <c r="T135" s="22"/>
      <c r="U135" s="22"/>
      <c r="V135" s="22"/>
      <c r="W135" s="22"/>
      <c r="X135" s="22"/>
      <c r="Y135" s="22"/>
      <c r="Z135" s="22"/>
      <c r="AA135" s="22"/>
      <c r="AB135" s="22"/>
      <c r="AC135" s="22"/>
      <c r="AD135" s="22"/>
      <c r="AE135" s="22"/>
      <c r="AF135" s="22"/>
      <c r="AG135" s="22"/>
      <c r="AH135" s="22"/>
      <c r="AI135" s="22"/>
      <c r="AJ135" s="22"/>
      <c r="AK135" s="22"/>
      <c r="AL135" s="22"/>
      <c r="AM135" s="22"/>
      <c r="AN135" s="22"/>
      <c r="AO135" s="22"/>
      <c r="AP135" s="22"/>
      <c r="AQ135" s="22"/>
      <c r="AR135" s="22"/>
      <c r="AS135" s="22"/>
      <c r="AT135" s="22"/>
      <c r="AU135" s="22"/>
      <c r="AV135" s="22"/>
      <c r="AW135" s="22"/>
      <c r="AX135" s="22"/>
      <c r="AY135" s="22"/>
      <c r="AZ135" s="22"/>
      <c r="BA135" s="22"/>
      <c r="BB135" s="22"/>
      <c r="BC135" s="22"/>
      <c r="BD135" s="22"/>
      <c r="BE135" s="22"/>
      <c r="BF135" s="22"/>
      <c r="BG135" s="22"/>
      <c r="BH135" s="22"/>
      <c r="BI135" s="22"/>
      <c r="BJ135" s="22"/>
      <c r="BK135" s="22"/>
      <c r="BL135" s="22"/>
      <c r="BM135" s="22"/>
      <c r="BN135" s="22"/>
      <c r="BO135" s="22"/>
      <c r="BP135" s="22"/>
      <c r="BQ135" s="22"/>
      <c r="BR135" s="22"/>
      <c r="BS135" s="22"/>
      <c r="BT135" s="22"/>
      <c r="BU135" s="22"/>
      <c r="BV135" s="22"/>
      <c r="BW135" s="22"/>
      <c r="BX135" s="22"/>
      <c r="BY135" s="22"/>
      <c r="BZ135" s="22"/>
      <c r="CA135" s="22"/>
      <c r="CB135" s="22"/>
      <c r="CC135" s="22"/>
      <c r="CD135" s="22"/>
      <c r="CE135" s="22"/>
      <c r="CF135" s="22"/>
      <c r="CG135" s="22"/>
      <c r="CH135" s="22"/>
      <c r="CI135" s="22"/>
      <c r="CJ135" s="22"/>
      <c r="CK135" s="22"/>
      <c r="CL135" s="22"/>
      <c r="CM135" s="22"/>
      <c r="CN135" s="22"/>
      <c r="CO135" s="22"/>
      <c r="CP135" s="22"/>
      <c r="CQ135" s="22"/>
      <c r="CR135" s="22"/>
      <c r="CS135" s="22"/>
      <c r="CT135" s="22"/>
      <c r="CU135" s="22"/>
      <c r="CV135" s="22"/>
      <c r="CW135" s="22"/>
      <c r="CX135" s="22"/>
      <c r="CY135" s="22"/>
      <c r="CZ135" s="22"/>
      <c r="DA135" s="22"/>
      <c r="DB135" s="22"/>
      <c r="DC135" s="22"/>
      <c r="DD135" s="22"/>
      <c r="DE135" s="22"/>
      <c r="DF135" s="22"/>
      <c r="DG135" s="22"/>
      <c r="DH135" s="22"/>
      <c r="DI135" s="22"/>
      <c r="DJ135" s="22"/>
      <c r="DK135" s="22"/>
      <c r="DL135" s="22"/>
      <c r="DM135" s="22"/>
      <c r="DN135" s="22"/>
      <c r="DO135" s="22"/>
      <c r="DP135" s="22"/>
      <c r="DQ135" s="22"/>
      <c r="DR135" s="22"/>
      <c r="DS135" s="22"/>
      <c r="DT135" s="22"/>
      <c r="DU135" s="22"/>
      <c r="DV135" s="22"/>
      <c r="DW135" s="22"/>
      <c r="DX135" s="22"/>
      <c r="DY135" s="22"/>
      <c r="DZ135" s="22"/>
      <c r="EA135" s="22"/>
      <c r="EB135" s="22"/>
      <c r="EC135" s="22"/>
      <c r="ED135" s="22"/>
      <c r="EE135" s="22"/>
      <c r="EF135" s="22"/>
      <c r="EG135" s="22"/>
      <c r="EH135" s="22"/>
      <c r="EI135" s="22"/>
      <c r="EJ135" s="22"/>
      <c r="EK135" s="22"/>
      <c r="EL135" s="22"/>
      <c r="EM135" s="22"/>
      <c r="EN135" s="22"/>
      <c r="EO135" s="22"/>
      <c r="EP135" s="22"/>
      <c r="EQ135" s="22"/>
      <c r="ER135" s="22"/>
      <c r="ES135" s="22"/>
      <c r="ET135" s="22"/>
      <c r="EU135" s="22"/>
      <c r="EV135" s="22"/>
      <c r="EW135" s="22"/>
      <c r="EX135" s="22"/>
      <c r="EY135" s="22"/>
      <c r="EZ135" s="22"/>
      <c r="FA135" s="22"/>
      <c r="FB135" s="22"/>
      <c r="FC135" s="22"/>
      <c r="FD135" s="22"/>
      <c r="FE135" s="22"/>
      <c r="FF135" s="22"/>
      <c r="FG135" s="22"/>
      <c r="FH135" s="22"/>
      <c r="FI135" s="22"/>
      <c r="FJ135" s="22"/>
      <c r="FK135" s="22"/>
      <c r="FL135" s="22"/>
      <c r="FM135" s="22"/>
      <c r="FN135" s="22"/>
      <c r="FO135" s="22"/>
      <c r="FP135" s="22"/>
      <c r="FQ135" s="22"/>
      <c r="FR135" s="22"/>
      <c r="FS135" s="22"/>
      <c r="FT135" s="22"/>
      <c r="FU135" s="22"/>
      <c r="FV135" s="22"/>
      <c r="FW135" s="22"/>
      <c r="FX135" s="22"/>
      <c r="FY135" s="22"/>
      <c r="FZ135" s="22"/>
      <c r="GA135" s="22"/>
      <c r="GB135" s="22"/>
      <c r="GC135" s="22"/>
      <c r="GD135" s="22"/>
      <c r="GE135" s="22"/>
      <c r="GF135" s="22"/>
      <c r="GG135" s="22"/>
      <c r="GH135" s="22"/>
      <c r="GI135" s="22"/>
      <c r="GJ135" s="22"/>
      <c r="GK135" s="22"/>
      <c r="GL135" s="22"/>
      <c r="GM135" s="22"/>
      <c r="GN135" s="22"/>
      <c r="GO135" s="22"/>
      <c r="GP135" s="22"/>
      <c r="GQ135" s="22"/>
      <c r="GR135" s="22"/>
      <c r="GS135" s="22"/>
      <c r="GT135" s="22"/>
      <c r="GU135" s="22"/>
      <c r="GV135" s="22"/>
      <c r="GW135" s="22"/>
      <c r="GX135" s="22"/>
      <c r="GY135" s="22"/>
      <c r="GZ135" s="22"/>
      <c r="HA135" s="22"/>
      <c r="HB135" s="22"/>
      <c r="HC135" s="22"/>
      <c r="HD135" s="22"/>
      <c r="HE135" s="22"/>
      <c r="HF135" s="22"/>
      <c r="HG135" s="22"/>
      <c r="HH135" s="22"/>
      <c r="HI135" s="22"/>
      <c r="HJ135" s="22"/>
      <c r="HK135" s="22"/>
      <c r="HL135" s="22"/>
      <c r="HM135" s="22"/>
      <c r="HN135" s="22"/>
      <c r="HO135" s="22"/>
      <c r="HP135" s="22"/>
      <c r="HQ135" s="22"/>
      <c r="HR135" s="22"/>
      <c r="HS135" s="22"/>
      <c r="HT135" s="22"/>
      <c r="HU135" s="22"/>
      <c r="HV135" s="22"/>
      <c r="HW135" s="22"/>
      <c r="HX135" s="22"/>
      <c r="HY135" s="22"/>
      <c r="HZ135" s="22"/>
      <c r="IA135" s="22"/>
      <c r="IB135" s="22"/>
      <c r="IC135" s="22"/>
      <c r="ID135" s="22"/>
      <c r="IE135" s="22"/>
      <c r="IF135" s="22"/>
      <c r="IG135" s="22"/>
      <c r="IH135" s="22"/>
      <c r="II135" s="22"/>
      <c r="IJ135" s="22"/>
      <c r="IK135" s="22"/>
      <c r="IL135" s="22"/>
      <c r="IM135" s="22"/>
      <c r="IN135" s="22"/>
      <c r="IO135" s="22"/>
      <c r="IP135" s="22"/>
      <c r="IQ135" s="22"/>
      <c r="IR135" s="22"/>
      <c r="IS135" s="22"/>
      <c r="IT135" s="22"/>
      <c r="IU135" s="22"/>
      <c r="IV135" s="22"/>
      <c r="IW135" s="22"/>
      <c r="IX135" s="22"/>
      <c r="IY135" s="22"/>
      <c r="IZ135" s="22"/>
      <c r="JA135" s="22"/>
      <c r="JB135" s="22"/>
      <c r="JC135" s="22"/>
      <c r="JD135" s="22"/>
      <c r="JE135" s="22"/>
      <c r="JF135" s="22"/>
      <c r="JG135" s="22"/>
      <c r="JH135" s="22"/>
      <c r="JI135" s="22"/>
      <c r="JJ135" s="22"/>
      <c r="JK135" s="22"/>
      <c r="JL135" s="22"/>
      <c r="JM135" s="22"/>
      <c r="JN135" s="22"/>
      <c r="JO135" s="22"/>
      <c r="JP135" s="22"/>
      <c r="JQ135" s="22"/>
      <c r="JR135" s="22"/>
      <c r="JS135" s="22"/>
      <c r="JT135" s="22"/>
      <c r="JU135" s="22"/>
      <c r="JV135" s="22"/>
      <c r="JW135" s="22"/>
      <c r="JX135" s="22"/>
      <c r="JY135" s="22"/>
      <c r="JZ135" s="22"/>
      <c r="KA135" s="22"/>
      <c r="KB135" s="22"/>
      <c r="KC135" s="22"/>
      <c r="KD135" s="22"/>
      <c r="KE135" s="22"/>
      <c r="KF135" s="22"/>
      <c r="KG135" s="22"/>
      <c r="KH135" s="22"/>
      <c r="KI135" s="22"/>
      <c r="KJ135" s="22"/>
      <c r="KK135" s="22"/>
      <c r="KL135" s="22"/>
      <c r="KM135" s="22"/>
      <c r="KN135" s="22"/>
      <c r="KO135" s="22"/>
      <c r="KP135" s="22"/>
      <c r="KQ135" s="22"/>
      <c r="KR135" s="22"/>
      <c r="KS135" s="22"/>
      <c r="KT135" s="22"/>
      <c r="KU135" s="22"/>
      <c r="KV135" s="22"/>
      <c r="KW135" s="22"/>
      <c r="KX135" s="22"/>
      <c r="KY135" s="22"/>
      <c r="KZ135" s="22"/>
      <c r="LA135" s="22"/>
      <c r="LB135" s="22"/>
      <c r="LC135" s="22"/>
      <c r="LD135" s="22"/>
      <c r="LE135" s="22"/>
      <c r="LF135" s="22"/>
      <c r="LG135" s="22"/>
      <c r="LH135" s="22"/>
      <c r="LI135" s="22"/>
      <c r="LJ135" s="22"/>
      <c r="LK135" s="22"/>
      <c r="LL135" s="22"/>
      <c r="LM135" s="22"/>
      <c r="LN135" s="22"/>
      <c r="LO135" s="22"/>
      <c r="LP135" s="22"/>
      <c r="LQ135" s="22"/>
      <c r="LR135" s="22"/>
      <c r="LS135" s="22"/>
      <c r="LT135" s="22"/>
      <c r="LU135" s="22"/>
      <c r="LV135" s="22"/>
      <c r="LW135" s="22"/>
      <c r="LX135" s="22"/>
      <c r="LY135" s="22"/>
      <c r="LZ135" s="22"/>
      <c r="MA135" s="22"/>
      <c r="MB135" s="22"/>
      <c r="MC135" s="22"/>
      <c r="MD135" s="22"/>
      <c r="ME135" s="22"/>
      <c r="MF135" s="22"/>
      <c r="MG135" s="22"/>
      <c r="MH135" s="22"/>
      <c r="MI135" s="22"/>
      <c r="MJ135" s="22"/>
      <c r="MK135" s="22"/>
      <c r="ML135" s="22"/>
      <c r="MM135" s="22"/>
      <c r="MN135" s="22"/>
      <c r="MO135" s="22"/>
      <c r="MP135" s="22"/>
      <c r="MQ135" s="22"/>
      <c r="MR135" s="22"/>
      <c r="MS135" s="22"/>
      <c r="MT135" s="22"/>
      <c r="MU135" s="22"/>
      <c r="MV135" s="22"/>
      <c r="MW135" s="22"/>
      <c r="MX135" s="22"/>
      <c r="MY135" s="22"/>
      <c r="MZ135" s="22"/>
      <c r="NA135" s="22"/>
      <c r="NB135" s="22"/>
      <c r="NC135" s="22"/>
      <c r="ND135" s="22"/>
      <c r="NE135" s="22"/>
      <c r="NF135" s="22"/>
      <c r="NG135" s="22"/>
      <c r="NH135" s="22"/>
      <c r="NI135" s="22"/>
      <c r="NJ135" s="22"/>
      <c r="NK135" s="22"/>
      <c r="NL135" s="22"/>
      <c r="NM135" s="22"/>
      <c r="NN135" s="22"/>
      <c r="NO135" s="22"/>
      <c r="NP135" s="22"/>
      <c r="NQ135" s="22"/>
      <c r="NR135" s="22"/>
      <c r="NS135" s="22"/>
      <c r="NT135" s="22"/>
      <c r="NU135" s="22"/>
      <c r="NV135" s="22"/>
      <c r="NW135" s="22"/>
      <c r="NX135" s="22"/>
      <c r="NY135" s="22"/>
      <c r="NZ135" s="22"/>
      <c r="OA135" s="22"/>
      <c r="OB135" s="22"/>
      <c r="OC135" s="22"/>
      <c r="OD135" s="22"/>
      <c r="OE135" s="22"/>
      <c r="OF135" s="22"/>
      <c r="OG135" s="22"/>
      <c r="OH135" s="22"/>
      <c r="OI135" s="22"/>
      <c r="OJ135" s="22"/>
      <c r="OK135" s="22"/>
      <c r="OL135" s="22"/>
      <c r="OM135" s="22"/>
      <c r="ON135" s="22"/>
      <c r="OO135" s="22"/>
      <c r="OP135" s="22"/>
      <c r="OQ135" s="22"/>
      <c r="OR135" s="22"/>
      <c r="OS135" s="22"/>
      <c r="OT135" s="22"/>
      <c r="OU135" s="22"/>
      <c r="OV135" s="22"/>
      <c r="OW135" s="22"/>
      <c r="OX135" s="22"/>
      <c r="OY135" s="22"/>
      <c r="OZ135" s="22"/>
      <c r="PA135" s="22"/>
      <c r="PB135" s="22"/>
      <c r="PC135" s="22"/>
      <c r="PD135" s="22"/>
      <c r="PE135" s="22"/>
      <c r="PF135" s="22"/>
      <c r="PG135" s="22"/>
      <c r="PH135" s="22"/>
      <c r="PI135" s="22"/>
      <c r="PJ135" s="22"/>
      <c r="PK135" s="22"/>
      <c r="PL135" s="22"/>
      <c r="PM135" s="22"/>
      <c r="PN135" s="22"/>
      <c r="PO135" s="22"/>
      <c r="PP135" s="22"/>
      <c r="PQ135" s="22"/>
      <c r="PR135" s="22"/>
      <c r="PS135" s="22"/>
      <c r="PT135" s="22"/>
      <c r="PU135" s="22"/>
      <c r="PV135" s="22"/>
      <c r="PW135" s="22"/>
      <c r="PX135" s="22"/>
      <c r="PY135" s="22"/>
      <c r="PZ135" s="22"/>
      <c r="QA135" s="22"/>
      <c r="QB135" s="22"/>
      <c r="QC135" s="22"/>
      <c r="QD135" s="22"/>
      <c r="QE135" s="22"/>
      <c r="QF135" s="22"/>
      <c r="QG135" s="22"/>
      <c r="QH135" s="22"/>
      <c r="QI135" s="22"/>
      <c r="QJ135" s="22"/>
      <c r="QK135" s="22"/>
      <c r="QL135" s="22"/>
      <c r="QM135" s="22"/>
      <c r="QN135" s="22"/>
      <c r="QO135" s="22"/>
      <c r="QP135" s="22"/>
      <c r="QQ135" s="22"/>
      <c r="QR135" s="22"/>
      <c r="QS135" s="22"/>
      <c r="QT135" s="22"/>
      <c r="QU135" s="22"/>
      <c r="QV135" s="22"/>
      <c r="QW135" s="22"/>
      <c r="QX135" s="22"/>
      <c r="QY135" s="22"/>
      <c r="QZ135" s="22"/>
      <c r="RA135" s="22"/>
      <c r="RB135" s="22"/>
      <c r="RC135" s="22"/>
      <c r="RD135" s="22"/>
      <c r="RE135" s="22"/>
      <c r="RF135" s="22"/>
      <c r="RG135" s="22"/>
      <c r="RH135" s="22"/>
      <c r="RI135" s="22"/>
      <c r="RJ135" s="22"/>
      <c r="RK135" s="22"/>
      <c r="RL135" s="22"/>
      <c r="RM135" s="22"/>
      <c r="RN135" s="22"/>
      <c r="RO135" s="22"/>
      <c r="RP135" s="22"/>
      <c r="RQ135" s="22"/>
      <c r="RR135" s="22"/>
      <c r="RS135" s="22"/>
      <c r="RT135" s="22"/>
      <c r="RU135" s="22"/>
      <c r="RV135" s="22"/>
      <c r="RW135" s="22"/>
      <c r="RX135" s="22"/>
      <c r="RY135" s="22"/>
      <c r="RZ135" s="22"/>
      <c r="SA135" s="22"/>
      <c r="SB135" s="22"/>
      <c r="SC135" s="22"/>
      <c r="SD135" s="22"/>
      <c r="SE135" s="22"/>
      <c r="SF135" s="22"/>
      <c r="SG135" s="22"/>
      <c r="SH135" s="22"/>
      <c r="SI135" s="22"/>
      <c r="SJ135" s="22"/>
      <c r="SK135" s="22"/>
      <c r="SL135" s="22"/>
      <c r="SM135" s="22"/>
      <c r="SN135" s="22"/>
      <c r="SO135" s="22"/>
      <c r="SP135" s="22"/>
      <c r="SQ135" s="22"/>
      <c r="SR135" s="22"/>
      <c r="SS135" s="22"/>
      <c r="ST135" s="22"/>
      <c r="SU135" s="22"/>
      <c r="SV135" s="22"/>
      <c r="SW135" s="22"/>
      <c r="SX135" s="22"/>
      <c r="SY135" s="22"/>
      <c r="SZ135" s="22"/>
      <c r="TA135" s="22"/>
      <c r="TB135" s="22"/>
      <c r="TC135" s="22"/>
      <c r="TD135" s="22"/>
      <c r="TE135" s="22"/>
      <c r="TF135" s="22"/>
      <c r="TG135" s="22"/>
      <c r="TH135" s="22"/>
      <c r="TI135" s="22"/>
      <c r="TJ135" s="22"/>
      <c r="TK135" s="22"/>
      <c r="TL135" s="22"/>
      <c r="TM135" s="22"/>
      <c r="TN135" s="22"/>
      <c r="TO135" s="22"/>
      <c r="TP135" s="22"/>
      <c r="TQ135" s="22"/>
      <c r="TR135" s="22"/>
      <c r="TS135" s="22"/>
      <c r="TT135" s="22"/>
      <c r="TU135" s="22"/>
      <c r="TV135" s="22"/>
      <c r="TW135" s="22"/>
      <c r="TX135" s="22"/>
      <c r="TY135" s="22"/>
      <c r="TZ135" s="22"/>
      <c r="UA135" s="22"/>
      <c r="UB135" s="22"/>
      <c r="UC135" s="22"/>
      <c r="UD135" s="22"/>
      <c r="UE135" s="22"/>
      <c r="UF135" s="22"/>
      <c r="UG135" s="22"/>
      <c r="UH135" s="22"/>
      <c r="UI135" s="22"/>
      <c r="UJ135" s="22"/>
      <c r="UK135" s="22"/>
      <c r="UL135" s="22"/>
      <c r="UM135" s="22"/>
      <c r="UN135" s="22"/>
      <c r="UO135" s="22"/>
      <c r="UP135" s="22"/>
      <c r="UQ135" s="22"/>
      <c r="UR135" s="22"/>
      <c r="US135" s="22"/>
      <c r="UT135" s="22"/>
      <c r="UU135" s="22"/>
      <c r="UV135" s="22"/>
      <c r="UW135" s="22"/>
      <c r="UX135" s="22"/>
      <c r="UY135" s="22"/>
      <c r="UZ135" s="22"/>
      <c r="VA135" s="22"/>
      <c r="VB135" s="22"/>
      <c r="VC135" s="22"/>
      <c r="VD135" s="22"/>
      <c r="VE135" s="22"/>
      <c r="VF135" s="22"/>
      <c r="VG135" s="22"/>
      <c r="VH135" s="22"/>
      <c r="VI135" s="22"/>
      <c r="VJ135" s="22"/>
      <c r="VK135" s="22"/>
      <c r="VL135" s="22"/>
      <c r="VM135" s="22"/>
      <c r="VN135" s="22"/>
      <c r="VO135" s="22"/>
      <c r="VP135" s="22"/>
      <c r="VQ135" s="22"/>
      <c r="VR135" s="22"/>
      <c r="VS135" s="22"/>
      <c r="VT135" s="22"/>
      <c r="VU135" s="22"/>
      <c r="VV135" s="22"/>
      <c r="VW135" s="22"/>
      <c r="VX135" s="22"/>
      <c r="VY135" s="22"/>
      <c r="VZ135" s="22"/>
      <c r="WA135" s="22"/>
      <c r="WB135" s="22"/>
      <c r="WC135" s="22"/>
      <c r="WD135" s="22"/>
      <c r="WE135" s="22"/>
      <c r="WF135" s="22"/>
      <c r="WG135" s="22"/>
      <c r="WH135" s="22"/>
      <c r="WI135" s="22"/>
      <c r="WJ135" s="22"/>
      <c r="WK135" s="22"/>
      <c r="WL135" s="22"/>
      <c r="WM135" s="22"/>
      <c r="WN135" s="22"/>
      <c r="WO135" s="22"/>
      <c r="WP135" s="22"/>
      <c r="WQ135" s="22"/>
      <c r="WR135" s="22"/>
      <c r="WS135" s="22"/>
      <c r="WT135" s="22"/>
      <c r="WU135" s="22"/>
      <c r="WV135" s="22"/>
      <c r="WW135" s="22"/>
      <c r="WX135" s="22"/>
      <c r="WY135" s="22"/>
      <c r="WZ135" s="22"/>
      <c r="XA135" s="22"/>
      <c r="XB135" s="22"/>
      <c r="XC135" s="22"/>
      <c r="XD135" s="22"/>
      <c r="XE135" s="22"/>
      <c r="XF135" s="22"/>
      <c r="XG135" s="22"/>
      <c r="XH135" s="22"/>
      <c r="XI135" s="22"/>
      <c r="XJ135" s="22"/>
      <c r="XK135" s="22"/>
      <c r="XL135" s="22"/>
      <c r="XM135" s="22"/>
      <c r="XN135" s="22"/>
      <c r="XO135" s="22"/>
      <c r="XP135" s="22"/>
      <c r="XQ135" s="22"/>
      <c r="XR135" s="22"/>
      <c r="XS135" s="22"/>
      <c r="XT135" s="22"/>
      <c r="XU135" s="22"/>
      <c r="XV135" s="22"/>
      <c r="XW135" s="22"/>
      <c r="XX135" s="22"/>
      <c r="XY135" s="22"/>
      <c r="XZ135" s="22"/>
      <c r="YA135" s="22"/>
      <c r="YB135" s="22"/>
      <c r="YC135" s="22"/>
      <c r="YD135" s="22"/>
      <c r="YE135" s="22"/>
      <c r="YF135" s="22"/>
      <c r="YG135" s="22"/>
      <c r="YH135" s="22"/>
      <c r="YI135" s="22"/>
      <c r="YJ135" s="22"/>
      <c r="YK135" s="22"/>
      <c r="YL135" s="22"/>
      <c r="YM135" s="22"/>
      <c r="YN135" s="22"/>
      <c r="YO135" s="22"/>
      <c r="YP135" s="22"/>
      <c r="YQ135" s="22"/>
      <c r="YR135" s="22"/>
      <c r="YS135" s="22"/>
      <c r="YT135" s="22"/>
      <c r="YU135" s="22"/>
      <c r="YV135" s="22"/>
      <c r="YW135" s="22"/>
      <c r="YX135" s="22"/>
      <c r="YY135" s="22"/>
      <c r="YZ135" s="22"/>
      <c r="ZA135" s="22"/>
      <c r="ZB135" s="22"/>
      <c r="ZC135" s="22"/>
      <c r="ZD135" s="22"/>
      <c r="ZE135" s="22"/>
      <c r="ZF135" s="22"/>
      <c r="ZG135" s="22"/>
      <c r="ZH135" s="22"/>
      <c r="ZI135" s="22"/>
      <c r="ZJ135" s="22"/>
      <c r="ZK135" s="22"/>
      <c r="ZL135" s="22"/>
      <c r="ZM135" s="22"/>
      <c r="ZN135" s="22"/>
      <c r="ZO135" s="22"/>
      <c r="ZP135" s="22"/>
      <c r="ZQ135" s="22"/>
      <c r="ZR135" s="22"/>
      <c r="ZS135" s="22"/>
    </row>
    <row r="136" spans="1:695" s="109" customFormat="1" x14ac:dyDescent="0.2">
      <c r="A136" s="244" t="s">
        <v>134</v>
      </c>
      <c r="B136" s="237"/>
      <c r="C136" s="42" t="s">
        <v>37</v>
      </c>
      <c r="D136" s="48" t="s">
        <v>14</v>
      </c>
      <c r="E136" s="236">
        <v>0.36805555555555558</v>
      </c>
      <c r="F136" s="236">
        <f>E136+(50/(24*60))</f>
        <v>0.40277777777777779</v>
      </c>
      <c r="G136" s="42">
        <f>H136*I136</f>
        <v>9550</v>
      </c>
      <c r="H136" s="70">
        <v>250</v>
      </c>
      <c r="I136" s="81">
        <v>38.200000000000003</v>
      </c>
      <c r="J136" s="77" t="s">
        <v>204</v>
      </c>
      <c r="K136" s="77" t="s">
        <v>205</v>
      </c>
      <c r="L136" s="149" t="s">
        <v>211</v>
      </c>
      <c r="M136" s="45"/>
      <c r="N136" s="139"/>
      <c r="O136" s="139"/>
      <c r="P136" s="22"/>
      <c r="Q136" s="22"/>
      <c r="R136" s="22"/>
      <c r="S136" s="22"/>
      <c r="T136" s="22"/>
      <c r="U136" s="22"/>
      <c r="V136" s="22"/>
      <c r="W136" s="22"/>
      <c r="X136" s="22"/>
      <c r="Y136" s="22"/>
      <c r="Z136" s="22"/>
      <c r="AA136" s="22"/>
      <c r="AB136" s="22"/>
      <c r="AC136" s="22"/>
      <c r="AD136" s="22"/>
      <c r="AE136" s="22"/>
      <c r="AF136" s="22"/>
      <c r="AG136" s="22"/>
      <c r="AH136" s="22"/>
      <c r="AI136" s="22"/>
      <c r="AJ136" s="22"/>
      <c r="AK136" s="22"/>
      <c r="AL136" s="22"/>
      <c r="AM136" s="22"/>
      <c r="AN136" s="22"/>
      <c r="AO136" s="22"/>
      <c r="AP136" s="22"/>
      <c r="AQ136" s="22"/>
      <c r="AR136" s="22"/>
      <c r="AS136" s="22"/>
      <c r="AT136" s="22"/>
      <c r="AU136" s="22"/>
      <c r="AV136" s="22"/>
      <c r="AW136" s="22"/>
      <c r="AX136" s="22"/>
      <c r="AY136" s="22"/>
      <c r="AZ136" s="22"/>
      <c r="BA136" s="22"/>
      <c r="BB136" s="22"/>
      <c r="BC136" s="22"/>
      <c r="BD136" s="22"/>
      <c r="BE136" s="22"/>
      <c r="BF136" s="22"/>
      <c r="BG136" s="22"/>
      <c r="BH136" s="22"/>
      <c r="BI136" s="22"/>
      <c r="BJ136" s="22"/>
      <c r="BK136" s="22"/>
      <c r="BL136" s="22"/>
      <c r="BM136" s="22"/>
      <c r="BN136" s="22"/>
      <c r="BO136" s="22"/>
      <c r="BP136" s="22"/>
      <c r="BQ136" s="22"/>
      <c r="BR136" s="22"/>
      <c r="BS136" s="22"/>
      <c r="BT136" s="22"/>
      <c r="BU136" s="22"/>
      <c r="BV136" s="22"/>
      <c r="BW136" s="22"/>
      <c r="BX136" s="22"/>
      <c r="BY136" s="22"/>
      <c r="BZ136" s="22"/>
      <c r="CA136" s="22"/>
      <c r="CB136" s="22"/>
      <c r="CC136" s="22"/>
      <c r="CD136" s="22"/>
      <c r="CE136" s="22"/>
      <c r="CF136" s="22"/>
      <c r="CG136" s="22"/>
      <c r="CH136" s="22"/>
      <c r="CI136" s="22"/>
      <c r="CJ136" s="22"/>
      <c r="CK136" s="22"/>
      <c r="CL136" s="22"/>
      <c r="CM136" s="22"/>
      <c r="CN136" s="22"/>
      <c r="CO136" s="22"/>
      <c r="CP136" s="22"/>
      <c r="CQ136" s="22"/>
      <c r="CR136" s="22"/>
      <c r="CS136" s="22"/>
      <c r="CT136" s="22"/>
      <c r="CU136" s="22"/>
      <c r="CV136" s="22"/>
      <c r="CW136" s="22"/>
      <c r="CX136" s="22"/>
      <c r="CY136" s="22"/>
      <c r="CZ136" s="22"/>
      <c r="DA136" s="22"/>
      <c r="DB136" s="22"/>
      <c r="DC136" s="22"/>
      <c r="DD136" s="22"/>
      <c r="DE136" s="22"/>
      <c r="DF136" s="22"/>
      <c r="DG136" s="22"/>
      <c r="DH136" s="22"/>
      <c r="DI136" s="22"/>
      <c r="DJ136" s="22"/>
      <c r="DK136" s="22"/>
      <c r="DL136" s="22"/>
      <c r="DM136" s="22"/>
      <c r="DN136" s="22"/>
      <c r="DO136" s="22"/>
      <c r="DP136" s="22"/>
      <c r="DQ136" s="22"/>
      <c r="DR136" s="22"/>
      <c r="DS136" s="22"/>
      <c r="DT136" s="22"/>
      <c r="DU136" s="22"/>
      <c r="DV136" s="22"/>
      <c r="DW136" s="22"/>
      <c r="DX136" s="22"/>
      <c r="DY136" s="22"/>
      <c r="DZ136" s="22"/>
      <c r="EA136" s="22"/>
      <c r="EB136" s="22"/>
      <c r="EC136" s="22"/>
      <c r="ED136" s="22"/>
      <c r="EE136" s="22"/>
      <c r="EF136" s="22"/>
      <c r="EG136" s="22"/>
      <c r="EH136" s="22"/>
      <c r="EI136" s="22"/>
      <c r="EJ136" s="22"/>
      <c r="EK136" s="22"/>
      <c r="EL136" s="22"/>
      <c r="EM136" s="22"/>
      <c r="EN136" s="22"/>
      <c r="EO136" s="22"/>
      <c r="EP136" s="22"/>
      <c r="EQ136" s="22"/>
      <c r="ER136" s="22"/>
      <c r="ES136" s="22"/>
      <c r="ET136" s="22"/>
      <c r="EU136" s="22"/>
      <c r="EV136" s="22"/>
      <c r="EW136" s="22"/>
      <c r="EX136" s="22"/>
      <c r="EY136" s="22"/>
      <c r="EZ136" s="22"/>
      <c r="FA136" s="22"/>
      <c r="FB136" s="22"/>
      <c r="FC136" s="22"/>
      <c r="FD136" s="22"/>
      <c r="FE136" s="22"/>
      <c r="FF136" s="22"/>
      <c r="FG136" s="22"/>
      <c r="FH136" s="22"/>
      <c r="FI136" s="22"/>
      <c r="FJ136" s="22"/>
      <c r="FK136" s="22"/>
      <c r="FL136" s="22"/>
      <c r="FM136" s="22"/>
      <c r="FN136" s="22"/>
      <c r="FO136" s="22"/>
      <c r="FP136" s="22"/>
      <c r="FQ136" s="22"/>
      <c r="FR136" s="22"/>
      <c r="FS136" s="22"/>
      <c r="FT136" s="22"/>
      <c r="FU136" s="22"/>
      <c r="FV136" s="22"/>
      <c r="FW136" s="22"/>
      <c r="FX136" s="22"/>
      <c r="FY136" s="22"/>
      <c r="FZ136" s="22"/>
      <c r="GA136" s="22"/>
      <c r="GB136" s="22"/>
      <c r="GC136" s="22"/>
      <c r="GD136" s="22"/>
      <c r="GE136" s="22"/>
      <c r="GF136" s="22"/>
      <c r="GG136" s="22"/>
      <c r="GH136" s="22"/>
      <c r="GI136" s="22"/>
      <c r="GJ136" s="22"/>
      <c r="GK136" s="22"/>
      <c r="GL136" s="22"/>
      <c r="GM136" s="22"/>
      <c r="GN136" s="22"/>
      <c r="GO136" s="22"/>
      <c r="GP136" s="22"/>
      <c r="GQ136" s="22"/>
      <c r="GR136" s="22"/>
      <c r="GS136" s="22"/>
      <c r="GT136" s="22"/>
      <c r="GU136" s="22"/>
      <c r="GV136" s="22"/>
      <c r="GW136" s="22"/>
      <c r="GX136" s="22"/>
      <c r="GY136" s="22"/>
      <c r="GZ136" s="22"/>
      <c r="HA136" s="22"/>
      <c r="HB136" s="22"/>
      <c r="HC136" s="22"/>
      <c r="HD136" s="22"/>
      <c r="HE136" s="22"/>
      <c r="HF136" s="22"/>
      <c r="HG136" s="22"/>
      <c r="HH136" s="22"/>
      <c r="HI136" s="22"/>
      <c r="HJ136" s="22"/>
      <c r="HK136" s="22"/>
      <c r="HL136" s="22"/>
      <c r="HM136" s="22"/>
      <c r="HN136" s="22"/>
      <c r="HO136" s="22"/>
      <c r="HP136" s="22"/>
      <c r="HQ136" s="22"/>
      <c r="HR136" s="22"/>
      <c r="HS136" s="22"/>
      <c r="HT136" s="22"/>
      <c r="HU136" s="22"/>
      <c r="HV136" s="22"/>
      <c r="HW136" s="22"/>
      <c r="HX136" s="22"/>
      <c r="HY136" s="22"/>
      <c r="HZ136" s="22"/>
      <c r="IA136" s="22"/>
      <c r="IB136" s="22"/>
      <c r="IC136" s="22"/>
      <c r="ID136" s="22"/>
      <c r="IE136" s="22"/>
      <c r="IF136" s="22"/>
      <c r="IG136" s="22"/>
      <c r="IH136" s="22"/>
      <c r="II136" s="22"/>
      <c r="IJ136" s="22"/>
      <c r="IK136" s="22"/>
      <c r="IL136" s="22"/>
      <c r="IM136" s="22"/>
      <c r="IN136" s="22"/>
      <c r="IO136" s="22"/>
      <c r="IP136" s="22"/>
      <c r="IQ136" s="22"/>
      <c r="IR136" s="22"/>
      <c r="IS136" s="22"/>
      <c r="IT136" s="22"/>
      <c r="IU136" s="22"/>
      <c r="IV136" s="22"/>
      <c r="IW136" s="22"/>
      <c r="IX136" s="22"/>
      <c r="IY136" s="22"/>
      <c r="IZ136" s="22"/>
      <c r="JA136" s="22"/>
      <c r="JB136" s="22"/>
      <c r="JC136" s="22"/>
      <c r="JD136" s="22"/>
      <c r="JE136" s="22"/>
      <c r="JF136" s="22"/>
      <c r="JG136" s="22"/>
      <c r="JH136" s="22"/>
      <c r="JI136" s="22"/>
      <c r="JJ136" s="22"/>
      <c r="JK136" s="22"/>
      <c r="JL136" s="22"/>
      <c r="JM136" s="22"/>
      <c r="JN136" s="22"/>
      <c r="JO136" s="22"/>
      <c r="JP136" s="22"/>
      <c r="JQ136" s="22"/>
      <c r="JR136" s="22"/>
      <c r="JS136" s="22"/>
      <c r="JT136" s="22"/>
      <c r="JU136" s="22"/>
      <c r="JV136" s="22"/>
      <c r="JW136" s="22"/>
      <c r="JX136" s="22"/>
      <c r="JY136" s="22"/>
      <c r="JZ136" s="22"/>
      <c r="KA136" s="22"/>
      <c r="KB136" s="22"/>
      <c r="KC136" s="22"/>
      <c r="KD136" s="22"/>
      <c r="KE136" s="22"/>
      <c r="KF136" s="22"/>
      <c r="KG136" s="22"/>
      <c r="KH136" s="22"/>
      <c r="KI136" s="22"/>
      <c r="KJ136" s="22"/>
      <c r="KK136" s="22"/>
      <c r="KL136" s="22"/>
      <c r="KM136" s="22"/>
      <c r="KN136" s="22"/>
      <c r="KO136" s="22"/>
      <c r="KP136" s="22"/>
      <c r="KQ136" s="22"/>
      <c r="KR136" s="22"/>
      <c r="KS136" s="22"/>
      <c r="KT136" s="22"/>
      <c r="KU136" s="22"/>
      <c r="KV136" s="22"/>
      <c r="KW136" s="22"/>
      <c r="KX136" s="22"/>
      <c r="KY136" s="22"/>
      <c r="KZ136" s="22"/>
      <c r="LA136" s="22"/>
      <c r="LB136" s="22"/>
      <c r="LC136" s="22"/>
      <c r="LD136" s="22"/>
      <c r="LE136" s="22"/>
      <c r="LF136" s="22"/>
      <c r="LG136" s="22"/>
      <c r="LH136" s="22"/>
      <c r="LI136" s="22"/>
      <c r="LJ136" s="22"/>
      <c r="LK136" s="22"/>
      <c r="LL136" s="22"/>
      <c r="LM136" s="22"/>
      <c r="LN136" s="22"/>
      <c r="LO136" s="22"/>
      <c r="LP136" s="22"/>
      <c r="LQ136" s="22"/>
      <c r="LR136" s="22"/>
      <c r="LS136" s="22"/>
      <c r="LT136" s="22"/>
      <c r="LU136" s="22"/>
      <c r="LV136" s="22"/>
      <c r="LW136" s="22"/>
      <c r="LX136" s="22"/>
      <c r="LY136" s="22"/>
      <c r="LZ136" s="22"/>
      <c r="MA136" s="22"/>
      <c r="MB136" s="22"/>
      <c r="MC136" s="22"/>
      <c r="MD136" s="22"/>
      <c r="ME136" s="22"/>
      <c r="MF136" s="22"/>
      <c r="MG136" s="22"/>
      <c r="MH136" s="22"/>
      <c r="MI136" s="22"/>
      <c r="MJ136" s="22"/>
      <c r="MK136" s="22"/>
      <c r="ML136" s="22"/>
      <c r="MM136" s="22"/>
      <c r="MN136" s="22"/>
      <c r="MO136" s="22"/>
      <c r="MP136" s="22"/>
      <c r="MQ136" s="22"/>
      <c r="MR136" s="22"/>
      <c r="MS136" s="22"/>
      <c r="MT136" s="22"/>
      <c r="MU136" s="22"/>
      <c r="MV136" s="22"/>
      <c r="MW136" s="22"/>
      <c r="MX136" s="22"/>
      <c r="MY136" s="22"/>
      <c r="MZ136" s="22"/>
      <c r="NA136" s="22"/>
      <c r="NB136" s="22"/>
      <c r="NC136" s="22"/>
      <c r="ND136" s="22"/>
      <c r="NE136" s="22"/>
      <c r="NF136" s="22"/>
      <c r="NG136" s="22"/>
      <c r="NH136" s="22"/>
      <c r="NI136" s="22"/>
      <c r="NJ136" s="22"/>
      <c r="NK136" s="22"/>
      <c r="NL136" s="22"/>
      <c r="NM136" s="22"/>
      <c r="NN136" s="22"/>
      <c r="NO136" s="22"/>
      <c r="NP136" s="22"/>
      <c r="NQ136" s="22"/>
      <c r="NR136" s="22"/>
      <c r="NS136" s="22"/>
      <c r="NT136" s="22"/>
      <c r="NU136" s="22"/>
      <c r="NV136" s="22"/>
      <c r="NW136" s="22"/>
      <c r="NX136" s="22"/>
      <c r="NY136" s="22"/>
      <c r="NZ136" s="22"/>
      <c r="OA136" s="22"/>
      <c r="OB136" s="22"/>
      <c r="OC136" s="22"/>
      <c r="OD136" s="22"/>
      <c r="OE136" s="22"/>
      <c r="OF136" s="22"/>
      <c r="OG136" s="22"/>
      <c r="OH136" s="22"/>
      <c r="OI136" s="22"/>
      <c r="OJ136" s="22"/>
      <c r="OK136" s="22"/>
      <c r="OL136" s="22"/>
      <c r="OM136" s="22"/>
      <c r="ON136" s="22"/>
      <c r="OO136" s="22"/>
      <c r="OP136" s="22"/>
      <c r="OQ136" s="22"/>
      <c r="OR136" s="22"/>
      <c r="OS136" s="22"/>
      <c r="OT136" s="22"/>
      <c r="OU136" s="22"/>
      <c r="OV136" s="22"/>
      <c r="OW136" s="22"/>
      <c r="OX136" s="22"/>
      <c r="OY136" s="22"/>
      <c r="OZ136" s="22"/>
      <c r="PA136" s="22"/>
      <c r="PB136" s="22"/>
      <c r="PC136" s="22"/>
      <c r="PD136" s="22"/>
      <c r="PE136" s="22"/>
      <c r="PF136" s="22"/>
      <c r="PG136" s="22"/>
      <c r="PH136" s="22"/>
      <c r="PI136" s="22"/>
      <c r="PJ136" s="22"/>
      <c r="PK136" s="22"/>
      <c r="PL136" s="22"/>
      <c r="PM136" s="22"/>
      <c r="PN136" s="22"/>
      <c r="PO136" s="22"/>
      <c r="PP136" s="22"/>
      <c r="PQ136" s="22"/>
      <c r="PR136" s="22"/>
      <c r="PS136" s="22"/>
      <c r="PT136" s="22"/>
      <c r="PU136" s="22"/>
      <c r="PV136" s="22"/>
      <c r="PW136" s="22"/>
      <c r="PX136" s="22"/>
      <c r="PY136" s="22"/>
      <c r="PZ136" s="22"/>
      <c r="QA136" s="22"/>
      <c r="QB136" s="22"/>
      <c r="QC136" s="22"/>
      <c r="QD136" s="22"/>
      <c r="QE136" s="22"/>
      <c r="QF136" s="22"/>
      <c r="QG136" s="22"/>
      <c r="QH136" s="22"/>
      <c r="QI136" s="22"/>
      <c r="QJ136" s="22"/>
      <c r="QK136" s="22"/>
      <c r="QL136" s="22"/>
      <c r="QM136" s="22"/>
      <c r="QN136" s="22"/>
      <c r="QO136" s="22"/>
      <c r="QP136" s="22"/>
      <c r="QQ136" s="22"/>
      <c r="QR136" s="22"/>
      <c r="QS136" s="22"/>
      <c r="QT136" s="22"/>
      <c r="QU136" s="22"/>
      <c r="QV136" s="22"/>
      <c r="QW136" s="22"/>
      <c r="QX136" s="22"/>
      <c r="QY136" s="22"/>
      <c r="QZ136" s="22"/>
      <c r="RA136" s="22"/>
      <c r="RB136" s="22"/>
      <c r="RC136" s="22"/>
      <c r="RD136" s="22"/>
      <c r="RE136" s="22"/>
      <c r="RF136" s="22"/>
      <c r="RG136" s="22"/>
      <c r="RH136" s="22"/>
      <c r="RI136" s="22"/>
      <c r="RJ136" s="22"/>
      <c r="RK136" s="22"/>
      <c r="RL136" s="22"/>
      <c r="RM136" s="22"/>
      <c r="RN136" s="22"/>
      <c r="RO136" s="22"/>
      <c r="RP136" s="22"/>
      <c r="RQ136" s="22"/>
      <c r="RR136" s="22"/>
      <c r="RS136" s="22"/>
      <c r="RT136" s="22"/>
      <c r="RU136" s="22"/>
      <c r="RV136" s="22"/>
      <c r="RW136" s="22"/>
      <c r="RX136" s="22"/>
      <c r="RY136" s="22"/>
      <c r="RZ136" s="22"/>
      <c r="SA136" s="22"/>
      <c r="SB136" s="22"/>
      <c r="SC136" s="22"/>
      <c r="SD136" s="22"/>
      <c r="SE136" s="22"/>
      <c r="SF136" s="22"/>
      <c r="SG136" s="22"/>
      <c r="SH136" s="22"/>
      <c r="SI136" s="22"/>
      <c r="SJ136" s="22"/>
      <c r="SK136" s="22"/>
      <c r="SL136" s="22"/>
      <c r="SM136" s="22"/>
      <c r="SN136" s="22"/>
      <c r="SO136" s="22"/>
      <c r="SP136" s="22"/>
      <c r="SQ136" s="22"/>
      <c r="SR136" s="22"/>
      <c r="SS136" s="22"/>
      <c r="ST136" s="22"/>
      <c r="SU136" s="22"/>
      <c r="SV136" s="22"/>
      <c r="SW136" s="22"/>
      <c r="SX136" s="22"/>
      <c r="SY136" s="22"/>
      <c r="SZ136" s="22"/>
      <c r="TA136" s="22"/>
      <c r="TB136" s="22"/>
      <c r="TC136" s="22"/>
      <c r="TD136" s="22"/>
      <c r="TE136" s="22"/>
      <c r="TF136" s="22"/>
      <c r="TG136" s="22"/>
      <c r="TH136" s="22"/>
      <c r="TI136" s="22"/>
      <c r="TJ136" s="22"/>
      <c r="TK136" s="22"/>
      <c r="TL136" s="22"/>
      <c r="TM136" s="22"/>
      <c r="TN136" s="22"/>
      <c r="TO136" s="22"/>
      <c r="TP136" s="22"/>
      <c r="TQ136" s="22"/>
      <c r="TR136" s="22"/>
      <c r="TS136" s="22"/>
      <c r="TT136" s="22"/>
      <c r="TU136" s="22"/>
      <c r="TV136" s="22"/>
      <c r="TW136" s="22"/>
      <c r="TX136" s="22"/>
      <c r="TY136" s="22"/>
      <c r="TZ136" s="22"/>
      <c r="UA136" s="22"/>
      <c r="UB136" s="22"/>
      <c r="UC136" s="22"/>
      <c r="UD136" s="22"/>
      <c r="UE136" s="22"/>
      <c r="UF136" s="22"/>
      <c r="UG136" s="22"/>
      <c r="UH136" s="22"/>
      <c r="UI136" s="22"/>
      <c r="UJ136" s="22"/>
      <c r="UK136" s="22"/>
      <c r="UL136" s="22"/>
      <c r="UM136" s="22"/>
      <c r="UN136" s="22"/>
      <c r="UO136" s="22"/>
      <c r="UP136" s="22"/>
      <c r="UQ136" s="22"/>
      <c r="UR136" s="22"/>
      <c r="US136" s="22"/>
      <c r="UT136" s="22"/>
      <c r="UU136" s="22"/>
      <c r="UV136" s="22"/>
      <c r="UW136" s="22"/>
      <c r="UX136" s="22"/>
      <c r="UY136" s="22"/>
      <c r="UZ136" s="22"/>
      <c r="VA136" s="22"/>
      <c r="VB136" s="22"/>
      <c r="VC136" s="22"/>
      <c r="VD136" s="22"/>
      <c r="VE136" s="22"/>
      <c r="VF136" s="22"/>
      <c r="VG136" s="22"/>
      <c r="VH136" s="22"/>
      <c r="VI136" s="22"/>
      <c r="VJ136" s="22"/>
      <c r="VK136" s="22"/>
      <c r="VL136" s="22"/>
      <c r="VM136" s="22"/>
      <c r="VN136" s="22"/>
      <c r="VO136" s="22"/>
      <c r="VP136" s="22"/>
      <c r="VQ136" s="22"/>
      <c r="VR136" s="22"/>
      <c r="VS136" s="22"/>
      <c r="VT136" s="22"/>
      <c r="VU136" s="22"/>
      <c r="VV136" s="22"/>
      <c r="VW136" s="22"/>
      <c r="VX136" s="22"/>
      <c r="VY136" s="22"/>
      <c r="VZ136" s="22"/>
      <c r="WA136" s="22"/>
      <c r="WB136" s="22"/>
      <c r="WC136" s="22"/>
      <c r="WD136" s="22"/>
      <c r="WE136" s="22"/>
      <c r="WF136" s="22"/>
      <c r="WG136" s="22"/>
      <c r="WH136" s="22"/>
      <c r="WI136" s="22"/>
      <c r="WJ136" s="22"/>
      <c r="WK136" s="22"/>
      <c r="WL136" s="22"/>
      <c r="WM136" s="22"/>
      <c r="WN136" s="22"/>
      <c r="WO136" s="22"/>
      <c r="WP136" s="22"/>
      <c r="WQ136" s="22"/>
      <c r="WR136" s="22"/>
      <c r="WS136" s="22"/>
      <c r="WT136" s="22"/>
      <c r="WU136" s="22"/>
      <c r="WV136" s="22"/>
      <c r="WW136" s="22"/>
      <c r="WX136" s="22"/>
      <c r="WY136" s="22"/>
      <c r="WZ136" s="22"/>
      <c r="XA136" s="22"/>
      <c r="XB136" s="22"/>
      <c r="XC136" s="22"/>
      <c r="XD136" s="22"/>
      <c r="XE136" s="22"/>
      <c r="XF136" s="22"/>
      <c r="XG136" s="22"/>
      <c r="XH136" s="22"/>
      <c r="XI136" s="22"/>
      <c r="XJ136" s="22"/>
      <c r="XK136" s="22"/>
      <c r="XL136" s="22"/>
      <c r="XM136" s="22"/>
      <c r="XN136" s="22"/>
      <c r="XO136" s="22"/>
      <c r="XP136" s="22"/>
      <c r="XQ136" s="22"/>
      <c r="XR136" s="22"/>
      <c r="XS136" s="22"/>
      <c r="XT136" s="22"/>
      <c r="XU136" s="22"/>
      <c r="XV136" s="22"/>
      <c r="XW136" s="22"/>
      <c r="XX136" s="22"/>
      <c r="XY136" s="22"/>
      <c r="XZ136" s="22"/>
      <c r="YA136" s="22"/>
      <c r="YB136" s="22"/>
      <c r="YC136" s="22"/>
      <c r="YD136" s="22"/>
      <c r="YE136" s="22"/>
      <c r="YF136" s="22"/>
      <c r="YG136" s="22"/>
      <c r="YH136" s="22"/>
      <c r="YI136" s="22"/>
      <c r="YJ136" s="22"/>
      <c r="YK136" s="22"/>
      <c r="YL136" s="22"/>
      <c r="YM136" s="22"/>
      <c r="YN136" s="22"/>
      <c r="YO136" s="22"/>
      <c r="YP136" s="22"/>
      <c r="YQ136" s="22"/>
      <c r="YR136" s="22"/>
      <c r="YS136" s="22"/>
      <c r="YT136" s="22"/>
      <c r="YU136" s="22"/>
      <c r="YV136" s="22"/>
      <c r="YW136" s="22"/>
      <c r="YX136" s="22"/>
      <c r="YY136" s="22"/>
      <c r="YZ136" s="22"/>
      <c r="ZA136" s="22"/>
      <c r="ZB136" s="22"/>
      <c r="ZC136" s="22"/>
      <c r="ZD136" s="22"/>
      <c r="ZE136" s="22"/>
      <c r="ZF136" s="22"/>
      <c r="ZG136" s="22"/>
      <c r="ZH136" s="22"/>
      <c r="ZI136" s="22"/>
      <c r="ZJ136" s="22"/>
      <c r="ZK136" s="22"/>
      <c r="ZL136" s="22"/>
      <c r="ZM136" s="22"/>
      <c r="ZN136" s="22"/>
      <c r="ZO136" s="22"/>
      <c r="ZP136" s="22"/>
      <c r="ZQ136" s="22"/>
      <c r="ZR136" s="22"/>
      <c r="ZS136" s="22"/>
    </row>
    <row r="137" spans="1:695" s="109" customFormat="1" x14ac:dyDescent="0.2">
      <c r="A137" s="244" t="s">
        <v>134</v>
      </c>
      <c r="B137" s="237"/>
      <c r="C137" s="42"/>
      <c r="D137" s="48"/>
      <c r="E137" s="236"/>
      <c r="F137" s="236"/>
      <c r="G137" s="42"/>
      <c r="H137" s="70"/>
      <c r="I137" s="81"/>
      <c r="J137" s="77"/>
      <c r="K137" s="73"/>
      <c r="L137" s="233"/>
      <c r="M137" s="45"/>
      <c r="N137" s="139"/>
      <c r="O137" s="139"/>
      <c r="P137" s="22"/>
      <c r="Q137" s="22"/>
      <c r="R137" s="22"/>
      <c r="S137" s="22"/>
      <c r="T137" s="22"/>
      <c r="U137" s="22"/>
      <c r="V137" s="22"/>
      <c r="W137" s="22"/>
      <c r="X137" s="22"/>
      <c r="Y137" s="22"/>
      <c r="Z137" s="22"/>
      <c r="AA137" s="22"/>
      <c r="AB137" s="22"/>
      <c r="AC137" s="22"/>
      <c r="AD137" s="22"/>
      <c r="AE137" s="22"/>
      <c r="AF137" s="22"/>
      <c r="AG137" s="22"/>
      <c r="AH137" s="22"/>
      <c r="AI137" s="22"/>
      <c r="AJ137" s="22"/>
      <c r="AK137" s="22"/>
      <c r="AL137" s="22"/>
      <c r="AM137" s="22"/>
      <c r="AN137" s="22"/>
      <c r="AO137" s="22"/>
      <c r="AP137" s="22"/>
      <c r="AQ137" s="22"/>
      <c r="AR137" s="22"/>
      <c r="AS137" s="22"/>
      <c r="AT137" s="22"/>
      <c r="AU137" s="22"/>
      <c r="AV137" s="22"/>
      <c r="AW137" s="22"/>
      <c r="AX137" s="22"/>
      <c r="AY137" s="22"/>
      <c r="AZ137" s="22"/>
      <c r="BA137" s="22"/>
      <c r="BB137" s="22"/>
      <c r="BC137" s="22"/>
      <c r="BD137" s="22"/>
      <c r="BE137" s="22"/>
      <c r="BF137" s="22"/>
      <c r="BG137" s="22"/>
      <c r="BH137" s="22"/>
      <c r="BI137" s="22"/>
      <c r="BJ137" s="22"/>
      <c r="BK137" s="22"/>
      <c r="BL137" s="22"/>
      <c r="BM137" s="22"/>
      <c r="BN137" s="22"/>
      <c r="BO137" s="22"/>
      <c r="BP137" s="22"/>
      <c r="BQ137" s="22"/>
      <c r="BR137" s="22"/>
      <c r="BS137" s="22"/>
      <c r="BT137" s="22"/>
      <c r="BU137" s="22"/>
      <c r="BV137" s="22"/>
      <c r="BW137" s="22"/>
      <c r="BX137" s="22"/>
      <c r="BY137" s="22"/>
      <c r="BZ137" s="22"/>
      <c r="CA137" s="22"/>
      <c r="CB137" s="22"/>
      <c r="CC137" s="22"/>
      <c r="CD137" s="22"/>
      <c r="CE137" s="22"/>
      <c r="CF137" s="22"/>
      <c r="CG137" s="22"/>
      <c r="CH137" s="22"/>
      <c r="CI137" s="22"/>
      <c r="CJ137" s="22"/>
      <c r="CK137" s="22"/>
      <c r="CL137" s="22"/>
      <c r="CM137" s="22"/>
      <c r="CN137" s="22"/>
      <c r="CO137" s="22"/>
      <c r="CP137" s="22"/>
      <c r="CQ137" s="22"/>
      <c r="CR137" s="22"/>
      <c r="CS137" s="22"/>
      <c r="CT137" s="22"/>
      <c r="CU137" s="22"/>
      <c r="CV137" s="22"/>
      <c r="CW137" s="22"/>
      <c r="CX137" s="22"/>
      <c r="CY137" s="22"/>
      <c r="CZ137" s="22"/>
      <c r="DA137" s="22"/>
      <c r="DB137" s="22"/>
      <c r="DC137" s="22"/>
      <c r="DD137" s="22"/>
      <c r="DE137" s="22"/>
      <c r="DF137" s="22"/>
      <c r="DG137" s="22"/>
      <c r="DH137" s="22"/>
      <c r="DI137" s="22"/>
      <c r="DJ137" s="22"/>
      <c r="DK137" s="22"/>
      <c r="DL137" s="22"/>
      <c r="DM137" s="22"/>
      <c r="DN137" s="22"/>
      <c r="DO137" s="22"/>
      <c r="DP137" s="22"/>
      <c r="DQ137" s="22"/>
      <c r="DR137" s="22"/>
      <c r="DS137" s="22"/>
      <c r="DT137" s="22"/>
      <c r="DU137" s="22"/>
      <c r="DV137" s="22"/>
      <c r="DW137" s="22"/>
      <c r="DX137" s="22"/>
      <c r="DY137" s="22"/>
      <c r="DZ137" s="22"/>
      <c r="EA137" s="22"/>
      <c r="EB137" s="22"/>
      <c r="EC137" s="22"/>
      <c r="ED137" s="22"/>
      <c r="EE137" s="22"/>
      <c r="EF137" s="22"/>
      <c r="EG137" s="22"/>
      <c r="EH137" s="22"/>
      <c r="EI137" s="22"/>
      <c r="EJ137" s="22"/>
      <c r="EK137" s="22"/>
      <c r="EL137" s="22"/>
      <c r="EM137" s="22"/>
      <c r="EN137" s="22"/>
      <c r="EO137" s="22"/>
      <c r="EP137" s="22"/>
      <c r="EQ137" s="22"/>
      <c r="ER137" s="22"/>
      <c r="ES137" s="22"/>
      <c r="ET137" s="22"/>
      <c r="EU137" s="22"/>
      <c r="EV137" s="22"/>
      <c r="EW137" s="22"/>
      <c r="EX137" s="22"/>
      <c r="EY137" s="22"/>
      <c r="EZ137" s="22"/>
      <c r="FA137" s="22"/>
      <c r="FB137" s="22"/>
      <c r="FC137" s="22"/>
      <c r="FD137" s="22"/>
      <c r="FE137" s="22"/>
      <c r="FF137" s="22"/>
      <c r="FG137" s="22"/>
      <c r="FH137" s="22"/>
      <c r="FI137" s="22"/>
      <c r="FJ137" s="22"/>
      <c r="FK137" s="22"/>
      <c r="FL137" s="22"/>
      <c r="FM137" s="22"/>
      <c r="FN137" s="22"/>
      <c r="FO137" s="22"/>
      <c r="FP137" s="22"/>
      <c r="FQ137" s="22"/>
      <c r="FR137" s="22"/>
      <c r="FS137" s="22"/>
      <c r="FT137" s="22"/>
      <c r="FU137" s="22"/>
      <c r="FV137" s="22"/>
      <c r="FW137" s="22"/>
      <c r="FX137" s="22"/>
      <c r="FY137" s="22"/>
      <c r="FZ137" s="22"/>
      <c r="GA137" s="22"/>
      <c r="GB137" s="22"/>
      <c r="GC137" s="22"/>
      <c r="GD137" s="22"/>
      <c r="GE137" s="22"/>
      <c r="GF137" s="22"/>
      <c r="GG137" s="22"/>
      <c r="GH137" s="22"/>
      <c r="GI137" s="22"/>
      <c r="GJ137" s="22"/>
      <c r="GK137" s="22"/>
      <c r="GL137" s="22"/>
      <c r="GM137" s="22"/>
      <c r="GN137" s="22"/>
      <c r="GO137" s="22"/>
      <c r="GP137" s="22"/>
      <c r="GQ137" s="22"/>
      <c r="GR137" s="22"/>
      <c r="GS137" s="22"/>
      <c r="GT137" s="22"/>
      <c r="GU137" s="22"/>
      <c r="GV137" s="22"/>
      <c r="GW137" s="22"/>
      <c r="GX137" s="22"/>
      <c r="GY137" s="22"/>
      <c r="GZ137" s="22"/>
      <c r="HA137" s="22"/>
      <c r="HB137" s="22"/>
      <c r="HC137" s="22"/>
      <c r="HD137" s="22"/>
      <c r="HE137" s="22"/>
      <c r="HF137" s="22"/>
      <c r="HG137" s="22"/>
      <c r="HH137" s="22"/>
      <c r="HI137" s="22"/>
      <c r="HJ137" s="22"/>
      <c r="HK137" s="22"/>
      <c r="HL137" s="22"/>
      <c r="HM137" s="22"/>
      <c r="HN137" s="22"/>
      <c r="HO137" s="22"/>
      <c r="HP137" s="22"/>
      <c r="HQ137" s="22"/>
      <c r="HR137" s="22"/>
      <c r="HS137" s="22"/>
      <c r="HT137" s="22"/>
      <c r="HU137" s="22"/>
      <c r="HV137" s="22"/>
      <c r="HW137" s="22"/>
      <c r="HX137" s="22"/>
      <c r="HY137" s="22"/>
      <c r="HZ137" s="22"/>
      <c r="IA137" s="22"/>
      <c r="IB137" s="22"/>
      <c r="IC137" s="22"/>
      <c r="ID137" s="22"/>
      <c r="IE137" s="22"/>
      <c r="IF137" s="22"/>
      <c r="IG137" s="22"/>
      <c r="IH137" s="22"/>
      <c r="II137" s="22"/>
      <c r="IJ137" s="22"/>
      <c r="IK137" s="22"/>
      <c r="IL137" s="22"/>
      <c r="IM137" s="22"/>
      <c r="IN137" s="22"/>
      <c r="IO137" s="22"/>
      <c r="IP137" s="22"/>
      <c r="IQ137" s="22"/>
      <c r="IR137" s="22"/>
      <c r="IS137" s="22"/>
      <c r="IT137" s="22"/>
      <c r="IU137" s="22"/>
      <c r="IV137" s="22"/>
      <c r="IW137" s="22"/>
      <c r="IX137" s="22"/>
      <c r="IY137" s="22"/>
      <c r="IZ137" s="22"/>
      <c r="JA137" s="22"/>
      <c r="JB137" s="22"/>
      <c r="JC137" s="22"/>
      <c r="JD137" s="22"/>
      <c r="JE137" s="22"/>
      <c r="JF137" s="22"/>
      <c r="JG137" s="22"/>
      <c r="JH137" s="22"/>
      <c r="JI137" s="22"/>
      <c r="JJ137" s="22"/>
      <c r="JK137" s="22"/>
      <c r="JL137" s="22"/>
      <c r="JM137" s="22"/>
      <c r="JN137" s="22"/>
      <c r="JO137" s="22"/>
      <c r="JP137" s="22"/>
      <c r="JQ137" s="22"/>
      <c r="JR137" s="22"/>
      <c r="JS137" s="22"/>
      <c r="JT137" s="22"/>
      <c r="JU137" s="22"/>
      <c r="JV137" s="22"/>
      <c r="JW137" s="22"/>
      <c r="JX137" s="22"/>
      <c r="JY137" s="22"/>
      <c r="JZ137" s="22"/>
      <c r="KA137" s="22"/>
      <c r="KB137" s="22"/>
      <c r="KC137" s="22"/>
      <c r="KD137" s="22"/>
      <c r="KE137" s="22"/>
      <c r="KF137" s="22"/>
      <c r="KG137" s="22"/>
      <c r="KH137" s="22"/>
      <c r="KI137" s="22"/>
      <c r="KJ137" s="22"/>
      <c r="KK137" s="22"/>
      <c r="KL137" s="22"/>
      <c r="KM137" s="22"/>
      <c r="KN137" s="22"/>
      <c r="KO137" s="22"/>
      <c r="KP137" s="22"/>
      <c r="KQ137" s="22"/>
      <c r="KR137" s="22"/>
      <c r="KS137" s="22"/>
      <c r="KT137" s="22"/>
      <c r="KU137" s="22"/>
      <c r="KV137" s="22"/>
      <c r="KW137" s="22"/>
      <c r="KX137" s="22"/>
      <c r="KY137" s="22"/>
      <c r="KZ137" s="22"/>
      <c r="LA137" s="22"/>
      <c r="LB137" s="22"/>
      <c r="LC137" s="22"/>
      <c r="LD137" s="22"/>
      <c r="LE137" s="22"/>
      <c r="LF137" s="22"/>
      <c r="LG137" s="22"/>
      <c r="LH137" s="22"/>
      <c r="LI137" s="22"/>
      <c r="LJ137" s="22"/>
      <c r="LK137" s="22"/>
      <c r="LL137" s="22"/>
      <c r="LM137" s="22"/>
      <c r="LN137" s="22"/>
      <c r="LO137" s="22"/>
      <c r="LP137" s="22"/>
      <c r="LQ137" s="22"/>
      <c r="LR137" s="22"/>
      <c r="LS137" s="22"/>
      <c r="LT137" s="22"/>
      <c r="LU137" s="22"/>
      <c r="LV137" s="22"/>
      <c r="LW137" s="22"/>
      <c r="LX137" s="22"/>
      <c r="LY137" s="22"/>
      <c r="LZ137" s="22"/>
      <c r="MA137" s="22"/>
      <c r="MB137" s="22"/>
      <c r="MC137" s="22"/>
      <c r="MD137" s="22"/>
      <c r="ME137" s="22"/>
      <c r="MF137" s="22"/>
      <c r="MG137" s="22"/>
      <c r="MH137" s="22"/>
      <c r="MI137" s="22"/>
      <c r="MJ137" s="22"/>
      <c r="MK137" s="22"/>
      <c r="ML137" s="22"/>
      <c r="MM137" s="22"/>
      <c r="MN137" s="22"/>
      <c r="MO137" s="22"/>
      <c r="MP137" s="22"/>
      <c r="MQ137" s="22"/>
      <c r="MR137" s="22"/>
      <c r="MS137" s="22"/>
      <c r="MT137" s="22"/>
      <c r="MU137" s="22"/>
      <c r="MV137" s="22"/>
      <c r="MW137" s="22"/>
      <c r="MX137" s="22"/>
      <c r="MY137" s="22"/>
      <c r="MZ137" s="22"/>
      <c r="NA137" s="22"/>
      <c r="NB137" s="22"/>
      <c r="NC137" s="22"/>
      <c r="ND137" s="22"/>
      <c r="NE137" s="22"/>
      <c r="NF137" s="22"/>
      <c r="NG137" s="22"/>
      <c r="NH137" s="22"/>
      <c r="NI137" s="22"/>
      <c r="NJ137" s="22"/>
      <c r="NK137" s="22"/>
      <c r="NL137" s="22"/>
      <c r="NM137" s="22"/>
      <c r="NN137" s="22"/>
      <c r="NO137" s="22"/>
      <c r="NP137" s="22"/>
      <c r="NQ137" s="22"/>
      <c r="NR137" s="22"/>
      <c r="NS137" s="22"/>
      <c r="NT137" s="22"/>
      <c r="NU137" s="22"/>
      <c r="NV137" s="22"/>
      <c r="NW137" s="22"/>
      <c r="NX137" s="22"/>
      <c r="NY137" s="22"/>
      <c r="NZ137" s="22"/>
      <c r="OA137" s="22"/>
      <c r="OB137" s="22"/>
      <c r="OC137" s="22"/>
      <c r="OD137" s="22"/>
      <c r="OE137" s="22"/>
      <c r="OF137" s="22"/>
      <c r="OG137" s="22"/>
      <c r="OH137" s="22"/>
      <c r="OI137" s="22"/>
      <c r="OJ137" s="22"/>
      <c r="OK137" s="22"/>
      <c r="OL137" s="22"/>
      <c r="OM137" s="22"/>
      <c r="ON137" s="22"/>
      <c r="OO137" s="22"/>
      <c r="OP137" s="22"/>
      <c r="OQ137" s="22"/>
      <c r="OR137" s="22"/>
      <c r="OS137" s="22"/>
      <c r="OT137" s="22"/>
      <c r="OU137" s="22"/>
      <c r="OV137" s="22"/>
      <c r="OW137" s="22"/>
      <c r="OX137" s="22"/>
      <c r="OY137" s="22"/>
      <c r="OZ137" s="22"/>
      <c r="PA137" s="22"/>
      <c r="PB137" s="22"/>
      <c r="PC137" s="22"/>
      <c r="PD137" s="22"/>
      <c r="PE137" s="22"/>
      <c r="PF137" s="22"/>
      <c r="PG137" s="22"/>
      <c r="PH137" s="22"/>
      <c r="PI137" s="22"/>
      <c r="PJ137" s="22"/>
      <c r="PK137" s="22"/>
      <c r="PL137" s="22"/>
      <c r="PM137" s="22"/>
      <c r="PN137" s="22"/>
      <c r="PO137" s="22"/>
      <c r="PP137" s="22"/>
      <c r="PQ137" s="22"/>
      <c r="PR137" s="22"/>
      <c r="PS137" s="22"/>
      <c r="PT137" s="22"/>
      <c r="PU137" s="22"/>
      <c r="PV137" s="22"/>
      <c r="PW137" s="22"/>
      <c r="PX137" s="22"/>
      <c r="PY137" s="22"/>
      <c r="PZ137" s="22"/>
      <c r="QA137" s="22"/>
      <c r="QB137" s="22"/>
      <c r="QC137" s="22"/>
      <c r="QD137" s="22"/>
      <c r="QE137" s="22"/>
      <c r="QF137" s="22"/>
      <c r="QG137" s="22"/>
      <c r="QH137" s="22"/>
      <c r="QI137" s="22"/>
      <c r="QJ137" s="22"/>
      <c r="QK137" s="22"/>
      <c r="QL137" s="22"/>
      <c r="QM137" s="22"/>
      <c r="QN137" s="22"/>
      <c r="QO137" s="22"/>
      <c r="QP137" s="22"/>
      <c r="QQ137" s="22"/>
      <c r="QR137" s="22"/>
      <c r="QS137" s="22"/>
      <c r="QT137" s="22"/>
      <c r="QU137" s="22"/>
      <c r="QV137" s="22"/>
      <c r="QW137" s="22"/>
      <c r="QX137" s="22"/>
      <c r="QY137" s="22"/>
      <c r="QZ137" s="22"/>
      <c r="RA137" s="22"/>
      <c r="RB137" s="22"/>
      <c r="RC137" s="22"/>
      <c r="RD137" s="22"/>
      <c r="RE137" s="22"/>
      <c r="RF137" s="22"/>
      <c r="RG137" s="22"/>
      <c r="RH137" s="22"/>
      <c r="RI137" s="22"/>
      <c r="RJ137" s="22"/>
      <c r="RK137" s="22"/>
      <c r="RL137" s="22"/>
      <c r="RM137" s="22"/>
      <c r="RN137" s="22"/>
      <c r="RO137" s="22"/>
      <c r="RP137" s="22"/>
      <c r="RQ137" s="22"/>
      <c r="RR137" s="22"/>
      <c r="RS137" s="22"/>
      <c r="RT137" s="22"/>
      <c r="RU137" s="22"/>
      <c r="RV137" s="22"/>
      <c r="RW137" s="22"/>
      <c r="RX137" s="22"/>
      <c r="RY137" s="22"/>
      <c r="RZ137" s="22"/>
      <c r="SA137" s="22"/>
      <c r="SB137" s="22"/>
      <c r="SC137" s="22"/>
      <c r="SD137" s="22"/>
      <c r="SE137" s="22"/>
      <c r="SF137" s="22"/>
      <c r="SG137" s="22"/>
      <c r="SH137" s="22"/>
      <c r="SI137" s="22"/>
      <c r="SJ137" s="22"/>
      <c r="SK137" s="22"/>
      <c r="SL137" s="22"/>
      <c r="SM137" s="22"/>
      <c r="SN137" s="22"/>
      <c r="SO137" s="22"/>
      <c r="SP137" s="22"/>
      <c r="SQ137" s="22"/>
      <c r="SR137" s="22"/>
      <c r="SS137" s="22"/>
      <c r="ST137" s="22"/>
      <c r="SU137" s="22"/>
      <c r="SV137" s="22"/>
      <c r="SW137" s="22"/>
      <c r="SX137" s="22"/>
      <c r="SY137" s="22"/>
      <c r="SZ137" s="22"/>
      <c r="TA137" s="22"/>
      <c r="TB137" s="22"/>
      <c r="TC137" s="22"/>
      <c r="TD137" s="22"/>
      <c r="TE137" s="22"/>
      <c r="TF137" s="22"/>
      <c r="TG137" s="22"/>
      <c r="TH137" s="22"/>
      <c r="TI137" s="22"/>
      <c r="TJ137" s="22"/>
      <c r="TK137" s="22"/>
      <c r="TL137" s="22"/>
      <c r="TM137" s="22"/>
      <c r="TN137" s="22"/>
      <c r="TO137" s="22"/>
      <c r="TP137" s="22"/>
      <c r="TQ137" s="22"/>
      <c r="TR137" s="22"/>
      <c r="TS137" s="22"/>
      <c r="TT137" s="22"/>
      <c r="TU137" s="22"/>
      <c r="TV137" s="22"/>
      <c r="TW137" s="22"/>
      <c r="TX137" s="22"/>
      <c r="TY137" s="22"/>
      <c r="TZ137" s="22"/>
      <c r="UA137" s="22"/>
      <c r="UB137" s="22"/>
      <c r="UC137" s="22"/>
      <c r="UD137" s="22"/>
      <c r="UE137" s="22"/>
      <c r="UF137" s="22"/>
      <c r="UG137" s="22"/>
      <c r="UH137" s="22"/>
      <c r="UI137" s="22"/>
      <c r="UJ137" s="22"/>
      <c r="UK137" s="22"/>
      <c r="UL137" s="22"/>
      <c r="UM137" s="22"/>
      <c r="UN137" s="22"/>
      <c r="UO137" s="22"/>
      <c r="UP137" s="22"/>
      <c r="UQ137" s="22"/>
      <c r="UR137" s="22"/>
      <c r="US137" s="22"/>
      <c r="UT137" s="22"/>
      <c r="UU137" s="22"/>
      <c r="UV137" s="22"/>
      <c r="UW137" s="22"/>
      <c r="UX137" s="22"/>
      <c r="UY137" s="22"/>
      <c r="UZ137" s="22"/>
      <c r="VA137" s="22"/>
      <c r="VB137" s="22"/>
      <c r="VC137" s="22"/>
      <c r="VD137" s="22"/>
      <c r="VE137" s="22"/>
      <c r="VF137" s="22"/>
      <c r="VG137" s="22"/>
      <c r="VH137" s="22"/>
      <c r="VI137" s="22"/>
      <c r="VJ137" s="22"/>
      <c r="VK137" s="22"/>
      <c r="VL137" s="22"/>
      <c r="VM137" s="22"/>
      <c r="VN137" s="22"/>
      <c r="VO137" s="22"/>
      <c r="VP137" s="22"/>
      <c r="VQ137" s="22"/>
      <c r="VR137" s="22"/>
      <c r="VS137" s="22"/>
      <c r="VT137" s="22"/>
      <c r="VU137" s="22"/>
      <c r="VV137" s="22"/>
      <c r="VW137" s="22"/>
      <c r="VX137" s="22"/>
      <c r="VY137" s="22"/>
      <c r="VZ137" s="22"/>
      <c r="WA137" s="22"/>
      <c r="WB137" s="22"/>
      <c r="WC137" s="22"/>
      <c r="WD137" s="22"/>
      <c r="WE137" s="22"/>
      <c r="WF137" s="22"/>
      <c r="WG137" s="22"/>
      <c r="WH137" s="22"/>
      <c r="WI137" s="22"/>
      <c r="WJ137" s="22"/>
      <c r="WK137" s="22"/>
      <c r="WL137" s="22"/>
      <c r="WM137" s="22"/>
      <c r="WN137" s="22"/>
      <c r="WO137" s="22"/>
      <c r="WP137" s="22"/>
      <c r="WQ137" s="22"/>
      <c r="WR137" s="22"/>
      <c r="WS137" s="22"/>
      <c r="WT137" s="22"/>
      <c r="WU137" s="22"/>
      <c r="WV137" s="22"/>
      <c r="WW137" s="22"/>
      <c r="WX137" s="22"/>
      <c r="WY137" s="22"/>
      <c r="WZ137" s="22"/>
      <c r="XA137" s="22"/>
      <c r="XB137" s="22"/>
      <c r="XC137" s="22"/>
      <c r="XD137" s="22"/>
      <c r="XE137" s="22"/>
      <c r="XF137" s="22"/>
      <c r="XG137" s="22"/>
      <c r="XH137" s="22"/>
      <c r="XI137" s="22"/>
      <c r="XJ137" s="22"/>
      <c r="XK137" s="22"/>
      <c r="XL137" s="22"/>
      <c r="XM137" s="22"/>
      <c r="XN137" s="22"/>
      <c r="XO137" s="22"/>
      <c r="XP137" s="22"/>
      <c r="XQ137" s="22"/>
      <c r="XR137" s="22"/>
      <c r="XS137" s="22"/>
      <c r="XT137" s="22"/>
      <c r="XU137" s="22"/>
      <c r="XV137" s="22"/>
      <c r="XW137" s="22"/>
      <c r="XX137" s="22"/>
      <c r="XY137" s="22"/>
      <c r="XZ137" s="22"/>
      <c r="YA137" s="22"/>
      <c r="YB137" s="22"/>
      <c r="YC137" s="22"/>
      <c r="YD137" s="22"/>
      <c r="YE137" s="22"/>
      <c r="YF137" s="22"/>
      <c r="YG137" s="22"/>
      <c r="YH137" s="22"/>
      <c r="YI137" s="22"/>
      <c r="YJ137" s="22"/>
      <c r="YK137" s="22"/>
      <c r="YL137" s="22"/>
      <c r="YM137" s="22"/>
      <c r="YN137" s="22"/>
      <c r="YO137" s="22"/>
      <c r="YP137" s="22"/>
      <c r="YQ137" s="22"/>
      <c r="YR137" s="22"/>
      <c r="YS137" s="22"/>
      <c r="YT137" s="22"/>
      <c r="YU137" s="22"/>
      <c r="YV137" s="22"/>
      <c r="YW137" s="22"/>
      <c r="YX137" s="22"/>
      <c r="YY137" s="22"/>
      <c r="YZ137" s="22"/>
      <c r="ZA137" s="22"/>
      <c r="ZB137" s="22"/>
      <c r="ZC137" s="22"/>
      <c r="ZD137" s="22"/>
      <c r="ZE137" s="22"/>
      <c r="ZF137" s="22"/>
      <c r="ZG137" s="22"/>
      <c r="ZH137" s="22"/>
      <c r="ZI137" s="22"/>
      <c r="ZJ137" s="22"/>
      <c r="ZK137" s="22"/>
      <c r="ZL137" s="22"/>
      <c r="ZM137" s="22"/>
      <c r="ZN137" s="22"/>
      <c r="ZO137" s="22"/>
      <c r="ZP137" s="22"/>
      <c r="ZQ137" s="22"/>
      <c r="ZR137" s="22"/>
      <c r="ZS137" s="22"/>
    </row>
    <row r="138" spans="1:695" s="109" customFormat="1" x14ac:dyDescent="0.2">
      <c r="A138" s="244" t="s">
        <v>134</v>
      </c>
      <c r="B138" s="237"/>
      <c r="C138" s="42" t="s">
        <v>36</v>
      </c>
      <c r="D138" s="48" t="s">
        <v>14</v>
      </c>
      <c r="E138" s="236">
        <v>0.42708333333333331</v>
      </c>
      <c r="F138" s="236">
        <f t="shared" ref="F138:F145" si="12">E138+(50/(24*60))</f>
        <v>0.46180555555555552</v>
      </c>
      <c r="G138" s="42">
        <f t="shared" ref="G138:G145" si="13">H138*I138</f>
        <v>9725</v>
      </c>
      <c r="H138" s="70">
        <v>250</v>
      </c>
      <c r="I138" s="81">
        <v>38.9</v>
      </c>
      <c r="J138" s="77" t="s">
        <v>204</v>
      </c>
      <c r="K138" s="77" t="s">
        <v>205</v>
      </c>
      <c r="L138" s="149" t="s">
        <v>211</v>
      </c>
      <c r="M138" s="45"/>
      <c r="N138" s="139"/>
      <c r="O138" s="139"/>
      <c r="P138" s="22"/>
      <c r="Q138" s="22"/>
      <c r="R138" s="22"/>
      <c r="S138" s="22"/>
      <c r="T138" s="22"/>
      <c r="U138" s="22"/>
      <c r="V138" s="22"/>
      <c r="W138" s="22"/>
      <c r="X138" s="22"/>
      <c r="Y138" s="22"/>
      <c r="Z138" s="22"/>
      <c r="AA138" s="22"/>
      <c r="AB138" s="22"/>
      <c r="AC138" s="22"/>
      <c r="AD138" s="22"/>
      <c r="AE138" s="22"/>
      <c r="AF138" s="22"/>
      <c r="AG138" s="22"/>
      <c r="AH138" s="22"/>
      <c r="AI138" s="22"/>
      <c r="AJ138" s="22"/>
      <c r="AK138" s="22"/>
      <c r="AL138" s="22"/>
      <c r="AM138" s="22"/>
      <c r="AN138" s="22"/>
      <c r="AO138" s="22"/>
      <c r="AP138" s="22"/>
      <c r="AQ138" s="22"/>
      <c r="AR138" s="22"/>
      <c r="AS138" s="22"/>
      <c r="AT138" s="22"/>
      <c r="AU138" s="22"/>
      <c r="AV138" s="22"/>
      <c r="AW138" s="22"/>
      <c r="AX138" s="22"/>
      <c r="AY138" s="22"/>
      <c r="AZ138" s="22"/>
      <c r="BA138" s="22"/>
      <c r="BB138" s="22"/>
      <c r="BC138" s="22"/>
      <c r="BD138" s="22"/>
      <c r="BE138" s="22"/>
      <c r="BF138" s="22"/>
      <c r="BG138" s="22"/>
      <c r="BH138" s="22"/>
      <c r="BI138" s="22"/>
      <c r="BJ138" s="22"/>
      <c r="BK138" s="22"/>
      <c r="BL138" s="22"/>
      <c r="BM138" s="22"/>
      <c r="BN138" s="22"/>
      <c r="BO138" s="22"/>
      <c r="BP138" s="22"/>
      <c r="BQ138" s="22"/>
      <c r="BR138" s="22"/>
      <c r="BS138" s="22"/>
      <c r="BT138" s="22"/>
      <c r="BU138" s="22"/>
      <c r="BV138" s="22"/>
      <c r="BW138" s="22"/>
      <c r="BX138" s="22"/>
      <c r="BY138" s="22"/>
      <c r="BZ138" s="22"/>
      <c r="CA138" s="22"/>
      <c r="CB138" s="22"/>
      <c r="CC138" s="22"/>
      <c r="CD138" s="22"/>
      <c r="CE138" s="22"/>
      <c r="CF138" s="22"/>
      <c r="CG138" s="22"/>
      <c r="CH138" s="22"/>
      <c r="CI138" s="22"/>
      <c r="CJ138" s="22"/>
      <c r="CK138" s="22"/>
      <c r="CL138" s="22"/>
      <c r="CM138" s="22"/>
      <c r="CN138" s="22"/>
      <c r="CO138" s="22"/>
      <c r="CP138" s="22"/>
      <c r="CQ138" s="22"/>
      <c r="CR138" s="22"/>
      <c r="CS138" s="22"/>
      <c r="CT138" s="22"/>
      <c r="CU138" s="22"/>
      <c r="CV138" s="22"/>
      <c r="CW138" s="22"/>
      <c r="CX138" s="22"/>
      <c r="CY138" s="22"/>
      <c r="CZ138" s="22"/>
      <c r="DA138" s="22"/>
      <c r="DB138" s="22"/>
      <c r="DC138" s="22"/>
      <c r="DD138" s="22"/>
      <c r="DE138" s="22"/>
      <c r="DF138" s="22"/>
      <c r="DG138" s="22"/>
      <c r="DH138" s="22"/>
      <c r="DI138" s="22"/>
      <c r="DJ138" s="22"/>
      <c r="DK138" s="22"/>
      <c r="DL138" s="22"/>
      <c r="DM138" s="22"/>
      <c r="DN138" s="22"/>
      <c r="DO138" s="22"/>
      <c r="DP138" s="22"/>
      <c r="DQ138" s="22"/>
      <c r="DR138" s="22"/>
      <c r="DS138" s="22"/>
      <c r="DT138" s="22"/>
      <c r="DU138" s="22"/>
      <c r="DV138" s="22"/>
      <c r="DW138" s="22"/>
      <c r="DX138" s="22"/>
      <c r="DY138" s="22"/>
      <c r="DZ138" s="22"/>
      <c r="EA138" s="22"/>
      <c r="EB138" s="22"/>
      <c r="EC138" s="22"/>
      <c r="ED138" s="22"/>
      <c r="EE138" s="22"/>
      <c r="EF138" s="22"/>
      <c r="EG138" s="22"/>
      <c r="EH138" s="22"/>
      <c r="EI138" s="22"/>
      <c r="EJ138" s="22"/>
      <c r="EK138" s="22"/>
      <c r="EL138" s="22"/>
      <c r="EM138" s="22"/>
      <c r="EN138" s="22"/>
      <c r="EO138" s="22"/>
      <c r="EP138" s="22"/>
      <c r="EQ138" s="22"/>
      <c r="ER138" s="22"/>
      <c r="ES138" s="22"/>
      <c r="ET138" s="22"/>
      <c r="EU138" s="22"/>
      <c r="EV138" s="22"/>
      <c r="EW138" s="22"/>
      <c r="EX138" s="22"/>
      <c r="EY138" s="22"/>
      <c r="EZ138" s="22"/>
      <c r="FA138" s="22"/>
      <c r="FB138" s="22"/>
      <c r="FC138" s="22"/>
      <c r="FD138" s="22"/>
      <c r="FE138" s="22"/>
      <c r="FF138" s="22"/>
      <c r="FG138" s="22"/>
      <c r="FH138" s="22"/>
      <c r="FI138" s="22"/>
      <c r="FJ138" s="22"/>
      <c r="FK138" s="22"/>
      <c r="FL138" s="22"/>
      <c r="FM138" s="22"/>
      <c r="FN138" s="22"/>
      <c r="FO138" s="22"/>
      <c r="FP138" s="22"/>
      <c r="FQ138" s="22"/>
      <c r="FR138" s="22"/>
      <c r="FS138" s="22"/>
      <c r="FT138" s="22"/>
      <c r="FU138" s="22"/>
      <c r="FV138" s="22"/>
      <c r="FW138" s="22"/>
      <c r="FX138" s="22"/>
      <c r="FY138" s="22"/>
      <c r="FZ138" s="22"/>
      <c r="GA138" s="22"/>
      <c r="GB138" s="22"/>
      <c r="GC138" s="22"/>
      <c r="GD138" s="22"/>
      <c r="GE138" s="22"/>
      <c r="GF138" s="22"/>
      <c r="GG138" s="22"/>
      <c r="GH138" s="22"/>
      <c r="GI138" s="22"/>
      <c r="GJ138" s="22"/>
      <c r="GK138" s="22"/>
      <c r="GL138" s="22"/>
      <c r="GM138" s="22"/>
      <c r="GN138" s="22"/>
      <c r="GO138" s="22"/>
      <c r="GP138" s="22"/>
      <c r="GQ138" s="22"/>
      <c r="GR138" s="22"/>
      <c r="GS138" s="22"/>
      <c r="GT138" s="22"/>
      <c r="GU138" s="22"/>
      <c r="GV138" s="22"/>
      <c r="GW138" s="22"/>
      <c r="GX138" s="22"/>
      <c r="GY138" s="22"/>
      <c r="GZ138" s="22"/>
      <c r="HA138" s="22"/>
      <c r="HB138" s="22"/>
      <c r="HC138" s="22"/>
      <c r="HD138" s="22"/>
      <c r="HE138" s="22"/>
      <c r="HF138" s="22"/>
      <c r="HG138" s="22"/>
      <c r="HH138" s="22"/>
      <c r="HI138" s="22"/>
      <c r="HJ138" s="22"/>
      <c r="HK138" s="22"/>
      <c r="HL138" s="22"/>
      <c r="HM138" s="22"/>
      <c r="HN138" s="22"/>
      <c r="HO138" s="22"/>
      <c r="HP138" s="22"/>
      <c r="HQ138" s="22"/>
      <c r="HR138" s="22"/>
      <c r="HS138" s="22"/>
      <c r="HT138" s="22"/>
      <c r="HU138" s="22"/>
      <c r="HV138" s="22"/>
      <c r="HW138" s="22"/>
      <c r="HX138" s="22"/>
      <c r="HY138" s="22"/>
      <c r="HZ138" s="22"/>
      <c r="IA138" s="22"/>
      <c r="IB138" s="22"/>
      <c r="IC138" s="22"/>
      <c r="ID138" s="22"/>
      <c r="IE138" s="22"/>
      <c r="IF138" s="22"/>
      <c r="IG138" s="22"/>
      <c r="IH138" s="22"/>
      <c r="II138" s="22"/>
      <c r="IJ138" s="22"/>
      <c r="IK138" s="22"/>
      <c r="IL138" s="22"/>
      <c r="IM138" s="22"/>
      <c r="IN138" s="22"/>
      <c r="IO138" s="22"/>
      <c r="IP138" s="22"/>
      <c r="IQ138" s="22"/>
      <c r="IR138" s="22"/>
      <c r="IS138" s="22"/>
      <c r="IT138" s="22"/>
      <c r="IU138" s="22"/>
      <c r="IV138" s="22"/>
      <c r="IW138" s="22"/>
      <c r="IX138" s="22"/>
      <c r="IY138" s="22"/>
      <c r="IZ138" s="22"/>
      <c r="JA138" s="22"/>
      <c r="JB138" s="22"/>
      <c r="JC138" s="22"/>
      <c r="JD138" s="22"/>
      <c r="JE138" s="22"/>
      <c r="JF138" s="22"/>
      <c r="JG138" s="22"/>
      <c r="JH138" s="22"/>
      <c r="JI138" s="22"/>
      <c r="JJ138" s="22"/>
      <c r="JK138" s="22"/>
      <c r="JL138" s="22"/>
      <c r="JM138" s="22"/>
      <c r="JN138" s="22"/>
      <c r="JO138" s="22"/>
      <c r="JP138" s="22"/>
      <c r="JQ138" s="22"/>
      <c r="JR138" s="22"/>
      <c r="JS138" s="22"/>
      <c r="JT138" s="22"/>
      <c r="JU138" s="22"/>
      <c r="JV138" s="22"/>
      <c r="JW138" s="22"/>
      <c r="JX138" s="22"/>
      <c r="JY138" s="22"/>
      <c r="JZ138" s="22"/>
      <c r="KA138" s="22"/>
      <c r="KB138" s="22"/>
      <c r="KC138" s="22"/>
      <c r="KD138" s="22"/>
      <c r="KE138" s="22"/>
      <c r="KF138" s="22"/>
      <c r="KG138" s="22"/>
      <c r="KH138" s="22"/>
      <c r="KI138" s="22"/>
      <c r="KJ138" s="22"/>
      <c r="KK138" s="22"/>
      <c r="KL138" s="22"/>
      <c r="KM138" s="22"/>
      <c r="KN138" s="22"/>
      <c r="KO138" s="22"/>
      <c r="KP138" s="22"/>
      <c r="KQ138" s="22"/>
      <c r="KR138" s="22"/>
      <c r="KS138" s="22"/>
      <c r="KT138" s="22"/>
      <c r="KU138" s="22"/>
      <c r="KV138" s="22"/>
      <c r="KW138" s="22"/>
      <c r="KX138" s="22"/>
      <c r="KY138" s="22"/>
      <c r="KZ138" s="22"/>
      <c r="LA138" s="22"/>
      <c r="LB138" s="22"/>
      <c r="LC138" s="22"/>
      <c r="LD138" s="22"/>
      <c r="LE138" s="22"/>
      <c r="LF138" s="22"/>
      <c r="LG138" s="22"/>
      <c r="LH138" s="22"/>
      <c r="LI138" s="22"/>
      <c r="LJ138" s="22"/>
      <c r="LK138" s="22"/>
      <c r="LL138" s="22"/>
      <c r="LM138" s="22"/>
      <c r="LN138" s="22"/>
      <c r="LO138" s="22"/>
      <c r="LP138" s="22"/>
      <c r="LQ138" s="22"/>
      <c r="LR138" s="22"/>
      <c r="LS138" s="22"/>
      <c r="LT138" s="22"/>
      <c r="LU138" s="22"/>
      <c r="LV138" s="22"/>
      <c r="LW138" s="22"/>
      <c r="LX138" s="22"/>
      <c r="LY138" s="22"/>
      <c r="LZ138" s="22"/>
      <c r="MA138" s="22"/>
      <c r="MB138" s="22"/>
      <c r="MC138" s="22"/>
      <c r="MD138" s="22"/>
      <c r="ME138" s="22"/>
      <c r="MF138" s="22"/>
      <c r="MG138" s="22"/>
      <c r="MH138" s="22"/>
      <c r="MI138" s="22"/>
      <c r="MJ138" s="22"/>
      <c r="MK138" s="22"/>
      <c r="ML138" s="22"/>
      <c r="MM138" s="22"/>
      <c r="MN138" s="22"/>
      <c r="MO138" s="22"/>
      <c r="MP138" s="22"/>
      <c r="MQ138" s="22"/>
      <c r="MR138" s="22"/>
      <c r="MS138" s="22"/>
      <c r="MT138" s="22"/>
      <c r="MU138" s="22"/>
      <c r="MV138" s="22"/>
      <c r="MW138" s="22"/>
      <c r="MX138" s="22"/>
      <c r="MY138" s="22"/>
      <c r="MZ138" s="22"/>
      <c r="NA138" s="22"/>
      <c r="NB138" s="22"/>
      <c r="NC138" s="22"/>
      <c r="ND138" s="22"/>
      <c r="NE138" s="22"/>
      <c r="NF138" s="22"/>
      <c r="NG138" s="22"/>
      <c r="NH138" s="22"/>
      <c r="NI138" s="22"/>
      <c r="NJ138" s="22"/>
      <c r="NK138" s="22"/>
      <c r="NL138" s="22"/>
      <c r="NM138" s="22"/>
      <c r="NN138" s="22"/>
      <c r="NO138" s="22"/>
      <c r="NP138" s="22"/>
      <c r="NQ138" s="22"/>
      <c r="NR138" s="22"/>
      <c r="NS138" s="22"/>
      <c r="NT138" s="22"/>
      <c r="NU138" s="22"/>
      <c r="NV138" s="22"/>
      <c r="NW138" s="22"/>
      <c r="NX138" s="22"/>
      <c r="NY138" s="22"/>
      <c r="NZ138" s="22"/>
      <c r="OA138" s="22"/>
      <c r="OB138" s="22"/>
      <c r="OC138" s="22"/>
      <c r="OD138" s="22"/>
      <c r="OE138" s="22"/>
      <c r="OF138" s="22"/>
      <c r="OG138" s="22"/>
      <c r="OH138" s="22"/>
      <c r="OI138" s="22"/>
      <c r="OJ138" s="22"/>
      <c r="OK138" s="22"/>
      <c r="OL138" s="22"/>
      <c r="OM138" s="22"/>
      <c r="ON138" s="22"/>
      <c r="OO138" s="22"/>
      <c r="OP138" s="22"/>
      <c r="OQ138" s="22"/>
      <c r="OR138" s="22"/>
      <c r="OS138" s="22"/>
      <c r="OT138" s="22"/>
      <c r="OU138" s="22"/>
      <c r="OV138" s="22"/>
      <c r="OW138" s="22"/>
      <c r="OX138" s="22"/>
      <c r="OY138" s="22"/>
      <c r="OZ138" s="22"/>
      <c r="PA138" s="22"/>
      <c r="PB138" s="22"/>
      <c r="PC138" s="22"/>
      <c r="PD138" s="22"/>
      <c r="PE138" s="22"/>
      <c r="PF138" s="22"/>
      <c r="PG138" s="22"/>
      <c r="PH138" s="22"/>
      <c r="PI138" s="22"/>
      <c r="PJ138" s="22"/>
      <c r="PK138" s="22"/>
      <c r="PL138" s="22"/>
      <c r="PM138" s="22"/>
      <c r="PN138" s="22"/>
      <c r="PO138" s="22"/>
      <c r="PP138" s="22"/>
      <c r="PQ138" s="22"/>
      <c r="PR138" s="22"/>
      <c r="PS138" s="22"/>
      <c r="PT138" s="22"/>
      <c r="PU138" s="22"/>
      <c r="PV138" s="22"/>
      <c r="PW138" s="22"/>
      <c r="PX138" s="22"/>
      <c r="PY138" s="22"/>
      <c r="PZ138" s="22"/>
      <c r="QA138" s="22"/>
      <c r="QB138" s="22"/>
      <c r="QC138" s="22"/>
      <c r="QD138" s="22"/>
      <c r="QE138" s="22"/>
      <c r="QF138" s="22"/>
      <c r="QG138" s="22"/>
      <c r="QH138" s="22"/>
      <c r="QI138" s="22"/>
      <c r="QJ138" s="22"/>
      <c r="QK138" s="22"/>
      <c r="QL138" s="22"/>
      <c r="QM138" s="22"/>
      <c r="QN138" s="22"/>
      <c r="QO138" s="22"/>
      <c r="QP138" s="22"/>
      <c r="QQ138" s="22"/>
      <c r="QR138" s="22"/>
      <c r="QS138" s="22"/>
      <c r="QT138" s="22"/>
      <c r="QU138" s="22"/>
      <c r="QV138" s="22"/>
      <c r="QW138" s="22"/>
      <c r="QX138" s="22"/>
      <c r="QY138" s="22"/>
      <c r="QZ138" s="22"/>
      <c r="RA138" s="22"/>
      <c r="RB138" s="22"/>
      <c r="RC138" s="22"/>
      <c r="RD138" s="22"/>
      <c r="RE138" s="22"/>
      <c r="RF138" s="22"/>
      <c r="RG138" s="22"/>
      <c r="RH138" s="22"/>
      <c r="RI138" s="22"/>
      <c r="RJ138" s="22"/>
      <c r="RK138" s="22"/>
      <c r="RL138" s="22"/>
      <c r="RM138" s="22"/>
      <c r="RN138" s="22"/>
      <c r="RO138" s="22"/>
      <c r="RP138" s="22"/>
      <c r="RQ138" s="22"/>
      <c r="RR138" s="22"/>
      <c r="RS138" s="22"/>
      <c r="RT138" s="22"/>
      <c r="RU138" s="22"/>
      <c r="RV138" s="22"/>
      <c r="RW138" s="22"/>
      <c r="RX138" s="22"/>
      <c r="RY138" s="22"/>
      <c r="RZ138" s="22"/>
      <c r="SA138" s="22"/>
      <c r="SB138" s="22"/>
      <c r="SC138" s="22"/>
      <c r="SD138" s="22"/>
      <c r="SE138" s="22"/>
      <c r="SF138" s="22"/>
      <c r="SG138" s="22"/>
      <c r="SH138" s="22"/>
      <c r="SI138" s="22"/>
      <c r="SJ138" s="22"/>
      <c r="SK138" s="22"/>
      <c r="SL138" s="22"/>
      <c r="SM138" s="22"/>
      <c r="SN138" s="22"/>
      <c r="SO138" s="22"/>
      <c r="SP138" s="22"/>
      <c r="SQ138" s="22"/>
      <c r="SR138" s="22"/>
      <c r="SS138" s="22"/>
      <c r="ST138" s="22"/>
      <c r="SU138" s="22"/>
      <c r="SV138" s="22"/>
      <c r="SW138" s="22"/>
      <c r="SX138" s="22"/>
      <c r="SY138" s="22"/>
      <c r="SZ138" s="22"/>
      <c r="TA138" s="22"/>
      <c r="TB138" s="22"/>
      <c r="TC138" s="22"/>
      <c r="TD138" s="22"/>
      <c r="TE138" s="22"/>
      <c r="TF138" s="22"/>
      <c r="TG138" s="22"/>
      <c r="TH138" s="22"/>
      <c r="TI138" s="22"/>
      <c r="TJ138" s="22"/>
      <c r="TK138" s="22"/>
      <c r="TL138" s="22"/>
      <c r="TM138" s="22"/>
      <c r="TN138" s="22"/>
      <c r="TO138" s="22"/>
      <c r="TP138" s="22"/>
      <c r="TQ138" s="22"/>
      <c r="TR138" s="22"/>
      <c r="TS138" s="22"/>
      <c r="TT138" s="22"/>
      <c r="TU138" s="22"/>
      <c r="TV138" s="22"/>
      <c r="TW138" s="22"/>
      <c r="TX138" s="22"/>
      <c r="TY138" s="22"/>
      <c r="TZ138" s="22"/>
      <c r="UA138" s="22"/>
      <c r="UB138" s="22"/>
      <c r="UC138" s="22"/>
      <c r="UD138" s="22"/>
      <c r="UE138" s="22"/>
      <c r="UF138" s="22"/>
      <c r="UG138" s="22"/>
      <c r="UH138" s="22"/>
      <c r="UI138" s="22"/>
      <c r="UJ138" s="22"/>
      <c r="UK138" s="22"/>
      <c r="UL138" s="22"/>
      <c r="UM138" s="22"/>
      <c r="UN138" s="22"/>
      <c r="UO138" s="22"/>
      <c r="UP138" s="22"/>
      <c r="UQ138" s="22"/>
      <c r="UR138" s="22"/>
      <c r="US138" s="22"/>
      <c r="UT138" s="22"/>
      <c r="UU138" s="22"/>
      <c r="UV138" s="22"/>
      <c r="UW138" s="22"/>
      <c r="UX138" s="22"/>
      <c r="UY138" s="22"/>
      <c r="UZ138" s="22"/>
      <c r="VA138" s="22"/>
      <c r="VB138" s="22"/>
      <c r="VC138" s="22"/>
      <c r="VD138" s="22"/>
      <c r="VE138" s="22"/>
      <c r="VF138" s="22"/>
      <c r="VG138" s="22"/>
      <c r="VH138" s="22"/>
      <c r="VI138" s="22"/>
      <c r="VJ138" s="22"/>
      <c r="VK138" s="22"/>
      <c r="VL138" s="22"/>
      <c r="VM138" s="22"/>
      <c r="VN138" s="22"/>
      <c r="VO138" s="22"/>
      <c r="VP138" s="22"/>
      <c r="VQ138" s="22"/>
      <c r="VR138" s="22"/>
      <c r="VS138" s="22"/>
      <c r="VT138" s="22"/>
      <c r="VU138" s="22"/>
      <c r="VV138" s="22"/>
      <c r="VW138" s="22"/>
      <c r="VX138" s="22"/>
      <c r="VY138" s="22"/>
      <c r="VZ138" s="22"/>
      <c r="WA138" s="22"/>
      <c r="WB138" s="22"/>
      <c r="WC138" s="22"/>
      <c r="WD138" s="22"/>
      <c r="WE138" s="22"/>
      <c r="WF138" s="22"/>
      <c r="WG138" s="22"/>
      <c r="WH138" s="22"/>
      <c r="WI138" s="22"/>
      <c r="WJ138" s="22"/>
      <c r="WK138" s="22"/>
      <c r="WL138" s="22"/>
      <c r="WM138" s="22"/>
      <c r="WN138" s="22"/>
      <c r="WO138" s="22"/>
      <c r="WP138" s="22"/>
      <c r="WQ138" s="22"/>
      <c r="WR138" s="22"/>
      <c r="WS138" s="22"/>
      <c r="WT138" s="22"/>
      <c r="WU138" s="22"/>
      <c r="WV138" s="22"/>
      <c r="WW138" s="22"/>
      <c r="WX138" s="22"/>
      <c r="WY138" s="22"/>
      <c r="WZ138" s="22"/>
      <c r="XA138" s="22"/>
      <c r="XB138" s="22"/>
      <c r="XC138" s="22"/>
      <c r="XD138" s="22"/>
      <c r="XE138" s="22"/>
      <c r="XF138" s="22"/>
      <c r="XG138" s="22"/>
      <c r="XH138" s="22"/>
      <c r="XI138" s="22"/>
      <c r="XJ138" s="22"/>
      <c r="XK138" s="22"/>
      <c r="XL138" s="22"/>
      <c r="XM138" s="22"/>
      <c r="XN138" s="22"/>
      <c r="XO138" s="22"/>
      <c r="XP138" s="22"/>
      <c r="XQ138" s="22"/>
      <c r="XR138" s="22"/>
      <c r="XS138" s="22"/>
      <c r="XT138" s="22"/>
      <c r="XU138" s="22"/>
      <c r="XV138" s="22"/>
      <c r="XW138" s="22"/>
      <c r="XX138" s="22"/>
      <c r="XY138" s="22"/>
      <c r="XZ138" s="22"/>
      <c r="YA138" s="22"/>
      <c r="YB138" s="22"/>
      <c r="YC138" s="22"/>
      <c r="YD138" s="22"/>
      <c r="YE138" s="22"/>
      <c r="YF138" s="22"/>
      <c r="YG138" s="22"/>
      <c r="YH138" s="22"/>
      <c r="YI138" s="22"/>
      <c r="YJ138" s="22"/>
      <c r="YK138" s="22"/>
      <c r="YL138" s="22"/>
      <c r="YM138" s="22"/>
      <c r="YN138" s="22"/>
      <c r="YO138" s="22"/>
      <c r="YP138" s="22"/>
      <c r="YQ138" s="22"/>
      <c r="YR138" s="22"/>
      <c r="YS138" s="22"/>
      <c r="YT138" s="22"/>
      <c r="YU138" s="22"/>
      <c r="YV138" s="22"/>
      <c r="YW138" s="22"/>
      <c r="YX138" s="22"/>
      <c r="YY138" s="22"/>
      <c r="YZ138" s="22"/>
      <c r="ZA138" s="22"/>
      <c r="ZB138" s="22"/>
      <c r="ZC138" s="22"/>
      <c r="ZD138" s="22"/>
      <c r="ZE138" s="22"/>
      <c r="ZF138" s="22"/>
      <c r="ZG138" s="22"/>
      <c r="ZH138" s="22"/>
      <c r="ZI138" s="22"/>
      <c r="ZJ138" s="22"/>
      <c r="ZK138" s="22"/>
      <c r="ZL138" s="22"/>
      <c r="ZM138" s="22"/>
      <c r="ZN138" s="22"/>
      <c r="ZO138" s="22"/>
      <c r="ZP138" s="22"/>
      <c r="ZQ138" s="22"/>
      <c r="ZR138" s="22"/>
      <c r="ZS138" s="22"/>
    </row>
    <row r="139" spans="1:695" s="109" customFormat="1" x14ac:dyDescent="0.2">
      <c r="A139" s="244" t="s">
        <v>134</v>
      </c>
      <c r="B139" s="237"/>
      <c r="C139" s="42" t="s">
        <v>37</v>
      </c>
      <c r="D139" s="48" t="s">
        <v>14</v>
      </c>
      <c r="E139" s="236">
        <v>0.46527777777777773</v>
      </c>
      <c r="F139" s="236">
        <f t="shared" si="12"/>
        <v>0.49999999999999994</v>
      </c>
      <c r="G139" s="42">
        <f t="shared" si="13"/>
        <v>9550</v>
      </c>
      <c r="H139" s="70">
        <v>250</v>
      </c>
      <c r="I139" s="81">
        <v>38.200000000000003</v>
      </c>
      <c r="J139" s="77" t="s">
        <v>204</v>
      </c>
      <c r="K139" s="77" t="s">
        <v>205</v>
      </c>
      <c r="L139" s="149" t="s">
        <v>211</v>
      </c>
      <c r="M139" s="45"/>
      <c r="N139" s="139"/>
      <c r="O139" s="139"/>
      <c r="P139" s="22"/>
      <c r="Q139" s="22"/>
      <c r="R139" s="22"/>
      <c r="S139" s="22"/>
      <c r="T139" s="22"/>
      <c r="U139" s="22"/>
      <c r="V139" s="22"/>
      <c r="W139" s="22"/>
      <c r="X139" s="22"/>
      <c r="Y139" s="22"/>
      <c r="Z139" s="22"/>
      <c r="AA139" s="22"/>
      <c r="AB139" s="22"/>
      <c r="AC139" s="22"/>
      <c r="AD139" s="22"/>
      <c r="AE139" s="22"/>
      <c r="AF139" s="22"/>
      <c r="AG139" s="22"/>
      <c r="AH139" s="22"/>
      <c r="AI139" s="22"/>
      <c r="AJ139" s="22"/>
      <c r="AK139" s="22"/>
      <c r="AL139" s="22"/>
      <c r="AM139" s="22"/>
      <c r="AN139" s="22"/>
      <c r="AO139" s="22"/>
      <c r="AP139" s="22"/>
      <c r="AQ139" s="22"/>
      <c r="AR139" s="22"/>
      <c r="AS139" s="22"/>
      <c r="AT139" s="22"/>
      <c r="AU139" s="22"/>
      <c r="AV139" s="22"/>
      <c r="AW139" s="22"/>
      <c r="AX139" s="22"/>
      <c r="AY139" s="22"/>
      <c r="AZ139" s="22"/>
      <c r="BA139" s="22"/>
      <c r="BB139" s="22"/>
      <c r="BC139" s="22"/>
      <c r="BD139" s="22"/>
      <c r="BE139" s="22"/>
      <c r="BF139" s="22"/>
      <c r="BG139" s="22"/>
      <c r="BH139" s="22"/>
      <c r="BI139" s="22"/>
      <c r="BJ139" s="22"/>
      <c r="BK139" s="22"/>
      <c r="BL139" s="22"/>
      <c r="BM139" s="22"/>
      <c r="BN139" s="22"/>
      <c r="BO139" s="22"/>
      <c r="BP139" s="22"/>
      <c r="BQ139" s="22"/>
      <c r="BR139" s="22"/>
      <c r="BS139" s="22"/>
      <c r="BT139" s="22"/>
      <c r="BU139" s="22"/>
      <c r="BV139" s="22"/>
      <c r="BW139" s="22"/>
      <c r="BX139" s="22"/>
      <c r="BY139" s="22"/>
      <c r="BZ139" s="22"/>
      <c r="CA139" s="22"/>
      <c r="CB139" s="22"/>
      <c r="CC139" s="22"/>
      <c r="CD139" s="22"/>
      <c r="CE139" s="22"/>
      <c r="CF139" s="22"/>
      <c r="CG139" s="22"/>
      <c r="CH139" s="22"/>
      <c r="CI139" s="22"/>
      <c r="CJ139" s="22"/>
      <c r="CK139" s="22"/>
      <c r="CL139" s="22"/>
      <c r="CM139" s="22"/>
      <c r="CN139" s="22"/>
      <c r="CO139" s="22"/>
      <c r="CP139" s="22"/>
      <c r="CQ139" s="22"/>
      <c r="CR139" s="22"/>
      <c r="CS139" s="22"/>
      <c r="CT139" s="22"/>
      <c r="CU139" s="22"/>
      <c r="CV139" s="22"/>
      <c r="CW139" s="22"/>
      <c r="CX139" s="22"/>
      <c r="CY139" s="22"/>
      <c r="CZ139" s="22"/>
      <c r="DA139" s="22"/>
      <c r="DB139" s="22"/>
      <c r="DC139" s="22"/>
      <c r="DD139" s="22"/>
      <c r="DE139" s="22"/>
      <c r="DF139" s="22"/>
      <c r="DG139" s="22"/>
      <c r="DH139" s="22"/>
      <c r="DI139" s="22"/>
      <c r="DJ139" s="22"/>
      <c r="DK139" s="22"/>
      <c r="DL139" s="22"/>
      <c r="DM139" s="22"/>
      <c r="DN139" s="22"/>
      <c r="DO139" s="22"/>
      <c r="DP139" s="22"/>
      <c r="DQ139" s="22"/>
      <c r="DR139" s="22"/>
      <c r="DS139" s="22"/>
      <c r="DT139" s="22"/>
      <c r="DU139" s="22"/>
      <c r="DV139" s="22"/>
      <c r="DW139" s="22"/>
      <c r="DX139" s="22"/>
      <c r="DY139" s="22"/>
      <c r="DZ139" s="22"/>
      <c r="EA139" s="22"/>
      <c r="EB139" s="22"/>
      <c r="EC139" s="22"/>
      <c r="ED139" s="22"/>
      <c r="EE139" s="22"/>
      <c r="EF139" s="22"/>
      <c r="EG139" s="22"/>
      <c r="EH139" s="22"/>
      <c r="EI139" s="22"/>
      <c r="EJ139" s="22"/>
      <c r="EK139" s="22"/>
      <c r="EL139" s="22"/>
      <c r="EM139" s="22"/>
      <c r="EN139" s="22"/>
      <c r="EO139" s="22"/>
      <c r="EP139" s="22"/>
      <c r="EQ139" s="22"/>
      <c r="ER139" s="22"/>
      <c r="ES139" s="22"/>
      <c r="ET139" s="22"/>
      <c r="EU139" s="22"/>
      <c r="EV139" s="22"/>
      <c r="EW139" s="22"/>
      <c r="EX139" s="22"/>
      <c r="EY139" s="22"/>
      <c r="EZ139" s="22"/>
      <c r="FA139" s="22"/>
      <c r="FB139" s="22"/>
      <c r="FC139" s="22"/>
      <c r="FD139" s="22"/>
      <c r="FE139" s="22"/>
      <c r="FF139" s="22"/>
      <c r="FG139" s="22"/>
      <c r="FH139" s="22"/>
      <c r="FI139" s="22"/>
      <c r="FJ139" s="22"/>
      <c r="FK139" s="22"/>
      <c r="FL139" s="22"/>
      <c r="FM139" s="22"/>
      <c r="FN139" s="22"/>
      <c r="FO139" s="22"/>
      <c r="FP139" s="22"/>
      <c r="FQ139" s="22"/>
      <c r="FR139" s="22"/>
      <c r="FS139" s="22"/>
      <c r="FT139" s="22"/>
      <c r="FU139" s="22"/>
      <c r="FV139" s="22"/>
      <c r="FW139" s="22"/>
      <c r="FX139" s="22"/>
      <c r="FY139" s="22"/>
      <c r="FZ139" s="22"/>
      <c r="GA139" s="22"/>
      <c r="GB139" s="22"/>
      <c r="GC139" s="22"/>
      <c r="GD139" s="22"/>
      <c r="GE139" s="22"/>
      <c r="GF139" s="22"/>
      <c r="GG139" s="22"/>
      <c r="GH139" s="22"/>
      <c r="GI139" s="22"/>
      <c r="GJ139" s="22"/>
      <c r="GK139" s="22"/>
      <c r="GL139" s="22"/>
      <c r="GM139" s="22"/>
      <c r="GN139" s="22"/>
      <c r="GO139" s="22"/>
      <c r="GP139" s="22"/>
      <c r="GQ139" s="22"/>
      <c r="GR139" s="22"/>
      <c r="GS139" s="22"/>
      <c r="GT139" s="22"/>
      <c r="GU139" s="22"/>
      <c r="GV139" s="22"/>
      <c r="GW139" s="22"/>
      <c r="GX139" s="22"/>
      <c r="GY139" s="22"/>
      <c r="GZ139" s="22"/>
      <c r="HA139" s="22"/>
      <c r="HB139" s="22"/>
      <c r="HC139" s="22"/>
      <c r="HD139" s="22"/>
      <c r="HE139" s="22"/>
      <c r="HF139" s="22"/>
      <c r="HG139" s="22"/>
      <c r="HH139" s="22"/>
      <c r="HI139" s="22"/>
      <c r="HJ139" s="22"/>
      <c r="HK139" s="22"/>
      <c r="HL139" s="22"/>
      <c r="HM139" s="22"/>
      <c r="HN139" s="22"/>
      <c r="HO139" s="22"/>
      <c r="HP139" s="22"/>
      <c r="HQ139" s="22"/>
      <c r="HR139" s="22"/>
      <c r="HS139" s="22"/>
      <c r="HT139" s="22"/>
      <c r="HU139" s="22"/>
      <c r="HV139" s="22"/>
      <c r="HW139" s="22"/>
      <c r="HX139" s="22"/>
      <c r="HY139" s="22"/>
      <c r="HZ139" s="22"/>
      <c r="IA139" s="22"/>
      <c r="IB139" s="22"/>
      <c r="IC139" s="22"/>
      <c r="ID139" s="22"/>
      <c r="IE139" s="22"/>
      <c r="IF139" s="22"/>
      <c r="IG139" s="22"/>
      <c r="IH139" s="22"/>
      <c r="II139" s="22"/>
      <c r="IJ139" s="22"/>
      <c r="IK139" s="22"/>
      <c r="IL139" s="22"/>
      <c r="IM139" s="22"/>
      <c r="IN139" s="22"/>
      <c r="IO139" s="22"/>
      <c r="IP139" s="22"/>
      <c r="IQ139" s="22"/>
      <c r="IR139" s="22"/>
      <c r="IS139" s="22"/>
      <c r="IT139" s="22"/>
      <c r="IU139" s="22"/>
      <c r="IV139" s="22"/>
      <c r="IW139" s="22"/>
      <c r="IX139" s="22"/>
      <c r="IY139" s="22"/>
      <c r="IZ139" s="22"/>
      <c r="JA139" s="22"/>
      <c r="JB139" s="22"/>
      <c r="JC139" s="22"/>
      <c r="JD139" s="22"/>
      <c r="JE139" s="22"/>
      <c r="JF139" s="22"/>
      <c r="JG139" s="22"/>
      <c r="JH139" s="22"/>
      <c r="JI139" s="22"/>
      <c r="JJ139" s="22"/>
      <c r="JK139" s="22"/>
      <c r="JL139" s="22"/>
      <c r="JM139" s="22"/>
      <c r="JN139" s="22"/>
      <c r="JO139" s="22"/>
      <c r="JP139" s="22"/>
      <c r="JQ139" s="22"/>
      <c r="JR139" s="22"/>
      <c r="JS139" s="22"/>
      <c r="JT139" s="22"/>
      <c r="JU139" s="22"/>
      <c r="JV139" s="22"/>
      <c r="JW139" s="22"/>
      <c r="JX139" s="22"/>
      <c r="JY139" s="22"/>
      <c r="JZ139" s="22"/>
      <c r="KA139" s="22"/>
      <c r="KB139" s="22"/>
      <c r="KC139" s="22"/>
      <c r="KD139" s="22"/>
      <c r="KE139" s="22"/>
      <c r="KF139" s="22"/>
      <c r="KG139" s="22"/>
      <c r="KH139" s="22"/>
      <c r="KI139" s="22"/>
      <c r="KJ139" s="22"/>
      <c r="KK139" s="22"/>
      <c r="KL139" s="22"/>
      <c r="KM139" s="22"/>
      <c r="KN139" s="22"/>
      <c r="KO139" s="22"/>
      <c r="KP139" s="22"/>
      <c r="KQ139" s="22"/>
      <c r="KR139" s="22"/>
      <c r="KS139" s="22"/>
      <c r="KT139" s="22"/>
      <c r="KU139" s="22"/>
      <c r="KV139" s="22"/>
      <c r="KW139" s="22"/>
      <c r="KX139" s="22"/>
      <c r="KY139" s="22"/>
      <c r="KZ139" s="22"/>
      <c r="LA139" s="22"/>
      <c r="LB139" s="22"/>
      <c r="LC139" s="22"/>
      <c r="LD139" s="22"/>
      <c r="LE139" s="22"/>
      <c r="LF139" s="22"/>
      <c r="LG139" s="22"/>
      <c r="LH139" s="22"/>
      <c r="LI139" s="22"/>
      <c r="LJ139" s="22"/>
      <c r="LK139" s="22"/>
      <c r="LL139" s="22"/>
      <c r="LM139" s="22"/>
      <c r="LN139" s="22"/>
      <c r="LO139" s="22"/>
      <c r="LP139" s="22"/>
      <c r="LQ139" s="22"/>
      <c r="LR139" s="22"/>
      <c r="LS139" s="22"/>
      <c r="LT139" s="22"/>
      <c r="LU139" s="22"/>
      <c r="LV139" s="22"/>
      <c r="LW139" s="22"/>
      <c r="LX139" s="22"/>
      <c r="LY139" s="22"/>
      <c r="LZ139" s="22"/>
      <c r="MA139" s="22"/>
      <c r="MB139" s="22"/>
      <c r="MC139" s="22"/>
      <c r="MD139" s="22"/>
      <c r="ME139" s="22"/>
      <c r="MF139" s="22"/>
      <c r="MG139" s="22"/>
      <c r="MH139" s="22"/>
      <c r="MI139" s="22"/>
      <c r="MJ139" s="22"/>
      <c r="MK139" s="22"/>
      <c r="ML139" s="22"/>
      <c r="MM139" s="22"/>
      <c r="MN139" s="22"/>
      <c r="MO139" s="22"/>
      <c r="MP139" s="22"/>
      <c r="MQ139" s="22"/>
      <c r="MR139" s="22"/>
      <c r="MS139" s="22"/>
      <c r="MT139" s="22"/>
      <c r="MU139" s="22"/>
      <c r="MV139" s="22"/>
      <c r="MW139" s="22"/>
      <c r="MX139" s="22"/>
      <c r="MY139" s="22"/>
      <c r="MZ139" s="22"/>
      <c r="NA139" s="22"/>
      <c r="NB139" s="22"/>
      <c r="NC139" s="22"/>
      <c r="ND139" s="22"/>
      <c r="NE139" s="22"/>
      <c r="NF139" s="22"/>
      <c r="NG139" s="22"/>
      <c r="NH139" s="22"/>
      <c r="NI139" s="22"/>
      <c r="NJ139" s="22"/>
      <c r="NK139" s="22"/>
      <c r="NL139" s="22"/>
      <c r="NM139" s="22"/>
      <c r="NN139" s="22"/>
      <c r="NO139" s="22"/>
      <c r="NP139" s="22"/>
      <c r="NQ139" s="22"/>
      <c r="NR139" s="22"/>
      <c r="NS139" s="22"/>
      <c r="NT139" s="22"/>
      <c r="NU139" s="22"/>
      <c r="NV139" s="22"/>
      <c r="NW139" s="22"/>
      <c r="NX139" s="22"/>
      <c r="NY139" s="22"/>
      <c r="NZ139" s="22"/>
      <c r="OA139" s="22"/>
      <c r="OB139" s="22"/>
      <c r="OC139" s="22"/>
      <c r="OD139" s="22"/>
      <c r="OE139" s="22"/>
      <c r="OF139" s="22"/>
      <c r="OG139" s="22"/>
      <c r="OH139" s="22"/>
      <c r="OI139" s="22"/>
      <c r="OJ139" s="22"/>
      <c r="OK139" s="22"/>
      <c r="OL139" s="22"/>
      <c r="OM139" s="22"/>
      <c r="ON139" s="22"/>
      <c r="OO139" s="22"/>
      <c r="OP139" s="22"/>
      <c r="OQ139" s="22"/>
      <c r="OR139" s="22"/>
      <c r="OS139" s="22"/>
      <c r="OT139" s="22"/>
      <c r="OU139" s="22"/>
      <c r="OV139" s="22"/>
      <c r="OW139" s="22"/>
      <c r="OX139" s="22"/>
      <c r="OY139" s="22"/>
      <c r="OZ139" s="22"/>
      <c r="PA139" s="22"/>
      <c r="PB139" s="22"/>
      <c r="PC139" s="22"/>
      <c r="PD139" s="22"/>
      <c r="PE139" s="22"/>
      <c r="PF139" s="22"/>
      <c r="PG139" s="22"/>
      <c r="PH139" s="22"/>
      <c r="PI139" s="22"/>
      <c r="PJ139" s="22"/>
      <c r="PK139" s="22"/>
      <c r="PL139" s="22"/>
      <c r="PM139" s="22"/>
      <c r="PN139" s="22"/>
      <c r="PO139" s="22"/>
      <c r="PP139" s="22"/>
      <c r="PQ139" s="22"/>
      <c r="PR139" s="22"/>
      <c r="PS139" s="22"/>
      <c r="PT139" s="22"/>
      <c r="PU139" s="22"/>
      <c r="PV139" s="22"/>
      <c r="PW139" s="22"/>
      <c r="PX139" s="22"/>
      <c r="PY139" s="22"/>
      <c r="PZ139" s="22"/>
      <c r="QA139" s="22"/>
      <c r="QB139" s="22"/>
      <c r="QC139" s="22"/>
      <c r="QD139" s="22"/>
      <c r="QE139" s="22"/>
      <c r="QF139" s="22"/>
      <c r="QG139" s="22"/>
      <c r="QH139" s="22"/>
      <c r="QI139" s="22"/>
      <c r="QJ139" s="22"/>
      <c r="QK139" s="22"/>
      <c r="QL139" s="22"/>
      <c r="QM139" s="22"/>
      <c r="QN139" s="22"/>
      <c r="QO139" s="22"/>
      <c r="QP139" s="22"/>
      <c r="QQ139" s="22"/>
      <c r="QR139" s="22"/>
      <c r="QS139" s="22"/>
      <c r="QT139" s="22"/>
      <c r="QU139" s="22"/>
      <c r="QV139" s="22"/>
      <c r="QW139" s="22"/>
      <c r="QX139" s="22"/>
      <c r="QY139" s="22"/>
      <c r="QZ139" s="22"/>
      <c r="RA139" s="22"/>
      <c r="RB139" s="22"/>
      <c r="RC139" s="22"/>
      <c r="RD139" s="22"/>
      <c r="RE139" s="22"/>
      <c r="RF139" s="22"/>
      <c r="RG139" s="22"/>
      <c r="RH139" s="22"/>
      <c r="RI139" s="22"/>
      <c r="RJ139" s="22"/>
      <c r="RK139" s="22"/>
      <c r="RL139" s="22"/>
      <c r="RM139" s="22"/>
      <c r="RN139" s="22"/>
      <c r="RO139" s="22"/>
      <c r="RP139" s="22"/>
      <c r="RQ139" s="22"/>
      <c r="RR139" s="22"/>
      <c r="RS139" s="22"/>
      <c r="RT139" s="22"/>
      <c r="RU139" s="22"/>
      <c r="RV139" s="22"/>
      <c r="RW139" s="22"/>
      <c r="RX139" s="22"/>
      <c r="RY139" s="22"/>
      <c r="RZ139" s="22"/>
      <c r="SA139" s="22"/>
      <c r="SB139" s="22"/>
      <c r="SC139" s="22"/>
      <c r="SD139" s="22"/>
      <c r="SE139" s="22"/>
      <c r="SF139" s="22"/>
      <c r="SG139" s="22"/>
      <c r="SH139" s="22"/>
      <c r="SI139" s="22"/>
      <c r="SJ139" s="22"/>
      <c r="SK139" s="22"/>
      <c r="SL139" s="22"/>
      <c r="SM139" s="22"/>
      <c r="SN139" s="22"/>
      <c r="SO139" s="22"/>
      <c r="SP139" s="22"/>
      <c r="SQ139" s="22"/>
      <c r="SR139" s="22"/>
      <c r="SS139" s="22"/>
      <c r="ST139" s="22"/>
      <c r="SU139" s="22"/>
      <c r="SV139" s="22"/>
      <c r="SW139" s="22"/>
      <c r="SX139" s="22"/>
      <c r="SY139" s="22"/>
      <c r="SZ139" s="22"/>
      <c r="TA139" s="22"/>
      <c r="TB139" s="22"/>
      <c r="TC139" s="22"/>
      <c r="TD139" s="22"/>
      <c r="TE139" s="22"/>
      <c r="TF139" s="22"/>
      <c r="TG139" s="22"/>
      <c r="TH139" s="22"/>
      <c r="TI139" s="22"/>
      <c r="TJ139" s="22"/>
      <c r="TK139" s="22"/>
      <c r="TL139" s="22"/>
      <c r="TM139" s="22"/>
      <c r="TN139" s="22"/>
      <c r="TO139" s="22"/>
      <c r="TP139" s="22"/>
      <c r="TQ139" s="22"/>
      <c r="TR139" s="22"/>
      <c r="TS139" s="22"/>
      <c r="TT139" s="22"/>
      <c r="TU139" s="22"/>
      <c r="TV139" s="22"/>
      <c r="TW139" s="22"/>
      <c r="TX139" s="22"/>
      <c r="TY139" s="22"/>
      <c r="TZ139" s="22"/>
      <c r="UA139" s="22"/>
      <c r="UB139" s="22"/>
      <c r="UC139" s="22"/>
      <c r="UD139" s="22"/>
      <c r="UE139" s="22"/>
      <c r="UF139" s="22"/>
      <c r="UG139" s="22"/>
      <c r="UH139" s="22"/>
      <c r="UI139" s="22"/>
      <c r="UJ139" s="22"/>
      <c r="UK139" s="22"/>
      <c r="UL139" s="22"/>
      <c r="UM139" s="22"/>
      <c r="UN139" s="22"/>
      <c r="UO139" s="22"/>
      <c r="UP139" s="22"/>
      <c r="UQ139" s="22"/>
      <c r="UR139" s="22"/>
      <c r="US139" s="22"/>
      <c r="UT139" s="22"/>
      <c r="UU139" s="22"/>
      <c r="UV139" s="22"/>
      <c r="UW139" s="22"/>
      <c r="UX139" s="22"/>
      <c r="UY139" s="22"/>
      <c r="UZ139" s="22"/>
      <c r="VA139" s="22"/>
      <c r="VB139" s="22"/>
      <c r="VC139" s="22"/>
      <c r="VD139" s="22"/>
      <c r="VE139" s="22"/>
      <c r="VF139" s="22"/>
      <c r="VG139" s="22"/>
      <c r="VH139" s="22"/>
      <c r="VI139" s="22"/>
      <c r="VJ139" s="22"/>
      <c r="VK139" s="22"/>
      <c r="VL139" s="22"/>
      <c r="VM139" s="22"/>
      <c r="VN139" s="22"/>
      <c r="VO139" s="22"/>
      <c r="VP139" s="22"/>
      <c r="VQ139" s="22"/>
      <c r="VR139" s="22"/>
      <c r="VS139" s="22"/>
      <c r="VT139" s="22"/>
      <c r="VU139" s="22"/>
      <c r="VV139" s="22"/>
      <c r="VW139" s="22"/>
      <c r="VX139" s="22"/>
      <c r="VY139" s="22"/>
      <c r="VZ139" s="22"/>
      <c r="WA139" s="22"/>
      <c r="WB139" s="22"/>
      <c r="WC139" s="22"/>
      <c r="WD139" s="22"/>
      <c r="WE139" s="22"/>
      <c r="WF139" s="22"/>
      <c r="WG139" s="22"/>
      <c r="WH139" s="22"/>
      <c r="WI139" s="22"/>
      <c r="WJ139" s="22"/>
      <c r="WK139" s="22"/>
      <c r="WL139" s="22"/>
      <c r="WM139" s="22"/>
      <c r="WN139" s="22"/>
      <c r="WO139" s="22"/>
      <c r="WP139" s="22"/>
      <c r="WQ139" s="22"/>
      <c r="WR139" s="22"/>
      <c r="WS139" s="22"/>
      <c r="WT139" s="22"/>
      <c r="WU139" s="22"/>
      <c r="WV139" s="22"/>
      <c r="WW139" s="22"/>
      <c r="WX139" s="22"/>
      <c r="WY139" s="22"/>
      <c r="WZ139" s="22"/>
      <c r="XA139" s="22"/>
      <c r="XB139" s="22"/>
      <c r="XC139" s="22"/>
      <c r="XD139" s="22"/>
      <c r="XE139" s="22"/>
      <c r="XF139" s="22"/>
      <c r="XG139" s="22"/>
      <c r="XH139" s="22"/>
      <c r="XI139" s="22"/>
      <c r="XJ139" s="22"/>
      <c r="XK139" s="22"/>
      <c r="XL139" s="22"/>
      <c r="XM139" s="22"/>
      <c r="XN139" s="22"/>
      <c r="XO139" s="22"/>
      <c r="XP139" s="22"/>
      <c r="XQ139" s="22"/>
      <c r="XR139" s="22"/>
      <c r="XS139" s="22"/>
      <c r="XT139" s="22"/>
      <c r="XU139" s="22"/>
      <c r="XV139" s="22"/>
      <c r="XW139" s="22"/>
      <c r="XX139" s="22"/>
      <c r="XY139" s="22"/>
      <c r="XZ139" s="22"/>
      <c r="YA139" s="22"/>
      <c r="YB139" s="22"/>
      <c r="YC139" s="22"/>
      <c r="YD139" s="22"/>
      <c r="YE139" s="22"/>
      <c r="YF139" s="22"/>
      <c r="YG139" s="22"/>
      <c r="YH139" s="22"/>
      <c r="YI139" s="22"/>
      <c r="YJ139" s="22"/>
      <c r="YK139" s="22"/>
      <c r="YL139" s="22"/>
      <c r="YM139" s="22"/>
      <c r="YN139" s="22"/>
      <c r="YO139" s="22"/>
      <c r="YP139" s="22"/>
      <c r="YQ139" s="22"/>
      <c r="YR139" s="22"/>
      <c r="YS139" s="22"/>
      <c r="YT139" s="22"/>
      <c r="YU139" s="22"/>
      <c r="YV139" s="22"/>
      <c r="YW139" s="22"/>
      <c r="YX139" s="22"/>
      <c r="YY139" s="22"/>
      <c r="YZ139" s="22"/>
      <c r="ZA139" s="22"/>
      <c r="ZB139" s="22"/>
      <c r="ZC139" s="22"/>
      <c r="ZD139" s="22"/>
      <c r="ZE139" s="22"/>
      <c r="ZF139" s="22"/>
      <c r="ZG139" s="22"/>
      <c r="ZH139" s="22"/>
      <c r="ZI139" s="22"/>
      <c r="ZJ139" s="22"/>
      <c r="ZK139" s="22"/>
      <c r="ZL139" s="22"/>
      <c r="ZM139" s="22"/>
      <c r="ZN139" s="22"/>
      <c r="ZO139" s="22"/>
      <c r="ZP139" s="22"/>
      <c r="ZQ139" s="22"/>
      <c r="ZR139" s="22"/>
      <c r="ZS139" s="22"/>
    </row>
    <row r="140" spans="1:695" s="109" customFormat="1" x14ac:dyDescent="0.2">
      <c r="A140" s="244" t="s">
        <v>134</v>
      </c>
      <c r="B140" s="237"/>
      <c r="C140" s="42" t="s">
        <v>36</v>
      </c>
      <c r="D140" s="48" t="s">
        <v>14</v>
      </c>
      <c r="E140" s="236">
        <v>0.51388888888888895</v>
      </c>
      <c r="F140" s="236">
        <f t="shared" si="12"/>
        <v>0.54861111111111116</v>
      </c>
      <c r="G140" s="42">
        <f t="shared" si="13"/>
        <v>9725</v>
      </c>
      <c r="H140" s="70">
        <v>250</v>
      </c>
      <c r="I140" s="81">
        <v>38.9</v>
      </c>
      <c r="J140" s="77" t="s">
        <v>204</v>
      </c>
      <c r="K140" s="77" t="s">
        <v>205</v>
      </c>
      <c r="L140" s="149" t="s">
        <v>211</v>
      </c>
      <c r="M140" s="45"/>
      <c r="N140" s="139"/>
      <c r="O140" s="139"/>
      <c r="P140" s="22"/>
      <c r="Q140" s="22"/>
      <c r="R140" s="22"/>
      <c r="S140" s="22"/>
      <c r="T140" s="22"/>
      <c r="U140" s="22"/>
      <c r="V140" s="22"/>
      <c r="W140" s="22"/>
      <c r="X140" s="22"/>
      <c r="Y140" s="22"/>
      <c r="Z140" s="22"/>
      <c r="AA140" s="22"/>
      <c r="AB140" s="22"/>
      <c r="AC140" s="22"/>
      <c r="AD140" s="22"/>
      <c r="AE140" s="22"/>
      <c r="AF140" s="22"/>
      <c r="AG140" s="22"/>
      <c r="AH140" s="22"/>
      <c r="AI140" s="22"/>
      <c r="AJ140" s="22"/>
      <c r="AK140" s="22"/>
      <c r="AL140" s="22"/>
      <c r="AM140" s="22"/>
      <c r="AN140" s="22"/>
      <c r="AO140" s="22"/>
      <c r="AP140" s="22"/>
      <c r="AQ140" s="22"/>
      <c r="AR140" s="22"/>
      <c r="AS140" s="22"/>
      <c r="AT140" s="22"/>
      <c r="AU140" s="22"/>
      <c r="AV140" s="22"/>
      <c r="AW140" s="22"/>
      <c r="AX140" s="22"/>
      <c r="AY140" s="22"/>
      <c r="AZ140" s="22"/>
      <c r="BA140" s="22"/>
      <c r="BB140" s="22"/>
      <c r="BC140" s="22"/>
      <c r="BD140" s="22"/>
      <c r="BE140" s="22"/>
      <c r="BF140" s="22"/>
      <c r="BG140" s="22"/>
      <c r="BH140" s="22"/>
      <c r="BI140" s="22"/>
      <c r="BJ140" s="22"/>
      <c r="BK140" s="22"/>
      <c r="BL140" s="22"/>
      <c r="BM140" s="22"/>
      <c r="BN140" s="22"/>
      <c r="BO140" s="22"/>
      <c r="BP140" s="22"/>
      <c r="BQ140" s="22"/>
      <c r="BR140" s="22"/>
      <c r="BS140" s="22"/>
      <c r="BT140" s="22"/>
      <c r="BU140" s="22"/>
      <c r="BV140" s="22"/>
      <c r="BW140" s="22"/>
      <c r="BX140" s="22"/>
      <c r="BY140" s="22"/>
      <c r="BZ140" s="22"/>
      <c r="CA140" s="22"/>
      <c r="CB140" s="22"/>
      <c r="CC140" s="22"/>
      <c r="CD140" s="22"/>
      <c r="CE140" s="22"/>
      <c r="CF140" s="22"/>
      <c r="CG140" s="22"/>
      <c r="CH140" s="22"/>
      <c r="CI140" s="22"/>
      <c r="CJ140" s="22"/>
      <c r="CK140" s="22"/>
      <c r="CL140" s="22"/>
      <c r="CM140" s="22"/>
      <c r="CN140" s="22"/>
      <c r="CO140" s="22"/>
      <c r="CP140" s="22"/>
      <c r="CQ140" s="22"/>
      <c r="CR140" s="22"/>
      <c r="CS140" s="22"/>
      <c r="CT140" s="22"/>
      <c r="CU140" s="22"/>
      <c r="CV140" s="22"/>
      <c r="CW140" s="22"/>
      <c r="CX140" s="22"/>
      <c r="CY140" s="22"/>
      <c r="CZ140" s="22"/>
      <c r="DA140" s="22"/>
      <c r="DB140" s="22"/>
      <c r="DC140" s="22"/>
      <c r="DD140" s="22"/>
      <c r="DE140" s="22"/>
      <c r="DF140" s="22"/>
      <c r="DG140" s="22"/>
      <c r="DH140" s="22"/>
      <c r="DI140" s="22"/>
      <c r="DJ140" s="22"/>
      <c r="DK140" s="22"/>
      <c r="DL140" s="22"/>
      <c r="DM140" s="22"/>
      <c r="DN140" s="22"/>
      <c r="DO140" s="22"/>
      <c r="DP140" s="22"/>
      <c r="DQ140" s="22"/>
      <c r="DR140" s="22"/>
      <c r="DS140" s="22"/>
      <c r="DT140" s="22"/>
      <c r="DU140" s="22"/>
      <c r="DV140" s="22"/>
      <c r="DW140" s="22"/>
      <c r="DX140" s="22"/>
      <c r="DY140" s="22"/>
      <c r="DZ140" s="22"/>
      <c r="EA140" s="22"/>
      <c r="EB140" s="22"/>
      <c r="EC140" s="22"/>
      <c r="ED140" s="22"/>
      <c r="EE140" s="22"/>
      <c r="EF140" s="22"/>
      <c r="EG140" s="22"/>
      <c r="EH140" s="22"/>
      <c r="EI140" s="22"/>
      <c r="EJ140" s="22"/>
      <c r="EK140" s="22"/>
      <c r="EL140" s="22"/>
      <c r="EM140" s="22"/>
      <c r="EN140" s="22"/>
      <c r="EO140" s="22"/>
      <c r="EP140" s="22"/>
      <c r="EQ140" s="22"/>
      <c r="ER140" s="22"/>
      <c r="ES140" s="22"/>
      <c r="ET140" s="22"/>
      <c r="EU140" s="22"/>
      <c r="EV140" s="22"/>
      <c r="EW140" s="22"/>
      <c r="EX140" s="22"/>
      <c r="EY140" s="22"/>
      <c r="EZ140" s="22"/>
      <c r="FA140" s="22"/>
      <c r="FB140" s="22"/>
      <c r="FC140" s="22"/>
      <c r="FD140" s="22"/>
      <c r="FE140" s="22"/>
      <c r="FF140" s="22"/>
      <c r="FG140" s="22"/>
      <c r="FH140" s="22"/>
      <c r="FI140" s="22"/>
      <c r="FJ140" s="22"/>
      <c r="FK140" s="22"/>
      <c r="FL140" s="22"/>
      <c r="FM140" s="22"/>
      <c r="FN140" s="22"/>
      <c r="FO140" s="22"/>
      <c r="FP140" s="22"/>
      <c r="FQ140" s="22"/>
      <c r="FR140" s="22"/>
      <c r="FS140" s="22"/>
      <c r="FT140" s="22"/>
      <c r="FU140" s="22"/>
      <c r="FV140" s="22"/>
      <c r="FW140" s="22"/>
      <c r="FX140" s="22"/>
      <c r="FY140" s="22"/>
      <c r="FZ140" s="22"/>
      <c r="GA140" s="22"/>
      <c r="GB140" s="22"/>
      <c r="GC140" s="22"/>
      <c r="GD140" s="22"/>
      <c r="GE140" s="22"/>
      <c r="GF140" s="22"/>
      <c r="GG140" s="22"/>
      <c r="GH140" s="22"/>
      <c r="GI140" s="22"/>
      <c r="GJ140" s="22"/>
      <c r="GK140" s="22"/>
      <c r="GL140" s="22"/>
      <c r="GM140" s="22"/>
      <c r="GN140" s="22"/>
      <c r="GO140" s="22"/>
      <c r="GP140" s="22"/>
      <c r="GQ140" s="22"/>
      <c r="GR140" s="22"/>
      <c r="GS140" s="22"/>
      <c r="GT140" s="22"/>
      <c r="GU140" s="22"/>
      <c r="GV140" s="22"/>
      <c r="GW140" s="22"/>
      <c r="GX140" s="22"/>
      <c r="GY140" s="22"/>
      <c r="GZ140" s="22"/>
      <c r="HA140" s="22"/>
      <c r="HB140" s="22"/>
      <c r="HC140" s="22"/>
      <c r="HD140" s="22"/>
      <c r="HE140" s="22"/>
      <c r="HF140" s="22"/>
      <c r="HG140" s="22"/>
      <c r="HH140" s="22"/>
      <c r="HI140" s="22"/>
      <c r="HJ140" s="22"/>
      <c r="HK140" s="22"/>
      <c r="HL140" s="22"/>
      <c r="HM140" s="22"/>
      <c r="HN140" s="22"/>
      <c r="HO140" s="22"/>
      <c r="HP140" s="22"/>
      <c r="HQ140" s="22"/>
      <c r="HR140" s="22"/>
      <c r="HS140" s="22"/>
      <c r="HT140" s="22"/>
      <c r="HU140" s="22"/>
      <c r="HV140" s="22"/>
      <c r="HW140" s="22"/>
      <c r="HX140" s="22"/>
      <c r="HY140" s="22"/>
      <c r="HZ140" s="22"/>
      <c r="IA140" s="22"/>
      <c r="IB140" s="22"/>
      <c r="IC140" s="22"/>
      <c r="ID140" s="22"/>
      <c r="IE140" s="22"/>
      <c r="IF140" s="22"/>
      <c r="IG140" s="22"/>
      <c r="IH140" s="22"/>
      <c r="II140" s="22"/>
      <c r="IJ140" s="22"/>
      <c r="IK140" s="22"/>
      <c r="IL140" s="22"/>
      <c r="IM140" s="22"/>
      <c r="IN140" s="22"/>
      <c r="IO140" s="22"/>
      <c r="IP140" s="22"/>
      <c r="IQ140" s="22"/>
      <c r="IR140" s="22"/>
      <c r="IS140" s="22"/>
      <c r="IT140" s="22"/>
      <c r="IU140" s="22"/>
      <c r="IV140" s="22"/>
      <c r="IW140" s="22"/>
      <c r="IX140" s="22"/>
      <c r="IY140" s="22"/>
      <c r="IZ140" s="22"/>
      <c r="JA140" s="22"/>
      <c r="JB140" s="22"/>
      <c r="JC140" s="22"/>
      <c r="JD140" s="22"/>
      <c r="JE140" s="22"/>
      <c r="JF140" s="22"/>
      <c r="JG140" s="22"/>
      <c r="JH140" s="22"/>
      <c r="JI140" s="22"/>
      <c r="JJ140" s="22"/>
      <c r="JK140" s="22"/>
      <c r="JL140" s="22"/>
      <c r="JM140" s="22"/>
      <c r="JN140" s="22"/>
      <c r="JO140" s="22"/>
      <c r="JP140" s="22"/>
      <c r="JQ140" s="22"/>
      <c r="JR140" s="22"/>
      <c r="JS140" s="22"/>
      <c r="JT140" s="22"/>
      <c r="JU140" s="22"/>
      <c r="JV140" s="22"/>
      <c r="JW140" s="22"/>
      <c r="JX140" s="22"/>
      <c r="JY140" s="22"/>
      <c r="JZ140" s="22"/>
      <c r="KA140" s="22"/>
      <c r="KB140" s="22"/>
      <c r="KC140" s="22"/>
      <c r="KD140" s="22"/>
      <c r="KE140" s="22"/>
      <c r="KF140" s="22"/>
      <c r="KG140" s="22"/>
      <c r="KH140" s="22"/>
      <c r="KI140" s="22"/>
      <c r="KJ140" s="22"/>
      <c r="KK140" s="22"/>
      <c r="KL140" s="22"/>
      <c r="KM140" s="22"/>
      <c r="KN140" s="22"/>
      <c r="KO140" s="22"/>
      <c r="KP140" s="22"/>
      <c r="KQ140" s="22"/>
      <c r="KR140" s="22"/>
      <c r="KS140" s="22"/>
      <c r="KT140" s="22"/>
      <c r="KU140" s="22"/>
      <c r="KV140" s="22"/>
      <c r="KW140" s="22"/>
      <c r="KX140" s="22"/>
      <c r="KY140" s="22"/>
      <c r="KZ140" s="22"/>
      <c r="LA140" s="22"/>
      <c r="LB140" s="22"/>
      <c r="LC140" s="22"/>
      <c r="LD140" s="22"/>
      <c r="LE140" s="22"/>
      <c r="LF140" s="22"/>
      <c r="LG140" s="22"/>
      <c r="LH140" s="22"/>
      <c r="LI140" s="22"/>
      <c r="LJ140" s="22"/>
      <c r="LK140" s="22"/>
      <c r="LL140" s="22"/>
      <c r="LM140" s="22"/>
      <c r="LN140" s="22"/>
      <c r="LO140" s="22"/>
      <c r="LP140" s="22"/>
      <c r="LQ140" s="22"/>
      <c r="LR140" s="22"/>
      <c r="LS140" s="22"/>
      <c r="LT140" s="22"/>
      <c r="LU140" s="22"/>
      <c r="LV140" s="22"/>
      <c r="LW140" s="22"/>
      <c r="LX140" s="22"/>
      <c r="LY140" s="22"/>
      <c r="LZ140" s="22"/>
      <c r="MA140" s="22"/>
      <c r="MB140" s="22"/>
      <c r="MC140" s="22"/>
      <c r="MD140" s="22"/>
      <c r="ME140" s="22"/>
      <c r="MF140" s="22"/>
      <c r="MG140" s="22"/>
      <c r="MH140" s="22"/>
      <c r="MI140" s="22"/>
      <c r="MJ140" s="22"/>
      <c r="MK140" s="22"/>
      <c r="ML140" s="22"/>
      <c r="MM140" s="22"/>
      <c r="MN140" s="22"/>
      <c r="MO140" s="22"/>
      <c r="MP140" s="22"/>
      <c r="MQ140" s="22"/>
      <c r="MR140" s="22"/>
      <c r="MS140" s="22"/>
      <c r="MT140" s="22"/>
      <c r="MU140" s="22"/>
      <c r="MV140" s="22"/>
      <c r="MW140" s="22"/>
      <c r="MX140" s="22"/>
      <c r="MY140" s="22"/>
      <c r="MZ140" s="22"/>
      <c r="NA140" s="22"/>
      <c r="NB140" s="22"/>
      <c r="NC140" s="22"/>
      <c r="ND140" s="22"/>
      <c r="NE140" s="22"/>
      <c r="NF140" s="22"/>
      <c r="NG140" s="22"/>
      <c r="NH140" s="22"/>
      <c r="NI140" s="22"/>
      <c r="NJ140" s="22"/>
      <c r="NK140" s="22"/>
      <c r="NL140" s="22"/>
      <c r="NM140" s="22"/>
      <c r="NN140" s="22"/>
      <c r="NO140" s="22"/>
      <c r="NP140" s="22"/>
      <c r="NQ140" s="22"/>
      <c r="NR140" s="22"/>
      <c r="NS140" s="22"/>
      <c r="NT140" s="22"/>
      <c r="NU140" s="22"/>
      <c r="NV140" s="22"/>
      <c r="NW140" s="22"/>
      <c r="NX140" s="22"/>
      <c r="NY140" s="22"/>
      <c r="NZ140" s="22"/>
      <c r="OA140" s="22"/>
      <c r="OB140" s="22"/>
      <c r="OC140" s="22"/>
      <c r="OD140" s="22"/>
      <c r="OE140" s="22"/>
      <c r="OF140" s="22"/>
      <c r="OG140" s="22"/>
      <c r="OH140" s="22"/>
      <c r="OI140" s="22"/>
      <c r="OJ140" s="22"/>
      <c r="OK140" s="22"/>
      <c r="OL140" s="22"/>
      <c r="OM140" s="22"/>
      <c r="ON140" s="22"/>
      <c r="OO140" s="22"/>
      <c r="OP140" s="22"/>
      <c r="OQ140" s="22"/>
      <c r="OR140" s="22"/>
      <c r="OS140" s="22"/>
      <c r="OT140" s="22"/>
      <c r="OU140" s="22"/>
      <c r="OV140" s="22"/>
      <c r="OW140" s="22"/>
      <c r="OX140" s="22"/>
      <c r="OY140" s="22"/>
      <c r="OZ140" s="22"/>
      <c r="PA140" s="22"/>
      <c r="PB140" s="22"/>
      <c r="PC140" s="22"/>
      <c r="PD140" s="22"/>
      <c r="PE140" s="22"/>
      <c r="PF140" s="22"/>
      <c r="PG140" s="22"/>
      <c r="PH140" s="22"/>
      <c r="PI140" s="22"/>
      <c r="PJ140" s="22"/>
      <c r="PK140" s="22"/>
      <c r="PL140" s="22"/>
      <c r="PM140" s="22"/>
      <c r="PN140" s="22"/>
      <c r="PO140" s="22"/>
      <c r="PP140" s="22"/>
      <c r="PQ140" s="22"/>
      <c r="PR140" s="22"/>
      <c r="PS140" s="22"/>
      <c r="PT140" s="22"/>
      <c r="PU140" s="22"/>
      <c r="PV140" s="22"/>
      <c r="PW140" s="22"/>
      <c r="PX140" s="22"/>
      <c r="PY140" s="22"/>
      <c r="PZ140" s="22"/>
      <c r="QA140" s="22"/>
      <c r="QB140" s="22"/>
      <c r="QC140" s="22"/>
      <c r="QD140" s="22"/>
      <c r="QE140" s="22"/>
      <c r="QF140" s="22"/>
      <c r="QG140" s="22"/>
      <c r="QH140" s="22"/>
      <c r="QI140" s="22"/>
      <c r="QJ140" s="22"/>
      <c r="QK140" s="22"/>
      <c r="QL140" s="22"/>
      <c r="QM140" s="22"/>
      <c r="QN140" s="22"/>
      <c r="QO140" s="22"/>
      <c r="QP140" s="22"/>
      <c r="QQ140" s="22"/>
      <c r="QR140" s="22"/>
      <c r="QS140" s="22"/>
      <c r="QT140" s="22"/>
      <c r="QU140" s="22"/>
      <c r="QV140" s="22"/>
      <c r="QW140" s="22"/>
      <c r="QX140" s="22"/>
      <c r="QY140" s="22"/>
      <c r="QZ140" s="22"/>
      <c r="RA140" s="22"/>
      <c r="RB140" s="22"/>
      <c r="RC140" s="22"/>
      <c r="RD140" s="22"/>
      <c r="RE140" s="22"/>
      <c r="RF140" s="22"/>
      <c r="RG140" s="22"/>
      <c r="RH140" s="22"/>
      <c r="RI140" s="22"/>
      <c r="RJ140" s="22"/>
      <c r="RK140" s="22"/>
      <c r="RL140" s="22"/>
      <c r="RM140" s="22"/>
      <c r="RN140" s="22"/>
      <c r="RO140" s="22"/>
      <c r="RP140" s="22"/>
      <c r="RQ140" s="22"/>
      <c r="RR140" s="22"/>
      <c r="RS140" s="22"/>
      <c r="RT140" s="22"/>
      <c r="RU140" s="22"/>
      <c r="RV140" s="22"/>
      <c r="RW140" s="22"/>
      <c r="RX140" s="22"/>
      <c r="RY140" s="22"/>
      <c r="RZ140" s="22"/>
      <c r="SA140" s="22"/>
      <c r="SB140" s="22"/>
      <c r="SC140" s="22"/>
      <c r="SD140" s="22"/>
      <c r="SE140" s="22"/>
      <c r="SF140" s="22"/>
      <c r="SG140" s="22"/>
      <c r="SH140" s="22"/>
      <c r="SI140" s="22"/>
      <c r="SJ140" s="22"/>
      <c r="SK140" s="22"/>
      <c r="SL140" s="22"/>
      <c r="SM140" s="22"/>
      <c r="SN140" s="22"/>
      <c r="SO140" s="22"/>
      <c r="SP140" s="22"/>
      <c r="SQ140" s="22"/>
      <c r="SR140" s="22"/>
      <c r="SS140" s="22"/>
      <c r="ST140" s="22"/>
      <c r="SU140" s="22"/>
      <c r="SV140" s="22"/>
      <c r="SW140" s="22"/>
      <c r="SX140" s="22"/>
      <c r="SY140" s="22"/>
      <c r="SZ140" s="22"/>
      <c r="TA140" s="22"/>
      <c r="TB140" s="22"/>
      <c r="TC140" s="22"/>
      <c r="TD140" s="22"/>
      <c r="TE140" s="22"/>
      <c r="TF140" s="22"/>
      <c r="TG140" s="22"/>
      <c r="TH140" s="22"/>
      <c r="TI140" s="22"/>
      <c r="TJ140" s="22"/>
      <c r="TK140" s="22"/>
      <c r="TL140" s="22"/>
      <c r="TM140" s="22"/>
      <c r="TN140" s="22"/>
      <c r="TO140" s="22"/>
      <c r="TP140" s="22"/>
      <c r="TQ140" s="22"/>
      <c r="TR140" s="22"/>
      <c r="TS140" s="22"/>
      <c r="TT140" s="22"/>
      <c r="TU140" s="22"/>
      <c r="TV140" s="22"/>
      <c r="TW140" s="22"/>
      <c r="TX140" s="22"/>
      <c r="TY140" s="22"/>
      <c r="TZ140" s="22"/>
      <c r="UA140" s="22"/>
      <c r="UB140" s="22"/>
      <c r="UC140" s="22"/>
      <c r="UD140" s="22"/>
      <c r="UE140" s="22"/>
      <c r="UF140" s="22"/>
      <c r="UG140" s="22"/>
      <c r="UH140" s="22"/>
      <c r="UI140" s="22"/>
      <c r="UJ140" s="22"/>
      <c r="UK140" s="22"/>
      <c r="UL140" s="22"/>
      <c r="UM140" s="22"/>
      <c r="UN140" s="22"/>
      <c r="UO140" s="22"/>
      <c r="UP140" s="22"/>
      <c r="UQ140" s="22"/>
      <c r="UR140" s="22"/>
      <c r="US140" s="22"/>
      <c r="UT140" s="22"/>
      <c r="UU140" s="22"/>
      <c r="UV140" s="22"/>
      <c r="UW140" s="22"/>
      <c r="UX140" s="22"/>
      <c r="UY140" s="22"/>
      <c r="UZ140" s="22"/>
      <c r="VA140" s="22"/>
      <c r="VB140" s="22"/>
      <c r="VC140" s="22"/>
      <c r="VD140" s="22"/>
      <c r="VE140" s="22"/>
      <c r="VF140" s="22"/>
      <c r="VG140" s="22"/>
      <c r="VH140" s="22"/>
      <c r="VI140" s="22"/>
      <c r="VJ140" s="22"/>
      <c r="VK140" s="22"/>
      <c r="VL140" s="22"/>
      <c r="VM140" s="22"/>
      <c r="VN140" s="22"/>
      <c r="VO140" s="22"/>
      <c r="VP140" s="22"/>
      <c r="VQ140" s="22"/>
      <c r="VR140" s="22"/>
      <c r="VS140" s="22"/>
      <c r="VT140" s="22"/>
      <c r="VU140" s="22"/>
      <c r="VV140" s="22"/>
      <c r="VW140" s="22"/>
      <c r="VX140" s="22"/>
      <c r="VY140" s="22"/>
      <c r="VZ140" s="22"/>
      <c r="WA140" s="22"/>
      <c r="WB140" s="22"/>
      <c r="WC140" s="22"/>
      <c r="WD140" s="22"/>
      <c r="WE140" s="22"/>
      <c r="WF140" s="22"/>
      <c r="WG140" s="22"/>
      <c r="WH140" s="22"/>
      <c r="WI140" s="22"/>
      <c r="WJ140" s="22"/>
      <c r="WK140" s="22"/>
      <c r="WL140" s="22"/>
      <c r="WM140" s="22"/>
      <c r="WN140" s="22"/>
      <c r="WO140" s="22"/>
      <c r="WP140" s="22"/>
      <c r="WQ140" s="22"/>
      <c r="WR140" s="22"/>
      <c r="WS140" s="22"/>
      <c r="WT140" s="22"/>
      <c r="WU140" s="22"/>
      <c r="WV140" s="22"/>
      <c r="WW140" s="22"/>
      <c r="WX140" s="22"/>
      <c r="WY140" s="22"/>
      <c r="WZ140" s="22"/>
      <c r="XA140" s="22"/>
      <c r="XB140" s="22"/>
      <c r="XC140" s="22"/>
      <c r="XD140" s="22"/>
      <c r="XE140" s="22"/>
      <c r="XF140" s="22"/>
      <c r="XG140" s="22"/>
      <c r="XH140" s="22"/>
      <c r="XI140" s="22"/>
      <c r="XJ140" s="22"/>
      <c r="XK140" s="22"/>
      <c r="XL140" s="22"/>
      <c r="XM140" s="22"/>
      <c r="XN140" s="22"/>
      <c r="XO140" s="22"/>
      <c r="XP140" s="22"/>
      <c r="XQ140" s="22"/>
      <c r="XR140" s="22"/>
      <c r="XS140" s="22"/>
      <c r="XT140" s="22"/>
      <c r="XU140" s="22"/>
      <c r="XV140" s="22"/>
      <c r="XW140" s="22"/>
      <c r="XX140" s="22"/>
      <c r="XY140" s="22"/>
      <c r="XZ140" s="22"/>
      <c r="YA140" s="22"/>
      <c r="YB140" s="22"/>
      <c r="YC140" s="22"/>
      <c r="YD140" s="22"/>
      <c r="YE140" s="22"/>
      <c r="YF140" s="22"/>
      <c r="YG140" s="22"/>
      <c r="YH140" s="22"/>
      <c r="YI140" s="22"/>
      <c r="YJ140" s="22"/>
      <c r="YK140" s="22"/>
      <c r="YL140" s="22"/>
      <c r="YM140" s="22"/>
      <c r="YN140" s="22"/>
      <c r="YO140" s="22"/>
      <c r="YP140" s="22"/>
      <c r="YQ140" s="22"/>
      <c r="YR140" s="22"/>
      <c r="YS140" s="22"/>
      <c r="YT140" s="22"/>
      <c r="YU140" s="22"/>
      <c r="YV140" s="22"/>
      <c r="YW140" s="22"/>
      <c r="YX140" s="22"/>
      <c r="YY140" s="22"/>
      <c r="YZ140" s="22"/>
      <c r="ZA140" s="22"/>
      <c r="ZB140" s="22"/>
      <c r="ZC140" s="22"/>
      <c r="ZD140" s="22"/>
      <c r="ZE140" s="22"/>
      <c r="ZF140" s="22"/>
      <c r="ZG140" s="22"/>
      <c r="ZH140" s="22"/>
      <c r="ZI140" s="22"/>
      <c r="ZJ140" s="22"/>
      <c r="ZK140" s="22"/>
      <c r="ZL140" s="22"/>
      <c r="ZM140" s="22"/>
      <c r="ZN140" s="22"/>
      <c r="ZO140" s="22"/>
      <c r="ZP140" s="22"/>
      <c r="ZQ140" s="22"/>
      <c r="ZR140" s="22"/>
      <c r="ZS140" s="22"/>
    </row>
    <row r="141" spans="1:695" s="109" customFormat="1" x14ac:dyDescent="0.2">
      <c r="A141" s="244" t="s">
        <v>134</v>
      </c>
      <c r="B141" s="237"/>
      <c r="C141" s="42" t="s">
        <v>37</v>
      </c>
      <c r="D141" s="48" t="s">
        <v>14</v>
      </c>
      <c r="E141" s="236">
        <v>0.54861111111111105</v>
      </c>
      <c r="F141" s="236">
        <f t="shared" si="12"/>
        <v>0.58333333333333326</v>
      </c>
      <c r="G141" s="42">
        <f t="shared" si="13"/>
        <v>9550</v>
      </c>
      <c r="H141" s="70">
        <v>250</v>
      </c>
      <c r="I141" s="81">
        <v>38.200000000000003</v>
      </c>
      <c r="J141" s="77" t="s">
        <v>204</v>
      </c>
      <c r="K141" s="77" t="s">
        <v>205</v>
      </c>
      <c r="L141" s="149" t="s">
        <v>211</v>
      </c>
      <c r="M141" s="45"/>
      <c r="N141" s="139"/>
      <c r="O141" s="139"/>
      <c r="P141" s="22"/>
      <c r="Q141" s="22"/>
      <c r="R141" s="22"/>
      <c r="S141" s="22"/>
      <c r="T141" s="22"/>
      <c r="U141" s="22"/>
      <c r="V141" s="22"/>
      <c r="W141" s="22"/>
      <c r="X141" s="22"/>
      <c r="Y141" s="22"/>
      <c r="Z141" s="22"/>
      <c r="AA141" s="22"/>
      <c r="AB141" s="22"/>
      <c r="AC141" s="22"/>
      <c r="AD141" s="22"/>
      <c r="AE141" s="22"/>
      <c r="AF141" s="22"/>
      <c r="AG141" s="22"/>
      <c r="AH141" s="22"/>
      <c r="AI141" s="22"/>
      <c r="AJ141" s="22"/>
      <c r="AK141" s="22"/>
      <c r="AL141" s="22"/>
      <c r="AM141" s="22"/>
      <c r="AN141" s="22"/>
      <c r="AO141" s="22"/>
      <c r="AP141" s="22"/>
      <c r="AQ141" s="22"/>
      <c r="AR141" s="22"/>
      <c r="AS141" s="22"/>
      <c r="AT141" s="22"/>
      <c r="AU141" s="22"/>
      <c r="AV141" s="22"/>
      <c r="AW141" s="22"/>
      <c r="AX141" s="22"/>
      <c r="AY141" s="22"/>
      <c r="AZ141" s="22"/>
      <c r="BA141" s="22"/>
      <c r="BB141" s="22"/>
      <c r="BC141" s="22"/>
      <c r="BD141" s="22"/>
      <c r="BE141" s="22"/>
      <c r="BF141" s="22"/>
      <c r="BG141" s="22"/>
      <c r="BH141" s="22"/>
      <c r="BI141" s="22"/>
      <c r="BJ141" s="22"/>
      <c r="BK141" s="22"/>
      <c r="BL141" s="22"/>
      <c r="BM141" s="22"/>
      <c r="BN141" s="22"/>
      <c r="BO141" s="22"/>
      <c r="BP141" s="22"/>
      <c r="BQ141" s="22"/>
      <c r="BR141" s="22"/>
      <c r="BS141" s="22"/>
      <c r="BT141" s="22"/>
      <c r="BU141" s="22"/>
      <c r="BV141" s="22"/>
      <c r="BW141" s="22"/>
      <c r="BX141" s="22"/>
      <c r="BY141" s="22"/>
      <c r="BZ141" s="22"/>
      <c r="CA141" s="22"/>
      <c r="CB141" s="22"/>
      <c r="CC141" s="22"/>
      <c r="CD141" s="22"/>
      <c r="CE141" s="22"/>
      <c r="CF141" s="22"/>
      <c r="CG141" s="22"/>
      <c r="CH141" s="22"/>
      <c r="CI141" s="22"/>
      <c r="CJ141" s="22"/>
      <c r="CK141" s="22"/>
      <c r="CL141" s="22"/>
      <c r="CM141" s="22"/>
      <c r="CN141" s="22"/>
      <c r="CO141" s="22"/>
      <c r="CP141" s="22"/>
      <c r="CQ141" s="22"/>
      <c r="CR141" s="22"/>
      <c r="CS141" s="22"/>
      <c r="CT141" s="22"/>
      <c r="CU141" s="22"/>
      <c r="CV141" s="22"/>
      <c r="CW141" s="22"/>
      <c r="CX141" s="22"/>
      <c r="CY141" s="22"/>
      <c r="CZ141" s="22"/>
      <c r="DA141" s="22"/>
      <c r="DB141" s="22"/>
      <c r="DC141" s="22"/>
      <c r="DD141" s="22"/>
      <c r="DE141" s="22"/>
      <c r="DF141" s="22"/>
      <c r="DG141" s="22"/>
      <c r="DH141" s="22"/>
      <c r="DI141" s="22"/>
      <c r="DJ141" s="22"/>
      <c r="DK141" s="22"/>
      <c r="DL141" s="22"/>
      <c r="DM141" s="22"/>
      <c r="DN141" s="22"/>
      <c r="DO141" s="22"/>
      <c r="DP141" s="22"/>
      <c r="DQ141" s="22"/>
      <c r="DR141" s="22"/>
      <c r="DS141" s="22"/>
      <c r="DT141" s="22"/>
      <c r="DU141" s="22"/>
      <c r="DV141" s="22"/>
      <c r="DW141" s="22"/>
      <c r="DX141" s="22"/>
      <c r="DY141" s="22"/>
      <c r="DZ141" s="22"/>
      <c r="EA141" s="22"/>
      <c r="EB141" s="22"/>
      <c r="EC141" s="22"/>
      <c r="ED141" s="22"/>
      <c r="EE141" s="22"/>
      <c r="EF141" s="22"/>
      <c r="EG141" s="22"/>
      <c r="EH141" s="22"/>
      <c r="EI141" s="22"/>
      <c r="EJ141" s="22"/>
      <c r="EK141" s="22"/>
      <c r="EL141" s="22"/>
      <c r="EM141" s="22"/>
      <c r="EN141" s="22"/>
      <c r="EO141" s="22"/>
      <c r="EP141" s="22"/>
      <c r="EQ141" s="22"/>
      <c r="ER141" s="22"/>
      <c r="ES141" s="22"/>
      <c r="ET141" s="22"/>
      <c r="EU141" s="22"/>
      <c r="EV141" s="22"/>
      <c r="EW141" s="22"/>
      <c r="EX141" s="22"/>
      <c r="EY141" s="22"/>
      <c r="EZ141" s="22"/>
      <c r="FA141" s="22"/>
      <c r="FB141" s="22"/>
      <c r="FC141" s="22"/>
      <c r="FD141" s="22"/>
      <c r="FE141" s="22"/>
      <c r="FF141" s="22"/>
      <c r="FG141" s="22"/>
      <c r="FH141" s="22"/>
      <c r="FI141" s="22"/>
      <c r="FJ141" s="22"/>
      <c r="FK141" s="22"/>
      <c r="FL141" s="22"/>
      <c r="FM141" s="22"/>
      <c r="FN141" s="22"/>
      <c r="FO141" s="22"/>
      <c r="FP141" s="22"/>
      <c r="FQ141" s="22"/>
      <c r="FR141" s="22"/>
      <c r="FS141" s="22"/>
      <c r="FT141" s="22"/>
      <c r="FU141" s="22"/>
      <c r="FV141" s="22"/>
      <c r="FW141" s="22"/>
      <c r="FX141" s="22"/>
      <c r="FY141" s="22"/>
      <c r="FZ141" s="22"/>
      <c r="GA141" s="22"/>
      <c r="GB141" s="22"/>
      <c r="GC141" s="22"/>
      <c r="GD141" s="22"/>
      <c r="GE141" s="22"/>
      <c r="GF141" s="22"/>
      <c r="GG141" s="22"/>
      <c r="GH141" s="22"/>
      <c r="GI141" s="22"/>
      <c r="GJ141" s="22"/>
      <c r="GK141" s="22"/>
      <c r="GL141" s="22"/>
      <c r="GM141" s="22"/>
      <c r="GN141" s="22"/>
      <c r="GO141" s="22"/>
      <c r="GP141" s="22"/>
      <c r="GQ141" s="22"/>
      <c r="GR141" s="22"/>
      <c r="GS141" s="22"/>
      <c r="GT141" s="22"/>
      <c r="GU141" s="22"/>
      <c r="GV141" s="22"/>
      <c r="GW141" s="22"/>
      <c r="GX141" s="22"/>
      <c r="GY141" s="22"/>
      <c r="GZ141" s="22"/>
      <c r="HA141" s="22"/>
      <c r="HB141" s="22"/>
      <c r="HC141" s="22"/>
      <c r="HD141" s="22"/>
      <c r="HE141" s="22"/>
      <c r="HF141" s="22"/>
      <c r="HG141" s="22"/>
      <c r="HH141" s="22"/>
      <c r="HI141" s="22"/>
      <c r="HJ141" s="22"/>
      <c r="HK141" s="22"/>
      <c r="HL141" s="22"/>
      <c r="HM141" s="22"/>
      <c r="HN141" s="22"/>
      <c r="HO141" s="22"/>
      <c r="HP141" s="22"/>
      <c r="HQ141" s="22"/>
      <c r="HR141" s="22"/>
      <c r="HS141" s="22"/>
      <c r="HT141" s="22"/>
      <c r="HU141" s="22"/>
      <c r="HV141" s="22"/>
      <c r="HW141" s="22"/>
      <c r="HX141" s="22"/>
      <c r="HY141" s="22"/>
      <c r="HZ141" s="22"/>
      <c r="IA141" s="22"/>
      <c r="IB141" s="22"/>
      <c r="IC141" s="22"/>
      <c r="ID141" s="22"/>
      <c r="IE141" s="22"/>
      <c r="IF141" s="22"/>
      <c r="IG141" s="22"/>
      <c r="IH141" s="22"/>
      <c r="II141" s="22"/>
      <c r="IJ141" s="22"/>
      <c r="IK141" s="22"/>
      <c r="IL141" s="22"/>
      <c r="IM141" s="22"/>
      <c r="IN141" s="22"/>
      <c r="IO141" s="22"/>
      <c r="IP141" s="22"/>
      <c r="IQ141" s="22"/>
      <c r="IR141" s="22"/>
      <c r="IS141" s="22"/>
      <c r="IT141" s="22"/>
      <c r="IU141" s="22"/>
      <c r="IV141" s="22"/>
      <c r="IW141" s="22"/>
      <c r="IX141" s="22"/>
      <c r="IY141" s="22"/>
      <c r="IZ141" s="22"/>
      <c r="JA141" s="22"/>
      <c r="JB141" s="22"/>
      <c r="JC141" s="22"/>
      <c r="JD141" s="22"/>
      <c r="JE141" s="22"/>
      <c r="JF141" s="22"/>
      <c r="JG141" s="22"/>
      <c r="JH141" s="22"/>
      <c r="JI141" s="22"/>
      <c r="JJ141" s="22"/>
      <c r="JK141" s="22"/>
      <c r="JL141" s="22"/>
      <c r="JM141" s="22"/>
      <c r="JN141" s="22"/>
      <c r="JO141" s="22"/>
      <c r="JP141" s="22"/>
      <c r="JQ141" s="22"/>
      <c r="JR141" s="22"/>
      <c r="JS141" s="22"/>
      <c r="JT141" s="22"/>
      <c r="JU141" s="22"/>
      <c r="JV141" s="22"/>
      <c r="JW141" s="22"/>
      <c r="JX141" s="22"/>
      <c r="JY141" s="22"/>
      <c r="JZ141" s="22"/>
      <c r="KA141" s="22"/>
      <c r="KB141" s="22"/>
      <c r="KC141" s="22"/>
      <c r="KD141" s="22"/>
      <c r="KE141" s="22"/>
      <c r="KF141" s="22"/>
      <c r="KG141" s="22"/>
      <c r="KH141" s="22"/>
      <c r="KI141" s="22"/>
      <c r="KJ141" s="22"/>
      <c r="KK141" s="22"/>
      <c r="KL141" s="22"/>
      <c r="KM141" s="22"/>
      <c r="KN141" s="22"/>
      <c r="KO141" s="22"/>
      <c r="KP141" s="22"/>
      <c r="KQ141" s="22"/>
      <c r="KR141" s="22"/>
      <c r="KS141" s="22"/>
      <c r="KT141" s="22"/>
      <c r="KU141" s="22"/>
      <c r="KV141" s="22"/>
      <c r="KW141" s="22"/>
      <c r="KX141" s="22"/>
      <c r="KY141" s="22"/>
      <c r="KZ141" s="22"/>
      <c r="LA141" s="22"/>
      <c r="LB141" s="22"/>
      <c r="LC141" s="22"/>
      <c r="LD141" s="22"/>
      <c r="LE141" s="22"/>
      <c r="LF141" s="22"/>
      <c r="LG141" s="22"/>
      <c r="LH141" s="22"/>
      <c r="LI141" s="22"/>
      <c r="LJ141" s="22"/>
      <c r="LK141" s="22"/>
      <c r="LL141" s="22"/>
      <c r="LM141" s="22"/>
      <c r="LN141" s="22"/>
      <c r="LO141" s="22"/>
      <c r="LP141" s="22"/>
      <c r="LQ141" s="22"/>
      <c r="LR141" s="22"/>
      <c r="LS141" s="22"/>
      <c r="LT141" s="22"/>
      <c r="LU141" s="22"/>
      <c r="LV141" s="22"/>
      <c r="LW141" s="22"/>
      <c r="LX141" s="22"/>
      <c r="LY141" s="22"/>
      <c r="LZ141" s="22"/>
      <c r="MA141" s="22"/>
      <c r="MB141" s="22"/>
      <c r="MC141" s="22"/>
      <c r="MD141" s="22"/>
      <c r="ME141" s="22"/>
      <c r="MF141" s="22"/>
      <c r="MG141" s="22"/>
      <c r="MH141" s="22"/>
      <c r="MI141" s="22"/>
      <c r="MJ141" s="22"/>
      <c r="MK141" s="22"/>
      <c r="ML141" s="22"/>
      <c r="MM141" s="22"/>
      <c r="MN141" s="22"/>
      <c r="MO141" s="22"/>
      <c r="MP141" s="22"/>
      <c r="MQ141" s="22"/>
      <c r="MR141" s="22"/>
      <c r="MS141" s="22"/>
      <c r="MT141" s="22"/>
      <c r="MU141" s="22"/>
      <c r="MV141" s="22"/>
      <c r="MW141" s="22"/>
      <c r="MX141" s="22"/>
      <c r="MY141" s="22"/>
      <c r="MZ141" s="22"/>
      <c r="NA141" s="22"/>
      <c r="NB141" s="22"/>
      <c r="NC141" s="22"/>
      <c r="ND141" s="22"/>
      <c r="NE141" s="22"/>
      <c r="NF141" s="22"/>
      <c r="NG141" s="22"/>
      <c r="NH141" s="22"/>
      <c r="NI141" s="22"/>
      <c r="NJ141" s="22"/>
      <c r="NK141" s="22"/>
      <c r="NL141" s="22"/>
      <c r="NM141" s="22"/>
      <c r="NN141" s="22"/>
      <c r="NO141" s="22"/>
      <c r="NP141" s="22"/>
      <c r="NQ141" s="22"/>
      <c r="NR141" s="22"/>
      <c r="NS141" s="22"/>
      <c r="NT141" s="22"/>
      <c r="NU141" s="22"/>
      <c r="NV141" s="22"/>
      <c r="NW141" s="22"/>
      <c r="NX141" s="22"/>
      <c r="NY141" s="22"/>
      <c r="NZ141" s="22"/>
      <c r="OA141" s="22"/>
      <c r="OB141" s="22"/>
      <c r="OC141" s="22"/>
      <c r="OD141" s="22"/>
      <c r="OE141" s="22"/>
      <c r="OF141" s="22"/>
      <c r="OG141" s="22"/>
      <c r="OH141" s="22"/>
      <c r="OI141" s="22"/>
      <c r="OJ141" s="22"/>
      <c r="OK141" s="22"/>
      <c r="OL141" s="22"/>
      <c r="OM141" s="22"/>
      <c r="ON141" s="22"/>
      <c r="OO141" s="22"/>
      <c r="OP141" s="22"/>
      <c r="OQ141" s="22"/>
      <c r="OR141" s="22"/>
      <c r="OS141" s="22"/>
      <c r="OT141" s="22"/>
      <c r="OU141" s="22"/>
      <c r="OV141" s="22"/>
      <c r="OW141" s="22"/>
      <c r="OX141" s="22"/>
      <c r="OY141" s="22"/>
      <c r="OZ141" s="22"/>
      <c r="PA141" s="22"/>
      <c r="PB141" s="22"/>
      <c r="PC141" s="22"/>
      <c r="PD141" s="22"/>
      <c r="PE141" s="22"/>
      <c r="PF141" s="22"/>
      <c r="PG141" s="22"/>
      <c r="PH141" s="22"/>
      <c r="PI141" s="22"/>
      <c r="PJ141" s="22"/>
      <c r="PK141" s="22"/>
      <c r="PL141" s="22"/>
      <c r="PM141" s="22"/>
      <c r="PN141" s="22"/>
      <c r="PO141" s="22"/>
      <c r="PP141" s="22"/>
      <c r="PQ141" s="22"/>
      <c r="PR141" s="22"/>
      <c r="PS141" s="22"/>
      <c r="PT141" s="22"/>
      <c r="PU141" s="22"/>
      <c r="PV141" s="22"/>
      <c r="PW141" s="22"/>
      <c r="PX141" s="22"/>
      <c r="PY141" s="22"/>
      <c r="PZ141" s="22"/>
      <c r="QA141" s="22"/>
      <c r="QB141" s="22"/>
      <c r="QC141" s="22"/>
      <c r="QD141" s="22"/>
      <c r="QE141" s="22"/>
      <c r="QF141" s="22"/>
      <c r="QG141" s="22"/>
      <c r="QH141" s="22"/>
      <c r="QI141" s="22"/>
      <c r="QJ141" s="22"/>
      <c r="QK141" s="22"/>
      <c r="QL141" s="22"/>
      <c r="QM141" s="22"/>
      <c r="QN141" s="22"/>
      <c r="QO141" s="22"/>
      <c r="QP141" s="22"/>
      <c r="QQ141" s="22"/>
      <c r="QR141" s="22"/>
      <c r="QS141" s="22"/>
      <c r="QT141" s="22"/>
      <c r="QU141" s="22"/>
      <c r="QV141" s="22"/>
      <c r="QW141" s="22"/>
      <c r="QX141" s="22"/>
      <c r="QY141" s="22"/>
      <c r="QZ141" s="22"/>
      <c r="RA141" s="22"/>
      <c r="RB141" s="22"/>
      <c r="RC141" s="22"/>
      <c r="RD141" s="22"/>
      <c r="RE141" s="22"/>
      <c r="RF141" s="22"/>
      <c r="RG141" s="22"/>
      <c r="RH141" s="22"/>
      <c r="RI141" s="22"/>
      <c r="RJ141" s="22"/>
      <c r="RK141" s="22"/>
      <c r="RL141" s="22"/>
      <c r="RM141" s="22"/>
      <c r="RN141" s="22"/>
      <c r="RO141" s="22"/>
      <c r="RP141" s="22"/>
      <c r="RQ141" s="22"/>
      <c r="RR141" s="22"/>
      <c r="RS141" s="22"/>
      <c r="RT141" s="22"/>
      <c r="RU141" s="22"/>
      <c r="RV141" s="22"/>
      <c r="RW141" s="22"/>
      <c r="RX141" s="22"/>
      <c r="RY141" s="22"/>
      <c r="RZ141" s="22"/>
      <c r="SA141" s="22"/>
      <c r="SB141" s="22"/>
      <c r="SC141" s="22"/>
      <c r="SD141" s="22"/>
      <c r="SE141" s="22"/>
      <c r="SF141" s="22"/>
      <c r="SG141" s="22"/>
      <c r="SH141" s="22"/>
      <c r="SI141" s="22"/>
      <c r="SJ141" s="22"/>
      <c r="SK141" s="22"/>
      <c r="SL141" s="22"/>
      <c r="SM141" s="22"/>
      <c r="SN141" s="22"/>
      <c r="SO141" s="22"/>
      <c r="SP141" s="22"/>
      <c r="SQ141" s="22"/>
      <c r="SR141" s="22"/>
      <c r="SS141" s="22"/>
      <c r="ST141" s="22"/>
      <c r="SU141" s="22"/>
      <c r="SV141" s="22"/>
      <c r="SW141" s="22"/>
      <c r="SX141" s="22"/>
      <c r="SY141" s="22"/>
      <c r="SZ141" s="22"/>
      <c r="TA141" s="22"/>
      <c r="TB141" s="22"/>
      <c r="TC141" s="22"/>
      <c r="TD141" s="22"/>
      <c r="TE141" s="22"/>
      <c r="TF141" s="22"/>
      <c r="TG141" s="22"/>
      <c r="TH141" s="22"/>
      <c r="TI141" s="22"/>
      <c r="TJ141" s="22"/>
      <c r="TK141" s="22"/>
      <c r="TL141" s="22"/>
      <c r="TM141" s="22"/>
      <c r="TN141" s="22"/>
      <c r="TO141" s="22"/>
      <c r="TP141" s="22"/>
      <c r="TQ141" s="22"/>
      <c r="TR141" s="22"/>
      <c r="TS141" s="22"/>
      <c r="TT141" s="22"/>
      <c r="TU141" s="22"/>
      <c r="TV141" s="22"/>
      <c r="TW141" s="22"/>
      <c r="TX141" s="22"/>
      <c r="TY141" s="22"/>
      <c r="TZ141" s="22"/>
      <c r="UA141" s="22"/>
      <c r="UB141" s="22"/>
      <c r="UC141" s="22"/>
      <c r="UD141" s="22"/>
      <c r="UE141" s="22"/>
      <c r="UF141" s="22"/>
      <c r="UG141" s="22"/>
      <c r="UH141" s="22"/>
      <c r="UI141" s="22"/>
      <c r="UJ141" s="22"/>
      <c r="UK141" s="22"/>
      <c r="UL141" s="22"/>
      <c r="UM141" s="22"/>
      <c r="UN141" s="22"/>
      <c r="UO141" s="22"/>
      <c r="UP141" s="22"/>
      <c r="UQ141" s="22"/>
      <c r="UR141" s="22"/>
      <c r="US141" s="22"/>
      <c r="UT141" s="22"/>
      <c r="UU141" s="22"/>
      <c r="UV141" s="22"/>
      <c r="UW141" s="22"/>
      <c r="UX141" s="22"/>
      <c r="UY141" s="22"/>
      <c r="UZ141" s="22"/>
      <c r="VA141" s="22"/>
      <c r="VB141" s="22"/>
      <c r="VC141" s="22"/>
      <c r="VD141" s="22"/>
      <c r="VE141" s="22"/>
      <c r="VF141" s="22"/>
      <c r="VG141" s="22"/>
      <c r="VH141" s="22"/>
      <c r="VI141" s="22"/>
      <c r="VJ141" s="22"/>
      <c r="VK141" s="22"/>
      <c r="VL141" s="22"/>
      <c r="VM141" s="22"/>
      <c r="VN141" s="22"/>
      <c r="VO141" s="22"/>
      <c r="VP141" s="22"/>
      <c r="VQ141" s="22"/>
      <c r="VR141" s="22"/>
      <c r="VS141" s="22"/>
      <c r="VT141" s="22"/>
      <c r="VU141" s="22"/>
      <c r="VV141" s="22"/>
      <c r="VW141" s="22"/>
      <c r="VX141" s="22"/>
      <c r="VY141" s="22"/>
      <c r="VZ141" s="22"/>
      <c r="WA141" s="22"/>
      <c r="WB141" s="22"/>
      <c r="WC141" s="22"/>
      <c r="WD141" s="22"/>
      <c r="WE141" s="22"/>
      <c r="WF141" s="22"/>
      <c r="WG141" s="22"/>
      <c r="WH141" s="22"/>
      <c r="WI141" s="22"/>
      <c r="WJ141" s="22"/>
      <c r="WK141" s="22"/>
      <c r="WL141" s="22"/>
      <c r="WM141" s="22"/>
      <c r="WN141" s="22"/>
      <c r="WO141" s="22"/>
      <c r="WP141" s="22"/>
      <c r="WQ141" s="22"/>
      <c r="WR141" s="22"/>
      <c r="WS141" s="22"/>
      <c r="WT141" s="22"/>
      <c r="WU141" s="22"/>
      <c r="WV141" s="22"/>
      <c r="WW141" s="22"/>
      <c r="WX141" s="22"/>
      <c r="WY141" s="22"/>
      <c r="WZ141" s="22"/>
      <c r="XA141" s="22"/>
      <c r="XB141" s="22"/>
      <c r="XC141" s="22"/>
      <c r="XD141" s="22"/>
      <c r="XE141" s="22"/>
      <c r="XF141" s="22"/>
      <c r="XG141" s="22"/>
      <c r="XH141" s="22"/>
      <c r="XI141" s="22"/>
      <c r="XJ141" s="22"/>
      <c r="XK141" s="22"/>
      <c r="XL141" s="22"/>
      <c r="XM141" s="22"/>
      <c r="XN141" s="22"/>
      <c r="XO141" s="22"/>
      <c r="XP141" s="22"/>
      <c r="XQ141" s="22"/>
      <c r="XR141" s="22"/>
      <c r="XS141" s="22"/>
      <c r="XT141" s="22"/>
      <c r="XU141" s="22"/>
      <c r="XV141" s="22"/>
      <c r="XW141" s="22"/>
      <c r="XX141" s="22"/>
      <c r="XY141" s="22"/>
      <c r="XZ141" s="22"/>
      <c r="YA141" s="22"/>
      <c r="YB141" s="22"/>
      <c r="YC141" s="22"/>
      <c r="YD141" s="22"/>
      <c r="YE141" s="22"/>
      <c r="YF141" s="22"/>
      <c r="YG141" s="22"/>
      <c r="YH141" s="22"/>
      <c r="YI141" s="22"/>
      <c r="YJ141" s="22"/>
      <c r="YK141" s="22"/>
      <c r="YL141" s="22"/>
      <c r="YM141" s="22"/>
      <c r="YN141" s="22"/>
      <c r="YO141" s="22"/>
      <c r="YP141" s="22"/>
      <c r="YQ141" s="22"/>
      <c r="YR141" s="22"/>
      <c r="YS141" s="22"/>
      <c r="YT141" s="22"/>
      <c r="YU141" s="22"/>
      <c r="YV141" s="22"/>
      <c r="YW141" s="22"/>
      <c r="YX141" s="22"/>
      <c r="YY141" s="22"/>
      <c r="YZ141" s="22"/>
      <c r="ZA141" s="22"/>
      <c r="ZB141" s="22"/>
      <c r="ZC141" s="22"/>
      <c r="ZD141" s="22"/>
      <c r="ZE141" s="22"/>
      <c r="ZF141" s="22"/>
      <c r="ZG141" s="22"/>
      <c r="ZH141" s="22"/>
      <c r="ZI141" s="22"/>
      <c r="ZJ141" s="22"/>
      <c r="ZK141" s="22"/>
      <c r="ZL141" s="22"/>
      <c r="ZM141" s="22"/>
      <c r="ZN141" s="22"/>
      <c r="ZO141" s="22"/>
      <c r="ZP141" s="22"/>
      <c r="ZQ141" s="22"/>
      <c r="ZR141" s="22"/>
      <c r="ZS141" s="22"/>
    </row>
    <row r="142" spans="1:695" s="109" customFormat="1" x14ac:dyDescent="0.2">
      <c r="A142" s="244" t="s">
        <v>134</v>
      </c>
      <c r="B142" s="237"/>
      <c r="C142" s="42" t="s">
        <v>36</v>
      </c>
      <c r="D142" s="48" t="s">
        <v>14</v>
      </c>
      <c r="E142" s="236">
        <v>0.59722222222222221</v>
      </c>
      <c r="F142" s="236">
        <f t="shared" si="12"/>
        <v>0.63194444444444442</v>
      </c>
      <c r="G142" s="42">
        <f t="shared" si="13"/>
        <v>9725</v>
      </c>
      <c r="H142" s="70">
        <v>250</v>
      </c>
      <c r="I142" s="81">
        <v>38.9</v>
      </c>
      <c r="J142" s="77" t="s">
        <v>204</v>
      </c>
      <c r="K142" s="77" t="s">
        <v>205</v>
      </c>
      <c r="L142" s="149" t="s">
        <v>211</v>
      </c>
      <c r="M142" s="45"/>
      <c r="N142" s="139"/>
      <c r="O142" s="139"/>
      <c r="P142" s="22"/>
      <c r="Q142" s="22"/>
      <c r="R142" s="22"/>
      <c r="S142" s="22"/>
      <c r="T142" s="22"/>
      <c r="U142" s="22"/>
      <c r="V142" s="22"/>
      <c r="W142" s="22"/>
      <c r="X142" s="22"/>
      <c r="Y142" s="22"/>
      <c r="Z142" s="22"/>
      <c r="AA142" s="22"/>
      <c r="AB142" s="22"/>
      <c r="AC142" s="22"/>
      <c r="AD142" s="22"/>
      <c r="AE142" s="22"/>
      <c r="AF142" s="22"/>
      <c r="AG142" s="22"/>
      <c r="AH142" s="22"/>
      <c r="AI142" s="22"/>
      <c r="AJ142" s="22"/>
      <c r="AK142" s="22"/>
      <c r="AL142" s="22"/>
      <c r="AM142" s="22"/>
      <c r="AN142" s="22"/>
      <c r="AO142" s="22"/>
      <c r="AP142" s="22"/>
      <c r="AQ142" s="22"/>
      <c r="AR142" s="22"/>
      <c r="AS142" s="22"/>
      <c r="AT142" s="22"/>
      <c r="AU142" s="22"/>
      <c r="AV142" s="22"/>
      <c r="AW142" s="22"/>
      <c r="AX142" s="22"/>
      <c r="AY142" s="22"/>
      <c r="AZ142" s="22"/>
      <c r="BA142" s="22"/>
      <c r="BB142" s="22"/>
      <c r="BC142" s="22"/>
      <c r="BD142" s="22"/>
      <c r="BE142" s="22"/>
      <c r="BF142" s="22"/>
      <c r="BG142" s="22"/>
      <c r="BH142" s="22"/>
      <c r="BI142" s="22"/>
      <c r="BJ142" s="22"/>
      <c r="BK142" s="22"/>
      <c r="BL142" s="22"/>
      <c r="BM142" s="22"/>
      <c r="BN142" s="22"/>
      <c r="BO142" s="22"/>
      <c r="BP142" s="22"/>
      <c r="BQ142" s="22"/>
      <c r="BR142" s="22"/>
      <c r="BS142" s="22"/>
      <c r="BT142" s="22"/>
      <c r="BU142" s="22"/>
      <c r="BV142" s="22"/>
      <c r="BW142" s="22"/>
      <c r="BX142" s="22"/>
      <c r="BY142" s="22"/>
      <c r="BZ142" s="22"/>
      <c r="CA142" s="22"/>
      <c r="CB142" s="22"/>
      <c r="CC142" s="22"/>
      <c r="CD142" s="22"/>
      <c r="CE142" s="22"/>
      <c r="CF142" s="22"/>
      <c r="CG142" s="22"/>
      <c r="CH142" s="22"/>
      <c r="CI142" s="22"/>
      <c r="CJ142" s="22"/>
      <c r="CK142" s="22"/>
      <c r="CL142" s="22"/>
      <c r="CM142" s="22"/>
      <c r="CN142" s="22"/>
      <c r="CO142" s="22"/>
      <c r="CP142" s="22"/>
      <c r="CQ142" s="22"/>
      <c r="CR142" s="22"/>
      <c r="CS142" s="22"/>
      <c r="CT142" s="22"/>
      <c r="CU142" s="22"/>
      <c r="CV142" s="22"/>
      <c r="CW142" s="22"/>
      <c r="CX142" s="22"/>
      <c r="CY142" s="22"/>
      <c r="CZ142" s="22"/>
      <c r="DA142" s="22"/>
      <c r="DB142" s="22"/>
      <c r="DC142" s="22"/>
      <c r="DD142" s="22"/>
      <c r="DE142" s="22"/>
      <c r="DF142" s="22"/>
      <c r="DG142" s="22"/>
      <c r="DH142" s="22"/>
      <c r="DI142" s="22"/>
      <c r="DJ142" s="22"/>
      <c r="DK142" s="22"/>
      <c r="DL142" s="22"/>
      <c r="DM142" s="22"/>
      <c r="DN142" s="22"/>
      <c r="DO142" s="22"/>
      <c r="DP142" s="22"/>
      <c r="DQ142" s="22"/>
      <c r="DR142" s="22"/>
      <c r="DS142" s="22"/>
      <c r="DT142" s="22"/>
      <c r="DU142" s="22"/>
      <c r="DV142" s="22"/>
      <c r="DW142" s="22"/>
      <c r="DX142" s="22"/>
      <c r="DY142" s="22"/>
      <c r="DZ142" s="22"/>
      <c r="EA142" s="22"/>
      <c r="EB142" s="22"/>
      <c r="EC142" s="22"/>
      <c r="ED142" s="22"/>
      <c r="EE142" s="22"/>
      <c r="EF142" s="22"/>
      <c r="EG142" s="22"/>
      <c r="EH142" s="22"/>
      <c r="EI142" s="22"/>
      <c r="EJ142" s="22"/>
      <c r="EK142" s="22"/>
      <c r="EL142" s="22"/>
      <c r="EM142" s="22"/>
      <c r="EN142" s="22"/>
      <c r="EO142" s="22"/>
      <c r="EP142" s="22"/>
      <c r="EQ142" s="22"/>
      <c r="ER142" s="22"/>
      <c r="ES142" s="22"/>
      <c r="ET142" s="22"/>
      <c r="EU142" s="22"/>
      <c r="EV142" s="22"/>
      <c r="EW142" s="22"/>
      <c r="EX142" s="22"/>
      <c r="EY142" s="22"/>
      <c r="EZ142" s="22"/>
      <c r="FA142" s="22"/>
      <c r="FB142" s="22"/>
      <c r="FC142" s="22"/>
      <c r="FD142" s="22"/>
      <c r="FE142" s="22"/>
      <c r="FF142" s="22"/>
      <c r="FG142" s="22"/>
      <c r="FH142" s="22"/>
      <c r="FI142" s="22"/>
      <c r="FJ142" s="22"/>
      <c r="FK142" s="22"/>
      <c r="FL142" s="22"/>
      <c r="FM142" s="22"/>
      <c r="FN142" s="22"/>
      <c r="FO142" s="22"/>
      <c r="FP142" s="22"/>
      <c r="FQ142" s="22"/>
      <c r="FR142" s="22"/>
      <c r="FS142" s="22"/>
      <c r="FT142" s="22"/>
      <c r="FU142" s="22"/>
      <c r="FV142" s="22"/>
      <c r="FW142" s="22"/>
      <c r="FX142" s="22"/>
      <c r="FY142" s="22"/>
      <c r="FZ142" s="22"/>
      <c r="GA142" s="22"/>
      <c r="GB142" s="22"/>
      <c r="GC142" s="22"/>
      <c r="GD142" s="22"/>
      <c r="GE142" s="22"/>
      <c r="GF142" s="22"/>
      <c r="GG142" s="22"/>
      <c r="GH142" s="22"/>
      <c r="GI142" s="22"/>
      <c r="GJ142" s="22"/>
      <c r="GK142" s="22"/>
      <c r="GL142" s="22"/>
      <c r="GM142" s="22"/>
      <c r="GN142" s="22"/>
      <c r="GO142" s="22"/>
      <c r="GP142" s="22"/>
      <c r="GQ142" s="22"/>
      <c r="GR142" s="22"/>
      <c r="GS142" s="22"/>
      <c r="GT142" s="22"/>
      <c r="GU142" s="22"/>
      <c r="GV142" s="22"/>
      <c r="GW142" s="22"/>
      <c r="GX142" s="22"/>
      <c r="GY142" s="22"/>
      <c r="GZ142" s="22"/>
      <c r="HA142" s="22"/>
      <c r="HB142" s="22"/>
      <c r="HC142" s="22"/>
      <c r="HD142" s="22"/>
      <c r="HE142" s="22"/>
      <c r="HF142" s="22"/>
      <c r="HG142" s="22"/>
      <c r="HH142" s="22"/>
      <c r="HI142" s="22"/>
      <c r="HJ142" s="22"/>
      <c r="HK142" s="22"/>
      <c r="HL142" s="22"/>
      <c r="HM142" s="22"/>
      <c r="HN142" s="22"/>
      <c r="HO142" s="22"/>
      <c r="HP142" s="22"/>
      <c r="HQ142" s="22"/>
      <c r="HR142" s="22"/>
      <c r="HS142" s="22"/>
      <c r="HT142" s="22"/>
      <c r="HU142" s="22"/>
      <c r="HV142" s="22"/>
      <c r="HW142" s="22"/>
      <c r="HX142" s="22"/>
      <c r="HY142" s="22"/>
      <c r="HZ142" s="22"/>
      <c r="IA142" s="22"/>
      <c r="IB142" s="22"/>
      <c r="IC142" s="22"/>
      <c r="ID142" s="22"/>
      <c r="IE142" s="22"/>
      <c r="IF142" s="22"/>
      <c r="IG142" s="22"/>
      <c r="IH142" s="22"/>
      <c r="II142" s="22"/>
      <c r="IJ142" s="22"/>
      <c r="IK142" s="22"/>
      <c r="IL142" s="22"/>
      <c r="IM142" s="22"/>
      <c r="IN142" s="22"/>
      <c r="IO142" s="22"/>
      <c r="IP142" s="22"/>
      <c r="IQ142" s="22"/>
      <c r="IR142" s="22"/>
      <c r="IS142" s="22"/>
      <c r="IT142" s="22"/>
      <c r="IU142" s="22"/>
      <c r="IV142" s="22"/>
      <c r="IW142" s="22"/>
      <c r="IX142" s="22"/>
      <c r="IY142" s="22"/>
      <c r="IZ142" s="22"/>
      <c r="JA142" s="22"/>
      <c r="JB142" s="22"/>
      <c r="JC142" s="22"/>
      <c r="JD142" s="22"/>
      <c r="JE142" s="22"/>
      <c r="JF142" s="22"/>
      <c r="JG142" s="22"/>
      <c r="JH142" s="22"/>
      <c r="JI142" s="22"/>
      <c r="JJ142" s="22"/>
      <c r="JK142" s="22"/>
      <c r="JL142" s="22"/>
      <c r="JM142" s="22"/>
      <c r="JN142" s="22"/>
      <c r="JO142" s="22"/>
      <c r="JP142" s="22"/>
      <c r="JQ142" s="22"/>
      <c r="JR142" s="22"/>
      <c r="JS142" s="22"/>
      <c r="JT142" s="22"/>
      <c r="JU142" s="22"/>
      <c r="JV142" s="22"/>
      <c r="JW142" s="22"/>
      <c r="JX142" s="22"/>
      <c r="JY142" s="22"/>
      <c r="JZ142" s="22"/>
      <c r="KA142" s="22"/>
      <c r="KB142" s="22"/>
      <c r="KC142" s="22"/>
      <c r="KD142" s="22"/>
      <c r="KE142" s="22"/>
      <c r="KF142" s="22"/>
      <c r="KG142" s="22"/>
      <c r="KH142" s="22"/>
      <c r="KI142" s="22"/>
      <c r="KJ142" s="22"/>
      <c r="KK142" s="22"/>
      <c r="KL142" s="22"/>
      <c r="KM142" s="22"/>
      <c r="KN142" s="22"/>
      <c r="KO142" s="22"/>
      <c r="KP142" s="22"/>
      <c r="KQ142" s="22"/>
      <c r="KR142" s="22"/>
      <c r="KS142" s="22"/>
      <c r="KT142" s="22"/>
      <c r="KU142" s="22"/>
      <c r="KV142" s="22"/>
      <c r="KW142" s="22"/>
      <c r="KX142" s="22"/>
      <c r="KY142" s="22"/>
      <c r="KZ142" s="22"/>
      <c r="LA142" s="22"/>
      <c r="LB142" s="22"/>
      <c r="LC142" s="22"/>
      <c r="LD142" s="22"/>
      <c r="LE142" s="22"/>
      <c r="LF142" s="22"/>
      <c r="LG142" s="22"/>
      <c r="LH142" s="22"/>
      <c r="LI142" s="22"/>
      <c r="LJ142" s="22"/>
      <c r="LK142" s="22"/>
      <c r="LL142" s="22"/>
      <c r="LM142" s="22"/>
      <c r="LN142" s="22"/>
      <c r="LO142" s="22"/>
      <c r="LP142" s="22"/>
      <c r="LQ142" s="22"/>
      <c r="LR142" s="22"/>
      <c r="LS142" s="22"/>
      <c r="LT142" s="22"/>
      <c r="LU142" s="22"/>
      <c r="LV142" s="22"/>
      <c r="LW142" s="22"/>
      <c r="LX142" s="22"/>
      <c r="LY142" s="22"/>
      <c r="LZ142" s="22"/>
      <c r="MA142" s="22"/>
      <c r="MB142" s="22"/>
      <c r="MC142" s="22"/>
      <c r="MD142" s="22"/>
      <c r="ME142" s="22"/>
      <c r="MF142" s="22"/>
      <c r="MG142" s="22"/>
      <c r="MH142" s="22"/>
      <c r="MI142" s="22"/>
      <c r="MJ142" s="22"/>
      <c r="MK142" s="22"/>
      <c r="ML142" s="22"/>
      <c r="MM142" s="22"/>
      <c r="MN142" s="22"/>
      <c r="MO142" s="22"/>
      <c r="MP142" s="22"/>
      <c r="MQ142" s="22"/>
      <c r="MR142" s="22"/>
      <c r="MS142" s="22"/>
      <c r="MT142" s="22"/>
      <c r="MU142" s="22"/>
      <c r="MV142" s="22"/>
      <c r="MW142" s="22"/>
      <c r="MX142" s="22"/>
      <c r="MY142" s="22"/>
      <c r="MZ142" s="22"/>
      <c r="NA142" s="22"/>
      <c r="NB142" s="22"/>
      <c r="NC142" s="22"/>
      <c r="ND142" s="22"/>
      <c r="NE142" s="22"/>
      <c r="NF142" s="22"/>
      <c r="NG142" s="22"/>
      <c r="NH142" s="22"/>
      <c r="NI142" s="22"/>
      <c r="NJ142" s="22"/>
      <c r="NK142" s="22"/>
      <c r="NL142" s="22"/>
      <c r="NM142" s="22"/>
      <c r="NN142" s="22"/>
      <c r="NO142" s="22"/>
      <c r="NP142" s="22"/>
      <c r="NQ142" s="22"/>
      <c r="NR142" s="22"/>
      <c r="NS142" s="22"/>
      <c r="NT142" s="22"/>
      <c r="NU142" s="22"/>
      <c r="NV142" s="22"/>
      <c r="NW142" s="22"/>
      <c r="NX142" s="22"/>
      <c r="NY142" s="22"/>
      <c r="NZ142" s="22"/>
      <c r="OA142" s="22"/>
      <c r="OB142" s="22"/>
      <c r="OC142" s="22"/>
      <c r="OD142" s="22"/>
      <c r="OE142" s="22"/>
      <c r="OF142" s="22"/>
      <c r="OG142" s="22"/>
      <c r="OH142" s="22"/>
      <c r="OI142" s="22"/>
      <c r="OJ142" s="22"/>
      <c r="OK142" s="22"/>
      <c r="OL142" s="22"/>
      <c r="OM142" s="22"/>
      <c r="ON142" s="22"/>
      <c r="OO142" s="22"/>
      <c r="OP142" s="22"/>
      <c r="OQ142" s="22"/>
      <c r="OR142" s="22"/>
      <c r="OS142" s="22"/>
      <c r="OT142" s="22"/>
      <c r="OU142" s="22"/>
      <c r="OV142" s="22"/>
      <c r="OW142" s="22"/>
      <c r="OX142" s="22"/>
      <c r="OY142" s="22"/>
      <c r="OZ142" s="22"/>
      <c r="PA142" s="22"/>
      <c r="PB142" s="22"/>
      <c r="PC142" s="22"/>
      <c r="PD142" s="22"/>
      <c r="PE142" s="22"/>
      <c r="PF142" s="22"/>
      <c r="PG142" s="22"/>
      <c r="PH142" s="22"/>
      <c r="PI142" s="22"/>
      <c r="PJ142" s="22"/>
      <c r="PK142" s="22"/>
      <c r="PL142" s="22"/>
      <c r="PM142" s="22"/>
      <c r="PN142" s="22"/>
      <c r="PO142" s="22"/>
      <c r="PP142" s="22"/>
      <c r="PQ142" s="22"/>
      <c r="PR142" s="22"/>
      <c r="PS142" s="22"/>
      <c r="PT142" s="22"/>
      <c r="PU142" s="22"/>
      <c r="PV142" s="22"/>
      <c r="PW142" s="22"/>
      <c r="PX142" s="22"/>
      <c r="PY142" s="22"/>
      <c r="PZ142" s="22"/>
      <c r="QA142" s="22"/>
      <c r="QB142" s="22"/>
      <c r="QC142" s="22"/>
      <c r="QD142" s="22"/>
      <c r="QE142" s="22"/>
      <c r="QF142" s="22"/>
      <c r="QG142" s="22"/>
      <c r="QH142" s="22"/>
      <c r="QI142" s="22"/>
      <c r="QJ142" s="22"/>
      <c r="QK142" s="22"/>
      <c r="QL142" s="22"/>
      <c r="QM142" s="22"/>
      <c r="QN142" s="22"/>
      <c r="QO142" s="22"/>
      <c r="QP142" s="22"/>
      <c r="QQ142" s="22"/>
      <c r="QR142" s="22"/>
      <c r="QS142" s="22"/>
      <c r="QT142" s="22"/>
      <c r="QU142" s="22"/>
      <c r="QV142" s="22"/>
      <c r="QW142" s="22"/>
      <c r="QX142" s="22"/>
      <c r="QY142" s="22"/>
      <c r="QZ142" s="22"/>
      <c r="RA142" s="22"/>
      <c r="RB142" s="22"/>
      <c r="RC142" s="22"/>
      <c r="RD142" s="22"/>
      <c r="RE142" s="22"/>
      <c r="RF142" s="22"/>
      <c r="RG142" s="22"/>
      <c r="RH142" s="22"/>
      <c r="RI142" s="22"/>
      <c r="RJ142" s="22"/>
      <c r="RK142" s="22"/>
      <c r="RL142" s="22"/>
      <c r="RM142" s="22"/>
      <c r="RN142" s="22"/>
      <c r="RO142" s="22"/>
      <c r="RP142" s="22"/>
      <c r="RQ142" s="22"/>
      <c r="RR142" s="22"/>
      <c r="RS142" s="22"/>
      <c r="RT142" s="22"/>
      <c r="RU142" s="22"/>
      <c r="RV142" s="22"/>
      <c r="RW142" s="22"/>
      <c r="RX142" s="22"/>
      <c r="RY142" s="22"/>
      <c r="RZ142" s="22"/>
      <c r="SA142" s="22"/>
      <c r="SB142" s="22"/>
      <c r="SC142" s="22"/>
      <c r="SD142" s="22"/>
      <c r="SE142" s="22"/>
      <c r="SF142" s="22"/>
      <c r="SG142" s="22"/>
      <c r="SH142" s="22"/>
      <c r="SI142" s="22"/>
      <c r="SJ142" s="22"/>
      <c r="SK142" s="22"/>
      <c r="SL142" s="22"/>
      <c r="SM142" s="22"/>
      <c r="SN142" s="22"/>
      <c r="SO142" s="22"/>
      <c r="SP142" s="22"/>
      <c r="SQ142" s="22"/>
      <c r="SR142" s="22"/>
      <c r="SS142" s="22"/>
      <c r="ST142" s="22"/>
      <c r="SU142" s="22"/>
      <c r="SV142" s="22"/>
      <c r="SW142" s="22"/>
      <c r="SX142" s="22"/>
      <c r="SY142" s="22"/>
      <c r="SZ142" s="22"/>
      <c r="TA142" s="22"/>
      <c r="TB142" s="22"/>
      <c r="TC142" s="22"/>
      <c r="TD142" s="22"/>
      <c r="TE142" s="22"/>
      <c r="TF142" s="22"/>
      <c r="TG142" s="22"/>
      <c r="TH142" s="22"/>
      <c r="TI142" s="22"/>
      <c r="TJ142" s="22"/>
      <c r="TK142" s="22"/>
      <c r="TL142" s="22"/>
      <c r="TM142" s="22"/>
      <c r="TN142" s="22"/>
      <c r="TO142" s="22"/>
      <c r="TP142" s="22"/>
      <c r="TQ142" s="22"/>
      <c r="TR142" s="22"/>
      <c r="TS142" s="22"/>
      <c r="TT142" s="22"/>
      <c r="TU142" s="22"/>
      <c r="TV142" s="22"/>
      <c r="TW142" s="22"/>
      <c r="TX142" s="22"/>
      <c r="TY142" s="22"/>
      <c r="TZ142" s="22"/>
      <c r="UA142" s="22"/>
      <c r="UB142" s="22"/>
      <c r="UC142" s="22"/>
      <c r="UD142" s="22"/>
      <c r="UE142" s="22"/>
      <c r="UF142" s="22"/>
      <c r="UG142" s="22"/>
      <c r="UH142" s="22"/>
      <c r="UI142" s="22"/>
      <c r="UJ142" s="22"/>
      <c r="UK142" s="22"/>
      <c r="UL142" s="22"/>
      <c r="UM142" s="22"/>
      <c r="UN142" s="22"/>
      <c r="UO142" s="22"/>
      <c r="UP142" s="22"/>
      <c r="UQ142" s="22"/>
      <c r="UR142" s="22"/>
      <c r="US142" s="22"/>
      <c r="UT142" s="22"/>
      <c r="UU142" s="22"/>
      <c r="UV142" s="22"/>
      <c r="UW142" s="22"/>
      <c r="UX142" s="22"/>
      <c r="UY142" s="22"/>
      <c r="UZ142" s="22"/>
      <c r="VA142" s="22"/>
      <c r="VB142" s="22"/>
      <c r="VC142" s="22"/>
      <c r="VD142" s="22"/>
      <c r="VE142" s="22"/>
      <c r="VF142" s="22"/>
      <c r="VG142" s="22"/>
      <c r="VH142" s="22"/>
      <c r="VI142" s="22"/>
      <c r="VJ142" s="22"/>
      <c r="VK142" s="22"/>
      <c r="VL142" s="22"/>
      <c r="VM142" s="22"/>
      <c r="VN142" s="22"/>
      <c r="VO142" s="22"/>
      <c r="VP142" s="22"/>
      <c r="VQ142" s="22"/>
      <c r="VR142" s="22"/>
      <c r="VS142" s="22"/>
      <c r="VT142" s="22"/>
      <c r="VU142" s="22"/>
      <c r="VV142" s="22"/>
      <c r="VW142" s="22"/>
      <c r="VX142" s="22"/>
      <c r="VY142" s="22"/>
      <c r="VZ142" s="22"/>
      <c r="WA142" s="22"/>
      <c r="WB142" s="22"/>
      <c r="WC142" s="22"/>
      <c r="WD142" s="22"/>
      <c r="WE142" s="22"/>
      <c r="WF142" s="22"/>
      <c r="WG142" s="22"/>
      <c r="WH142" s="22"/>
      <c r="WI142" s="22"/>
      <c r="WJ142" s="22"/>
      <c r="WK142" s="22"/>
      <c r="WL142" s="22"/>
      <c r="WM142" s="22"/>
      <c r="WN142" s="22"/>
      <c r="WO142" s="22"/>
      <c r="WP142" s="22"/>
      <c r="WQ142" s="22"/>
      <c r="WR142" s="22"/>
      <c r="WS142" s="22"/>
      <c r="WT142" s="22"/>
      <c r="WU142" s="22"/>
      <c r="WV142" s="22"/>
      <c r="WW142" s="22"/>
      <c r="WX142" s="22"/>
      <c r="WY142" s="22"/>
      <c r="WZ142" s="22"/>
      <c r="XA142" s="22"/>
      <c r="XB142" s="22"/>
      <c r="XC142" s="22"/>
      <c r="XD142" s="22"/>
      <c r="XE142" s="22"/>
      <c r="XF142" s="22"/>
      <c r="XG142" s="22"/>
      <c r="XH142" s="22"/>
      <c r="XI142" s="22"/>
      <c r="XJ142" s="22"/>
      <c r="XK142" s="22"/>
      <c r="XL142" s="22"/>
      <c r="XM142" s="22"/>
      <c r="XN142" s="22"/>
      <c r="XO142" s="22"/>
      <c r="XP142" s="22"/>
      <c r="XQ142" s="22"/>
      <c r="XR142" s="22"/>
      <c r="XS142" s="22"/>
      <c r="XT142" s="22"/>
      <c r="XU142" s="22"/>
      <c r="XV142" s="22"/>
      <c r="XW142" s="22"/>
      <c r="XX142" s="22"/>
      <c r="XY142" s="22"/>
      <c r="XZ142" s="22"/>
      <c r="YA142" s="22"/>
      <c r="YB142" s="22"/>
      <c r="YC142" s="22"/>
      <c r="YD142" s="22"/>
      <c r="YE142" s="22"/>
      <c r="YF142" s="22"/>
      <c r="YG142" s="22"/>
      <c r="YH142" s="22"/>
      <c r="YI142" s="22"/>
      <c r="YJ142" s="22"/>
      <c r="YK142" s="22"/>
      <c r="YL142" s="22"/>
      <c r="YM142" s="22"/>
      <c r="YN142" s="22"/>
      <c r="YO142" s="22"/>
      <c r="YP142" s="22"/>
      <c r="YQ142" s="22"/>
      <c r="YR142" s="22"/>
      <c r="YS142" s="22"/>
      <c r="YT142" s="22"/>
      <c r="YU142" s="22"/>
      <c r="YV142" s="22"/>
      <c r="YW142" s="22"/>
      <c r="YX142" s="22"/>
      <c r="YY142" s="22"/>
      <c r="YZ142" s="22"/>
      <c r="ZA142" s="22"/>
      <c r="ZB142" s="22"/>
      <c r="ZC142" s="22"/>
      <c r="ZD142" s="22"/>
      <c r="ZE142" s="22"/>
      <c r="ZF142" s="22"/>
      <c r="ZG142" s="22"/>
      <c r="ZH142" s="22"/>
      <c r="ZI142" s="22"/>
      <c r="ZJ142" s="22"/>
      <c r="ZK142" s="22"/>
      <c r="ZL142" s="22"/>
      <c r="ZM142" s="22"/>
      <c r="ZN142" s="22"/>
      <c r="ZO142" s="22"/>
      <c r="ZP142" s="22"/>
      <c r="ZQ142" s="22"/>
      <c r="ZR142" s="22"/>
      <c r="ZS142" s="22"/>
    </row>
    <row r="143" spans="1:695" s="109" customFormat="1" x14ac:dyDescent="0.2">
      <c r="A143" s="244" t="s">
        <v>134</v>
      </c>
      <c r="B143" s="237"/>
      <c r="C143" s="42" t="s">
        <v>37</v>
      </c>
      <c r="D143" s="48" t="s">
        <v>14</v>
      </c>
      <c r="E143" s="236">
        <v>0.63194444444444442</v>
      </c>
      <c r="F143" s="236">
        <f t="shared" si="12"/>
        <v>0.66666666666666663</v>
      </c>
      <c r="G143" s="42">
        <f t="shared" si="13"/>
        <v>9550</v>
      </c>
      <c r="H143" s="70">
        <v>250</v>
      </c>
      <c r="I143" s="81">
        <v>38.200000000000003</v>
      </c>
      <c r="J143" s="77" t="s">
        <v>204</v>
      </c>
      <c r="K143" s="77" t="s">
        <v>205</v>
      </c>
      <c r="L143" s="149" t="s">
        <v>211</v>
      </c>
      <c r="M143" s="45"/>
      <c r="N143" s="138"/>
      <c r="O143" s="139"/>
      <c r="P143" s="22"/>
      <c r="Q143" s="22"/>
      <c r="R143" s="22"/>
      <c r="S143" s="22"/>
      <c r="T143" s="22"/>
      <c r="U143" s="22"/>
      <c r="V143" s="22"/>
      <c r="W143" s="22"/>
      <c r="X143" s="22"/>
      <c r="Y143" s="22"/>
      <c r="Z143" s="22"/>
      <c r="AA143" s="22"/>
      <c r="AB143" s="22"/>
      <c r="AC143" s="22"/>
      <c r="AD143" s="22"/>
      <c r="AE143" s="22"/>
      <c r="AF143" s="22"/>
      <c r="AG143" s="22"/>
      <c r="AH143" s="22"/>
      <c r="AI143" s="22"/>
      <c r="AJ143" s="22"/>
      <c r="AK143" s="22"/>
      <c r="AL143" s="22"/>
      <c r="AM143" s="22"/>
      <c r="AN143" s="22"/>
      <c r="AO143" s="22"/>
      <c r="AP143" s="22"/>
      <c r="AQ143" s="22"/>
      <c r="AR143" s="22"/>
      <c r="AS143" s="22"/>
      <c r="AT143" s="22"/>
      <c r="AU143" s="22"/>
      <c r="AV143" s="22"/>
      <c r="AW143" s="22"/>
      <c r="AX143" s="22"/>
      <c r="AY143" s="22"/>
      <c r="AZ143" s="22"/>
      <c r="BA143" s="22"/>
      <c r="BB143" s="22"/>
      <c r="BC143" s="22"/>
      <c r="BD143" s="22"/>
      <c r="BE143" s="22"/>
      <c r="BF143" s="22"/>
      <c r="BG143" s="22"/>
      <c r="BH143" s="22"/>
      <c r="BI143" s="22"/>
      <c r="BJ143" s="22"/>
      <c r="BK143" s="22"/>
      <c r="BL143" s="22"/>
      <c r="BM143" s="22"/>
      <c r="BN143" s="22"/>
      <c r="BO143" s="22"/>
      <c r="BP143" s="22"/>
      <c r="BQ143" s="22"/>
      <c r="BR143" s="22"/>
      <c r="BS143" s="22"/>
      <c r="BT143" s="22"/>
      <c r="BU143" s="22"/>
      <c r="BV143" s="22"/>
      <c r="BW143" s="22"/>
      <c r="BX143" s="22"/>
      <c r="BY143" s="22"/>
      <c r="BZ143" s="22"/>
      <c r="CA143" s="22"/>
      <c r="CB143" s="22"/>
      <c r="CC143" s="22"/>
      <c r="CD143" s="22"/>
      <c r="CE143" s="22"/>
      <c r="CF143" s="22"/>
      <c r="CG143" s="22"/>
      <c r="CH143" s="22"/>
      <c r="CI143" s="22"/>
      <c r="CJ143" s="22"/>
      <c r="CK143" s="22"/>
      <c r="CL143" s="22"/>
      <c r="CM143" s="22"/>
      <c r="CN143" s="22"/>
      <c r="CO143" s="22"/>
      <c r="CP143" s="22"/>
      <c r="CQ143" s="22"/>
      <c r="CR143" s="22"/>
      <c r="CS143" s="22"/>
      <c r="CT143" s="22"/>
      <c r="CU143" s="22"/>
      <c r="CV143" s="22"/>
      <c r="CW143" s="22"/>
      <c r="CX143" s="22"/>
      <c r="CY143" s="22"/>
      <c r="CZ143" s="22"/>
      <c r="DA143" s="22"/>
      <c r="DB143" s="22"/>
      <c r="DC143" s="22"/>
      <c r="DD143" s="22"/>
      <c r="DE143" s="22"/>
      <c r="DF143" s="22"/>
      <c r="DG143" s="22"/>
      <c r="DH143" s="22"/>
      <c r="DI143" s="22"/>
      <c r="DJ143" s="22"/>
      <c r="DK143" s="22"/>
      <c r="DL143" s="22"/>
      <c r="DM143" s="22"/>
      <c r="DN143" s="22"/>
      <c r="DO143" s="22"/>
      <c r="DP143" s="22"/>
      <c r="DQ143" s="22"/>
      <c r="DR143" s="22"/>
      <c r="DS143" s="22"/>
      <c r="DT143" s="22"/>
      <c r="DU143" s="22"/>
      <c r="DV143" s="22"/>
      <c r="DW143" s="22"/>
      <c r="DX143" s="22"/>
      <c r="DY143" s="22"/>
      <c r="DZ143" s="22"/>
      <c r="EA143" s="22"/>
      <c r="EB143" s="22"/>
      <c r="EC143" s="22"/>
      <c r="ED143" s="22"/>
      <c r="EE143" s="22"/>
      <c r="EF143" s="22"/>
      <c r="EG143" s="22"/>
      <c r="EH143" s="22"/>
      <c r="EI143" s="22"/>
      <c r="EJ143" s="22"/>
      <c r="EK143" s="22"/>
      <c r="EL143" s="22"/>
      <c r="EM143" s="22"/>
      <c r="EN143" s="22"/>
      <c r="EO143" s="22"/>
      <c r="EP143" s="22"/>
      <c r="EQ143" s="22"/>
      <c r="ER143" s="22"/>
      <c r="ES143" s="22"/>
      <c r="ET143" s="22"/>
      <c r="EU143" s="22"/>
      <c r="EV143" s="22"/>
      <c r="EW143" s="22"/>
      <c r="EX143" s="22"/>
      <c r="EY143" s="22"/>
      <c r="EZ143" s="22"/>
      <c r="FA143" s="22"/>
      <c r="FB143" s="22"/>
      <c r="FC143" s="22"/>
      <c r="FD143" s="22"/>
      <c r="FE143" s="22"/>
      <c r="FF143" s="22"/>
      <c r="FG143" s="22"/>
      <c r="FH143" s="22"/>
      <c r="FI143" s="22"/>
      <c r="FJ143" s="22"/>
      <c r="FK143" s="22"/>
      <c r="FL143" s="22"/>
      <c r="FM143" s="22"/>
      <c r="FN143" s="22"/>
      <c r="FO143" s="22"/>
      <c r="FP143" s="22"/>
      <c r="FQ143" s="22"/>
      <c r="FR143" s="22"/>
      <c r="FS143" s="22"/>
      <c r="FT143" s="22"/>
      <c r="FU143" s="22"/>
      <c r="FV143" s="22"/>
      <c r="FW143" s="22"/>
      <c r="FX143" s="22"/>
      <c r="FY143" s="22"/>
      <c r="FZ143" s="22"/>
      <c r="GA143" s="22"/>
      <c r="GB143" s="22"/>
      <c r="GC143" s="22"/>
      <c r="GD143" s="22"/>
      <c r="GE143" s="22"/>
      <c r="GF143" s="22"/>
      <c r="GG143" s="22"/>
      <c r="GH143" s="22"/>
      <c r="GI143" s="22"/>
      <c r="GJ143" s="22"/>
      <c r="GK143" s="22"/>
      <c r="GL143" s="22"/>
      <c r="GM143" s="22"/>
      <c r="GN143" s="22"/>
      <c r="GO143" s="22"/>
      <c r="GP143" s="22"/>
      <c r="GQ143" s="22"/>
      <c r="GR143" s="22"/>
      <c r="GS143" s="22"/>
      <c r="GT143" s="22"/>
      <c r="GU143" s="22"/>
      <c r="GV143" s="22"/>
      <c r="GW143" s="22"/>
      <c r="GX143" s="22"/>
      <c r="GY143" s="22"/>
      <c r="GZ143" s="22"/>
      <c r="HA143" s="22"/>
      <c r="HB143" s="22"/>
      <c r="HC143" s="22"/>
      <c r="HD143" s="22"/>
      <c r="HE143" s="22"/>
      <c r="HF143" s="22"/>
      <c r="HG143" s="22"/>
      <c r="HH143" s="22"/>
      <c r="HI143" s="22"/>
      <c r="HJ143" s="22"/>
      <c r="HK143" s="22"/>
      <c r="HL143" s="22"/>
      <c r="HM143" s="22"/>
      <c r="HN143" s="22"/>
      <c r="HO143" s="22"/>
      <c r="HP143" s="22"/>
      <c r="HQ143" s="22"/>
      <c r="HR143" s="22"/>
      <c r="HS143" s="22"/>
      <c r="HT143" s="22"/>
      <c r="HU143" s="22"/>
      <c r="HV143" s="22"/>
      <c r="HW143" s="22"/>
      <c r="HX143" s="22"/>
      <c r="HY143" s="22"/>
      <c r="HZ143" s="22"/>
      <c r="IA143" s="22"/>
      <c r="IB143" s="22"/>
      <c r="IC143" s="22"/>
      <c r="ID143" s="22"/>
      <c r="IE143" s="22"/>
      <c r="IF143" s="22"/>
      <c r="IG143" s="22"/>
      <c r="IH143" s="22"/>
      <c r="II143" s="22"/>
      <c r="IJ143" s="22"/>
      <c r="IK143" s="22"/>
      <c r="IL143" s="22"/>
      <c r="IM143" s="22"/>
      <c r="IN143" s="22"/>
      <c r="IO143" s="22"/>
      <c r="IP143" s="22"/>
      <c r="IQ143" s="22"/>
      <c r="IR143" s="22"/>
      <c r="IS143" s="22"/>
      <c r="IT143" s="22"/>
      <c r="IU143" s="22"/>
      <c r="IV143" s="22"/>
      <c r="IW143" s="22"/>
      <c r="IX143" s="22"/>
      <c r="IY143" s="22"/>
      <c r="IZ143" s="22"/>
      <c r="JA143" s="22"/>
      <c r="JB143" s="22"/>
      <c r="JC143" s="22"/>
      <c r="JD143" s="22"/>
      <c r="JE143" s="22"/>
      <c r="JF143" s="22"/>
      <c r="JG143" s="22"/>
      <c r="JH143" s="22"/>
      <c r="JI143" s="22"/>
      <c r="JJ143" s="22"/>
      <c r="JK143" s="22"/>
      <c r="JL143" s="22"/>
      <c r="JM143" s="22"/>
      <c r="JN143" s="22"/>
      <c r="JO143" s="22"/>
      <c r="JP143" s="22"/>
      <c r="JQ143" s="22"/>
      <c r="JR143" s="22"/>
      <c r="JS143" s="22"/>
      <c r="JT143" s="22"/>
      <c r="JU143" s="22"/>
      <c r="JV143" s="22"/>
      <c r="JW143" s="22"/>
      <c r="JX143" s="22"/>
      <c r="JY143" s="22"/>
      <c r="JZ143" s="22"/>
      <c r="KA143" s="22"/>
      <c r="KB143" s="22"/>
      <c r="KC143" s="22"/>
      <c r="KD143" s="22"/>
      <c r="KE143" s="22"/>
      <c r="KF143" s="22"/>
      <c r="KG143" s="22"/>
      <c r="KH143" s="22"/>
      <c r="KI143" s="22"/>
      <c r="KJ143" s="22"/>
      <c r="KK143" s="22"/>
      <c r="KL143" s="22"/>
      <c r="KM143" s="22"/>
      <c r="KN143" s="22"/>
      <c r="KO143" s="22"/>
      <c r="KP143" s="22"/>
      <c r="KQ143" s="22"/>
      <c r="KR143" s="22"/>
      <c r="KS143" s="22"/>
      <c r="KT143" s="22"/>
      <c r="KU143" s="22"/>
      <c r="KV143" s="22"/>
      <c r="KW143" s="22"/>
      <c r="KX143" s="22"/>
      <c r="KY143" s="22"/>
      <c r="KZ143" s="22"/>
      <c r="LA143" s="22"/>
      <c r="LB143" s="22"/>
      <c r="LC143" s="22"/>
      <c r="LD143" s="22"/>
      <c r="LE143" s="22"/>
      <c r="LF143" s="22"/>
      <c r="LG143" s="22"/>
      <c r="LH143" s="22"/>
      <c r="LI143" s="22"/>
      <c r="LJ143" s="22"/>
      <c r="LK143" s="22"/>
      <c r="LL143" s="22"/>
      <c r="LM143" s="22"/>
      <c r="LN143" s="22"/>
      <c r="LO143" s="22"/>
      <c r="LP143" s="22"/>
      <c r="LQ143" s="22"/>
      <c r="LR143" s="22"/>
      <c r="LS143" s="22"/>
      <c r="LT143" s="22"/>
      <c r="LU143" s="22"/>
      <c r="LV143" s="22"/>
      <c r="LW143" s="22"/>
      <c r="LX143" s="22"/>
      <c r="LY143" s="22"/>
      <c r="LZ143" s="22"/>
      <c r="MA143" s="22"/>
      <c r="MB143" s="22"/>
      <c r="MC143" s="22"/>
      <c r="MD143" s="22"/>
      <c r="ME143" s="22"/>
      <c r="MF143" s="22"/>
      <c r="MG143" s="22"/>
      <c r="MH143" s="22"/>
      <c r="MI143" s="22"/>
      <c r="MJ143" s="22"/>
      <c r="MK143" s="22"/>
      <c r="ML143" s="22"/>
      <c r="MM143" s="22"/>
      <c r="MN143" s="22"/>
      <c r="MO143" s="22"/>
      <c r="MP143" s="22"/>
      <c r="MQ143" s="22"/>
      <c r="MR143" s="22"/>
      <c r="MS143" s="22"/>
      <c r="MT143" s="22"/>
      <c r="MU143" s="22"/>
      <c r="MV143" s="22"/>
      <c r="MW143" s="22"/>
      <c r="MX143" s="22"/>
      <c r="MY143" s="22"/>
      <c r="MZ143" s="22"/>
      <c r="NA143" s="22"/>
      <c r="NB143" s="22"/>
      <c r="NC143" s="22"/>
      <c r="ND143" s="22"/>
      <c r="NE143" s="22"/>
      <c r="NF143" s="22"/>
      <c r="NG143" s="22"/>
      <c r="NH143" s="22"/>
      <c r="NI143" s="22"/>
      <c r="NJ143" s="22"/>
      <c r="NK143" s="22"/>
      <c r="NL143" s="22"/>
      <c r="NM143" s="22"/>
      <c r="NN143" s="22"/>
      <c r="NO143" s="22"/>
      <c r="NP143" s="22"/>
      <c r="NQ143" s="22"/>
      <c r="NR143" s="22"/>
      <c r="NS143" s="22"/>
      <c r="NT143" s="22"/>
      <c r="NU143" s="22"/>
      <c r="NV143" s="22"/>
      <c r="NW143" s="22"/>
      <c r="NX143" s="22"/>
      <c r="NY143" s="22"/>
      <c r="NZ143" s="22"/>
      <c r="OA143" s="22"/>
      <c r="OB143" s="22"/>
      <c r="OC143" s="22"/>
      <c r="OD143" s="22"/>
      <c r="OE143" s="22"/>
      <c r="OF143" s="22"/>
      <c r="OG143" s="22"/>
      <c r="OH143" s="22"/>
      <c r="OI143" s="22"/>
      <c r="OJ143" s="22"/>
      <c r="OK143" s="22"/>
      <c r="OL143" s="22"/>
      <c r="OM143" s="22"/>
      <c r="ON143" s="22"/>
      <c r="OO143" s="22"/>
      <c r="OP143" s="22"/>
      <c r="OQ143" s="22"/>
      <c r="OR143" s="22"/>
      <c r="OS143" s="22"/>
      <c r="OT143" s="22"/>
      <c r="OU143" s="22"/>
      <c r="OV143" s="22"/>
      <c r="OW143" s="22"/>
      <c r="OX143" s="22"/>
      <c r="OY143" s="22"/>
      <c r="OZ143" s="22"/>
      <c r="PA143" s="22"/>
      <c r="PB143" s="22"/>
      <c r="PC143" s="22"/>
      <c r="PD143" s="22"/>
      <c r="PE143" s="22"/>
      <c r="PF143" s="22"/>
      <c r="PG143" s="22"/>
      <c r="PH143" s="22"/>
      <c r="PI143" s="22"/>
      <c r="PJ143" s="22"/>
      <c r="PK143" s="22"/>
      <c r="PL143" s="22"/>
      <c r="PM143" s="22"/>
      <c r="PN143" s="22"/>
      <c r="PO143" s="22"/>
      <c r="PP143" s="22"/>
      <c r="PQ143" s="22"/>
      <c r="PR143" s="22"/>
      <c r="PS143" s="22"/>
      <c r="PT143" s="22"/>
      <c r="PU143" s="22"/>
      <c r="PV143" s="22"/>
      <c r="PW143" s="22"/>
      <c r="PX143" s="22"/>
      <c r="PY143" s="22"/>
      <c r="PZ143" s="22"/>
      <c r="QA143" s="22"/>
      <c r="QB143" s="22"/>
      <c r="QC143" s="22"/>
      <c r="QD143" s="22"/>
      <c r="QE143" s="22"/>
      <c r="QF143" s="22"/>
      <c r="QG143" s="22"/>
      <c r="QH143" s="22"/>
      <c r="QI143" s="22"/>
      <c r="QJ143" s="22"/>
      <c r="QK143" s="22"/>
      <c r="QL143" s="22"/>
      <c r="QM143" s="22"/>
      <c r="QN143" s="22"/>
      <c r="QO143" s="22"/>
      <c r="QP143" s="22"/>
      <c r="QQ143" s="22"/>
      <c r="QR143" s="22"/>
      <c r="QS143" s="22"/>
      <c r="QT143" s="22"/>
      <c r="QU143" s="22"/>
      <c r="QV143" s="22"/>
      <c r="QW143" s="22"/>
      <c r="QX143" s="22"/>
      <c r="QY143" s="22"/>
      <c r="QZ143" s="22"/>
      <c r="RA143" s="22"/>
      <c r="RB143" s="22"/>
      <c r="RC143" s="22"/>
      <c r="RD143" s="22"/>
      <c r="RE143" s="22"/>
      <c r="RF143" s="22"/>
      <c r="RG143" s="22"/>
      <c r="RH143" s="22"/>
      <c r="RI143" s="22"/>
      <c r="RJ143" s="22"/>
      <c r="RK143" s="22"/>
      <c r="RL143" s="22"/>
      <c r="RM143" s="22"/>
      <c r="RN143" s="22"/>
      <c r="RO143" s="22"/>
      <c r="RP143" s="22"/>
      <c r="RQ143" s="22"/>
      <c r="RR143" s="22"/>
      <c r="RS143" s="22"/>
      <c r="RT143" s="22"/>
      <c r="RU143" s="22"/>
      <c r="RV143" s="22"/>
      <c r="RW143" s="22"/>
      <c r="RX143" s="22"/>
      <c r="RY143" s="22"/>
      <c r="RZ143" s="22"/>
      <c r="SA143" s="22"/>
      <c r="SB143" s="22"/>
      <c r="SC143" s="22"/>
      <c r="SD143" s="22"/>
      <c r="SE143" s="22"/>
      <c r="SF143" s="22"/>
      <c r="SG143" s="22"/>
      <c r="SH143" s="22"/>
      <c r="SI143" s="22"/>
      <c r="SJ143" s="22"/>
      <c r="SK143" s="22"/>
      <c r="SL143" s="22"/>
      <c r="SM143" s="22"/>
      <c r="SN143" s="22"/>
      <c r="SO143" s="22"/>
      <c r="SP143" s="22"/>
      <c r="SQ143" s="22"/>
      <c r="SR143" s="22"/>
      <c r="SS143" s="22"/>
      <c r="ST143" s="22"/>
      <c r="SU143" s="22"/>
      <c r="SV143" s="22"/>
      <c r="SW143" s="22"/>
      <c r="SX143" s="22"/>
      <c r="SY143" s="22"/>
      <c r="SZ143" s="22"/>
      <c r="TA143" s="22"/>
      <c r="TB143" s="22"/>
      <c r="TC143" s="22"/>
      <c r="TD143" s="22"/>
      <c r="TE143" s="22"/>
      <c r="TF143" s="22"/>
      <c r="TG143" s="22"/>
      <c r="TH143" s="22"/>
      <c r="TI143" s="22"/>
      <c r="TJ143" s="22"/>
      <c r="TK143" s="22"/>
      <c r="TL143" s="22"/>
      <c r="TM143" s="22"/>
      <c r="TN143" s="22"/>
      <c r="TO143" s="22"/>
      <c r="TP143" s="22"/>
      <c r="TQ143" s="22"/>
      <c r="TR143" s="22"/>
      <c r="TS143" s="22"/>
      <c r="TT143" s="22"/>
      <c r="TU143" s="22"/>
      <c r="TV143" s="22"/>
      <c r="TW143" s="22"/>
      <c r="TX143" s="22"/>
      <c r="TY143" s="22"/>
      <c r="TZ143" s="22"/>
      <c r="UA143" s="22"/>
      <c r="UB143" s="22"/>
      <c r="UC143" s="22"/>
      <c r="UD143" s="22"/>
      <c r="UE143" s="22"/>
      <c r="UF143" s="22"/>
      <c r="UG143" s="22"/>
      <c r="UH143" s="22"/>
      <c r="UI143" s="22"/>
      <c r="UJ143" s="22"/>
      <c r="UK143" s="22"/>
      <c r="UL143" s="22"/>
      <c r="UM143" s="22"/>
      <c r="UN143" s="22"/>
      <c r="UO143" s="22"/>
      <c r="UP143" s="22"/>
      <c r="UQ143" s="22"/>
      <c r="UR143" s="22"/>
      <c r="US143" s="22"/>
      <c r="UT143" s="22"/>
      <c r="UU143" s="22"/>
      <c r="UV143" s="22"/>
      <c r="UW143" s="22"/>
      <c r="UX143" s="22"/>
      <c r="UY143" s="22"/>
      <c r="UZ143" s="22"/>
      <c r="VA143" s="22"/>
      <c r="VB143" s="22"/>
      <c r="VC143" s="22"/>
      <c r="VD143" s="22"/>
      <c r="VE143" s="22"/>
      <c r="VF143" s="22"/>
      <c r="VG143" s="22"/>
      <c r="VH143" s="22"/>
      <c r="VI143" s="22"/>
      <c r="VJ143" s="22"/>
      <c r="VK143" s="22"/>
      <c r="VL143" s="22"/>
      <c r="VM143" s="22"/>
      <c r="VN143" s="22"/>
      <c r="VO143" s="22"/>
      <c r="VP143" s="22"/>
      <c r="VQ143" s="22"/>
      <c r="VR143" s="22"/>
      <c r="VS143" s="22"/>
      <c r="VT143" s="22"/>
      <c r="VU143" s="22"/>
      <c r="VV143" s="22"/>
      <c r="VW143" s="22"/>
      <c r="VX143" s="22"/>
      <c r="VY143" s="22"/>
      <c r="VZ143" s="22"/>
      <c r="WA143" s="22"/>
      <c r="WB143" s="22"/>
      <c r="WC143" s="22"/>
      <c r="WD143" s="22"/>
      <c r="WE143" s="22"/>
      <c r="WF143" s="22"/>
      <c r="WG143" s="22"/>
      <c r="WH143" s="22"/>
      <c r="WI143" s="22"/>
      <c r="WJ143" s="22"/>
      <c r="WK143" s="22"/>
      <c r="WL143" s="22"/>
      <c r="WM143" s="22"/>
      <c r="WN143" s="22"/>
      <c r="WO143" s="22"/>
      <c r="WP143" s="22"/>
      <c r="WQ143" s="22"/>
      <c r="WR143" s="22"/>
      <c r="WS143" s="22"/>
      <c r="WT143" s="22"/>
      <c r="WU143" s="22"/>
      <c r="WV143" s="22"/>
      <c r="WW143" s="22"/>
      <c r="WX143" s="22"/>
      <c r="WY143" s="22"/>
      <c r="WZ143" s="22"/>
      <c r="XA143" s="22"/>
      <c r="XB143" s="22"/>
      <c r="XC143" s="22"/>
      <c r="XD143" s="22"/>
      <c r="XE143" s="22"/>
      <c r="XF143" s="22"/>
      <c r="XG143" s="22"/>
      <c r="XH143" s="22"/>
      <c r="XI143" s="22"/>
      <c r="XJ143" s="22"/>
      <c r="XK143" s="22"/>
      <c r="XL143" s="22"/>
      <c r="XM143" s="22"/>
      <c r="XN143" s="22"/>
      <c r="XO143" s="22"/>
      <c r="XP143" s="22"/>
      <c r="XQ143" s="22"/>
      <c r="XR143" s="22"/>
      <c r="XS143" s="22"/>
      <c r="XT143" s="22"/>
      <c r="XU143" s="22"/>
      <c r="XV143" s="22"/>
      <c r="XW143" s="22"/>
      <c r="XX143" s="22"/>
      <c r="XY143" s="22"/>
      <c r="XZ143" s="22"/>
      <c r="YA143" s="22"/>
      <c r="YB143" s="22"/>
      <c r="YC143" s="22"/>
      <c r="YD143" s="22"/>
      <c r="YE143" s="22"/>
      <c r="YF143" s="22"/>
      <c r="YG143" s="22"/>
      <c r="YH143" s="22"/>
      <c r="YI143" s="22"/>
      <c r="YJ143" s="22"/>
      <c r="YK143" s="22"/>
      <c r="YL143" s="22"/>
      <c r="YM143" s="22"/>
      <c r="YN143" s="22"/>
      <c r="YO143" s="22"/>
      <c r="YP143" s="22"/>
      <c r="YQ143" s="22"/>
      <c r="YR143" s="22"/>
      <c r="YS143" s="22"/>
      <c r="YT143" s="22"/>
      <c r="YU143" s="22"/>
      <c r="YV143" s="22"/>
      <c r="YW143" s="22"/>
      <c r="YX143" s="22"/>
      <c r="YY143" s="22"/>
      <c r="YZ143" s="22"/>
      <c r="ZA143" s="22"/>
      <c r="ZB143" s="22"/>
      <c r="ZC143" s="22"/>
      <c r="ZD143" s="22"/>
      <c r="ZE143" s="22"/>
      <c r="ZF143" s="22"/>
      <c r="ZG143" s="22"/>
      <c r="ZH143" s="22"/>
      <c r="ZI143" s="22"/>
      <c r="ZJ143" s="22"/>
      <c r="ZK143" s="22"/>
      <c r="ZL143" s="22"/>
      <c r="ZM143" s="22"/>
      <c r="ZN143" s="22"/>
      <c r="ZO143" s="22"/>
      <c r="ZP143" s="22"/>
      <c r="ZQ143" s="22"/>
      <c r="ZR143" s="22"/>
      <c r="ZS143" s="22"/>
    </row>
    <row r="144" spans="1:695" s="109" customFormat="1" x14ac:dyDescent="0.2">
      <c r="A144" s="244" t="s">
        <v>134</v>
      </c>
      <c r="B144" s="237"/>
      <c r="C144" s="42" t="s">
        <v>36</v>
      </c>
      <c r="D144" s="48" t="s">
        <v>14</v>
      </c>
      <c r="E144" s="236">
        <v>0.68055555555555547</v>
      </c>
      <c r="F144" s="236">
        <f t="shared" si="12"/>
        <v>0.71527777777777768</v>
      </c>
      <c r="G144" s="42">
        <f t="shared" si="13"/>
        <v>9725</v>
      </c>
      <c r="H144" s="70">
        <v>250</v>
      </c>
      <c r="I144" s="81">
        <v>38.9</v>
      </c>
      <c r="J144" s="77" t="s">
        <v>204</v>
      </c>
      <c r="K144" s="77" t="s">
        <v>205</v>
      </c>
      <c r="L144" s="149" t="s">
        <v>211</v>
      </c>
      <c r="M144" s="45"/>
      <c r="N144" s="139"/>
      <c r="O144" s="139"/>
      <c r="P144" s="22"/>
      <c r="Q144" s="22"/>
      <c r="R144" s="22"/>
      <c r="S144" s="22"/>
      <c r="T144" s="22"/>
      <c r="U144" s="22"/>
      <c r="V144" s="22"/>
      <c r="W144" s="22"/>
      <c r="X144" s="22"/>
      <c r="Y144" s="22"/>
      <c r="Z144" s="22"/>
      <c r="AA144" s="22"/>
      <c r="AB144" s="22"/>
      <c r="AC144" s="22"/>
      <c r="AD144" s="22"/>
      <c r="AE144" s="22"/>
      <c r="AF144" s="22"/>
      <c r="AG144" s="22"/>
      <c r="AH144" s="22"/>
      <c r="AI144" s="22"/>
      <c r="AJ144" s="22"/>
      <c r="AK144" s="22"/>
      <c r="AL144" s="22"/>
      <c r="AM144" s="22"/>
      <c r="AN144" s="22"/>
      <c r="AO144" s="22"/>
      <c r="AP144" s="22"/>
      <c r="AQ144" s="22"/>
      <c r="AR144" s="22"/>
      <c r="AS144" s="22"/>
      <c r="AT144" s="22"/>
      <c r="AU144" s="22"/>
      <c r="AV144" s="22"/>
      <c r="AW144" s="22"/>
      <c r="AX144" s="22"/>
      <c r="AY144" s="22"/>
      <c r="AZ144" s="22"/>
      <c r="BA144" s="22"/>
      <c r="BB144" s="22"/>
      <c r="BC144" s="22"/>
      <c r="BD144" s="22"/>
      <c r="BE144" s="22"/>
      <c r="BF144" s="22"/>
      <c r="BG144" s="22"/>
      <c r="BH144" s="22"/>
      <c r="BI144" s="22"/>
      <c r="BJ144" s="22"/>
      <c r="BK144" s="22"/>
      <c r="BL144" s="22"/>
      <c r="BM144" s="22"/>
      <c r="BN144" s="22"/>
      <c r="BO144" s="22"/>
      <c r="BP144" s="22"/>
      <c r="BQ144" s="22"/>
      <c r="BR144" s="22"/>
      <c r="BS144" s="22"/>
      <c r="BT144" s="22"/>
      <c r="BU144" s="22"/>
      <c r="BV144" s="22"/>
      <c r="BW144" s="22"/>
      <c r="BX144" s="22"/>
      <c r="BY144" s="22"/>
      <c r="BZ144" s="22"/>
      <c r="CA144" s="22"/>
      <c r="CB144" s="22"/>
      <c r="CC144" s="22"/>
      <c r="CD144" s="22"/>
      <c r="CE144" s="22"/>
      <c r="CF144" s="22"/>
      <c r="CG144" s="22"/>
      <c r="CH144" s="22"/>
      <c r="CI144" s="22"/>
      <c r="CJ144" s="22"/>
      <c r="CK144" s="22"/>
      <c r="CL144" s="22"/>
      <c r="CM144" s="22"/>
      <c r="CN144" s="22"/>
      <c r="CO144" s="22"/>
      <c r="CP144" s="22"/>
      <c r="CQ144" s="22"/>
      <c r="CR144" s="22"/>
      <c r="CS144" s="22"/>
      <c r="CT144" s="22"/>
      <c r="CU144" s="22"/>
      <c r="CV144" s="22"/>
      <c r="CW144" s="22"/>
      <c r="CX144" s="22"/>
      <c r="CY144" s="22"/>
      <c r="CZ144" s="22"/>
      <c r="DA144" s="22"/>
      <c r="DB144" s="22"/>
      <c r="DC144" s="22"/>
      <c r="DD144" s="22"/>
      <c r="DE144" s="22"/>
      <c r="DF144" s="22"/>
      <c r="DG144" s="22"/>
      <c r="DH144" s="22"/>
      <c r="DI144" s="22"/>
      <c r="DJ144" s="22"/>
      <c r="DK144" s="22"/>
      <c r="DL144" s="22"/>
      <c r="DM144" s="22"/>
      <c r="DN144" s="22"/>
      <c r="DO144" s="22"/>
      <c r="DP144" s="22"/>
      <c r="DQ144" s="22"/>
      <c r="DR144" s="22"/>
      <c r="DS144" s="22"/>
      <c r="DT144" s="22"/>
      <c r="DU144" s="22"/>
      <c r="DV144" s="22"/>
      <c r="DW144" s="22"/>
      <c r="DX144" s="22"/>
      <c r="DY144" s="22"/>
      <c r="DZ144" s="22"/>
      <c r="EA144" s="22"/>
      <c r="EB144" s="22"/>
      <c r="EC144" s="22"/>
      <c r="ED144" s="22"/>
      <c r="EE144" s="22"/>
      <c r="EF144" s="22"/>
      <c r="EG144" s="22"/>
      <c r="EH144" s="22"/>
      <c r="EI144" s="22"/>
      <c r="EJ144" s="22"/>
      <c r="EK144" s="22"/>
      <c r="EL144" s="22"/>
      <c r="EM144" s="22"/>
      <c r="EN144" s="22"/>
      <c r="EO144" s="22"/>
      <c r="EP144" s="22"/>
      <c r="EQ144" s="22"/>
      <c r="ER144" s="22"/>
      <c r="ES144" s="22"/>
      <c r="ET144" s="22"/>
      <c r="EU144" s="22"/>
      <c r="EV144" s="22"/>
      <c r="EW144" s="22"/>
      <c r="EX144" s="22"/>
      <c r="EY144" s="22"/>
      <c r="EZ144" s="22"/>
      <c r="FA144" s="22"/>
      <c r="FB144" s="22"/>
      <c r="FC144" s="22"/>
      <c r="FD144" s="22"/>
      <c r="FE144" s="22"/>
      <c r="FF144" s="22"/>
      <c r="FG144" s="22"/>
      <c r="FH144" s="22"/>
      <c r="FI144" s="22"/>
      <c r="FJ144" s="22"/>
      <c r="FK144" s="22"/>
      <c r="FL144" s="22"/>
      <c r="FM144" s="22"/>
      <c r="FN144" s="22"/>
      <c r="FO144" s="22"/>
      <c r="FP144" s="22"/>
      <c r="FQ144" s="22"/>
      <c r="FR144" s="22"/>
      <c r="FS144" s="22"/>
      <c r="FT144" s="22"/>
      <c r="FU144" s="22"/>
      <c r="FV144" s="22"/>
      <c r="FW144" s="22"/>
      <c r="FX144" s="22"/>
      <c r="FY144" s="22"/>
      <c r="FZ144" s="22"/>
      <c r="GA144" s="22"/>
      <c r="GB144" s="22"/>
      <c r="GC144" s="22"/>
      <c r="GD144" s="22"/>
      <c r="GE144" s="22"/>
      <c r="GF144" s="22"/>
      <c r="GG144" s="22"/>
      <c r="GH144" s="22"/>
      <c r="GI144" s="22"/>
      <c r="GJ144" s="22"/>
      <c r="GK144" s="22"/>
      <c r="GL144" s="22"/>
      <c r="GM144" s="22"/>
      <c r="GN144" s="22"/>
      <c r="GO144" s="22"/>
      <c r="GP144" s="22"/>
      <c r="GQ144" s="22"/>
      <c r="GR144" s="22"/>
      <c r="GS144" s="22"/>
      <c r="GT144" s="22"/>
      <c r="GU144" s="22"/>
      <c r="GV144" s="22"/>
      <c r="GW144" s="22"/>
      <c r="GX144" s="22"/>
      <c r="GY144" s="22"/>
      <c r="GZ144" s="22"/>
      <c r="HA144" s="22"/>
      <c r="HB144" s="22"/>
      <c r="HC144" s="22"/>
      <c r="HD144" s="22"/>
      <c r="HE144" s="22"/>
      <c r="HF144" s="22"/>
      <c r="HG144" s="22"/>
      <c r="HH144" s="22"/>
      <c r="HI144" s="22"/>
      <c r="HJ144" s="22"/>
      <c r="HK144" s="22"/>
      <c r="HL144" s="22"/>
      <c r="HM144" s="22"/>
      <c r="HN144" s="22"/>
      <c r="HO144" s="22"/>
      <c r="HP144" s="22"/>
      <c r="HQ144" s="22"/>
      <c r="HR144" s="22"/>
      <c r="HS144" s="22"/>
      <c r="HT144" s="22"/>
      <c r="HU144" s="22"/>
      <c r="HV144" s="22"/>
      <c r="HW144" s="22"/>
      <c r="HX144" s="22"/>
      <c r="HY144" s="22"/>
      <c r="HZ144" s="22"/>
      <c r="IA144" s="22"/>
      <c r="IB144" s="22"/>
      <c r="IC144" s="22"/>
      <c r="ID144" s="22"/>
      <c r="IE144" s="22"/>
      <c r="IF144" s="22"/>
      <c r="IG144" s="22"/>
      <c r="IH144" s="22"/>
      <c r="II144" s="22"/>
      <c r="IJ144" s="22"/>
      <c r="IK144" s="22"/>
      <c r="IL144" s="22"/>
      <c r="IM144" s="22"/>
      <c r="IN144" s="22"/>
      <c r="IO144" s="22"/>
      <c r="IP144" s="22"/>
      <c r="IQ144" s="22"/>
      <c r="IR144" s="22"/>
      <c r="IS144" s="22"/>
      <c r="IT144" s="22"/>
      <c r="IU144" s="22"/>
      <c r="IV144" s="22"/>
      <c r="IW144" s="22"/>
      <c r="IX144" s="22"/>
      <c r="IY144" s="22"/>
      <c r="IZ144" s="22"/>
      <c r="JA144" s="22"/>
      <c r="JB144" s="22"/>
      <c r="JC144" s="22"/>
      <c r="JD144" s="22"/>
      <c r="JE144" s="22"/>
      <c r="JF144" s="22"/>
      <c r="JG144" s="22"/>
      <c r="JH144" s="22"/>
      <c r="JI144" s="22"/>
      <c r="JJ144" s="22"/>
      <c r="JK144" s="22"/>
      <c r="JL144" s="22"/>
      <c r="JM144" s="22"/>
      <c r="JN144" s="22"/>
      <c r="JO144" s="22"/>
      <c r="JP144" s="22"/>
      <c r="JQ144" s="22"/>
      <c r="JR144" s="22"/>
      <c r="JS144" s="22"/>
      <c r="JT144" s="22"/>
      <c r="JU144" s="22"/>
      <c r="JV144" s="22"/>
      <c r="JW144" s="22"/>
      <c r="JX144" s="22"/>
      <c r="JY144" s="22"/>
      <c r="JZ144" s="22"/>
      <c r="KA144" s="22"/>
      <c r="KB144" s="22"/>
      <c r="KC144" s="22"/>
      <c r="KD144" s="22"/>
      <c r="KE144" s="22"/>
      <c r="KF144" s="22"/>
      <c r="KG144" s="22"/>
      <c r="KH144" s="22"/>
      <c r="KI144" s="22"/>
      <c r="KJ144" s="22"/>
      <c r="KK144" s="22"/>
      <c r="KL144" s="22"/>
      <c r="KM144" s="22"/>
      <c r="KN144" s="22"/>
      <c r="KO144" s="22"/>
      <c r="KP144" s="22"/>
      <c r="KQ144" s="22"/>
      <c r="KR144" s="22"/>
      <c r="KS144" s="22"/>
      <c r="KT144" s="22"/>
      <c r="KU144" s="22"/>
      <c r="KV144" s="22"/>
      <c r="KW144" s="22"/>
      <c r="KX144" s="22"/>
      <c r="KY144" s="22"/>
      <c r="KZ144" s="22"/>
      <c r="LA144" s="22"/>
      <c r="LB144" s="22"/>
      <c r="LC144" s="22"/>
      <c r="LD144" s="22"/>
      <c r="LE144" s="22"/>
      <c r="LF144" s="22"/>
      <c r="LG144" s="22"/>
      <c r="LH144" s="22"/>
      <c r="LI144" s="22"/>
      <c r="LJ144" s="22"/>
      <c r="LK144" s="22"/>
      <c r="LL144" s="22"/>
      <c r="LM144" s="22"/>
      <c r="LN144" s="22"/>
      <c r="LO144" s="22"/>
      <c r="LP144" s="22"/>
      <c r="LQ144" s="22"/>
      <c r="LR144" s="22"/>
      <c r="LS144" s="22"/>
      <c r="LT144" s="22"/>
      <c r="LU144" s="22"/>
      <c r="LV144" s="22"/>
      <c r="LW144" s="22"/>
      <c r="LX144" s="22"/>
      <c r="LY144" s="22"/>
      <c r="LZ144" s="22"/>
      <c r="MA144" s="22"/>
      <c r="MB144" s="22"/>
      <c r="MC144" s="22"/>
      <c r="MD144" s="22"/>
      <c r="ME144" s="22"/>
      <c r="MF144" s="22"/>
      <c r="MG144" s="22"/>
      <c r="MH144" s="22"/>
      <c r="MI144" s="22"/>
      <c r="MJ144" s="22"/>
      <c r="MK144" s="22"/>
      <c r="ML144" s="22"/>
      <c r="MM144" s="22"/>
      <c r="MN144" s="22"/>
      <c r="MO144" s="22"/>
      <c r="MP144" s="22"/>
      <c r="MQ144" s="22"/>
      <c r="MR144" s="22"/>
      <c r="MS144" s="22"/>
      <c r="MT144" s="22"/>
      <c r="MU144" s="22"/>
      <c r="MV144" s="22"/>
      <c r="MW144" s="22"/>
      <c r="MX144" s="22"/>
      <c r="MY144" s="22"/>
      <c r="MZ144" s="22"/>
      <c r="NA144" s="22"/>
      <c r="NB144" s="22"/>
      <c r="NC144" s="22"/>
      <c r="ND144" s="22"/>
      <c r="NE144" s="22"/>
      <c r="NF144" s="22"/>
      <c r="NG144" s="22"/>
      <c r="NH144" s="22"/>
      <c r="NI144" s="22"/>
      <c r="NJ144" s="22"/>
      <c r="NK144" s="22"/>
      <c r="NL144" s="22"/>
      <c r="NM144" s="22"/>
      <c r="NN144" s="22"/>
      <c r="NO144" s="22"/>
      <c r="NP144" s="22"/>
      <c r="NQ144" s="22"/>
      <c r="NR144" s="22"/>
      <c r="NS144" s="22"/>
      <c r="NT144" s="22"/>
      <c r="NU144" s="22"/>
      <c r="NV144" s="22"/>
      <c r="NW144" s="22"/>
      <c r="NX144" s="22"/>
      <c r="NY144" s="22"/>
      <c r="NZ144" s="22"/>
      <c r="OA144" s="22"/>
      <c r="OB144" s="22"/>
      <c r="OC144" s="22"/>
      <c r="OD144" s="22"/>
      <c r="OE144" s="22"/>
      <c r="OF144" s="22"/>
      <c r="OG144" s="22"/>
      <c r="OH144" s="22"/>
      <c r="OI144" s="22"/>
      <c r="OJ144" s="22"/>
      <c r="OK144" s="22"/>
      <c r="OL144" s="22"/>
      <c r="OM144" s="22"/>
      <c r="ON144" s="22"/>
      <c r="OO144" s="22"/>
      <c r="OP144" s="22"/>
      <c r="OQ144" s="22"/>
      <c r="OR144" s="22"/>
      <c r="OS144" s="22"/>
      <c r="OT144" s="22"/>
      <c r="OU144" s="22"/>
      <c r="OV144" s="22"/>
      <c r="OW144" s="22"/>
      <c r="OX144" s="22"/>
      <c r="OY144" s="22"/>
      <c r="OZ144" s="22"/>
      <c r="PA144" s="22"/>
      <c r="PB144" s="22"/>
      <c r="PC144" s="22"/>
      <c r="PD144" s="22"/>
      <c r="PE144" s="22"/>
      <c r="PF144" s="22"/>
      <c r="PG144" s="22"/>
      <c r="PH144" s="22"/>
      <c r="PI144" s="22"/>
      <c r="PJ144" s="22"/>
      <c r="PK144" s="22"/>
      <c r="PL144" s="22"/>
      <c r="PM144" s="22"/>
      <c r="PN144" s="22"/>
      <c r="PO144" s="22"/>
      <c r="PP144" s="22"/>
      <c r="PQ144" s="22"/>
      <c r="PR144" s="22"/>
      <c r="PS144" s="22"/>
      <c r="PT144" s="22"/>
      <c r="PU144" s="22"/>
      <c r="PV144" s="22"/>
      <c r="PW144" s="22"/>
      <c r="PX144" s="22"/>
      <c r="PY144" s="22"/>
      <c r="PZ144" s="22"/>
      <c r="QA144" s="22"/>
      <c r="QB144" s="22"/>
      <c r="QC144" s="22"/>
      <c r="QD144" s="22"/>
      <c r="QE144" s="22"/>
      <c r="QF144" s="22"/>
      <c r="QG144" s="22"/>
      <c r="QH144" s="22"/>
      <c r="QI144" s="22"/>
      <c r="QJ144" s="22"/>
      <c r="QK144" s="22"/>
      <c r="QL144" s="22"/>
      <c r="QM144" s="22"/>
      <c r="QN144" s="22"/>
      <c r="QO144" s="22"/>
      <c r="QP144" s="22"/>
      <c r="QQ144" s="22"/>
      <c r="QR144" s="22"/>
      <c r="QS144" s="22"/>
      <c r="QT144" s="22"/>
      <c r="QU144" s="22"/>
      <c r="QV144" s="22"/>
      <c r="QW144" s="22"/>
      <c r="QX144" s="22"/>
      <c r="QY144" s="22"/>
      <c r="QZ144" s="22"/>
      <c r="RA144" s="22"/>
      <c r="RB144" s="22"/>
      <c r="RC144" s="22"/>
      <c r="RD144" s="22"/>
      <c r="RE144" s="22"/>
      <c r="RF144" s="22"/>
      <c r="RG144" s="22"/>
      <c r="RH144" s="22"/>
      <c r="RI144" s="22"/>
      <c r="RJ144" s="22"/>
      <c r="RK144" s="22"/>
      <c r="RL144" s="22"/>
      <c r="RM144" s="22"/>
      <c r="RN144" s="22"/>
      <c r="RO144" s="22"/>
      <c r="RP144" s="22"/>
      <c r="RQ144" s="22"/>
      <c r="RR144" s="22"/>
      <c r="RS144" s="22"/>
      <c r="RT144" s="22"/>
      <c r="RU144" s="22"/>
      <c r="RV144" s="22"/>
      <c r="RW144" s="22"/>
      <c r="RX144" s="22"/>
      <c r="RY144" s="22"/>
      <c r="RZ144" s="22"/>
      <c r="SA144" s="22"/>
      <c r="SB144" s="22"/>
      <c r="SC144" s="22"/>
      <c r="SD144" s="22"/>
      <c r="SE144" s="22"/>
      <c r="SF144" s="22"/>
      <c r="SG144" s="22"/>
      <c r="SH144" s="22"/>
      <c r="SI144" s="22"/>
      <c r="SJ144" s="22"/>
      <c r="SK144" s="22"/>
      <c r="SL144" s="22"/>
      <c r="SM144" s="22"/>
      <c r="SN144" s="22"/>
      <c r="SO144" s="22"/>
      <c r="SP144" s="22"/>
      <c r="SQ144" s="22"/>
      <c r="SR144" s="22"/>
      <c r="SS144" s="22"/>
      <c r="ST144" s="22"/>
      <c r="SU144" s="22"/>
      <c r="SV144" s="22"/>
      <c r="SW144" s="22"/>
      <c r="SX144" s="22"/>
      <c r="SY144" s="22"/>
      <c r="SZ144" s="22"/>
      <c r="TA144" s="22"/>
      <c r="TB144" s="22"/>
      <c r="TC144" s="22"/>
      <c r="TD144" s="22"/>
      <c r="TE144" s="22"/>
      <c r="TF144" s="22"/>
      <c r="TG144" s="22"/>
      <c r="TH144" s="22"/>
      <c r="TI144" s="22"/>
      <c r="TJ144" s="22"/>
      <c r="TK144" s="22"/>
      <c r="TL144" s="22"/>
      <c r="TM144" s="22"/>
      <c r="TN144" s="22"/>
      <c r="TO144" s="22"/>
      <c r="TP144" s="22"/>
      <c r="TQ144" s="22"/>
      <c r="TR144" s="22"/>
      <c r="TS144" s="22"/>
      <c r="TT144" s="22"/>
      <c r="TU144" s="22"/>
      <c r="TV144" s="22"/>
      <c r="TW144" s="22"/>
      <c r="TX144" s="22"/>
      <c r="TY144" s="22"/>
      <c r="TZ144" s="22"/>
      <c r="UA144" s="22"/>
      <c r="UB144" s="22"/>
      <c r="UC144" s="22"/>
      <c r="UD144" s="22"/>
      <c r="UE144" s="22"/>
      <c r="UF144" s="22"/>
      <c r="UG144" s="22"/>
      <c r="UH144" s="22"/>
      <c r="UI144" s="22"/>
      <c r="UJ144" s="22"/>
      <c r="UK144" s="22"/>
      <c r="UL144" s="22"/>
      <c r="UM144" s="22"/>
      <c r="UN144" s="22"/>
      <c r="UO144" s="22"/>
      <c r="UP144" s="22"/>
      <c r="UQ144" s="22"/>
      <c r="UR144" s="22"/>
      <c r="US144" s="22"/>
      <c r="UT144" s="22"/>
      <c r="UU144" s="22"/>
      <c r="UV144" s="22"/>
      <c r="UW144" s="22"/>
      <c r="UX144" s="22"/>
      <c r="UY144" s="22"/>
      <c r="UZ144" s="22"/>
      <c r="VA144" s="22"/>
      <c r="VB144" s="22"/>
      <c r="VC144" s="22"/>
      <c r="VD144" s="22"/>
      <c r="VE144" s="22"/>
      <c r="VF144" s="22"/>
      <c r="VG144" s="22"/>
      <c r="VH144" s="22"/>
      <c r="VI144" s="22"/>
      <c r="VJ144" s="22"/>
      <c r="VK144" s="22"/>
      <c r="VL144" s="22"/>
      <c r="VM144" s="22"/>
      <c r="VN144" s="22"/>
      <c r="VO144" s="22"/>
      <c r="VP144" s="22"/>
      <c r="VQ144" s="22"/>
      <c r="VR144" s="22"/>
      <c r="VS144" s="22"/>
      <c r="VT144" s="22"/>
      <c r="VU144" s="22"/>
      <c r="VV144" s="22"/>
      <c r="VW144" s="22"/>
      <c r="VX144" s="22"/>
      <c r="VY144" s="22"/>
      <c r="VZ144" s="22"/>
      <c r="WA144" s="22"/>
      <c r="WB144" s="22"/>
      <c r="WC144" s="22"/>
      <c r="WD144" s="22"/>
      <c r="WE144" s="22"/>
      <c r="WF144" s="22"/>
      <c r="WG144" s="22"/>
      <c r="WH144" s="22"/>
      <c r="WI144" s="22"/>
      <c r="WJ144" s="22"/>
      <c r="WK144" s="22"/>
      <c r="WL144" s="22"/>
      <c r="WM144" s="22"/>
      <c r="WN144" s="22"/>
      <c r="WO144" s="22"/>
      <c r="WP144" s="22"/>
      <c r="WQ144" s="22"/>
      <c r="WR144" s="22"/>
      <c r="WS144" s="22"/>
      <c r="WT144" s="22"/>
      <c r="WU144" s="22"/>
      <c r="WV144" s="22"/>
      <c r="WW144" s="22"/>
      <c r="WX144" s="22"/>
      <c r="WY144" s="22"/>
      <c r="WZ144" s="22"/>
      <c r="XA144" s="22"/>
      <c r="XB144" s="22"/>
      <c r="XC144" s="22"/>
      <c r="XD144" s="22"/>
      <c r="XE144" s="22"/>
      <c r="XF144" s="22"/>
      <c r="XG144" s="22"/>
      <c r="XH144" s="22"/>
      <c r="XI144" s="22"/>
      <c r="XJ144" s="22"/>
      <c r="XK144" s="22"/>
      <c r="XL144" s="22"/>
      <c r="XM144" s="22"/>
      <c r="XN144" s="22"/>
      <c r="XO144" s="22"/>
      <c r="XP144" s="22"/>
      <c r="XQ144" s="22"/>
      <c r="XR144" s="22"/>
      <c r="XS144" s="22"/>
      <c r="XT144" s="22"/>
      <c r="XU144" s="22"/>
      <c r="XV144" s="22"/>
      <c r="XW144" s="22"/>
      <c r="XX144" s="22"/>
      <c r="XY144" s="22"/>
      <c r="XZ144" s="22"/>
      <c r="YA144" s="22"/>
      <c r="YB144" s="22"/>
      <c r="YC144" s="22"/>
      <c r="YD144" s="22"/>
      <c r="YE144" s="22"/>
      <c r="YF144" s="22"/>
      <c r="YG144" s="22"/>
      <c r="YH144" s="22"/>
      <c r="YI144" s="22"/>
      <c r="YJ144" s="22"/>
      <c r="YK144" s="22"/>
      <c r="YL144" s="22"/>
      <c r="YM144" s="22"/>
      <c r="YN144" s="22"/>
      <c r="YO144" s="22"/>
      <c r="YP144" s="22"/>
      <c r="YQ144" s="22"/>
      <c r="YR144" s="22"/>
      <c r="YS144" s="22"/>
      <c r="YT144" s="22"/>
      <c r="YU144" s="22"/>
      <c r="YV144" s="22"/>
      <c r="YW144" s="22"/>
      <c r="YX144" s="22"/>
      <c r="YY144" s="22"/>
      <c r="YZ144" s="22"/>
      <c r="ZA144" s="22"/>
      <c r="ZB144" s="22"/>
      <c r="ZC144" s="22"/>
      <c r="ZD144" s="22"/>
      <c r="ZE144" s="22"/>
      <c r="ZF144" s="22"/>
      <c r="ZG144" s="22"/>
      <c r="ZH144" s="22"/>
      <c r="ZI144" s="22"/>
      <c r="ZJ144" s="22"/>
      <c r="ZK144" s="22"/>
      <c r="ZL144" s="22"/>
      <c r="ZM144" s="22"/>
      <c r="ZN144" s="22"/>
      <c r="ZO144" s="22"/>
      <c r="ZP144" s="22"/>
      <c r="ZQ144" s="22"/>
      <c r="ZR144" s="22"/>
      <c r="ZS144" s="22"/>
    </row>
    <row r="145" spans="1:695" s="109" customFormat="1" x14ac:dyDescent="0.2">
      <c r="A145" s="244" t="s">
        <v>134</v>
      </c>
      <c r="B145" s="237"/>
      <c r="C145" s="42" t="s">
        <v>37</v>
      </c>
      <c r="D145" s="48" t="s">
        <v>14</v>
      </c>
      <c r="E145" s="236">
        <v>0.71527777777777779</v>
      </c>
      <c r="F145" s="236">
        <f t="shared" si="12"/>
        <v>0.75</v>
      </c>
      <c r="G145" s="42">
        <f t="shared" si="13"/>
        <v>9550</v>
      </c>
      <c r="H145" s="70">
        <v>250</v>
      </c>
      <c r="I145" s="81">
        <v>38.200000000000003</v>
      </c>
      <c r="J145" s="77" t="s">
        <v>204</v>
      </c>
      <c r="K145" s="77" t="s">
        <v>205</v>
      </c>
      <c r="L145" s="149" t="s">
        <v>211</v>
      </c>
      <c r="M145" s="45"/>
      <c r="N145" s="139"/>
      <c r="O145" s="139"/>
      <c r="P145" s="22"/>
      <c r="Q145" s="22"/>
      <c r="R145" s="22"/>
      <c r="S145" s="22"/>
      <c r="T145" s="22"/>
      <c r="U145" s="22"/>
      <c r="V145" s="22"/>
      <c r="W145" s="22"/>
      <c r="X145" s="22"/>
      <c r="Y145" s="22"/>
      <c r="Z145" s="22"/>
      <c r="AA145" s="22"/>
      <c r="AB145" s="22"/>
      <c r="AC145" s="22"/>
      <c r="AD145" s="22"/>
      <c r="AE145" s="22"/>
      <c r="AF145" s="22"/>
      <c r="AG145" s="22"/>
      <c r="AH145" s="22"/>
      <c r="AI145" s="22"/>
      <c r="AJ145" s="22"/>
      <c r="AK145" s="22"/>
      <c r="AL145" s="22"/>
      <c r="AM145" s="22"/>
      <c r="AN145" s="22"/>
      <c r="AO145" s="22"/>
      <c r="AP145" s="22"/>
      <c r="AQ145" s="22"/>
      <c r="AR145" s="22"/>
      <c r="AS145" s="22"/>
      <c r="AT145" s="22"/>
      <c r="AU145" s="22"/>
      <c r="AV145" s="22"/>
      <c r="AW145" s="22"/>
      <c r="AX145" s="22"/>
      <c r="AY145" s="22"/>
      <c r="AZ145" s="22"/>
      <c r="BA145" s="22"/>
      <c r="BB145" s="22"/>
      <c r="BC145" s="22"/>
      <c r="BD145" s="22"/>
      <c r="BE145" s="22"/>
      <c r="BF145" s="22"/>
      <c r="BG145" s="22"/>
      <c r="BH145" s="22"/>
      <c r="BI145" s="22"/>
      <c r="BJ145" s="22"/>
      <c r="BK145" s="22"/>
      <c r="BL145" s="22"/>
      <c r="BM145" s="22"/>
      <c r="BN145" s="22"/>
      <c r="BO145" s="22"/>
      <c r="BP145" s="22"/>
      <c r="BQ145" s="22"/>
      <c r="BR145" s="22"/>
      <c r="BS145" s="22"/>
      <c r="BT145" s="22"/>
      <c r="BU145" s="22"/>
      <c r="BV145" s="22"/>
      <c r="BW145" s="22"/>
      <c r="BX145" s="22"/>
      <c r="BY145" s="22"/>
      <c r="BZ145" s="22"/>
      <c r="CA145" s="22"/>
      <c r="CB145" s="22"/>
      <c r="CC145" s="22"/>
      <c r="CD145" s="22"/>
      <c r="CE145" s="22"/>
      <c r="CF145" s="22"/>
      <c r="CG145" s="22"/>
      <c r="CH145" s="22"/>
      <c r="CI145" s="22"/>
      <c r="CJ145" s="22"/>
      <c r="CK145" s="22"/>
      <c r="CL145" s="22"/>
      <c r="CM145" s="22"/>
      <c r="CN145" s="22"/>
      <c r="CO145" s="22"/>
      <c r="CP145" s="22"/>
      <c r="CQ145" s="22"/>
      <c r="CR145" s="22"/>
      <c r="CS145" s="22"/>
      <c r="CT145" s="22"/>
      <c r="CU145" s="22"/>
      <c r="CV145" s="22"/>
      <c r="CW145" s="22"/>
      <c r="CX145" s="22"/>
      <c r="CY145" s="22"/>
      <c r="CZ145" s="22"/>
      <c r="DA145" s="22"/>
      <c r="DB145" s="22"/>
      <c r="DC145" s="22"/>
      <c r="DD145" s="22"/>
      <c r="DE145" s="22"/>
      <c r="DF145" s="22"/>
      <c r="DG145" s="22"/>
      <c r="DH145" s="22"/>
      <c r="DI145" s="22"/>
      <c r="DJ145" s="22"/>
      <c r="DK145" s="22"/>
      <c r="DL145" s="22"/>
      <c r="DM145" s="22"/>
      <c r="DN145" s="22"/>
      <c r="DO145" s="22"/>
      <c r="DP145" s="22"/>
      <c r="DQ145" s="22"/>
      <c r="DR145" s="22"/>
      <c r="DS145" s="22"/>
      <c r="DT145" s="22"/>
      <c r="DU145" s="22"/>
      <c r="DV145" s="22"/>
      <c r="DW145" s="22"/>
      <c r="DX145" s="22"/>
      <c r="DY145" s="22"/>
      <c r="DZ145" s="22"/>
      <c r="EA145" s="22"/>
      <c r="EB145" s="22"/>
      <c r="EC145" s="22"/>
      <c r="ED145" s="22"/>
      <c r="EE145" s="22"/>
      <c r="EF145" s="22"/>
      <c r="EG145" s="22"/>
      <c r="EH145" s="22"/>
      <c r="EI145" s="22"/>
      <c r="EJ145" s="22"/>
      <c r="EK145" s="22"/>
      <c r="EL145" s="22"/>
      <c r="EM145" s="22"/>
      <c r="EN145" s="22"/>
      <c r="EO145" s="22"/>
      <c r="EP145" s="22"/>
      <c r="EQ145" s="22"/>
      <c r="ER145" s="22"/>
      <c r="ES145" s="22"/>
      <c r="ET145" s="22"/>
      <c r="EU145" s="22"/>
      <c r="EV145" s="22"/>
      <c r="EW145" s="22"/>
      <c r="EX145" s="22"/>
      <c r="EY145" s="22"/>
      <c r="EZ145" s="22"/>
      <c r="FA145" s="22"/>
      <c r="FB145" s="22"/>
      <c r="FC145" s="22"/>
      <c r="FD145" s="22"/>
      <c r="FE145" s="22"/>
      <c r="FF145" s="22"/>
      <c r="FG145" s="22"/>
      <c r="FH145" s="22"/>
      <c r="FI145" s="22"/>
      <c r="FJ145" s="22"/>
      <c r="FK145" s="22"/>
      <c r="FL145" s="22"/>
      <c r="FM145" s="22"/>
      <c r="FN145" s="22"/>
      <c r="FO145" s="22"/>
      <c r="FP145" s="22"/>
      <c r="FQ145" s="22"/>
      <c r="FR145" s="22"/>
      <c r="FS145" s="22"/>
      <c r="FT145" s="22"/>
      <c r="FU145" s="22"/>
      <c r="FV145" s="22"/>
      <c r="FW145" s="22"/>
      <c r="FX145" s="22"/>
      <c r="FY145" s="22"/>
      <c r="FZ145" s="22"/>
      <c r="GA145" s="22"/>
      <c r="GB145" s="22"/>
      <c r="GC145" s="22"/>
      <c r="GD145" s="22"/>
      <c r="GE145" s="22"/>
      <c r="GF145" s="22"/>
      <c r="GG145" s="22"/>
      <c r="GH145" s="22"/>
      <c r="GI145" s="22"/>
      <c r="GJ145" s="22"/>
      <c r="GK145" s="22"/>
      <c r="GL145" s="22"/>
      <c r="GM145" s="22"/>
      <c r="GN145" s="22"/>
      <c r="GO145" s="22"/>
      <c r="GP145" s="22"/>
      <c r="GQ145" s="22"/>
      <c r="GR145" s="22"/>
      <c r="GS145" s="22"/>
      <c r="GT145" s="22"/>
      <c r="GU145" s="22"/>
      <c r="GV145" s="22"/>
      <c r="GW145" s="22"/>
      <c r="GX145" s="22"/>
      <c r="GY145" s="22"/>
      <c r="GZ145" s="22"/>
      <c r="HA145" s="22"/>
      <c r="HB145" s="22"/>
      <c r="HC145" s="22"/>
      <c r="HD145" s="22"/>
      <c r="HE145" s="22"/>
      <c r="HF145" s="22"/>
      <c r="HG145" s="22"/>
      <c r="HH145" s="22"/>
      <c r="HI145" s="22"/>
      <c r="HJ145" s="22"/>
      <c r="HK145" s="22"/>
      <c r="HL145" s="22"/>
      <c r="HM145" s="22"/>
      <c r="HN145" s="22"/>
      <c r="HO145" s="22"/>
      <c r="HP145" s="22"/>
      <c r="HQ145" s="22"/>
      <c r="HR145" s="22"/>
      <c r="HS145" s="22"/>
      <c r="HT145" s="22"/>
      <c r="HU145" s="22"/>
      <c r="HV145" s="22"/>
      <c r="HW145" s="22"/>
      <c r="HX145" s="22"/>
      <c r="HY145" s="22"/>
      <c r="HZ145" s="22"/>
      <c r="IA145" s="22"/>
      <c r="IB145" s="22"/>
      <c r="IC145" s="22"/>
      <c r="ID145" s="22"/>
      <c r="IE145" s="22"/>
      <c r="IF145" s="22"/>
      <c r="IG145" s="22"/>
      <c r="IH145" s="22"/>
      <c r="II145" s="22"/>
      <c r="IJ145" s="22"/>
      <c r="IK145" s="22"/>
      <c r="IL145" s="22"/>
      <c r="IM145" s="22"/>
      <c r="IN145" s="22"/>
      <c r="IO145" s="22"/>
      <c r="IP145" s="22"/>
      <c r="IQ145" s="22"/>
      <c r="IR145" s="22"/>
      <c r="IS145" s="22"/>
      <c r="IT145" s="22"/>
      <c r="IU145" s="22"/>
      <c r="IV145" s="22"/>
      <c r="IW145" s="22"/>
      <c r="IX145" s="22"/>
      <c r="IY145" s="22"/>
      <c r="IZ145" s="22"/>
      <c r="JA145" s="22"/>
      <c r="JB145" s="22"/>
      <c r="JC145" s="22"/>
      <c r="JD145" s="22"/>
      <c r="JE145" s="22"/>
      <c r="JF145" s="22"/>
      <c r="JG145" s="22"/>
      <c r="JH145" s="22"/>
      <c r="JI145" s="22"/>
      <c r="JJ145" s="22"/>
      <c r="JK145" s="22"/>
      <c r="JL145" s="22"/>
      <c r="JM145" s="22"/>
      <c r="JN145" s="22"/>
      <c r="JO145" s="22"/>
      <c r="JP145" s="22"/>
      <c r="JQ145" s="22"/>
      <c r="JR145" s="22"/>
      <c r="JS145" s="22"/>
      <c r="JT145" s="22"/>
      <c r="JU145" s="22"/>
      <c r="JV145" s="22"/>
      <c r="JW145" s="22"/>
      <c r="JX145" s="22"/>
      <c r="JY145" s="22"/>
      <c r="JZ145" s="22"/>
      <c r="KA145" s="22"/>
      <c r="KB145" s="22"/>
      <c r="KC145" s="22"/>
      <c r="KD145" s="22"/>
      <c r="KE145" s="22"/>
      <c r="KF145" s="22"/>
      <c r="KG145" s="22"/>
      <c r="KH145" s="22"/>
      <c r="KI145" s="22"/>
      <c r="KJ145" s="22"/>
      <c r="KK145" s="22"/>
      <c r="KL145" s="22"/>
      <c r="KM145" s="22"/>
      <c r="KN145" s="22"/>
      <c r="KO145" s="22"/>
      <c r="KP145" s="22"/>
      <c r="KQ145" s="22"/>
      <c r="KR145" s="22"/>
      <c r="KS145" s="22"/>
      <c r="KT145" s="22"/>
      <c r="KU145" s="22"/>
      <c r="KV145" s="22"/>
      <c r="KW145" s="22"/>
      <c r="KX145" s="22"/>
      <c r="KY145" s="22"/>
      <c r="KZ145" s="22"/>
      <c r="LA145" s="22"/>
      <c r="LB145" s="22"/>
      <c r="LC145" s="22"/>
      <c r="LD145" s="22"/>
      <c r="LE145" s="22"/>
      <c r="LF145" s="22"/>
      <c r="LG145" s="22"/>
      <c r="LH145" s="22"/>
      <c r="LI145" s="22"/>
      <c r="LJ145" s="22"/>
      <c r="LK145" s="22"/>
      <c r="LL145" s="22"/>
      <c r="LM145" s="22"/>
      <c r="LN145" s="22"/>
      <c r="LO145" s="22"/>
      <c r="LP145" s="22"/>
      <c r="LQ145" s="22"/>
      <c r="LR145" s="22"/>
      <c r="LS145" s="22"/>
      <c r="LT145" s="22"/>
      <c r="LU145" s="22"/>
      <c r="LV145" s="22"/>
      <c r="LW145" s="22"/>
      <c r="LX145" s="22"/>
      <c r="LY145" s="22"/>
      <c r="LZ145" s="22"/>
      <c r="MA145" s="22"/>
      <c r="MB145" s="22"/>
      <c r="MC145" s="22"/>
      <c r="MD145" s="22"/>
      <c r="ME145" s="22"/>
      <c r="MF145" s="22"/>
      <c r="MG145" s="22"/>
      <c r="MH145" s="22"/>
      <c r="MI145" s="22"/>
      <c r="MJ145" s="22"/>
      <c r="MK145" s="22"/>
      <c r="ML145" s="22"/>
      <c r="MM145" s="22"/>
      <c r="MN145" s="22"/>
      <c r="MO145" s="22"/>
      <c r="MP145" s="22"/>
      <c r="MQ145" s="22"/>
      <c r="MR145" s="22"/>
      <c r="MS145" s="22"/>
      <c r="MT145" s="22"/>
      <c r="MU145" s="22"/>
      <c r="MV145" s="22"/>
      <c r="MW145" s="22"/>
      <c r="MX145" s="22"/>
      <c r="MY145" s="22"/>
      <c r="MZ145" s="22"/>
      <c r="NA145" s="22"/>
      <c r="NB145" s="22"/>
      <c r="NC145" s="22"/>
      <c r="ND145" s="22"/>
      <c r="NE145" s="22"/>
      <c r="NF145" s="22"/>
      <c r="NG145" s="22"/>
      <c r="NH145" s="22"/>
      <c r="NI145" s="22"/>
      <c r="NJ145" s="22"/>
      <c r="NK145" s="22"/>
      <c r="NL145" s="22"/>
      <c r="NM145" s="22"/>
      <c r="NN145" s="22"/>
      <c r="NO145" s="22"/>
      <c r="NP145" s="22"/>
      <c r="NQ145" s="22"/>
      <c r="NR145" s="22"/>
      <c r="NS145" s="22"/>
      <c r="NT145" s="22"/>
      <c r="NU145" s="22"/>
      <c r="NV145" s="22"/>
      <c r="NW145" s="22"/>
      <c r="NX145" s="22"/>
      <c r="NY145" s="22"/>
      <c r="NZ145" s="22"/>
      <c r="OA145" s="22"/>
      <c r="OB145" s="22"/>
      <c r="OC145" s="22"/>
      <c r="OD145" s="22"/>
      <c r="OE145" s="22"/>
      <c r="OF145" s="22"/>
      <c r="OG145" s="22"/>
      <c r="OH145" s="22"/>
      <c r="OI145" s="22"/>
      <c r="OJ145" s="22"/>
      <c r="OK145" s="22"/>
      <c r="OL145" s="22"/>
      <c r="OM145" s="22"/>
      <c r="ON145" s="22"/>
      <c r="OO145" s="22"/>
      <c r="OP145" s="22"/>
      <c r="OQ145" s="22"/>
      <c r="OR145" s="22"/>
      <c r="OS145" s="22"/>
      <c r="OT145" s="22"/>
      <c r="OU145" s="22"/>
      <c r="OV145" s="22"/>
      <c r="OW145" s="22"/>
      <c r="OX145" s="22"/>
      <c r="OY145" s="22"/>
      <c r="OZ145" s="22"/>
      <c r="PA145" s="22"/>
      <c r="PB145" s="22"/>
      <c r="PC145" s="22"/>
      <c r="PD145" s="22"/>
      <c r="PE145" s="22"/>
      <c r="PF145" s="22"/>
      <c r="PG145" s="22"/>
      <c r="PH145" s="22"/>
      <c r="PI145" s="22"/>
      <c r="PJ145" s="22"/>
      <c r="PK145" s="22"/>
      <c r="PL145" s="22"/>
      <c r="PM145" s="22"/>
      <c r="PN145" s="22"/>
      <c r="PO145" s="22"/>
      <c r="PP145" s="22"/>
      <c r="PQ145" s="22"/>
      <c r="PR145" s="22"/>
      <c r="PS145" s="22"/>
      <c r="PT145" s="22"/>
      <c r="PU145" s="22"/>
      <c r="PV145" s="22"/>
      <c r="PW145" s="22"/>
      <c r="PX145" s="22"/>
      <c r="PY145" s="22"/>
      <c r="PZ145" s="22"/>
      <c r="QA145" s="22"/>
      <c r="QB145" s="22"/>
      <c r="QC145" s="22"/>
      <c r="QD145" s="22"/>
      <c r="QE145" s="22"/>
      <c r="QF145" s="22"/>
      <c r="QG145" s="22"/>
      <c r="QH145" s="22"/>
      <c r="QI145" s="22"/>
      <c r="QJ145" s="22"/>
      <c r="QK145" s="22"/>
      <c r="QL145" s="22"/>
      <c r="QM145" s="22"/>
      <c r="QN145" s="22"/>
      <c r="QO145" s="22"/>
      <c r="QP145" s="22"/>
      <c r="QQ145" s="22"/>
      <c r="QR145" s="22"/>
      <c r="QS145" s="22"/>
      <c r="QT145" s="22"/>
      <c r="QU145" s="22"/>
      <c r="QV145" s="22"/>
      <c r="QW145" s="22"/>
      <c r="QX145" s="22"/>
      <c r="QY145" s="22"/>
      <c r="QZ145" s="22"/>
      <c r="RA145" s="22"/>
      <c r="RB145" s="22"/>
      <c r="RC145" s="22"/>
      <c r="RD145" s="22"/>
      <c r="RE145" s="22"/>
      <c r="RF145" s="22"/>
      <c r="RG145" s="22"/>
      <c r="RH145" s="22"/>
      <c r="RI145" s="22"/>
      <c r="RJ145" s="22"/>
      <c r="RK145" s="22"/>
      <c r="RL145" s="22"/>
      <c r="RM145" s="22"/>
      <c r="RN145" s="22"/>
      <c r="RO145" s="22"/>
      <c r="RP145" s="22"/>
      <c r="RQ145" s="22"/>
      <c r="RR145" s="22"/>
      <c r="RS145" s="22"/>
      <c r="RT145" s="22"/>
      <c r="RU145" s="22"/>
      <c r="RV145" s="22"/>
      <c r="RW145" s="22"/>
      <c r="RX145" s="22"/>
      <c r="RY145" s="22"/>
      <c r="RZ145" s="22"/>
      <c r="SA145" s="22"/>
      <c r="SB145" s="22"/>
      <c r="SC145" s="22"/>
      <c r="SD145" s="22"/>
      <c r="SE145" s="22"/>
      <c r="SF145" s="22"/>
      <c r="SG145" s="22"/>
      <c r="SH145" s="22"/>
      <c r="SI145" s="22"/>
      <c r="SJ145" s="22"/>
      <c r="SK145" s="22"/>
      <c r="SL145" s="22"/>
      <c r="SM145" s="22"/>
      <c r="SN145" s="22"/>
      <c r="SO145" s="22"/>
      <c r="SP145" s="22"/>
      <c r="SQ145" s="22"/>
      <c r="SR145" s="22"/>
      <c r="SS145" s="22"/>
      <c r="ST145" s="22"/>
      <c r="SU145" s="22"/>
      <c r="SV145" s="22"/>
      <c r="SW145" s="22"/>
      <c r="SX145" s="22"/>
      <c r="SY145" s="22"/>
      <c r="SZ145" s="22"/>
      <c r="TA145" s="22"/>
      <c r="TB145" s="22"/>
      <c r="TC145" s="22"/>
      <c r="TD145" s="22"/>
      <c r="TE145" s="22"/>
      <c r="TF145" s="22"/>
      <c r="TG145" s="22"/>
      <c r="TH145" s="22"/>
      <c r="TI145" s="22"/>
      <c r="TJ145" s="22"/>
      <c r="TK145" s="22"/>
      <c r="TL145" s="22"/>
      <c r="TM145" s="22"/>
      <c r="TN145" s="22"/>
      <c r="TO145" s="22"/>
      <c r="TP145" s="22"/>
      <c r="TQ145" s="22"/>
      <c r="TR145" s="22"/>
      <c r="TS145" s="22"/>
      <c r="TT145" s="22"/>
      <c r="TU145" s="22"/>
      <c r="TV145" s="22"/>
      <c r="TW145" s="22"/>
      <c r="TX145" s="22"/>
      <c r="TY145" s="22"/>
      <c r="TZ145" s="22"/>
      <c r="UA145" s="22"/>
      <c r="UB145" s="22"/>
      <c r="UC145" s="22"/>
      <c r="UD145" s="22"/>
      <c r="UE145" s="22"/>
      <c r="UF145" s="22"/>
      <c r="UG145" s="22"/>
      <c r="UH145" s="22"/>
      <c r="UI145" s="22"/>
      <c r="UJ145" s="22"/>
      <c r="UK145" s="22"/>
      <c r="UL145" s="22"/>
      <c r="UM145" s="22"/>
      <c r="UN145" s="22"/>
      <c r="UO145" s="22"/>
      <c r="UP145" s="22"/>
      <c r="UQ145" s="22"/>
      <c r="UR145" s="22"/>
      <c r="US145" s="22"/>
      <c r="UT145" s="22"/>
      <c r="UU145" s="22"/>
      <c r="UV145" s="22"/>
      <c r="UW145" s="22"/>
      <c r="UX145" s="22"/>
      <c r="UY145" s="22"/>
      <c r="UZ145" s="22"/>
      <c r="VA145" s="22"/>
      <c r="VB145" s="22"/>
      <c r="VC145" s="22"/>
      <c r="VD145" s="22"/>
      <c r="VE145" s="22"/>
      <c r="VF145" s="22"/>
      <c r="VG145" s="22"/>
      <c r="VH145" s="22"/>
      <c r="VI145" s="22"/>
      <c r="VJ145" s="22"/>
      <c r="VK145" s="22"/>
      <c r="VL145" s="22"/>
      <c r="VM145" s="22"/>
      <c r="VN145" s="22"/>
      <c r="VO145" s="22"/>
      <c r="VP145" s="22"/>
      <c r="VQ145" s="22"/>
      <c r="VR145" s="22"/>
      <c r="VS145" s="22"/>
      <c r="VT145" s="22"/>
      <c r="VU145" s="22"/>
      <c r="VV145" s="22"/>
      <c r="VW145" s="22"/>
      <c r="VX145" s="22"/>
      <c r="VY145" s="22"/>
      <c r="VZ145" s="22"/>
      <c r="WA145" s="22"/>
      <c r="WB145" s="22"/>
      <c r="WC145" s="22"/>
      <c r="WD145" s="22"/>
      <c r="WE145" s="22"/>
      <c r="WF145" s="22"/>
      <c r="WG145" s="22"/>
      <c r="WH145" s="22"/>
      <c r="WI145" s="22"/>
      <c r="WJ145" s="22"/>
      <c r="WK145" s="22"/>
      <c r="WL145" s="22"/>
      <c r="WM145" s="22"/>
      <c r="WN145" s="22"/>
      <c r="WO145" s="22"/>
      <c r="WP145" s="22"/>
      <c r="WQ145" s="22"/>
      <c r="WR145" s="22"/>
      <c r="WS145" s="22"/>
      <c r="WT145" s="22"/>
      <c r="WU145" s="22"/>
      <c r="WV145" s="22"/>
      <c r="WW145" s="22"/>
      <c r="WX145" s="22"/>
      <c r="WY145" s="22"/>
      <c r="WZ145" s="22"/>
      <c r="XA145" s="22"/>
      <c r="XB145" s="22"/>
      <c r="XC145" s="22"/>
      <c r="XD145" s="22"/>
      <c r="XE145" s="22"/>
      <c r="XF145" s="22"/>
      <c r="XG145" s="22"/>
      <c r="XH145" s="22"/>
      <c r="XI145" s="22"/>
      <c r="XJ145" s="22"/>
      <c r="XK145" s="22"/>
      <c r="XL145" s="22"/>
      <c r="XM145" s="22"/>
      <c r="XN145" s="22"/>
      <c r="XO145" s="22"/>
      <c r="XP145" s="22"/>
      <c r="XQ145" s="22"/>
      <c r="XR145" s="22"/>
      <c r="XS145" s="22"/>
      <c r="XT145" s="22"/>
      <c r="XU145" s="22"/>
      <c r="XV145" s="22"/>
      <c r="XW145" s="22"/>
      <c r="XX145" s="22"/>
      <c r="XY145" s="22"/>
      <c r="XZ145" s="22"/>
      <c r="YA145" s="22"/>
      <c r="YB145" s="22"/>
      <c r="YC145" s="22"/>
      <c r="YD145" s="22"/>
      <c r="YE145" s="22"/>
      <c r="YF145" s="22"/>
      <c r="YG145" s="22"/>
      <c r="YH145" s="22"/>
      <c r="YI145" s="22"/>
      <c r="YJ145" s="22"/>
      <c r="YK145" s="22"/>
      <c r="YL145" s="22"/>
      <c r="YM145" s="22"/>
      <c r="YN145" s="22"/>
      <c r="YO145" s="22"/>
      <c r="YP145" s="22"/>
      <c r="YQ145" s="22"/>
      <c r="YR145" s="22"/>
      <c r="YS145" s="22"/>
      <c r="YT145" s="22"/>
      <c r="YU145" s="22"/>
      <c r="YV145" s="22"/>
      <c r="YW145" s="22"/>
      <c r="YX145" s="22"/>
      <c r="YY145" s="22"/>
      <c r="YZ145" s="22"/>
      <c r="ZA145" s="22"/>
      <c r="ZB145" s="22"/>
      <c r="ZC145" s="22"/>
      <c r="ZD145" s="22"/>
      <c r="ZE145" s="22"/>
      <c r="ZF145" s="22"/>
      <c r="ZG145" s="22"/>
      <c r="ZH145" s="22"/>
      <c r="ZI145" s="22"/>
      <c r="ZJ145" s="22"/>
      <c r="ZK145" s="22"/>
      <c r="ZL145" s="22"/>
      <c r="ZM145" s="22"/>
      <c r="ZN145" s="22"/>
      <c r="ZO145" s="22"/>
      <c r="ZP145" s="22"/>
      <c r="ZQ145" s="22"/>
      <c r="ZR145" s="22"/>
      <c r="ZS145" s="22"/>
    </row>
    <row r="146" spans="1:695" s="22" customFormat="1" x14ac:dyDescent="0.2">
      <c r="A146" s="238"/>
      <c r="B146" s="180"/>
      <c r="C146" s="57"/>
      <c r="D146" s="45"/>
      <c r="E146" s="181"/>
      <c r="F146" s="181"/>
      <c r="G146" s="57"/>
      <c r="H146" s="60"/>
      <c r="I146" s="60"/>
      <c r="J146" s="182"/>
      <c r="K146" s="154"/>
      <c r="L146" s="234"/>
      <c r="M146" s="45"/>
      <c r="N146" s="139"/>
      <c r="O146" s="139"/>
    </row>
    <row r="147" spans="1:695" s="22" customFormat="1" x14ac:dyDescent="0.2">
      <c r="A147" s="238"/>
      <c r="B147" s="180"/>
      <c r="C147" s="57"/>
      <c r="D147" s="45"/>
      <c r="E147" s="181"/>
      <c r="F147" s="181"/>
      <c r="G147" s="57"/>
      <c r="H147" s="60"/>
      <c r="I147" s="60"/>
      <c r="J147" s="182"/>
      <c r="K147" s="154"/>
      <c r="L147" s="234"/>
      <c r="M147" s="45"/>
      <c r="N147" s="139"/>
      <c r="O147" s="139"/>
    </row>
    <row r="148" spans="1:695" s="109" customFormat="1" x14ac:dyDescent="0.2">
      <c r="A148" s="244" t="s">
        <v>135</v>
      </c>
      <c r="B148" s="237"/>
      <c r="C148" s="42" t="s">
        <v>36</v>
      </c>
      <c r="D148" s="48" t="s">
        <v>14</v>
      </c>
      <c r="E148" s="236">
        <v>0.28819444444444448</v>
      </c>
      <c r="F148" s="236">
        <f>E148+(50/(24*60))</f>
        <v>0.32291666666666669</v>
      </c>
      <c r="G148" s="42">
        <f>H148*I148</f>
        <v>9725</v>
      </c>
      <c r="H148" s="70">
        <v>250</v>
      </c>
      <c r="I148" s="81">
        <v>38.9</v>
      </c>
      <c r="J148" s="77" t="s">
        <v>204</v>
      </c>
      <c r="K148" s="77" t="s">
        <v>205</v>
      </c>
      <c r="L148" s="149" t="s">
        <v>211</v>
      </c>
      <c r="M148" s="45"/>
      <c r="N148" s="139"/>
      <c r="O148" s="139"/>
      <c r="P148" s="22"/>
      <c r="Q148" s="22"/>
      <c r="R148" s="22"/>
      <c r="S148" s="22"/>
      <c r="T148" s="22"/>
      <c r="U148" s="22"/>
      <c r="V148" s="22"/>
      <c r="W148" s="22"/>
      <c r="X148" s="22"/>
      <c r="Y148" s="22"/>
      <c r="Z148" s="22"/>
      <c r="AA148" s="22"/>
      <c r="AB148" s="22"/>
      <c r="AC148" s="22"/>
      <c r="AD148" s="22"/>
      <c r="AE148" s="22"/>
      <c r="AF148" s="22"/>
      <c r="AG148" s="22"/>
      <c r="AH148" s="22"/>
      <c r="AI148" s="22"/>
      <c r="AJ148" s="22"/>
      <c r="AK148" s="22"/>
      <c r="AL148" s="22"/>
      <c r="AM148" s="22"/>
      <c r="AN148" s="22"/>
      <c r="AO148" s="22"/>
      <c r="AP148" s="22"/>
      <c r="AQ148" s="22"/>
      <c r="AR148" s="22"/>
      <c r="AS148" s="22"/>
      <c r="AT148" s="22"/>
      <c r="AU148" s="22"/>
      <c r="AV148" s="22"/>
      <c r="AW148" s="22"/>
      <c r="AX148" s="22"/>
      <c r="AY148" s="22"/>
      <c r="AZ148" s="22"/>
      <c r="BA148" s="22"/>
      <c r="BB148" s="22"/>
      <c r="BC148" s="22"/>
      <c r="BD148" s="22"/>
      <c r="BE148" s="22"/>
      <c r="BF148" s="22"/>
      <c r="BG148" s="22"/>
      <c r="BH148" s="22"/>
      <c r="BI148" s="22"/>
      <c r="BJ148" s="22"/>
      <c r="BK148" s="22"/>
      <c r="BL148" s="22"/>
      <c r="BM148" s="22"/>
      <c r="BN148" s="22"/>
      <c r="BO148" s="22"/>
      <c r="BP148" s="22"/>
      <c r="BQ148" s="22"/>
      <c r="BR148" s="22"/>
      <c r="BS148" s="22"/>
      <c r="BT148" s="22"/>
      <c r="BU148" s="22"/>
      <c r="BV148" s="22"/>
      <c r="BW148" s="22"/>
      <c r="BX148" s="22"/>
      <c r="BY148" s="22"/>
      <c r="BZ148" s="22"/>
      <c r="CA148" s="22"/>
      <c r="CB148" s="22"/>
      <c r="CC148" s="22"/>
      <c r="CD148" s="22"/>
      <c r="CE148" s="22"/>
      <c r="CF148" s="22"/>
      <c r="CG148" s="22"/>
      <c r="CH148" s="22"/>
      <c r="CI148" s="22"/>
      <c r="CJ148" s="22"/>
      <c r="CK148" s="22"/>
      <c r="CL148" s="22"/>
      <c r="CM148" s="22"/>
      <c r="CN148" s="22"/>
      <c r="CO148" s="22"/>
      <c r="CP148" s="22"/>
      <c r="CQ148" s="22"/>
      <c r="CR148" s="22"/>
      <c r="CS148" s="22"/>
      <c r="CT148" s="22"/>
      <c r="CU148" s="22"/>
      <c r="CV148" s="22"/>
      <c r="CW148" s="22"/>
      <c r="CX148" s="22"/>
      <c r="CY148" s="22"/>
      <c r="CZ148" s="22"/>
      <c r="DA148" s="22"/>
      <c r="DB148" s="22"/>
      <c r="DC148" s="22"/>
      <c r="DD148" s="22"/>
      <c r="DE148" s="22"/>
      <c r="DF148" s="22"/>
      <c r="DG148" s="22"/>
      <c r="DH148" s="22"/>
      <c r="DI148" s="22"/>
      <c r="DJ148" s="22"/>
      <c r="DK148" s="22"/>
      <c r="DL148" s="22"/>
      <c r="DM148" s="22"/>
      <c r="DN148" s="22"/>
      <c r="DO148" s="22"/>
      <c r="DP148" s="22"/>
      <c r="DQ148" s="22"/>
      <c r="DR148" s="22"/>
      <c r="DS148" s="22"/>
      <c r="DT148" s="22"/>
      <c r="DU148" s="22"/>
      <c r="DV148" s="22"/>
      <c r="DW148" s="22"/>
      <c r="DX148" s="22"/>
      <c r="DY148" s="22"/>
      <c r="DZ148" s="22"/>
      <c r="EA148" s="22"/>
      <c r="EB148" s="22"/>
      <c r="EC148" s="22"/>
      <c r="ED148" s="22"/>
      <c r="EE148" s="22"/>
      <c r="EF148" s="22"/>
      <c r="EG148" s="22"/>
      <c r="EH148" s="22"/>
      <c r="EI148" s="22"/>
      <c r="EJ148" s="22"/>
      <c r="EK148" s="22"/>
      <c r="EL148" s="22"/>
      <c r="EM148" s="22"/>
      <c r="EN148" s="22"/>
      <c r="EO148" s="22"/>
      <c r="EP148" s="22"/>
      <c r="EQ148" s="22"/>
      <c r="ER148" s="22"/>
      <c r="ES148" s="22"/>
      <c r="ET148" s="22"/>
      <c r="EU148" s="22"/>
      <c r="EV148" s="22"/>
      <c r="EW148" s="22"/>
      <c r="EX148" s="22"/>
      <c r="EY148" s="22"/>
      <c r="EZ148" s="22"/>
      <c r="FA148" s="22"/>
      <c r="FB148" s="22"/>
      <c r="FC148" s="22"/>
      <c r="FD148" s="22"/>
      <c r="FE148" s="22"/>
      <c r="FF148" s="22"/>
      <c r="FG148" s="22"/>
      <c r="FH148" s="22"/>
      <c r="FI148" s="22"/>
      <c r="FJ148" s="22"/>
      <c r="FK148" s="22"/>
      <c r="FL148" s="22"/>
      <c r="FM148" s="22"/>
      <c r="FN148" s="22"/>
      <c r="FO148" s="22"/>
      <c r="FP148" s="22"/>
      <c r="FQ148" s="22"/>
      <c r="FR148" s="22"/>
      <c r="FS148" s="22"/>
      <c r="FT148" s="22"/>
      <c r="FU148" s="22"/>
      <c r="FV148" s="22"/>
      <c r="FW148" s="22"/>
      <c r="FX148" s="22"/>
      <c r="FY148" s="22"/>
      <c r="FZ148" s="22"/>
      <c r="GA148" s="22"/>
      <c r="GB148" s="22"/>
      <c r="GC148" s="22"/>
      <c r="GD148" s="22"/>
      <c r="GE148" s="22"/>
      <c r="GF148" s="22"/>
      <c r="GG148" s="22"/>
      <c r="GH148" s="22"/>
      <c r="GI148" s="22"/>
      <c r="GJ148" s="22"/>
      <c r="GK148" s="22"/>
      <c r="GL148" s="22"/>
      <c r="GM148" s="22"/>
      <c r="GN148" s="22"/>
      <c r="GO148" s="22"/>
      <c r="GP148" s="22"/>
      <c r="GQ148" s="22"/>
      <c r="GR148" s="22"/>
      <c r="GS148" s="22"/>
      <c r="GT148" s="22"/>
      <c r="GU148" s="22"/>
      <c r="GV148" s="22"/>
      <c r="GW148" s="22"/>
      <c r="GX148" s="22"/>
      <c r="GY148" s="22"/>
      <c r="GZ148" s="22"/>
      <c r="HA148" s="22"/>
      <c r="HB148" s="22"/>
      <c r="HC148" s="22"/>
      <c r="HD148" s="22"/>
      <c r="HE148" s="22"/>
      <c r="HF148" s="22"/>
      <c r="HG148" s="22"/>
      <c r="HH148" s="22"/>
      <c r="HI148" s="22"/>
      <c r="HJ148" s="22"/>
      <c r="HK148" s="22"/>
      <c r="HL148" s="22"/>
      <c r="HM148" s="22"/>
      <c r="HN148" s="22"/>
      <c r="HO148" s="22"/>
      <c r="HP148" s="22"/>
      <c r="HQ148" s="22"/>
      <c r="HR148" s="22"/>
      <c r="HS148" s="22"/>
      <c r="HT148" s="22"/>
      <c r="HU148" s="22"/>
      <c r="HV148" s="22"/>
      <c r="HW148" s="22"/>
      <c r="HX148" s="22"/>
      <c r="HY148" s="22"/>
      <c r="HZ148" s="22"/>
      <c r="IA148" s="22"/>
      <c r="IB148" s="22"/>
      <c r="IC148" s="22"/>
      <c r="ID148" s="22"/>
      <c r="IE148" s="22"/>
      <c r="IF148" s="22"/>
      <c r="IG148" s="22"/>
      <c r="IH148" s="22"/>
      <c r="II148" s="22"/>
      <c r="IJ148" s="22"/>
      <c r="IK148" s="22"/>
      <c r="IL148" s="22"/>
      <c r="IM148" s="22"/>
      <c r="IN148" s="22"/>
      <c r="IO148" s="22"/>
      <c r="IP148" s="22"/>
      <c r="IQ148" s="22"/>
      <c r="IR148" s="22"/>
      <c r="IS148" s="22"/>
      <c r="IT148" s="22"/>
      <c r="IU148" s="22"/>
      <c r="IV148" s="22"/>
      <c r="IW148" s="22"/>
      <c r="IX148" s="22"/>
      <c r="IY148" s="22"/>
      <c r="IZ148" s="22"/>
      <c r="JA148" s="22"/>
      <c r="JB148" s="22"/>
      <c r="JC148" s="22"/>
      <c r="JD148" s="22"/>
      <c r="JE148" s="22"/>
      <c r="JF148" s="22"/>
      <c r="JG148" s="22"/>
      <c r="JH148" s="22"/>
      <c r="JI148" s="22"/>
      <c r="JJ148" s="22"/>
      <c r="JK148" s="22"/>
      <c r="JL148" s="22"/>
      <c r="JM148" s="22"/>
      <c r="JN148" s="22"/>
      <c r="JO148" s="22"/>
      <c r="JP148" s="22"/>
      <c r="JQ148" s="22"/>
      <c r="JR148" s="22"/>
      <c r="JS148" s="22"/>
      <c r="JT148" s="22"/>
      <c r="JU148" s="22"/>
      <c r="JV148" s="22"/>
      <c r="JW148" s="22"/>
      <c r="JX148" s="22"/>
      <c r="JY148" s="22"/>
      <c r="JZ148" s="22"/>
      <c r="KA148" s="22"/>
      <c r="KB148" s="22"/>
      <c r="KC148" s="22"/>
      <c r="KD148" s="22"/>
      <c r="KE148" s="22"/>
      <c r="KF148" s="22"/>
      <c r="KG148" s="22"/>
      <c r="KH148" s="22"/>
      <c r="KI148" s="22"/>
      <c r="KJ148" s="22"/>
      <c r="KK148" s="22"/>
      <c r="KL148" s="22"/>
      <c r="KM148" s="22"/>
      <c r="KN148" s="22"/>
      <c r="KO148" s="22"/>
      <c r="KP148" s="22"/>
      <c r="KQ148" s="22"/>
      <c r="KR148" s="22"/>
      <c r="KS148" s="22"/>
      <c r="KT148" s="22"/>
      <c r="KU148" s="22"/>
      <c r="KV148" s="22"/>
      <c r="KW148" s="22"/>
      <c r="KX148" s="22"/>
      <c r="KY148" s="22"/>
      <c r="KZ148" s="22"/>
      <c r="LA148" s="22"/>
      <c r="LB148" s="22"/>
      <c r="LC148" s="22"/>
      <c r="LD148" s="22"/>
      <c r="LE148" s="22"/>
      <c r="LF148" s="22"/>
      <c r="LG148" s="22"/>
      <c r="LH148" s="22"/>
      <c r="LI148" s="22"/>
      <c r="LJ148" s="22"/>
      <c r="LK148" s="22"/>
      <c r="LL148" s="22"/>
      <c r="LM148" s="22"/>
      <c r="LN148" s="22"/>
      <c r="LO148" s="22"/>
      <c r="LP148" s="22"/>
      <c r="LQ148" s="22"/>
      <c r="LR148" s="22"/>
      <c r="LS148" s="22"/>
      <c r="LT148" s="22"/>
      <c r="LU148" s="22"/>
      <c r="LV148" s="22"/>
      <c r="LW148" s="22"/>
      <c r="LX148" s="22"/>
      <c r="LY148" s="22"/>
      <c r="LZ148" s="22"/>
      <c r="MA148" s="22"/>
      <c r="MB148" s="22"/>
      <c r="MC148" s="22"/>
      <c r="MD148" s="22"/>
      <c r="ME148" s="22"/>
      <c r="MF148" s="22"/>
      <c r="MG148" s="22"/>
      <c r="MH148" s="22"/>
      <c r="MI148" s="22"/>
      <c r="MJ148" s="22"/>
      <c r="MK148" s="22"/>
      <c r="ML148" s="22"/>
      <c r="MM148" s="22"/>
      <c r="MN148" s="22"/>
      <c r="MO148" s="22"/>
      <c r="MP148" s="22"/>
      <c r="MQ148" s="22"/>
      <c r="MR148" s="22"/>
      <c r="MS148" s="22"/>
      <c r="MT148" s="22"/>
      <c r="MU148" s="22"/>
      <c r="MV148" s="22"/>
      <c r="MW148" s="22"/>
      <c r="MX148" s="22"/>
      <c r="MY148" s="22"/>
      <c r="MZ148" s="22"/>
      <c r="NA148" s="22"/>
      <c r="NB148" s="22"/>
      <c r="NC148" s="22"/>
      <c r="ND148" s="22"/>
      <c r="NE148" s="22"/>
      <c r="NF148" s="22"/>
      <c r="NG148" s="22"/>
      <c r="NH148" s="22"/>
      <c r="NI148" s="22"/>
      <c r="NJ148" s="22"/>
      <c r="NK148" s="22"/>
      <c r="NL148" s="22"/>
      <c r="NM148" s="22"/>
      <c r="NN148" s="22"/>
      <c r="NO148" s="22"/>
      <c r="NP148" s="22"/>
      <c r="NQ148" s="22"/>
      <c r="NR148" s="22"/>
      <c r="NS148" s="22"/>
      <c r="NT148" s="22"/>
      <c r="NU148" s="22"/>
      <c r="NV148" s="22"/>
      <c r="NW148" s="22"/>
      <c r="NX148" s="22"/>
      <c r="NY148" s="22"/>
      <c r="NZ148" s="22"/>
      <c r="OA148" s="22"/>
      <c r="OB148" s="22"/>
      <c r="OC148" s="22"/>
      <c r="OD148" s="22"/>
      <c r="OE148" s="22"/>
      <c r="OF148" s="22"/>
      <c r="OG148" s="22"/>
      <c r="OH148" s="22"/>
      <c r="OI148" s="22"/>
      <c r="OJ148" s="22"/>
      <c r="OK148" s="22"/>
      <c r="OL148" s="22"/>
      <c r="OM148" s="22"/>
      <c r="ON148" s="22"/>
      <c r="OO148" s="22"/>
      <c r="OP148" s="22"/>
      <c r="OQ148" s="22"/>
      <c r="OR148" s="22"/>
      <c r="OS148" s="22"/>
      <c r="OT148" s="22"/>
      <c r="OU148" s="22"/>
      <c r="OV148" s="22"/>
      <c r="OW148" s="22"/>
      <c r="OX148" s="22"/>
      <c r="OY148" s="22"/>
      <c r="OZ148" s="22"/>
      <c r="PA148" s="22"/>
      <c r="PB148" s="22"/>
      <c r="PC148" s="22"/>
      <c r="PD148" s="22"/>
      <c r="PE148" s="22"/>
      <c r="PF148" s="22"/>
      <c r="PG148" s="22"/>
      <c r="PH148" s="22"/>
      <c r="PI148" s="22"/>
      <c r="PJ148" s="22"/>
      <c r="PK148" s="22"/>
      <c r="PL148" s="22"/>
      <c r="PM148" s="22"/>
      <c r="PN148" s="22"/>
      <c r="PO148" s="22"/>
      <c r="PP148" s="22"/>
      <c r="PQ148" s="22"/>
      <c r="PR148" s="22"/>
      <c r="PS148" s="22"/>
      <c r="PT148" s="22"/>
      <c r="PU148" s="22"/>
      <c r="PV148" s="22"/>
      <c r="PW148" s="22"/>
      <c r="PX148" s="22"/>
      <c r="PY148" s="22"/>
      <c r="PZ148" s="22"/>
      <c r="QA148" s="22"/>
      <c r="QB148" s="22"/>
      <c r="QC148" s="22"/>
      <c r="QD148" s="22"/>
      <c r="QE148" s="22"/>
      <c r="QF148" s="22"/>
      <c r="QG148" s="22"/>
      <c r="QH148" s="22"/>
      <c r="QI148" s="22"/>
      <c r="QJ148" s="22"/>
      <c r="QK148" s="22"/>
      <c r="QL148" s="22"/>
      <c r="QM148" s="22"/>
      <c r="QN148" s="22"/>
      <c r="QO148" s="22"/>
      <c r="QP148" s="22"/>
      <c r="QQ148" s="22"/>
      <c r="QR148" s="22"/>
      <c r="QS148" s="22"/>
      <c r="QT148" s="22"/>
      <c r="QU148" s="22"/>
      <c r="QV148" s="22"/>
      <c r="QW148" s="22"/>
      <c r="QX148" s="22"/>
      <c r="QY148" s="22"/>
      <c r="QZ148" s="22"/>
      <c r="RA148" s="22"/>
      <c r="RB148" s="22"/>
      <c r="RC148" s="22"/>
      <c r="RD148" s="22"/>
      <c r="RE148" s="22"/>
      <c r="RF148" s="22"/>
      <c r="RG148" s="22"/>
      <c r="RH148" s="22"/>
      <c r="RI148" s="22"/>
      <c r="RJ148" s="22"/>
      <c r="RK148" s="22"/>
      <c r="RL148" s="22"/>
      <c r="RM148" s="22"/>
      <c r="RN148" s="22"/>
      <c r="RO148" s="22"/>
      <c r="RP148" s="22"/>
      <c r="RQ148" s="22"/>
      <c r="RR148" s="22"/>
      <c r="RS148" s="22"/>
      <c r="RT148" s="22"/>
      <c r="RU148" s="22"/>
      <c r="RV148" s="22"/>
      <c r="RW148" s="22"/>
      <c r="RX148" s="22"/>
      <c r="RY148" s="22"/>
      <c r="RZ148" s="22"/>
      <c r="SA148" s="22"/>
      <c r="SB148" s="22"/>
      <c r="SC148" s="22"/>
      <c r="SD148" s="22"/>
      <c r="SE148" s="22"/>
      <c r="SF148" s="22"/>
      <c r="SG148" s="22"/>
      <c r="SH148" s="22"/>
      <c r="SI148" s="22"/>
      <c r="SJ148" s="22"/>
      <c r="SK148" s="22"/>
      <c r="SL148" s="22"/>
      <c r="SM148" s="22"/>
      <c r="SN148" s="22"/>
      <c r="SO148" s="22"/>
      <c r="SP148" s="22"/>
      <c r="SQ148" s="22"/>
      <c r="SR148" s="22"/>
      <c r="SS148" s="22"/>
      <c r="ST148" s="22"/>
      <c r="SU148" s="22"/>
      <c r="SV148" s="22"/>
      <c r="SW148" s="22"/>
      <c r="SX148" s="22"/>
      <c r="SY148" s="22"/>
      <c r="SZ148" s="22"/>
      <c r="TA148" s="22"/>
      <c r="TB148" s="22"/>
      <c r="TC148" s="22"/>
      <c r="TD148" s="22"/>
      <c r="TE148" s="22"/>
      <c r="TF148" s="22"/>
      <c r="TG148" s="22"/>
      <c r="TH148" s="22"/>
      <c r="TI148" s="22"/>
      <c r="TJ148" s="22"/>
      <c r="TK148" s="22"/>
      <c r="TL148" s="22"/>
      <c r="TM148" s="22"/>
      <c r="TN148" s="22"/>
      <c r="TO148" s="22"/>
      <c r="TP148" s="22"/>
      <c r="TQ148" s="22"/>
      <c r="TR148" s="22"/>
      <c r="TS148" s="22"/>
      <c r="TT148" s="22"/>
      <c r="TU148" s="22"/>
      <c r="TV148" s="22"/>
      <c r="TW148" s="22"/>
      <c r="TX148" s="22"/>
      <c r="TY148" s="22"/>
      <c r="TZ148" s="22"/>
      <c r="UA148" s="22"/>
      <c r="UB148" s="22"/>
      <c r="UC148" s="22"/>
      <c r="UD148" s="22"/>
      <c r="UE148" s="22"/>
      <c r="UF148" s="22"/>
      <c r="UG148" s="22"/>
      <c r="UH148" s="22"/>
      <c r="UI148" s="22"/>
      <c r="UJ148" s="22"/>
      <c r="UK148" s="22"/>
      <c r="UL148" s="22"/>
      <c r="UM148" s="22"/>
      <c r="UN148" s="22"/>
      <c r="UO148" s="22"/>
      <c r="UP148" s="22"/>
      <c r="UQ148" s="22"/>
      <c r="UR148" s="22"/>
      <c r="US148" s="22"/>
      <c r="UT148" s="22"/>
      <c r="UU148" s="22"/>
      <c r="UV148" s="22"/>
      <c r="UW148" s="22"/>
      <c r="UX148" s="22"/>
      <c r="UY148" s="22"/>
      <c r="UZ148" s="22"/>
      <c r="VA148" s="22"/>
      <c r="VB148" s="22"/>
      <c r="VC148" s="22"/>
      <c r="VD148" s="22"/>
      <c r="VE148" s="22"/>
      <c r="VF148" s="22"/>
      <c r="VG148" s="22"/>
      <c r="VH148" s="22"/>
      <c r="VI148" s="22"/>
      <c r="VJ148" s="22"/>
      <c r="VK148" s="22"/>
      <c r="VL148" s="22"/>
      <c r="VM148" s="22"/>
      <c r="VN148" s="22"/>
      <c r="VO148" s="22"/>
      <c r="VP148" s="22"/>
      <c r="VQ148" s="22"/>
      <c r="VR148" s="22"/>
      <c r="VS148" s="22"/>
      <c r="VT148" s="22"/>
      <c r="VU148" s="22"/>
      <c r="VV148" s="22"/>
      <c r="VW148" s="22"/>
      <c r="VX148" s="22"/>
      <c r="VY148" s="22"/>
      <c r="VZ148" s="22"/>
      <c r="WA148" s="22"/>
      <c r="WB148" s="22"/>
      <c r="WC148" s="22"/>
      <c r="WD148" s="22"/>
      <c r="WE148" s="22"/>
      <c r="WF148" s="22"/>
      <c r="WG148" s="22"/>
      <c r="WH148" s="22"/>
      <c r="WI148" s="22"/>
      <c r="WJ148" s="22"/>
      <c r="WK148" s="22"/>
      <c r="WL148" s="22"/>
      <c r="WM148" s="22"/>
      <c r="WN148" s="22"/>
      <c r="WO148" s="22"/>
      <c r="WP148" s="22"/>
      <c r="WQ148" s="22"/>
      <c r="WR148" s="22"/>
      <c r="WS148" s="22"/>
      <c r="WT148" s="22"/>
      <c r="WU148" s="22"/>
      <c r="WV148" s="22"/>
      <c r="WW148" s="22"/>
      <c r="WX148" s="22"/>
      <c r="WY148" s="22"/>
      <c r="WZ148" s="22"/>
      <c r="XA148" s="22"/>
      <c r="XB148" s="22"/>
      <c r="XC148" s="22"/>
      <c r="XD148" s="22"/>
      <c r="XE148" s="22"/>
      <c r="XF148" s="22"/>
      <c r="XG148" s="22"/>
      <c r="XH148" s="22"/>
      <c r="XI148" s="22"/>
      <c r="XJ148" s="22"/>
      <c r="XK148" s="22"/>
      <c r="XL148" s="22"/>
      <c r="XM148" s="22"/>
      <c r="XN148" s="22"/>
      <c r="XO148" s="22"/>
      <c r="XP148" s="22"/>
      <c r="XQ148" s="22"/>
      <c r="XR148" s="22"/>
      <c r="XS148" s="22"/>
      <c r="XT148" s="22"/>
      <c r="XU148" s="22"/>
      <c r="XV148" s="22"/>
      <c r="XW148" s="22"/>
      <c r="XX148" s="22"/>
      <c r="XY148" s="22"/>
      <c r="XZ148" s="22"/>
      <c r="YA148" s="22"/>
      <c r="YB148" s="22"/>
      <c r="YC148" s="22"/>
      <c r="YD148" s="22"/>
      <c r="YE148" s="22"/>
      <c r="YF148" s="22"/>
      <c r="YG148" s="22"/>
      <c r="YH148" s="22"/>
      <c r="YI148" s="22"/>
      <c r="YJ148" s="22"/>
      <c r="YK148" s="22"/>
      <c r="YL148" s="22"/>
      <c r="YM148" s="22"/>
      <c r="YN148" s="22"/>
      <c r="YO148" s="22"/>
      <c r="YP148" s="22"/>
      <c r="YQ148" s="22"/>
      <c r="YR148" s="22"/>
      <c r="YS148" s="22"/>
      <c r="YT148" s="22"/>
      <c r="YU148" s="22"/>
      <c r="YV148" s="22"/>
      <c r="YW148" s="22"/>
      <c r="YX148" s="22"/>
      <c r="YY148" s="22"/>
      <c r="YZ148" s="22"/>
      <c r="ZA148" s="22"/>
      <c r="ZB148" s="22"/>
      <c r="ZC148" s="22"/>
      <c r="ZD148" s="22"/>
      <c r="ZE148" s="22"/>
      <c r="ZF148" s="22"/>
      <c r="ZG148" s="22"/>
      <c r="ZH148" s="22"/>
      <c r="ZI148" s="22"/>
      <c r="ZJ148" s="22"/>
      <c r="ZK148" s="22"/>
      <c r="ZL148" s="22"/>
      <c r="ZM148" s="22"/>
      <c r="ZN148" s="22"/>
      <c r="ZO148" s="22"/>
      <c r="ZP148" s="22"/>
      <c r="ZQ148" s="22"/>
      <c r="ZR148" s="22"/>
      <c r="ZS148" s="22"/>
    </row>
    <row r="149" spans="1:695" s="109" customFormat="1" x14ac:dyDescent="0.2">
      <c r="A149" s="244" t="s">
        <v>135</v>
      </c>
      <c r="B149" s="237"/>
      <c r="C149" s="42" t="s">
        <v>37</v>
      </c>
      <c r="D149" s="48" t="s">
        <v>14</v>
      </c>
      <c r="E149" s="236">
        <v>0.32291666666666669</v>
      </c>
      <c r="F149" s="236">
        <f>E149+(50/(24*60))</f>
        <v>0.3576388888888889</v>
      </c>
      <c r="G149" s="42">
        <f>H149*I149</f>
        <v>9550</v>
      </c>
      <c r="H149" s="70">
        <v>250</v>
      </c>
      <c r="I149" s="81">
        <v>38.200000000000003</v>
      </c>
      <c r="J149" s="77" t="s">
        <v>204</v>
      </c>
      <c r="K149" s="77" t="s">
        <v>205</v>
      </c>
      <c r="L149" s="149" t="s">
        <v>211</v>
      </c>
      <c r="M149" s="45"/>
      <c r="N149" s="139"/>
      <c r="O149" s="139"/>
      <c r="P149" s="22"/>
      <c r="Q149" s="22"/>
      <c r="R149" s="22"/>
      <c r="S149" s="22"/>
      <c r="T149" s="22"/>
      <c r="U149" s="22"/>
      <c r="V149" s="22"/>
      <c r="W149" s="22"/>
      <c r="X149" s="22"/>
      <c r="Y149" s="22"/>
      <c r="Z149" s="22"/>
      <c r="AA149" s="22"/>
      <c r="AB149" s="22"/>
      <c r="AC149" s="22"/>
      <c r="AD149" s="22"/>
      <c r="AE149" s="22"/>
      <c r="AF149" s="22"/>
      <c r="AG149" s="22"/>
      <c r="AH149" s="22"/>
      <c r="AI149" s="22"/>
      <c r="AJ149" s="22"/>
      <c r="AK149" s="22"/>
      <c r="AL149" s="22"/>
      <c r="AM149" s="22"/>
      <c r="AN149" s="22"/>
      <c r="AO149" s="22"/>
      <c r="AP149" s="22"/>
      <c r="AQ149" s="22"/>
      <c r="AR149" s="22"/>
      <c r="AS149" s="22"/>
      <c r="AT149" s="22"/>
      <c r="AU149" s="22"/>
      <c r="AV149" s="22"/>
      <c r="AW149" s="22"/>
      <c r="AX149" s="22"/>
      <c r="AY149" s="22"/>
      <c r="AZ149" s="22"/>
      <c r="BA149" s="22"/>
      <c r="BB149" s="22"/>
      <c r="BC149" s="22"/>
      <c r="BD149" s="22"/>
      <c r="BE149" s="22"/>
      <c r="BF149" s="22"/>
      <c r="BG149" s="22"/>
      <c r="BH149" s="22"/>
      <c r="BI149" s="22"/>
      <c r="BJ149" s="22"/>
      <c r="BK149" s="22"/>
      <c r="BL149" s="22"/>
      <c r="BM149" s="22"/>
      <c r="BN149" s="22"/>
      <c r="BO149" s="22"/>
      <c r="BP149" s="22"/>
      <c r="BQ149" s="22"/>
      <c r="BR149" s="22"/>
      <c r="BS149" s="22"/>
      <c r="BT149" s="22"/>
      <c r="BU149" s="22"/>
      <c r="BV149" s="22"/>
      <c r="BW149" s="22"/>
      <c r="BX149" s="22"/>
      <c r="BY149" s="22"/>
      <c r="BZ149" s="22"/>
      <c r="CA149" s="22"/>
      <c r="CB149" s="22"/>
      <c r="CC149" s="22"/>
      <c r="CD149" s="22"/>
      <c r="CE149" s="22"/>
      <c r="CF149" s="22"/>
      <c r="CG149" s="22"/>
      <c r="CH149" s="22"/>
      <c r="CI149" s="22"/>
      <c r="CJ149" s="22"/>
      <c r="CK149" s="22"/>
      <c r="CL149" s="22"/>
      <c r="CM149" s="22"/>
      <c r="CN149" s="22"/>
      <c r="CO149" s="22"/>
      <c r="CP149" s="22"/>
      <c r="CQ149" s="22"/>
      <c r="CR149" s="22"/>
      <c r="CS149" s="22"/>
      <c r="CT149" s="22"/>
      <c r="CU149" s="22"/>
      <c r="CV149" s="22"/>
      <c r="CW149" s="22"/>
      <c r="CX149" s="22"/>
      <c r="CY149" s="22"/>
      <c r="CZ149" s="22"/>
      <c r="DA149" s="22"/>
      <c r="DB149" s="22"/>
      <c r="DC149" s="22"/>
      <c r="DD149" s="22"/>
      <c r="DE149" s="22"/>
      <c r="DF149" s="22"/>
      <c r="DG149" s="22"/>
      <c r="DH149" s="22"/>
      <c r="DI149" s="22"/>
      <c r="DJ149" s="22"/>
      <c r="DK149" s="22"/>
      <c r="DL149" s="22"/>
      <c r="DM149" s="22"/>
      <c r="DN149" s="22"/>
      <c r="DO149" s="22"/>
      <c r="DP149" s="22"/>
      <c r="DQ149" s="22"/>
      <c r="DR149" s="22"/>
      <c r="DS149" s="22"/>
      <c r="DT149" s="22"/>
      <c r="DU149" s="22"/>
      <c r="DV149" s="22"/>
      <c r="DW149" s="22"/>
      <c r="DX149" s="22"/>
      <c r="DY149" s="22"/>
      <c r="DZ149" s="22"/>
      <c r="EA149" s="22"/>
      <c r="EB149" s="22"/>
      <c r="EC149" s="22"/>
      <c r="ED149" s="22"/>
      <c r="EE149" s="22"/>
      <c r="EF149" s="22"/>
      <c r="EG149" s="22"/>
      <c r="EH149" s="22"/>
      <c r="EI149" s="22"/>
      <c r="EJ149" s="22"/>
      <c r="EK149" s="22"/>
      <c r="EL149" s="22"/>
      <c r="EM149" s="22"/>
      <c r="EN149" s="22"/>
      <c r="EO149" s="22"/>
      <c r="EP149" s="22"/>
      <c r="EQ149" s="22"/>
      <c r="ER149" s="22"/>
      <c r="ES149" s="22"/>
      <c r="ET149" s="22"/>
      <c r="EU149" s="22"/>
      <c r="EV149" s="22"/>
      <c r="EW149" s="22"/>
      <c r="EX149" s="22"/>
      <c r="EY149" s="22"/>
      <c r="EZ149" s="22"/>
      <c r="FA149" s="22"/>
      <c r="FB149" s="22"/>
      <c r="FC149" s="22"/>
      <c r="FD149" s="22"/>
      <c r="FE149" s="22"/>
      <c r="FF149" s="22"/>
      <c r="FG149" s="22"/>
      <c r="FH149" s="22"/>
      <c r="FI149" s="22"/>
      <c r="FJ149" s="22"/>
      <c r="FK149" s="22"/>
      <c r="FL149" s="22"/>
      <c r="FM149" s="22"/>
      <c r="FN149" s="22"/>
      <c r="FO149" s="22"/>
      <c r="FP149" s="22"/>
      <c r="FQ149" s="22"/>
      <c r="FR149" s="22"/>
      <c r="FS149" s="22"/>
      <c r="FT149" s="22"/>
      <c r="FU149" s="22"/>
      <c r="FV149" s="22"/>
      <c r="FW149" s="22"/>
      <c r="FX149" s="22"/>
      <c r="FY149" s="22"/>
      <c r="FZ149" s="22"/>
      <c r="GA149" s="22"/>
      <c r="GB149" s="22"/>
      <c r="GC149" s="22"/>
      <c r="GD149" s="22"/>
      <c r="GE149" s="22"/>
      <c r="GF149" s="22"/>
      <c r="GG149" s="22"/>
      <c r="GH149" s="22"/>
      <c r="GI149" s="22"/>
      <c r="GJ149" s="22"/>
      <c r="GK149" s="22"/>
      <c r="GL149" s="22"/>
      <c r="GM149" s="22"/>
      <c r="GN149" s="22"/>
      <c r="GO149" s="22"/>
      <c r="GP149" s="22"/>
      <c r="GQ149" s="22"/>
      <c r="GR149" s="22"/>
      <c r="GS149" s="22"/>
      <c r="GT149" s="22"/>
      <c r="GU149" s="22"/>
      <c r="GV149" s="22"/>
      <c r="GW149" s="22"/>
      <c r="GX149" s="22"/>
      <c r="GY149" s="22"/>
      <c r="GZ149" s="22"/>
      <c r="HA149" s="22"/>
      <c r="HB149" s="22"/>
      <c r="HC149" s="22"/>
      <c r="HD149" s="22"/>
      <c r="HE149" s="22"/>
      <c r="HF149" s="22"/>
      <c r="HG149" s="22"/>
      <c r="HH149" s="22"/>
      <c r="HI149" s="22"/>
      <c r="HJ149" s="22"/>
      <c r="HK149" s="22"/>
      <c r="HL149" s="22"/>
      <c r="HM149" s="22"/>
      <c r="HN149" s="22"/>
      <c r="HO149" s="22"/>
      <c r="HP149" s="22"/>
      <c r="HQ149" s="22"/>
      <c r="HR149" s="22"/>
      <c r="HS149" s="22"/>
      <c r="HT149" s="22"/>
      <c r="HU149" s="22"/>
      <c r="HV149" s="22"/>
      <c r="HW149" s="22"/>
      <c r="HX149" s="22"/>
      <c r="HY149" s="22"/>
      <c r="HZ149" s="22"/>
      <c r="IA149" s="22"/>
      <c r="IB149" s="22"/>
      <c r="IC149" s="22"/>
      <c r="ID149" s="22"/>
      <c r="IE149" s="22"/>
      <c r="IF149" s="22"/>
      <c r="IG149" s="22"/>
      <c r="IH149" s="22"/>
      <c r="II149" s="22"/>
      <c r="IJ149" s="22"/>
      <c r="IK149" s="22"/>
      <c r="IL149" s="22"/>
      <c r="IM149" s="22"/>
      <c r="IN149" s="22"/>
      <c r="IO149" s="22"/>
      <c r="IP149" s="22"/>
      <c r="IQ149" s="22"/>
      <c r="IR149" s="22"/>
      <c r="IS149" s="22"/>
      <c r="IT149" s="22"/>
      <c r="IU149" s="22"/>
      <c r="IV149" s="22"/>
      <c r="IW149" s="22"/>
      <c r="IX149" s="22"/>
      <c r="IY149" s="22"/>
      <c r="IZ149" s="22"/>
      <c r="JA149" s="22"/>
      <c r="JB149" s="22"/>
      <c r="JC149" s="22"/>
      <c r="JD149" s="22"/>
      <c r="JE149" s="22"/>
      <c r="JF149" s="22"/>
      <c r="JG149" s="22"/>
      <c r="JH149" s="22"/>
      <c r="JI149" s="22"/>
      <c r="JJ149" s="22"/>
      <c r="JK149" s="22"/>
      <c r="JL149" s="22"/>
      <c r="JM149" s="22"/>
      <c r="JN149" s="22"/>
      <c r="JO149" s="22"/>
      <c r="JP149" s="22"/>
      <c r="JQ149" s="22"/>
      <c r="JR149" s="22"/>
      <c r="JS149" s="22"/>
      <c r="JT149" s="22"/>
      <c r="JU149" s="22"/>
      <c r="JV149" s="22"/>
      <c r="JW149" s="22"/>
      <c r="JX149" s="22"/>
      <c r="JY149" s="22"/>
      <c r="JZ149" s="22"/>
      <c r="KA149" s="22"/>
      <c r="KB149" s="22"/>
      <c r="KC149" s="22"/>
      <c r="KD149" s="22"/>
      <c r="KE149" s="22"/>
      <c r="KF149" s="22"/>
      <c r="KG149" s="22"/>
      <c r="KH149" s="22"/>
      <c r="KI149" s="22"/>
      <c r="KJ149" s="22"/>
      <c r="KK149" s="22"/>
      <c r="KL149" s="22"/>
      <c r="KM149" s="22"/>
      <c r="KN149" s="22"/>
      <c r="KO149" s="22"/>
      <c r="KP149" s="22"/>
      <c r="KQ149" s="22"/>
      <c r="KR149" s="22"/>
      <c r="KS149" s="22"/>
      <c r="KT149" s="22"/>
      <c r="KU149" s="22"/>
      <c r="KV149" s="22"/>
      <c r="KW149" s="22"/>
      <c r="KX149" s="22"/>
      <c r="KY149" s="22"/>
      <c r="KZ149" s="22"/>
      <c r="LA149" s="22"/>
      <c r="LB149" s="22"/>
      <c r="LC149" s="22"/>
      <c r="LD149" s="22"/>
      <c r="LE149" s="22"/>
      <c r="LF149" s="22"/>
      <c r="LG149" s="22"/>
      <c r="LH149" s="22"/>
      <c r="LI149" s="22"/>
      <c r="LJ149" s="22"/>
      <c r="LK149" s="22"/>
      <c r="LL149" s="22"/>
      <c r="LM149" s="22"/>
      <c r="LN149" s="22"/>
      <c r="LO149" s="22"/>
      <c r="LP149" s="22"/>
      <c r="LQ149" s="22"/>
      <c r="LR149" s="22"/>
      <c r="LS149" s="22"/>
      <c r="LT149" s="22"/>
      <c r="LU149" s="22"/>
      <c r="LV149" s="22"/>
      <c r="LW149" s="22"/>
      <c r="LX149" s="22"/>
      <c r="LY149" s="22"/>
      <c r="LZ149" s="22"/>
      <c r="MA149" s="22"/>
      <c r="MB149" s="22"/>
      <c r="MC149" s="22"/>
      <c r="MD149" s="22"/>
      <c r="ME149" s="22"/>
      <c r="MF149" s="22"/>
      <c r="MG149" s="22"/>
      <c r="MH149" s="22"/>
      <c r="MI149" s="22"/>
      <c r="MJ149" s="22"/>
      <c r="MK149" s="22"/>
      <c r="ML149" s="22"/>
      <c r="MM149" s="22"/>
      <c r="MN149" s="22"/>
      <c r="MO149" s="22"/>
      <c r="MP149" s="22"/>
      <c r="MQ149" s="22"/>
      <c r="MR149" s="22"/>
      <c r="MS149" s="22"/>
      <c r="MT149" s="22"/>
      <c r="MU149" s="22"/>
      <c r="MV149" s="22"/>
      <c r="MW149" s="22"/>
      <c r="MX149" s="22"/>
      <c r="MY149" s="22"/>
      <c r="MZ149" s="22"/>
      <c r="NA149" s="22"/>
      <c r="NB149" s="22"/>
      <c r="NC149" s="22"/>
      <c r="ND149" s="22"/>
      <c r="NE149" s="22"/>
      <c r="NF149" s="22"/>
      <c r="NG149" s="22"/>
      <c r="NH149" s="22"/>
      <c r="NI149" s="22"/>
      <c r="NJ149" s="22"/>
      <c r="NK149" s="22"/>
      <c r="NL149" s="22"/>
      <c r="NM149" s="22"/>
      <c r="NN149" s="22"/>
      <c r="NO149" s="22"/>
      <c r="NP149" s="22"/>
      <c r="NQ149" s="22"/>
      <c r="NR149" s="22"/>
      <c r="NS149" s="22"/>
      <c r="NT149" s="22"/>
      <c r="NU149" s="22"/>
      <c r="NV149" s="22"/>
      <c r="NW149" s="22"/>
      <c r="NX149" s="22"/>
      <c r="NY149" s="22"/>
      <c r="NZ149" s="22"/>
      <c r="OA149" s="22"/>
      <c r="OB149" s="22"/>
      <c r="OC149" s="22"/>
      <c r="OD149" s="22"/>
      <c r="OE149" s="22"/>
      <c r="OF149" s="22"/>
      <c r="OG149" s="22"/>
      <c r="OH149" s="22"/>
      <c r="OI149" s="22"/>
      <c r="OJ149" s="22"/>
      <c r="OK149" s="22"/>
      <c r="OL149" s="22"/>
      <c r="OM149" s="22"/>
      <c r="ON149" s="22"/>
      <c r="OO149" s="22"/>
      <c r="OP149" s="22"/>
      <c r="OQ149" s="22"/>
      <c r="OR149" s="22"/>
      <c r="OS149" s="22"/>
      <c r="OT149" s="22"/>
      <c r="OU149" s="22"/>
      <c r="OV149" s="22"/>
      <c r="OW149" s="22"/>
      <c r="OX149" s="22"/>
      <c r="OY149" s="22"/>
      <c r="OZ149" s="22"/>
      <c r="PA149" s="22"/>
      <c r="PB149" s="22"/>
      <c r="PC149" s="22"/>
      <c r="PD149" s="22"/>
      <c r="PE149" s="22"/>
      <c r="PF149" s="22"/>
      <c r="PG149" s="22"/>
      <c r="PH149" s="22"/>
      <c r="PI149" s="22"/>
      <c r="PJ149" s="22"/>
      <c r="PK149" s="22"/>
      <c r="PL149" s="22"/>
      <c r="PM149" s="22"/>
      <c r="PN149" s="22"/>
      <c r="PO149" s="22"/>
      <c r="PP149" s="22"/>
      <c r="PQ149" s="22"/>
      <c r="PR149" s="22"/>
      <c r="PS149" s="22"/>
      <c r="PT149" s="22"/>
      <c r="PU149" s="22"/>
      <c r="PV149" s="22"/>
      <c r="PW149" s="22"/>
      <c r="PX149" s="22"/>
      <c r="PY149" s="22"/>
      <c r="PZ149" s="22"/>
      <c r="QA149" s="22"/>
      <c r="QB149" s="22"/>
      <c r="QC149" s="22"/>
      <c r="QD149" s="22"/>
      <c r="QE149" s="22"/>
      <c r="QF149" s="22"/>
      <c r="QG149" s="22"/>
      <c r="QH149" s="22"/>
      <c r="QI149" s="22"/>
      <c r="QJ149" s="22"/>
      <c r="QK149" s="22"/>
      <c r="QL149" s="22"/>
      <c r="QM149" s="22"/>
      <c r="QN149" s="22"/>
      <c r="QO149" s="22"/>
      <c r="QP149" s="22"/>
      <c r="QQ149" s="22"/>
      <c r="QR149" s="22"/>
      <c r="QS149" s="22"/>
      <c r="QT149" s="22"/>
      <c r="QU149" s="22"/>
      <c r="QV149" s="22"/>
      <c r="QW149" s="22"/>
      <c r="QX149" s="22"/>
      <c r="QY149" s="22"/>
      <c r="QZ149" s="22"/>
      <c r="RA149" s="22"/>
      <c r="RB149" s="22"/>
      <c r="RC149" s="22"/>
      <c r="RD149" s="22"/>
      <c r="RE149" s="22"/>
      <c r="RF149" s="22"/>
      <c r="RG149" s="22"/>
      <c r="RH149" s="22"/>
      <c r="RI149" s="22"/>
      <c r="RJ149" s="22"/>
      <c r="RK149" s="22"/>
      <c r="RL149" s="22"/>
      <c r="RM149" s="22"/>
      <c r="RN149" s="22"/>
      <c r="RO149" s="22"/>
      <c r="RP149" s="22"/>
      <c r="RQ149" s="22"/>
      <c r="RR149" s="22"/>
      <c r="RS149" s="22"/>
      <c r="RT149" s="22"/>
      <c r="RU149" s="22"/>
      <c r="RV149" s="22"/>
      <c r="RW149" s="22"/>
      <c r="RX149" s="22"/>
      <c r="RY149" s="22"/>
      <c r="RZ149" s="22"/>
      <c r="SA149" s="22"/>
      <c r="SB149" s="22"/>
      <c r="SC149" s="22"/>
      <c r="SD149" s="22"/>
      <c r="SE149" s="22"/>
      <c r="SF149" s="22"/>
      <c r="SG149" s="22"/>
      <c r="SH149" s="22"/>
      <c r="SI149" s="22"/>
      <c r="SJ149" s="22"/>
      <c r="SK149" s="22"/>
      <c r="SL149" s="22"/>
      <c r="SM149" s="22"/>
      <c r="SN149" s="22"/>
      <c r="SO149" s="22"/>
      <c r="SP149" s="22"/>
      <c r="SQ149" s="22"/>
      <c r="SR149" s="22"/>
      <c r="SS149" s="22"/>
      <c r="ST149" s="22"/>
      <c r="SU149" s="22"/>
      <c r="SV149" s="22"/>
      <c r="SW149" s="22"/>
      <c r="SX149" s="22"/>
      <c r="SY149" s="22"/>
      <c r="SZ149" s="22"/>
      <c r="TA149" s="22"/>
      <c r="TB149" s="22"/>
      <c r="TC149" s="22"/>
      <c r="TD149" s="22"/>
      <c r="TE149" s="22"/>
      <c r="TF149" s="22"/>
      <c r="TG149" s="22"/>
      <c r="TH149" s="22"/>
      <c r="TI149" s="22"/>
      <c r="TJ149" s="22"/>
      <c r="TK149" s="22"/>
      <c r="TL149" s="22"/>
      <c r="TM149" s="22"/>
      <c r="TN149" s="22"/>
      <c r="TO149" s="22"/>
      <c r="TP149" s="22"/>
      <c r="TQ149" s="22"/>
      <c r="TR149" s="22"/>
      <c r="TS149" s="22"/>
      <c r="TT149" s="22"/>
      <c r="TU149" s="22"/>
      <c r="TV149" s="22"/>
      <c r="TW149" s="22"/>
      <c r="TX149" s="22"/>
      <c r="TY149" s="22"/>
      <c r="TZ149" s="22"/>
      <c r="UA149" s="22"/>
      <c r="UB149" s="22"/>
      <c r="UC149" s="22"/>
      <c r="UD149" s="22"/>
      <c r="UE149" s="22"/>
      <c r="UF149" s="22"/>
      <c r="UG149" s="22"/>
      <c r="UH149" s="22"/>
      <c r="UI149" s="22"/>
      <c r="UJ149" s="22"/>
      <c r="UK149" s="22"/>
      <c r="UL149" s="22"/>
      <c r="UM149" s="22"/>
      <c r="UN149" s="22"/>
      <c r="UO149" s="22"/>
      <c r="UP149" s="22"/>
      <c r="UQ149" s="22"/>
      <c r="UR149" s="22"/>
      <c r="US149" s="22"/>
      <c r="UT149" s="22"/>
      <c r="UU149" s="22"/>
      <c r="UV149" s="22"/>
      <c r="UW149" s="22"/>
      <c r="UX149" s="22"/>
      <c r="UY149" s="22"/>
      <c r="UZ149" s="22"/>
      <c r="VA149" s="22"/>
      <c r="VB149" s="22"/>
      <c r="VC149" s="22"/>
      <c r="VD149" s="22"/>
      <c r="VE149" s="22"/>
      <c r="VF149" s="22"/>
      <c r="VG149" s="22"/>
      <c r="VH149" s="22"/>
      <c r="VI149" s="22"/>
      <c r="VJ149" s="22"/>
      <c r="VK149" s="22"/>
      <c r="VL149" s="22"/>
      <c r="VM149" s="22"/>
      <c r="VN149" s="22"/>
      <c r="VO149" s="22"/>
      <c r="VP149" s="22"/>
      <c r="VQ149" s="22"/>
      <c r="VR149" s="22"/>
      <c r="VS149" s="22"/>
      <c r="VT149" s="22"/>
      <c r="VU149" s="22"/>
      <c r="VV149" s="22"/>
      <c r="VW149" s="22"/>
      <c r="VX149" s="22"/>
      <c r="VY149" s="22"/>
      <c r="VZ149" s="22"/>
      <c r="WA149" s="22"/>
      <c r="WB149" s="22"/>
      <c r="WC149" s="22"/>
      <c r="WD149" s="22"/>
      <c r="WE149" s="22"/>
      <c r="WF149" s="22"/>
      <c r="WG149" s="22"/>
      <c r="WH149" s="22"/>
      <c r="WI149" s="22"/>
      <c r="WJ149" s="22"/>
      <c r="WK149" s="22"/>
      <c r="WL149" s="22"/>
      <c r="WM149" s="22"/>
      <c r="WN149" s="22"/>
      <c r="WO149" s="22"/>
      <c r="WP149" s="22"/>
      <c r="WQ149" s="22"/>
      <c r="WR149" s="22"/>
      <c r="WS149" s="22"/>
      <c r="WT149" s="22"/>
      <c r="WU149" s="22"/>
      <c r="WV149" s="22"/>
      <c r="WW149" s="22"/>
      <c r="WX149" s="22"/>
      <c r="WY149" s="22"/>
      <c r="WZ149" s="22"/>
      <c r="XA149" s="22"/>
      <c r="XB149" s="22"/>
      <c r="XC149" s="22"/>
      <c r="XD149" s="22"/>
      <c r="XE149" s="22"/>
      <c r="XF149" s="22"/>
      <c r="XG149" s="22"/>
      <c r="XH149" s="22"/>
      <c r="XI149" s="22"/>
      <c r="XJ149" s="22"/>
      <c r="XK149" s="22"/>
      <c r="XL149" s="22"/>
      <c r="XM149" s="22"/>
      <c r="XN149" s="22"/>
      <c r="XO149" s="22"/>
      <c r="XP149" s="22"/>
      <c r="XQ149" s="22"/>
      <c r="XR149" s="22"/>
      <c r="XS149" s="22"/>
      <c r="XT149" s="22"/>
      <c r="XU149" s="22"/>
      <c r="XV149" s="22"/>
      <c r="XW149" s="22"/>
      <c r="XX149" s="22"/>
      <c r="XY149" s="22"/>
      <c r="XZ149" s="22"/>
      <c r="YA149" s="22"/>
      <c r="YB149" s="22"/>
      <c r="YC149" s="22"/>
      <c r="YD149" s="22"/>
      <c r="YE149" s="22"/>
      <c r="YF149" s="22"/>
      <c r="YG149" s="22"/>
      <c r="YH149" s="22"/>
      <c r="YI149" s="22"/>
      <c r="YJ149" s="22"/>
      <c r="YK149" s="22"/>
      <c r="YL149" s="22"/>
      <c r="YM149" s="22"/>
      <c r="YN149" s="22"/>
      <c r="YO149" s="22"/>
      <c r="YP149" s="22"/>
      <c r="YQ149" s="22"/>
      <c r="YR149" s="22"/>
      <c r="YS149" s="22"/>
      <c r="YT149" s="22"/>
      <c r="YU149" s="22"/>
      <c r="YV149" s="22"/>
      <c r="YW149" s="22"/>
      <c r="YX149" s="22"/>
      <c r="YY149" s="22"/>
      <c r="YZ149" s="22"/>
      <c r="ZA149" s="22"/>
      <c r="ZB149" s="22"/>
      <c r="ZC149" s="22"/>
      <c r="ZD149" s="22"/>
      <c r="ZE149" s="22"/>
      <c r="ZF149" s="22"/>
      <c r="ZG149" s="22"/>
      <c r="ZH149" s="22"/>
      <c r="ZI149" s="22"/>
      <c r="ZJ149" s="22"/>
      <c r="ZK149" s="22"/>
      <c r="ZL149" s="22"/>
      <c r="ZM149" s="22"/>
      <c r="ZN149" s="22"/>
      <c r="ZO149" s="22"/>
      <c r="ZP149" s="22"/>
      <c r="ZQ149" s="22"/>
      <c r="ZR149" s="22"/>
      <c r="ZS149" s="22"/>
    </row>
    <row r="150" spans="1:695" s="109" customFormat="1" x14ac:dyDescent="0.2">
      <c r="A150" s="244" t="s">
        <v>135</v>
      </c>
      <c r="B150" s="237"/>
      <c r="C150" s="42" t="s">
        <v>36</v>
      </c>
      <c r="D150" s="48" t="s">
        <v>14</v>
      </c>
      <c r="E150" s="236">
        <v>0.3576388888888889</v>
      </c>
      <c r="F150" s="236">
        <f>E150+(50/(24*60))</f>
        <v>0.3923611111111111</v>
      </c>
      <c r="G150" s="42">
        <f>H150*I150</f>
        <v>9725</v>
      </c>
      <c r="H150" s="70">
        <v>250</v>
      </c>
      <c r="I150" s="81">
        <v>38.9</v>
      </c>
      <c r="J150" s="77" t="s">
        <v>204</v>
      </c>
      <c r="K150" s="77" t="s">
        <v>205</v>
      </c>
      <c r="L150" s="149" t="s">
        <v>211</v>
      </c>
      <c r="M150" s="45"/>
      <c r="N150" s="139"/>
      <c r="O150" s="139"/>
      <c r="P150" s="22"/>
      <c r="Q150" s="22"/>
      <c r="R150" s="22"/>
      <c r="S150" s="22"/>
      <c r="T150" s="22"/>
      <c r="U150" s="22"/>
      <c r="V150" s="22"/>
      <c r="W150" s="22"/>
      <c r="X150" s="22"/>
      <c r="Y150" s="22"/>
      <c r="Z150" s="22"/>
      <c r="AA150" s="22"/>
      <c r="AB150" s="22"/>
      <c r="AC150" s="22"/>
      <c r="AD150" s="22"/>
      <c r="AE150" s="22"/>
      <c r="AF150" s="22"/>
      <c r="AG150" s="22"/>
      <c r="AH150" s="22"/>
      <c r="AI150" s="22"/>
      <c r="AJ150" s="22"/>
      <c r="AK150" s="22"/>
      <c r="AL150" s="22"/>
      <c r="AM150" s="22"/>
      <c r="AN150" s="22"/>
      <c r="AO150" s="22"/>
      <c r="AP150" s="22"/>
      <c r="AQ150" s="22"/>
      <c r="AR150" s="22"/>
      <c r="AS150" s="22"/>
      <c r="AT150" s="22"/>
      <c r="AU150" s="22"/>
      <c r="AV150" s="22"/>
      <c r="AW150" s="22"/>
      <c r="AX150" s="22"/>
      <c r="AY150" s="22"/>
      <c r="AZ150" s="22"/>
      <c r="BA150" s="22"/>
      <c r="BB150" s="22"/>
      <c r="BC150" s="22"/>
      <c r="BD150" s="22"/>
      <c r="BE150" s="22"/>
      <c r="BF150" s="22"/>
      <c r="BG150" s="22"/>
      <c r="BH150" s="22"/>
      <c r="BI150" s="22"/>
      <c r="BJ150" s="22"/>
      <c r="BK150" s="22"/>
      <c r="BL150" s="22"/>
      <c r="BM150" s="22"/>
      <c r="BN150" s="22"/>
      <c r="BO150" s="22"/>
      <c r="BP150" s="22"/>
      <c r="BQ150" s="22"/>
      <c r="BR150" s="22"/>
      <c r="BS150" s="22"/>
      <c r="BT150" s="22"/>
      <c r="BU150" s="22"/>
      <c r="BV150" s="22"/>
      <c r="BW150" s="22"/>
      <c r="BX150" s="22"/>
      <c r="BY150" s="22"/>
      <c r="BZ150" s="22"/>
      <c r="CA150" s="22"/>
      <c r="CB150" s="22"/>
      <c r="CC150" s="22"/>
      <c r="CD150" s="22"/>
      <c r="CE150" s="22"/>
      <c r="CF150" s="22"/>
      <c r="CG150" s="22"/>
      <c r="CH150" s="22"/>
      <c r="CI150" s="22"/>
      <c r="CJ150" s="22"/>
      <c r="CK150" s="22"/>
      <c r="CL150" s="22"/>
      <c r="CM150" s="22"/>
      <c r="CN150" s="22"/>
      <c r="CO150" s="22"/>
      <c r="CP150" s="22"/>
      <c r="CQ150" s="22"/>
      <c r="CR150" s="22"/>
      <c r="CS150" s="22"/>
      <c r="CT150" s="22"/>
      <c r="CU150" s="22"/>
      <c r="CV150" s="22"/>
      <c r="CW150" s="22"/>
      <c r="CX150" s="22"/>
      <c r="CY150" s="22"/>
      <c r="CZ150" s="22"/>
      <c r="DA150" s="22"/>
      <c r="DB150" s="22"/>
      <c r="DC150" s="22"/>
      <c r="DD150" s="22"/>
      <c r="DE150" s="22"/>
      <c r="DF150" s="22"/>
      <c r="DG150" s="22"/>
      <c r="DH150" s="22"/>
      <c r="DI150" s="22"/>
      <c r="DJ150" s="22"/>
      <c r="DK150" s="22"/>
      <c r="DL150" s="22"/>
      <c r="DM150" s="22"/>
      <c r="DN150" s="22"/>
      <c r="DO150" s="22"/>
      <c r="DP150" s="22"/>
      <c r="DQ150" s="22"/>
      <c r="DR150" s="22"/>
      <c r="DS150" s="22"/>
      <c r="DT150" s="22"/>
      <c r="DU150" s="22"/>
      <c r="DV150" s="22"/>
      <c r="DW150" s="22"/>
      <c r="DX150" s="22"/>
      <c r="DY150" s="22"/>
      <c r="DZ150" s="22"/>
      <c r="EA150" s="22"/>
      <c r="EB150" s="22"/>
      <c r="EC150" s="22"/>
      <c r="ED150" s="22"/>
      <c r="EE150" s="22"/>
      <c r="EF150" s="22"/>
      <c r="EG150" s="22"/>
      <c r="EH150" s="22"/>
      <c r="EI150" s="22"/>
      <c r="EJ150" s="22"/>
      <c r="EK150" s="22"/>
      <c r="EL150" s="22"/>
      <c r="EM150" s="22"/>
      <c r="EN150" s="22"/>
      <c r="EO150" s="22"/>
      <c r="EP150" s="22"/>
      <c r="EQ150" s="22"/>
      <c r="ER150" s="22"/>
      <c r="ES150" s="22"/>
      <c r="ET150" s="22"/>
      <c r="EU150" s="22"/>
      <c r="EV150" s="22"/>
      <c r="EW150" s="22"/>
      <c r="EX150" s="22"/>
      <c r="EY150" s="22"/>
      <c r="EZ150" s="22"/>
      <c r="FA150" s="22"/>
      <c r="FB150" s="22"/>
      <c r="FC150" s="22"/>
      <c r="FD150" s="22"/>
      <c r="FE150" s="22"/>
      <c r="FF150" s="22"/>
      <c r="FG150" s="22"/>
      <c r="FH150" s="22"/>
      <c r="FI150" s="22"/>
      <c r="FJ150" s="22"/>
      <c r="FK150" s="22"/>
      <c r="FL150" s="22"/>
      <c r="FM150" s="22"/>
      <c r="FN150" s="22"/>
      <c r="FO150" s="22"/>
      <c r="FP150" s="22"/>
      <c r="FQ150" s="22"/>
      <c r="FR150" s="22"/>
      <c r="FS150" s="22"/>
      <c r="FT150" s="22"/>
      <c r="FU150" s="22"/>
      <c r="FV150" s="22"/>
      <c r="FW150" s="22"/>
      <c r="FX150" s="22"/>
      <c r="FY150" s="22"/>
      <c r="FZ150" s="22"/>
      <c r="GA150" s="22"/>
      <c r="GB150" s="22"/>
      <c r="GC150" s="22"/>
      <c r="GD150" s="22"/>
      <c r="GE150" s="22"/>
      <c r="GF150" s="22"/>
      <c r="GG150" s="22"/>
      <c r="GH150" s="22"/>
      <c r="GI150" s="22"/>
      <c r="GJ150" s="22"/>
      <c r="GK150" s="22"/>
      <c r="GL150" s="22"/>
      <c r="GM150" s="22"/>
      <c r="GN150" s="22"/>
      <c r="GO150" s="22"/>
      <c r="GP150" s="22"/>
      <c r="GQ150" s="22"/>
      <c r="GR150" s="22"/>
      <c r="GS150" s="22"/>
      <c r="GT150" s="22"/>
      <c r="GU150" s="22"/>
      <c r="GV150" s="22"/>
      <c r="GW150" s="22"/>
      <c r="GX150" s="22"/>
      <c r="GY150" s="22"/>
      <c r="GZ150" s="22"/>
      <c r="HA150" s="22"/>
      <c r="HB150" s="22"/>
      <c r="HC150" s="22"/>
      <c r="HD150" s="22"/>
      <c r="HE150" s="22"/>
      <c r="HF150" s="22"/>
      <c r="HG150" s="22"/>
      <c r="HH150" s="22"/>
      <c r="HI150" s="22"/>
      <c r="HJ150" s="22"/>
      <c r="HK150" s="22"/>
      <c r="HL150" s="22"/>
      <c r="HM150" s="22"/>
      <c r="HN150" s="22"/>
      <c r="HO150" s="22"/>
      <c r="HP150" s="22"/>
      <c r="HQ150" s="22"/>
      <c r="HR150" s="22"/>
      <c r="HS150" s="22"/>
      <c r="HT150" s="22"/>
      <c r="HU150" s="22"/>
      <c r="HV150" s="22"/>
      <c r="HW150" s="22"/>
      <c r="HX150" s="22"/>
      <c r="HY150" s="22"/>
      <c r="HZ150" s="22"/>
      <c r="IA150" s="22"/>
      <c r="IB150" s="22"/>
      <c r="IC150" s="22"/>
      <c r="ID150" s="22"/>
      <c r="IE150" s="22"/>
      <c r="IF150" s="22"/>
      <c r="IG150" s="22"/>
      <c r="IH150" s="22"/>
      <c r="II150" s="22"/>
      <c r="IJ150" s="22"/>
      <c r="IK150" s="22"/>
      <c r="IL150" s="22"/>
      <c r="IM150" s="22"/>
      <c r="IN150" s="22"/>
      <c r="IO150" s="22"/>
      <c r="IP150" s="22"/>
      <c r="IQ150" s="22"/>
      <c r="IR150" s="22"/>
      <c r="IS150" s="22"/>
      <c r="IT150" s="22"/>
      <c r="IU150" s="22"/>
      <c r="IV150" s="22"/>
      <c r="IW150" s="22"/>
      <c r="IX150" s="22"/>
      <c r="IY150" s="22"/>
      <c r="IZ150" s="22"/>
      <c r="JA150" s="22"/>
      <c r="JB150" s="22"/>
      <c r="JC150" s="22"/>
      <c r="JD150" s="22"/>
      <c r="JE150" s="22"/>
      <c r="JF150" s="22"/>
      <c r="JG150" s="22"/>
      <c r="JH150" s="22"/>
      <c r="JI150" s="22"/>
      <c r="JJ150" s="22"/>
      <c r="JK150" s="22"/>
      <c r="JL150" s="22"/>
      <c r="JM150" s="22"/>
      <c r="JN150" s="22"/>
      <c r="JO150" s="22"/>
      <c r="JP150" s="22"/>
      <c r="JQ150" s="22"/>
      <c r="JR150" s="22"/>
      <c r="JS150" s="22"/>
      <c r="JT150" s="22"/>
      <c r="JU150" s="22"/>
      <c r="JV150" s="22"/>
      <c r="JW150" s="22"/>
      <c r="JX150" s="22"/>
      <c r="JY150" s="22"/>
      <c r="JZ150" s="22"/>
      <c r="KA150" s="22"/>
      <c r="KB150" s="22"/>
      <c r="KC150" s="22"/>
      <c r="KD150" s="22"/>
      <c r="KE150" s="22"/>
      <c r="KF150" s="22"/>
      <c r="KG150" s="22"/>
      <c r="KH150" s="22"/>
      <c r="KI150" s="22"/>
      <c r="KJ150" s="22"/>
      <c r="KK150" s="22"/>
      <c r="KL150" s="22"/>
      <c r="KM150" s="22"/>
      <c r="KN150" s="22"/>
      <c r="KO150" s="22"/>
      <c r="KP150" s="22"/>
      <c r="KQ150" s="22"/>
      <c r="KR150" s="22"/>
      <c r="KS150" s="22"/>
      <c r="KT150" s="22"/>
      <c r="KU150" s="22"/>
      <c r="KV150" s="22"/>
      <c r="KW150" s="22"/>
      <c r="KX150" s="22"/>
      <c r="KY150" s="22"/>
      <c r="KZ150" s="22"/>
      <c r="LA150" s="22"/>
      <c r="LB150" s="22"/>
      <c r="LC150" s="22"/>
      <c r="LD150" s="22"/>
      <c r="LE150" s="22"/>
      <c r="LF150" s="22"/>
      <c r="LG150" s="22"/>
      <c r="LH150" s="22"/>
      <c r="LI150" s="22"/>
      <c r="LJ150" s="22"/>
      <c r="LK150" s="22"/>
      <c r="LL150" s="22"/>
      <c r="LM150" s="22"/>
      <c r="LN150" s="22"/>
      <c r="LO150" s="22"/>
      <c r="LP150" s="22"/>
      <c r="LQ150" s="22"/>
      <c r="LR150" s="22"/>
      <c r="LS150" s="22"/>
      <c r="LT150" s="22"/>
      <c r="LU150" s="22"/>
      <c r="LV150" s="22"/>
      <c r="LW150" s="22"/>
      <c r="LX150" s="22"/>
      <c r="LY150" s="22"/>
      <c r="LZ150" s="22"/>
      <c r="MA150" s="22"/>
      <c r="MB150" s="22"/>
      <c r="MC150" s="22"/>
      <c r="MD150" s="22"/>
      <c r="ME150" s="22"/>
      <c r="MF150" s="22"/>
      <c r="MG150" s="22"/>
      <c r="MH150" s="22"/>
      <c r="MI150" s="22"/>
      <c r="MJ150" s="22"/>
      <c r="MK150" s="22"/>
      <c r="ML150" s="22"/>
      <c r="MM150" s="22"/>
      <c r="MN150" s="22"/>
      <c r="MO150" s="22"/>
      <c r="MP150" s="22"/>
      <c r="MQ150" s="22"/>
      <c r="MR150" s="22"/>
      <c r="MS150" s="22"/>
      <c r="MT150" s="22"/>
      <c r="MU150" s="22"/>
      <c r="MV150" s="22"/>
      <c r="MW150" s="22"/>
      <c r="MX150" s="22"/>
      <c r="MY150" s="22"/>
      <c r="MZ150" s="22"/>
      <c r="NA150" s="22"/>
      <c r="NB150" s="22"/>
      <c r="NC150" s="22"/>
      <c r="ND150" s="22"/>
      <c r="NE150" s="22"/>
      <c r="NF150" s="22"/>
      <c r="NG150" s="22"/>
      <c r="NH150" s="22"/>
      <c r="NI150" s="22"/>
      <c r="NJ150" s="22"/>
      <c r="NK150" s="22"/>
      <c r="NL150" s="22"/>
      <c r="NM150" s="22"/>
      <c r="NN150" s="22"/>
      <c r="NO150" s="22"/>
      <c r="NP150" s="22"/>
      <c r="NQ150" s="22"/>
      <c r="NR150" s="22"/>
      <c r="NS150" s="22"/>
      <c r="NT150" s="22"/>
      <c r="NU150" s="22"/>
      <c r="NV150" s="22"/>
      <c r="NW150" s="22"/>
      <c r="NX150" s="22"/>
      <c r="NY150" s="22"/>
      <c r="NZ150" s="22"/>
      <c r="OA150" s="22"/>
      <c r="OB150" s="22"/>
      <c r="OC150" s="22"/>
      <c r="OD150" s="22"/>
      <c r="OE150" s="22"/>
      <c r="OF150" s="22"/>
      <c r="OG150" s="22"/>
      <c r="OH150" s="22"/>
      <c r="OI150" s="22"/>
      <c r="OJ150" s="22"/>
      <c r="OK150" s="22"/>
      <c r="OL150" s="22"/>
      <c r="OM150" s="22"/>
      <c r="ON150" s="22"/>
      <c r="OO150" s="22"/>
      <c r="OP150" s="22"/>
      <c r="OQ150" s="22"/>
      <c r="OR150" s="22"/>
      <c r="OS150" s="22"/>
      <c r="OT150" s="22"/>
      <c r="OU150" s="22"/>
      <c r="OV150" s="22"/>
      <c r="OW150" s="22"/>
      <c r="OX150" s="22"/>
      <c r="OY150" s="22"/>
      <c r="OZ150" s="22"/>
      <c r="PA150" s="22"/>
      <c r="PB150" s="22"/>
      <c r="PC150" s="22"/>
      <c r="PD150" s="22"/>
      <c r="PE150" s="22"/>
      <c r="PF150" s="22"/>
      <c r="PG150" s="22"/>
      <c r="PH150" s="22"/>
      <c r="PI150" s="22"/>
      <c r="PJ150" s="22"/>
      <c r="PK150" s="22"/>
      <c r="PL150" s="22"/>
      <c r="PM150" s="22"/>
      <c r="PN150" s="22"/>
      <c r="PO150" s="22"/>
      <c r="PP150" s="22"/>
      <c r="PQ150" s="22"/>
      <c r="PR150" s="22"/>
      <c r="PS150" s="22"/>
      <c r="PT150" s="22"/>
      <c r="PU150" s="22"/>
      <c r="PV150" s="22"/>
      <c r="PW150" s="22"/>
      <c r="PX150" s="22"/>
      <c r="PY150" s="22"/>
      <c r="PZ150" s="22"/>
      <c r="QA150" s="22"/>
      <c r="QB150" s="22"/>
      <c r="QC150" s="22"/>
      <c r="QD150" s="22"/>
      <c r="QE150" s="22"/>
      <c r="QF150" s="22"/>
      <c r="QG150" s="22"/>
      <c r="QH150" s="22"/>
      <c r="QI150" s="22"/>
      <c r="QJ150" s="22"/>
      <c r="QK150" s="22"/>
      <c r="QL150" s="22"/>
      <c r="QM150" s="22"/>
      <c r="QN150" s="22"/>
      <c r="QO150" s="22"/>
      <c r="QP150" s="22"/>
      <c r="QQ150" s="22"/>
      <c r="QR150" s="22"/>
      <c r="QS150" s="22"/>
      <c r="QT150" s="22"/>
      <c r="QU150" s="22"/>
      <c r="QV150" s="22"/>
      <c r="QW150" s="22"/>
      <c r="QX150" s="22"/>
      <c r="QY150" s="22"/>
      <c r="QZ150" s="22"/>
      <c r="RA150" s="22"/>
      <c r="RB150" s="22"/>
      <c r="RC150" s="22"/>
      <c r="RD150" s="22"/>
      <c r="RE150" s="22"/>
      <c r="RF150" s="22"/>
      <c r="RG150" s="22"/>
      <c r="RH150" s="22"/>
      <c r="RI150" s="22"/>
      <c r="RJ150" s="22"/>
      <c r="RK150" s="22"/>
      <c r="RL150" s="22"/>
      <c r="RM150" s="22"/>
      <c r="RN150" s="22"/>
      <c r="RO150" s="22"/>
      <c r="RP150" s="22"/>
      <c r="RQ150" s="22"/>
      <c r="RR150" s="22"/>
      <c r="RS150" s="22"/>
      <c r="RT150" s="22"/>
      <c r="RU150" s="22"/>
      <c r="RV150" s="22"/>
      <c r="RW150" s="22"/>
      <c r="RX150" s="22"/>
      <c r="RY150" s="22"/>
      <c r="RZ150" s="22"/>
      <c r="SA150" s="22"/>
      <c r="SB150" s="22"/>
      <c r="SC150" s="22"/>
      <c r="SD150" s="22"/>
      <c r="SE150" s="22"/>
      <c r="SF150" s="22"/>
      <c r="SG150" s="22"/>
      <c r="SH150" s="22"/>
      <c r="SI150" s="22"/>
      <c r="SJ150" s="22"/>
      <c r="SK150" s="22"/>
      <c r="SL150" s="22"/>
      <c r="SM150" s="22"/>
      <c r="SN150" s="22"/>
      <c r="SO150" s="22"/>
      <c r="SP150" s="22"/>
      <c r="SQ150" s="22"/>
      <c r="SR150" s="22"/>
      <c r="SS150" s="22"/>
      <c r="ST150" s="22"/>
      <c r="SU150" s="22"/>
      <c r="SV150" s="22"/>
      <c r="SW150" s="22"/>
      <c r="SX150" s="22"/>
      <c r="SY150" s="22"/>
      <c r="SZ150" s="22"/>
      <c r="TA150" s="22"/>
      <c r="TB150" s="22"/>
      <c r="TC150" s="22"/>
      <c r="TD150" s="22"/>
      <c r="TE150" s="22"/>
      <c r="TF150" s="22"/>
      <c r="TG150" s="22"/>
      <c r="TH150" s="22"/>
      <c r="TI150" s="22"/>
      <c r="TJ150" s="22"/>
      <c r="TK150" s="22"/>
      <c r="TL150" s="22"/>
      <c r="TM150" s="22"/>
      <c r="TN150" s="22"/>
      <c r="TO150" s="22"/>
      <c r="TP150" s="22"/>
      <c r="TQ150" s="22"/>
      <c r="TR150" s="22"/>
      <c r="TS150" s="22"/>
      <c r="TT150" s="22"/>
      <c r="TU150" s="22"/>
      <c r="TV150" s="22"/>
      <c r="TW150" s="22"/>
      <c r="TX150" s="22"/>
      <c r="TY150" s="22"/>
      <c r="TZ150" s="22"/>
      <c r="UA150" s="22"/>
      <c r="UB150" s="22"/>
      <c r="UC150" s="22"/>
      <c r="UD150" s="22"/>
      <c r="UE150" s="22"/>
      <c r="UF150" s="22"/>
      <c r="UG150" s="22"/>
      <c r="UH150" s="22"/>
      <c r="UI150" s="22"/>
      <c r="UJ150" s="22"/>
      <c r="UK150" s="22"/>
      <c r="UL150" s="22"/>
      <c r="UM150" s="22"/>
      <c r="UN150" s="22"/>
      <c r="UO150" s="22"/>
      <c r="UP150" s="22"/>
      <c r="UQ150" s="22"/>
      <c r="UR150" s="22"/>
      <c r="US150" s="22"/>
      <c r="UT150" s="22"/>
      <c r="UU150" s="22"/>
      <c r="UV150" s="22"/>
      <c r="UW150" s="22"/>
      <c r="UX150" s="22"/>
      <c r="UY150" s="22"/>
      <c r="UZ150" s="22"/>
      <c r="VA150" s="22"/>
      <c r="VB150" s="22"/>
      <c r="VC150" s="22"/>
      <c r="VD150" s="22"/>
      <c r="VE150" s="22"/>
      <c r="VF150" s="22"/>
      <c r="VG150" s="22"/>
      <c r="VH150" s="22"/>
      <c r="VI150" s="22"/>
      <c r="VJ150" s="22"/>
      <c r="VK150" s="22"/>
      <c r="VL150" s="22"/>
      <c r="VM150" s="22"/>
      <c r="VN150" s="22"/>
      <c r="VO150" s="22"/>
      <c r="VP150" s="22"/>
      <c r="VQ150" s="22"/>
      <c r="VR150" s="22"/>
      <c r="VS150" s="22"/>
      <c r="VT150" s="22"/>
      <c r="VU150" s="22"/>
      <c r="VV150" s="22"/>
      <c r="VW150" s="22"/>
      <c r="VX150" s="22"/>
      <c r="VY150" s="22"/>
      <c r="VZ150" s="22"/>
      <c r="WA150" s="22"/>
      <c r="WB150" s="22"/>
      <c r="WC150" s="22"/>
      <c r="WD150" s="22"/>
      <c r="WE150" s="22"/>
      <c r="WF150" s="22"/>
      <c r="WG150" s="22"/>
      <c r="WH150" s="22"/>
      <c r="WI150" s="22"/>
      <c r="WJ150" s="22"/>
      <c r="WK150" s="22"/>
      <c r="WL150" s="22"/>
      <c r="WM150" s="22"/>
      <c r="WN150" s="22"/>
      <c r="WO150" s="22"/>
      <c r="WP150" s="22"/>
      <c r="WQ150" s="22"/>
      <c r="WR150" s="22"/>
      <c r="WS150" s="22"/>
      <c r="WT150" s="22"/>
      <c r="WU150" s="22"/>
      <c r="WV150" s="22"/>
      <c r="WW150" s="22"/>
      <c r="WX150" s="22"/>
      <c r="WY150" s="22"/>
      <c r="WZ150" s="22"/>
      <c r="XA150" s="22"/>
      <c r="XB150" s="22"/>
      <c r="XC150" s="22"/>
      <c r="XD150" s="22"/>
      <c r="XE150" s="22"/>
      <c r="XF150" s="22"/>
      <c r="XG150" s="22"/>
      <c r="XH150" s="22"/>
      <c r="XI150" s="22"/>
      <c r="XJ150" s="22"/>
      <c r="XK150" s="22"/>
      <c r="XL150" s="22"/>
      <c r="XM150" s="22"/>
      <c r="XN150" s="22"/>
      <c r="XO150" s="22"/>
      <c r="XP150" s="22"/>
      <c r="XQ150" s="22"/>
      <c r="XR150" s="22"/>
      <c r="XS150" s="22"/>
      <c r="XT150" s="22"/>
      <c r="XU150" s="22"/>
      <c r="XV150" s="22"/>
      <c r="XW150" s="22"/>
      <c r="XX150" s="22"/>
      <c r="XY150" s="22"/>
      <c r="XZ150" s="22"/>
      <c r="YA150" s="22"/>
      <c r="YB150" s="22"/>
      <c r="YC150" s="22"/>
      <c r="YD150" s="22"/>
      <c r="YE150" s="22"/>
      <c r="YF150" s="22"/>
      <c r="YG150" s="22"/>
      <c r="YH150" s="22"/>
      <c r="YI150" s="22"/>
      <c r="YJ150" s="22"/>
      <c r="YK150" s="22"/>
      <c r="YL150" s="22"/>
      <c r="YM150" s="22"/>
      <c r="YN150" s="22"/>
      <c r="YO150" s="22"/>
      <c r="YP150" s="22"/>
      <c r="YQ150" s="22"/>
      <c r="YR150" s="22"/>
      <c r="YS150" s="22"/>
      <c r="YT150" s="22"/>
      <c r="YU150" s="22"/>
      <c r="YV150" s="22"/>
      <c r="YW150" s="22"/>
      <c r="YX150" s="22"/>
      <c r="YY150" s="22"/>
      <c r="YZ150" s="22"/>
      <c r="ZA150" s="22"/>
      <c r="ZB150" s="22"/>
      <c r="ZC150" s="22"/>
      <c r="ZD150" s="22"/>
      <c r="ZE150" s="22"/>
      <c r="ZF150" s="22"/>
      <c r="ZG150" s="22"/>
      <c r="ZH150" s="22"/>
      <c r="ZI150" s="22"/>
      <c r="ZJ150" s="22"/>
      <c r="ZK150" s="22"/>
      <c r="ZL150" s="22"/>
      <c r="ZM150" s="22"/>
      <c r="ZN150" s="22"/>
      <c r="ZO150" s="22"/>
      <c r="ZP150" s="22"/>
      <c r="ZQ150" s="22"/>
      <c r="ZR150" s="22"/>
      <c r="ZS150" s="22"/>
    </row>
    <row r="151" spans="1:695" s="109" customFormat="1" x14ac:dyDescent="0.2">
      <c r="A151" s="244" t="s">
        <v>135</v>
      </c>
      <c r="B151" s="237"/>
      <c r="C151" s="42" t="s">
        <v>37</v>
      </c>
      <c r="D151" s="48" t="s">
        <v>14</v>
      </c>
      <c r="E151" s="236">
        <v>0.39930555555555558</v>
      </c>
      <c r="F151" s="236">
        <f>E151+(50/(24*60))</f>
        <v>0.43402777777777779</v>
      </c>
      <c r="G151" s="42">
        <f>H151*I151</f>
        <v>9550</v>
      </c>
      <c r="H151" s="70">
        <v>250</v>
      </c>
      <c r="I151" s="81">
        <v>38.200000000000003</v>
      </c>
      <c r="J151" s="77" t="s">
        <v>204</v>
      </c>
      <c r="K151" s="77" t="s">
        <v>205</v>
      </c>
      <c r="L151" s="149" t="s">
        <v>211</v>
      </c>
      <c r="M151" s="45"/>
      <c r="N151" s="139"/>
      <c r="O151" s="139"/>
      <c r="P151" s="22"/>
      <c r="Q151" s="22"/>
      <c r="R151" s="22"/>
      <c r="S151" s="22"/>
      <c r="T151" s="22"/>
      <c r="U151" s="22"/>
      <c r="V151" s="22"/>
      <c r="W151" s="22"/>
      <c r="X151" s="22"/>
      <c r="Y151" s="22"/>
      <c r="Z151" s="22"/>
      <c r="AA151" s="22"/>
      <c r="AB151" s="22"/>
      <c r="AC151" s="22"/>
      <c r="AD151" s="22"/>
      <c r="AE151" s="22"/>
      <c r="AF151" s="22"/>
      <c r="AG151" s="22"/>
      <c r="AH151" s="22"/>
      <c r="AI151" s="22"/>
      <c r="AJ151" s="22"/>
      <c r="AK151" s="22"/>
      <c r="AL151" s="22"/>
      <c r="AM151" s="22"/>
      <c r="AN151" s="22"/>
      <c r="AO151" s="22"/>
      <c r="AP151" s="22"/>
      <c r="AQ151" s="22"/>
      <c r="AR151" s="22"/>
      <c r="AS151" s="22"/>
      <c r="AT151" s="22"/>
      <c r="AU151" s="22"/>
      <c r="AV151" s="22"/>
      <c r="AW151" s="22"/>
      <c r="AX151" s="22"/>
      <c r="AY151" s="22"/>
      <c r="AZ151" s="22"/>
      <c r="BA151" s="22"/>
      <c r="BB151" s="22"/>
      <c r="BC151" s="22"/>
      <c r="BD151" s="22"/>
      <c r="BE151" s="22"/>
      <c r="BF151" s="22"/>
      <c r="BG151" s="22"/>
      <c r="BH151" s="22"/>
      <c r="BI151" s="22"/>
      <c r="BJ151" s="22"/>
      <c r="BK151" s="22"/>
      <c r="BL151" s="22"/>
      <c r="BM151" s="22"/>
      <c r="BN151" s="22"/>
      <c r="BO151" s="22"/>
      <c r="BP151" s="22"/>
      <c r="BQ151" s="22"/>
      <c r="BR151" s="22"/>
      <c r="BS151" s="22"/>
      <c r="BT151" s="22"/>
      <c r="BU151" s="22"/>
      <c r="BV151" s="22"/>
      <c r="BW151" s="22"/>
      <c r="BX151" s="22"/>
      <c r="BY151" s="22"/>
      <c r="BZ151" s="22"/>
      <c r="CA151" s="22"/>
      <c r="CB151" s="22"/>
      <c r="CC151" s="22"/>
      <c r="CD151" s="22"/>
      <c r="CE151" s="22"/>
      <c r="CF151" s="22"/>
      <c r="CG151" s="22"/>
      <c r="CH151" s="22"/>
      <c r="CI151" s="22"/>
      <c r="CJ151" s="22"/>
      <c r="CK151" s="22"/>
      <c r="CL151" s="22"/>
      <c r="CM151" s="22"/>
      <c r="CN151" s="22"/>
      <c r="CO151" s="22"/>
      <c r="CP151" s="22"/>
      <c r="CQ151" s="22"/>
      <c r="CR151" s="22"/>
      <c r="CS151" s="22"/>
      <c r="CT151" s="22"/>
      <c r="CU151" s="22"/>
      <c r="CV151" s="22"/>
      <c r="CW151" s="22"/>
      <c r="CX151" s="22"/>
      <c r="CY151" s="22"/>
      <c r="CZ151" s="22"/>
      <c r="DA151" s="22"/>
      <c r="DB151" s="22"/>
      <c r="DC151" s="22"/>
      <c r="DD151" s="22"/>
      <c r="DE151" s="22"/>
      <c r="DF151" s="22"/>
      <c r="DG151" s="22"/>
      <c r="DH151" s="22"/>
      <c r="DI151" s="22"/>
      <c r="DJ151" s="22"/>
      <c r="DK151" s="22"/>
      <c r="DL151" s="22"/>
      <c r="DM151" s="22"/>
      <c r="DN151" s="22"/>
      <c r="DO151" s="22"/>
      <c r="DP151" s="22"/>
      <c r="DQ151" s="22"/>
      <c r="DR151" s="22"/>
      <c r="DS151" s="22"/>
      <c r="DT151" s="22"/>
      <c r="DU151" s="22"/>
      <c r="DV151" s="22"/>
      <c r="DW151" s="22"/>
      <c r="DX151" s="22"/>
      <c r="DY151" s="22"/>
      <c r="DZ151" s="22"/>
      <c r="EA151" s="22"/>
      <c r="EB151" s="22"/>
      <c r="EC151" s="22"/>
      <c r="ED151" s="22"/>
      <c r="EE151" s="22"/>
      <c r="EF151" s="22"/>
      <c r="EG151" s="22"/>
      <c r="EH151" s="22"/>
      <c r="EI151" s="22"/>
      <c r="EJ151" s="22"/>
      <c r="EK151" s="22"/>
      <c r="EL151" s="22"/>
      <c r="EM151" s="22"/>
      <c r="EN151" s="22"/>
      <c r="EO151" s="22"/>
      <c r="EP151" s="22"/>
      <c r="EQ151" s="22"/>
      <c r="ER151" s="22"/>
      <c r="ES151" s="22"/>
      <c r="ET151" s="22"/>
      <c r="EU151" s="22"/>
      <c r="EV151" s="22"/>
      <c r="EW151" s="22"/>
      <c r="EX151" s="22"/>
      <c r="EY151" s="22"/>
      <c r="EZ151" s="22"/>
      <c r="FA151" s="22"/>
      <c r="FB151" s="22"/>
      <c r="FC151" s="22"/>
      <c r="FD151" s="22"/>
      <c r="FE151" s="22"/>
      <c r="FF151" s="22"/>
      <c r="FG151" s="22"/>
      <c r="FH151" s="22"/>
      <c r="FI151" s="22"/>
      <c r="FJ151" s="22"/>
      <c r="FK151" s="22"/>
      <c r="FL151" s="22"/>
      <c r="FM151" s="22"/>
      <c r="FN151" s="22"/>
      <c r="FO151" s="22"/>
      <c r="FP151" s="22"/>
      <c r="FQ151" s="22"/>
      <c r="FR151" s="22"/>
      <c r="FS151" s="22"/>
      <c r="FT151" s="22"/>
      <c r="FU151" s="22"/>
      <c r="FV151" s="22"/>
      <c r="FW151" s="22"/>
      <c r="FX151" s="22"/>
      <c r="FY151" s="22"/>
      <c r="FZ151" s="22"/>
      <c r="GA151" s="22"/>
      <c r="GB151" s="22"/>
      <c r="GC151" s="22"/>
      <c r="GD151" s="22"/>
      <c r="GE151" s="22"/>
      <c r="GF151" s="22"/>
      <c r="GG151" s="22"/>
      <c r="GH151" s="22"/>
      <c r="GI151" s="22"/>
      <c r="GJ151" s="22"/>
      <c r="GK151" s="22"/>
      <c r="GL151" s="22"/>
      <c r="GM151" s="22"/>
      <c r="GN151" s="22"/>
      <c r="GO151" s="22"/>
      <c r="GP151" s="22"/>
      <c r="GQ151" s="22"/>
      <c r="GR151" s="22"/>
      <c r="GS151" s="22"/>
      <c r="GT151" s="22"/>
      <c r="GU151" s="22"/>
      <c r="GV151" s="22"/>
      <c r="GW151" s="22"/>
      <c r="GX151" s="22"/>
      <c r="GY151" s="22"/>
      <c r="GZ151" s="22"/>
      <c r="HA151" s="22"/>
      <c r="HB151" s="22"/>
      <c r="HC151" s="22"/>
      <c r="HD151" s="22"/>
      <c r="HE151" s="22"/>
      <c r="HF151" s="22"/>
      <c r="HG151" s="22"/>
      <c r="HH151" s="22"/>
      <c r="HI151" s="22"/>
      <c r="HJ151" s="22"/>
      <c r="HK151" s="22"/>
      <c r="HL151" s="22"/>
      <c r="HM151" s="22"/>
      <c r="HN151" s="22"/>
      <c r="HO151" s="22"/>
      <c r="HP151" s="22"/>
      <c r="HQ151" s="22"/>
      <c r="HR151" s="22"/>
      <c r="HS151" s="22"/>
      <c r="HT151" s="22"/>
      <c r="HU151" s="22"/>
      <c r="HV151" s="22"/>
      <c r="HW151" s="22"/>
      <c r="HX151" s="22"/>
      <c r="HY151" s="22"/>
      <c r="HZ151" s="22"/>
      <c r="IA151" s="22"/>
      <c r="IB151" s="22"/>
      <c r="IC151" s="22"/>
      <c r="ID151" s="22"/>
      <c r="IE151" s="22"/>
      <c r="IF151" s="22"/>
      <c r="IG151" s="22"/>
      <c r="IH151" s="22"/>
      <c r="II151" s="22"/>
      <c r="IJ151" s="22"/>
      <c r="IK151" s="22"/>
      <c r="IL151" s="22"/>
      <c r="IM151" s="22"/>
      <c r="IN151" s="22"/>
      <c r="IO151" s="22"/>
      <c r="IP151" s="22"/>
      <c r="IQ151" s="22"/>
      <c r="IR151" s="22"/>
      <c r="IS151" s="22"/>
      <c r="IT151" s="22"/>
      <c r="IU151" s="22"/>
      <c r="IV151" s="22"/>
      <c r="IW151" s="22"/>
      <c r="IX151" s="22"/>
      <c r="IY151" s="22"/>
      <c r="IZ151" s="22"/>
      <c r="JA151" s="22"/>
      <c r="JB151" s="22"/>
      <c r="JC151" s="22"/>
      <c r="JD151" s="22"/>
      <c r="JE151" s="22"/>
      <c r="JF151" s="22"/>
      <c r="JG151" s="22"/>
      <c r="JH151" s="22"/>
      <c r="JI151" s="22"/>
      <c r="JJ151" s="22"/>
      <c r="JK151" s="22"/>
      <c r="JL151" s="22"/>
      <c r="JM151" s="22"/>
      <c r="JN151" s="22"/>
      <c r="JO151" s="22"/>
      <c r="JP151" s="22"/>
      <c r="JQ151" s="22"/>
      <c r="JR151" s="22"/>
      <c r="JS151" s="22"/>
      <c r="JT151" s="22"/>
      <c r="JU151" s="22"/>
      <c r="JV151" s="22"/>
      <c r="JW151" s="22"/>
      <c r="JX151" s="22"/>
      <c r="JY151" s="22"/>
      <c r="JZ151" s="22"/>
      <c r="KA151" s="22"/>
      <c r="KB151" s="22"/>
      <c r="KC151" s="22"/>
      <c r="KD151" s="22"/>
      <c r="KE151" s="22"/>
      <c r="KF151" s="22"/>
      <c r="KG151" s="22"/>
      <c r="KH151" s="22"/>
      <c r="KI151" s="22"/>
      <c r="KJ151" s="22"/>
      <c r="KK151" s="22"/>
      <c r="KL151" s="22"/>
      <c r="KM151" s="22"/>
      <c r="KN151" s="22"/>
      <c r="KO151" s="22"/>
      <c r="KP151" s="22"/>
      <c r="KQ151" s="22"/>
      <c r="KR151" s="22"/>
      <c r="KS151" s="22"/>
      <c r="KT151" s="22"/>
      <c r="KU151" s="22"/>
      <c r="KV151" s="22"/>
      <c r="KW151" s="22"/>
      <c r="KX151" s="22"/>
      <c r="KY151" s="22"/>
      <c r="KZ151" s="22"/>
      <c r="LA151" s="22"/>
      <c r="LB151" s="22"/>
      <c r="LC151" s="22"/>
      <c r="LD151" s="22"/>
      <c r="LE151" s="22"/>
      <c r="LF151" s="22"/>
      <c r="LG151" s="22"/>
      <c r="LH151" s="22"/>
      <c r="LI151" s="22"/>
      <c r="LJ151" s="22"/>
      <c r="LK151" s="22"/>
      <c r="LL151" s="22"/>
      <c r="LM151" s="22"/>
      <c r="LN151" s="22"/>
      <c r="LO151" s="22"/>
      <c r="LP151" s="22"/>
      <c r="LQ151" s="22"/>
      <c r="LR151" s="22"/>
      <c r="LS151" s="22"/>
      <c r="LT151" s="22"/>
      <c r="LU151" s="22"/>
      <c r="LV151" s="22"/>
      <c r="LW151" s="22"/>
      <c r="LX151" s="22"/>
      <c r="LY151" s="22"/>
      <c r="LZ151" s="22"/>
      <c r="MA151" s="22"/>
      <c r="MB151" s="22"/>
      <c r="MC151" s="22"/>
      <c r="MD151" s="22"/>
      <c r="ME151" s="22"/>
      <c r="MF151" s="22"/>
      <c r="MG151" s="22"/>
      <c r="MH151" s="22"/>
      <c r="MI151" s="22"/>
      <c r="MJ151" s="22"/>
      <c r="MK151" s="22"/>
      <c r="ML151" s="22"/>
      <c r="MM151" s="22"/>
      <c r="MN151" s="22"/>
      <c r="MO151" s="22"/>
      <c r="MP151" s="22"/>
      <c r="MQ151" s="22"/>
      <c r="MR151" s="22"/>
      <c r="MS151" s="22"/>
      <c r="MT151" s="22"/>
      <c r="MU151" s="22"/>
      <c r="MV151" s="22"/>
      <c r="MW151" s="22"/>
      <c r="MX151" s="22"/>
      <c r="MY151" s="22"/>
      <c r="MZ151" s="22"/>
      <c r="NA151" s="22"/>
      <c r="NB151" s="22"/>
      <c r="NC151" s="22"/>
      <c r="ND151" s="22"/>
      <c r="NE151" s="22"/>
      <c r="NF151" s="22"/>
      <c r="NG151" s="22"/>
      <c r="NH151" s="22"/>
      <c r="NI151" s="22"/>
      <c r="NJ151" s="22"/>
      <c r="NK151" s="22"/>
      <c r="NL151" s="22"/>
      <c r="NM151" s="22"/>
      <c r="NN151" s="22"/>
      <c r="NO151" s="22"/>
      <c r="NP151" s="22"/>
      <c r="NQ151" s="22"/>
      <c r="NR151" s="22"/>
      <c r="NS151" s="22"/>
      <c r="NT151" s="22"/>
      <c r="NU151" s="22"/>
      <c r="NV151" s="22"/>
      <c r="NW151" s="22"/>
      <c r="NX151" s="22"/>
      <c r="NY151" s="22"/>
      <c r="NZ151" s="22"/>
      <c r="OA151" s="22"/>
      <c r="OB151" s="22"/>
      <c r="OC151" s="22"/>
      <c r="OD151" s="22"/>
      <c r="OE151" s="22"/>
      <c r="OF151" s="22"/>
      <c r="OG151" s="22"/>
      <c r="OH151" s="22"/>
      <c r="OI151" s="22"/>
      <c r="OJ151" s="22"/>
      <c r="OK151" s="22"/>
      <c r="OL151" s="22"/>
      <c r="OM151" s="22"/>
      <c r="ON151" s="22"/>
      <c r="OO151" s="22"/>
      <c r="OP151" s="22"/>
      <c r="OQ151" s="22"/>
      <c r="OR151" s="22"/>
      <c r="OS151" s="22"/>
      <c r="OT151" s="22"/>
      <c r="OU151" s="22"/>
      <c r="OV151" s="22"/>
      <c r="OW151" s="22"/>
      <c r="OX151" s="22"/>
      <c r="OY151" s="22"/>
      <c r="OZ151" s="22"/>
      <c r="PA151" s="22"/>
      <c r="PB151" s="22"/>
      <c r="PC151" s="22"/>
      <c r="PD151" s="22"/>
      <c r="PE151" s="22"/>
      <c r="PF151" s="22"/>
      <c r="PG151" s="22"/>
      <c r="PH151" s="22"/>
      <c r="PI151" s="22"/>
      <c r="PJ151" s="22"/>
      <c r="PK151" s="22"/>
      <c r="PL151" s="22"/>
      <c r="PM151" s="22"/>
      <c r="PN151" s="22"/>
      <c r="PO151" s="22"/>
      <c r="PP151" s="22"/>
      <c r="PQ151" s="22"/>
      <c r="PR151" s="22"/>
      <c r="PS151" s="22"/>
      <c r="PT151" s="22"/>
      <c r="PU151" s="22"/>
      <c r="PV151" s="22"/>
      <c r="PW151" s="22"/>
      <c r="PX151" s="22"/>
      <c r="PY151" s="22"/>
      <c r="PZ151" s="22"/>
      <c r="QA151" s="22"/>
      <c r="QB151" s="22"/>
      <c r="QC151" s="22"/>
      <c r="QD151" s="22"/>
      <c r="QE151" s="22"/>
      <c r="QF151" s="22"/>
      <c r="QG151" s="22"/>
      <c r="QH151" s="22"/>
      <c r="QI151" s="22"/>
      <c r="QJ151" s="22"/>
      <c r="QK151" s="22"/>
      <c r="QL151" s="22"/>
      <c r="QM151" s="22"/>
      <c r="QN151" s="22"/>
      <c r="QO151" s="22"/>
      <c r="QP151" s="22"/>
      <c r="QQ151" s="22"/>
      <c r="QR151" s="22"/>
      <c r="QS151" s="22"/>
      <c r="QT151" s="22"/>
      <c r="QU151" s="22"/>
      <c r="QV151" s="22"/>
      <c r="QW151" s="22"/>
      <c r="QX151" s="22"/>
      <c r="QY151" s="22"/>
      <c r="QZ151" s="22"/>
      <c r="RA151" s="22"/>
      <c r="RB151" s="22"/>
      <c r="RC151" s="22"/>
      <c r="RD151" s="22"/>
      <c r="RE151" s="22"/>
      <c r="RF151" s="22"/>
      <c r="RG151" s="22"/>
      <c r="RH151" s="22"/>
      <c r="RI151" s="22"/>
      <c r="RJ151" s="22"/>
      <c r="RK151" s="22"/>
      <c r="RL151" s="22"/>
      <c r="RM151" s="22"/>
      <c r="RN151" s="22"/>
      <c r="RO151" s="22"/>
      <c r="RP151" s="22"/>
      <c r="RQ151" s="22"/>
      <c r="RR151" s="22"/>
      <c r="RS151" s="22"/>
      <c r="RT151" s="22"/>
      <c r="RU151" s="22"/>
      <c r="RV151" s="22"/>
      <c r="RW151" s="22"/>
      <c r="RX151" s="22"/>
      <c r="RY151" s="22"/>
      <c r="RZ151" s="22"/>
      <c r="SA151" s="22"/>
      <c r="SB151" s="22"/>
      <c r="SC151" s="22"/>
      <c r="SD151" s="22"/>
      <c r="SE151" s="22"/>
      <c r="SF151" s="22"/>
      <c r="SG151" s="22"/>
      <c r="SH151" s="22"/>
      <c r="SI151" s="22"/>
      <c r="SJ151" s="22"/>
      <c r="SK151" s="22"/>
      <c r="SL151" s="22"/>
      <c r="SM151" s="22"/>
      <c r="SN151" s="22"/>
      <c r="SO151" s="22"/>
      <c r="SP151" s="22"/>
      <c r="SQ151" s="22"/>
      <c r="SR151" s="22"/>
      <c r="SS151" s="22"/>
      <c r="ST151" s="22"/>
      <c r="SU151" s="22"/>
      <c r="SV151" s="22"/>
      <c r="SW151" s="22"/>
      <c r="SX151" s="22"/>
      <c r="SY151" s="22"/>
      <c r="SZ151" s="22"/>
      <c r="TA151" s="22"/>
      <c r="TB151" s="22"/>
      <c r="TC151" s="22"/>
      <c r="TD151" s="22"/>
      <c r="TE151" s="22"/>
      <c r="TF151" s="22"/>
      <c r="TG151" s="22"/>
      <c r="TH151" s="22"/>
      <c r="TI151" s="22"/>
      <c r="TJ151" s="22"/>
      <c r="TK151" s="22"/>
      <c r="TL151" s="22"/>
      <c r="TM151" s="22"/>
      <c r="TN151" s="22"/>
      <c r="TO151" s="22"/>
      <c r="TP151" s="22"/>
      <c r="TQ151" s="22"/>
      <c r="TR151" s="22"/>
      <c r="TS151" s="22"/>
      <c r="TT151" s="22"/>
      <c r="TU151" s="22"/>
      <c r="TV151" s="22"/>
      <c r="TW151" s="22"/>
      <c r="TX151" s="22"/>
      <c r="TY151" s="22"/>
      <c r="TZ151" s="22"/>
      <c r="UA151" s="22"/>
      <c r="UB151" s="22"/>
      <c r="UC151" s="22"/>
      <c r="UD151" s="22"/>
      <c r="UE151" s="22"/>
      <c r="UF151" s="22"/>
      <c r="UG151" s="22"/>
      <c r="UH151" s="22"/>
      <c r="UI151" s="22"/>
      <c r="UJ151" s="22"/>
      <c r="UK151" s="22"/>
      <c r="UL151" s="22"/>
      <c r="UM151" s="22"/>
      <c r="UN151" s="22"/>
      <c r="UO151" s="22"/>
      <c r="UP151" s="22"/>
      <c r="UQ151" s="22"/>
      <c r="UR151" s="22"/>
      <c r="US151" s="22"/>
      <c r="UT151" s="22"/>
      <c r="UU151" s="22"/>
      <c r="UV151" s="22"/>
      <c r="UW151" s="22"/>
      <c r="UX151" s="22"/>
      <c r="UY151" s="22"/>
      <c r="UZ151" s="22"/>
      <c r="VA151" s="22"/>
      <c r="VB151" s="22"/>
      <c r="VC151" s="22"/>
      <c r="VD151" s="22"/>
      <c r="VE151" s="22"/>
      <c r="VF151" s="22"/>
      <c r="VG151" s="22"/>
      <c r="VH151" s="22"/>
      <c r="VI151" s="22"/>
      <c r="VJ151" s="22"/>
      <c r="VK151" s="22"/>
      <c r="VL151" s="22"/>
      <c r="VM151" s="22"/>
      <c r="VN151" s="22"/>
      <c r="VO151" s="22"/>
      <c r="VP151" s="22"/>
      <c r="VQ151" s="22"/>
      <c r="VR151" s="22"/>
      <c r="VS151" s="22"/>
      <c r="VT151" s="22"/>
      <c r="VU151" s="22"/>
      <c r="VV151" s="22"/>
      <c r="VW151" s="22"/>
      <c r="VX151" s="22"/>
      <c r="VY151" s="22"/>
      <c r="VZ151" s="22"/>
      <c r="WA151" s="22"/>
      <c r="WB151" s="22"/>
      <c r="WC151" s="22"/>
      <c r="WD151" s="22"/>
      <c r="WE151" s="22"/>
      <c r="WF151" s="22"/>
      <c r="WG151" s="22"/>
      <c r="WH151" s="22"/>
      <c r="WI151" s="22"/>
      <c r="WJ151" s="22"/>
      <c r="WK151" s="22"/>
      <c r="WL151" s="22"/>
      <c r="WM151" s="22"/>
      <c r="WN151" s="22"/>
      <c r="WO151" s="22"/>
      <c r="WP151" s="22"/>
      <c r="WQ151" s="22"/>
      <c r="WR151" s="22"/>
      <c r="WS151" s="22"/>
      <c r="WT151" s="22"/>
      <c r="WU151" s="22"/>
      <c r="WV151" s="22"/>
      <c r="WW151" s="22"/>
      <c r="WX151" s="22"/>
      <c r="WY151" s="22"/>
      <c r="WZ151" s="22"/>
      <c r="XA151" s="22"/>
      <c r="XB151" s="22"/>
      <c r="XC151" s="22"/>
      <c r="XD151" s="22"/>
      <c r="XE151" s="22"/>
      <c r="XF151" s="22"/>
      <c r="XG151" s="22"/>
      <c r="XH151" s="22"/>
      <c r="XI151" s="22"/>
      <c r="XJ151" s="22"/>
      <c r="XK151" s="22"/>
      <c r="XL151" s="22"/>
      <c r="XM151" s="22"/>
      <c r="XN151" s="22"/>
      <c r="XO151" s="22"/>
      <c r="XP151" s="22"/>
      <c r="XQ151" s="22"/>
      <c r="XR151" s="22"/>
      <c r="XS151" s="22"/>
      <c r="XT151" s="22"/>
      <c r="XU151" s="22"/>
      <c r="XV151" s="22"/>
      <c r="XW151" s="22"/>
      <c r="XX151" s="22"/>
      <c r="XY151" s="22"/>
      <c r="XZ151" s="22"/>
      <c r="YA151" s="22"/>
      <c r="YB151" s="22"/>
      <c r="YC151" s="22"/>
      <c r="YD151" s="22"/>
      <c r="YE151" s="22"/>
      <c r="YF151" s="22"/>
      <c r="YG151" s="22"/>
      <c r="YH151" s="22"/>
      <c r="YI151" s="22"/>
      <c r="YJ151" s="22"/>
      <c r="YK151" s="22"/>
      <c r="YL151" s="22"/>
      <c r="YM151" s="22"/>
      <c r="YN151" s="22"/>
      <c r="YO151" s="22"/>
      <c r="YP151" s="22"/>
      <c r="YQ151" s="22"/>
      <c r="YR151" s="22"/>
      <c r="YS151" s="22"/>
      <c r="YT151" s="22"/>
      <c r="YU151" s="22"/>
      <c r="YV151" s="22"/>
      <c r="YW151" s="22"/>
      <c r="YX151" s="22"/>
      <c r="YY151" s="22"/>
      <c r="YZ151" s="22"/>
      <c r="ZA151" s="22"/>
      <c r="ZB151" s="22"/>
      <c r="ZC151" s="22"/>
      <c r="ZD151" s="22"/>
      <c r="ZE151" s="22"/>
      <c r="ZF151" s="22"/>
      <c r="ZG151" s="22"/>
      <c r="ZH151" s="22"/>
      <c r="ZI151" s="22"/>
      <c r="ZJ151" s="22"/>
      <c r="ZK151" s="22"/>
      <c r="ZL151" s="22"/>
      <c r="ZM151" s="22"/>
      <c r="ZN151" s="22"/>
      <c r="ZO151" s="22"/>
      <c r="ZP151" s="22"/>
      <c r="ZQ151" s="22"/>
      <c r="ZR151" s="22"/>
      <c r="ZS151" s="22"/>
    </row>
    <row r="152" spans="1:695" s="109" customFormat="1" x14ac:dyDescent="0.2">
      <c r="A152" s="244" t="s">
        <v>135</v>
      </c>
      <c r="B152" s="237"/>
      <c r="C152" s="42"/>
      <c r="D152" s="48"/>
      <c r="E152" s="236"/>
      <c r="F152" s="236"/>
      <c r="G152" s="42"/>
      <c r="H152" s="70"/>
      <c r="I152" s="81"/>
      <c r="J152" s="77"/>
      <c r="K152" s="73"/>
      <c r="L152" s="233"/>
      <c r="M152" s="45"/>
      <c r="N152" s="139"/>
      <c r="O152" s="139"/>
      <c r="P152" s="22"/>
      <c r="Q152" s="22"/>
      <c r="R152" s="22"/>
      <c r="S152" s="22"/>
      <c r="T152" s="22"/>
      <c r="U152" s="22"/>
      <c r="V152" s="22"/>
      <c r="W152" s="22"/>
      <c r="X152" s="22"/>
      <c r="Y152" s="22"/>
      <c r="Z152" s="22"/>
      <c r="AA152" s="22"/>
      <c r="AB152" s="22"/>
      <c r="AC152" s="22"/>
      <c r="AD152" s="22"/>
      <c r="AE152" s="22"/>
      <c r="AF152" s="22"/>
      <c r="AG152" s="22"/>
      <c r="AH152" s="22"/>
      <c r="AI152" s="22"/>
      <c r="AJ152" s="22"/>
      <c r="AK152" s="22"/>
      <c r="AL152" s="22"/>
      <c r="AM152" s="22"/>
      <c r="AN152" s="22"/>
      <c r="AO152" s="22"/>
      <c r="AP152" s="22"/>
      <c r="AQ152" s="22"/>
      <c r="AR152" s="22"/>
      <c r="AS152" s="22"/>
      <c r="AT152" s="22"/>
      <c r="AU152" s="22"/>
      <c r="AV152" s="22"/>
      <c r="AW152" s="22"/>
      <c r="AX152" s="22"/>
      <c r="AY152" s="22"/>
      <c r="AZ152" s="22"/>
      <c r="BA152" s="22"/>
      <c r="BB152" s="22"/>
      <c r="BC152" s="22"/>
      <c r="BD152" s="22"/>
      <c r="BE152" s="22"/>
      <c r="BF152" s="22"/>
      <c r="BG152" s="22"/>
      <c r="BH152" s="22"/>
      <c r="BI152" s="22"/>
      <c r="BJ152" s="22"/>
      <c r="BK152" s="22"/>
      <c r="BL152" s="22"/>
      <c r="BM152" s="22"/>
      <c r="BN152" s="22"/>
      <c r="BO152" s="22"/>
      <c r="BP152" s="22"/>
      <c r="BQ152" s="22"/>
      <c r="BR152" s="22"/>
      <c r="BS152" s="22"/>
      <c r="BT152" s="22"/>
      <c r="BU152" s="22"/>
      <c r="BV152" s="22"/>
      <c r="BW152" s="22"/>
      <c r="BX152" s="22"/>
      <c r="BY152" s="22"/>
      <c r="BZ152" s="22"/>
      <c r="CA152" s="22"/>
      <c r="CB152" s="22"/>
      <c r="CC152" s="22"/>
      <c r="CD152" s="22"/>
      <c r="CE152" s="22"/>
      <c r="CF152" s="22"/>
      <c r="CG152" s="22"/>
      <c r="CH152" s="22"/>
      <c r="CI152" s="22"/>
      <c r="CJ152" s="22"/>
      <c r="CK152" s="22"/>
      <c r="CL152" s="22"/>
      <c r="CM152" s="22"/>
      <c r="CN152" s="22"/>
      <c r="CO152" s="22"/>
      <c r="CP152" s="22"/>
      <c r="CQ152" s="22"/>
      <c r="CR152" s="22"/>
      <c r="CS152" s="22"/>
      <c r="CT152" s="22"/>
      <c r="CU152" s="22"/>
      <c r="CV152" s="22"/>
      <c r="CW152" s="22"/>
      <c r="CX152" s="22"/>
      <c r="CY152" s="22"/>
      <c r="CZ152" s="22"/>
      <c r="DA152" s="22"/>
      <c r="DB152" s="22"/>
      <c r="DC152" s="22"/>
      <c r="DD152" s="22"/>
      <c r="DE152" s="22"/>
      <c r="DF152" s="22"/>
      <c r="DG152" s="22"/>
      <c r="DH152" s="22"/>
      <c r="DI152" s="22"/>
      <c r="DJ152" s="22"/>
      <c r="DK152" s="22"/>
      <c r="DL152" s="22"/>
      <c r="DM152" s="22"/>
      <c r="DN152" s="22"/>
      <c r="DO152" s="22"/>
      <c r="DP152" s="22"/>
      <c r="DQ152" s="22"/>
      <c r="DR152" s="22"/>
      <c r="DS152" s="22"/>
      <c r="DT152" s="22"/>
      <c r="DU152" s="22"/>
      <c r="DV152" s="22"/>
      <c r="DW152" s="22"/>
      <c r="DX152" s="22"/>
      <c r="DY152" s="22"/>
      <c r="DZ152" s="22"/>
      <c r="EA152" s="22"/>
      <c r="EB152" s="22"/>
      <c r="EC152" s="22"/>
      <c r="ED152" s="22"/>
      <c r="EE152" s="22"/>
      <c r="EF152" s="22"/>
      <c r="EG152" s="22"/>
      <c r="EH152" s="22"/>
      <c r="EI152" s="22"/>
      <c r="EJ152" s="22"/>
      <c r="EK152" s="22"/>
      <c r="EL152" s="22"/>
      <c r="EM152" s="22"/>
      <c r="EN152" s="22"/>
      <c r="EO152" s="22"/>
      <c r="EP152" s="22"/>
      <c r="EQ152" s="22"/>
      <c r="ER152" s="22"/>
      <c r="ES152" s="22"/>
      <c r="ET152" s="22"/>
      <c r="EU152" s="22"/>
      <c r="EV152" s="22"/>
      <c r="EW152" s="22"/>
      <c r="EX152" s="22"/>
      <c r="EY152" s="22"/>
      <c r="EZ152" s="22"/>
      <c r="FA152" s="22"/>
      <c r="FB152" s="22"/>
      <c r="FC152" s="22"/>
      <c r="FD152" s="22"/>
      <c r="FE152" s="22"/>
      <c r="FF152" s="22"/>
      <c r="FG152" s="22"/>
      <c r="FH152" s="22"/>
      <c r="FI152" s="22"/>
      <c r="FJ152" s="22"/>
      <c r="FK152" s="22"/>
      <c r="FL152" s="22"/>
      <c r="FM152" s="22"/>
      <c r="FN152" s="22"/>
      <c r="FO152" s="22"/>
      <c r="FP152" s="22"/>
      <c r="FQ152" s="22"/>
      <c r="FR152" s="22"/>
      <c r="FS152" s="22"/>
      <c r="FT152" s="22"/>
      <c r="FU152" s="22"/>
      <c r="FV152" s="22"/>
      <c r="FW152" s="22"/>
      <c r="FX152" s="22"/>
      <c r="FY152" s="22"/>
      <c r="FZ152" s="22"/>
      <c r="GA152" s="22"/>
      <c r="GB152" s="22"/>
      <c r="GC152" s="22"/>
      <c r="GD152" s="22"/>
      <c r="GE152" s="22"/>
      <c r="GF152" s="22"/>
      <c r="GG152" s="22"/>
      <c r="GH152" s="22"/>
      <c r="GI152" s="22"/>
      <c r="GJ152" s="22"/>
      <c r="GK152" s="22"/>
      <c r="GL152" s="22"/>
      <c r="GM152" s="22"/>
      <c r="GN152" s="22"/>
      <c r="GO152" s="22"/>
      <c r="GP152" s="22"/>
      <c r="GQ152" s="22"/>
      <c r="GR152" s="22"/>
      <c r="GS152" s="22"/>
      <c r="GT152" s="22"/>
      <c r="GU152" s="22"/>
      <c r="GV152" s="22"/>
      <c r="GW152" s="22"/>
      <c r="GX152" s="22"/>
      <c r="GY152" s="22"/>
      <c r="GZ152" s="22"/>
      <c r="HA152" s="22"/>
      <c r="HB152" s="22"/>
      <c r="HC152" s="22"/>
      <c r="HD152" s="22"/>
      <c r="HE152" s="22"/>
      <c r="HF152" s="22"/>
      <c r="HG152" s="22"/>
      <c r="HH152" s="22"/>
      <c r="HI152" s="22"/>
      <c r="HJ152" s="22"/>
      <c r="HK152" s="22"/>
      <c r="HL152" s="22"/>
      <c r="HM152" s="22"/>
      <c r="HN152" s="22"/>
      <c r="HO152" s="22"/>
      <c r="HP152" s="22"/>
      <c r="HQ152" s="22"/>
      <c r="HR152" s="22"/>
      <c r="HS152" s="22"/>
      <c r="HT152" s="22"/>
      <c r="HU152" s="22"/>
      <c r="HV152" s="22"/>
      <c r="HW152" s="22"/>
      <c r="HX152" s="22"/>
      <c r="HY152" s="22"/>
      <c r="HZ152" s="22"/>
      <c r="IA152" s="22"/>
      <c r="IB152" s="22"/>
      <c r="IC152" s="22"/>
      <c r="ID152" s="22"/>
      <c r="IE152" s="22"/>
      <c r="IF152" s="22"/>
      <c r="IG152" s="22"/>
      <c r="IH152" s="22"/>
      <c r="II152" s="22"/>
      <c r="IJ152" s="22"/>
      <c r="IK152" s="22"/>
      <c r="IL152" s="22"/>
      <c r="IM152" s="22"/>
      <c r="IN152" s="22"/>
      <c r="IO152" s="22"/>
      <c r="IP152" s="22"/>
      <c r="IQ152" s="22"/>
      <c r="IR152" s="22"/>
      <c r="IS152" s="22"/>
      <c r="IT152" s="22"/>
      <c r="IU152" s="22"/>
      <c r="IV152" s="22"/>
      <c r="IW152" s="22"/>
      <c r="IX152" s="22"/>
      <c r="IY152" s="22"/>
      <c r="IZ152" s="22"/>
      <c r="JA152" s="22"/>
      <c r="JB152" s="22"/>
      <c r="JC152" s="22"/>
      <c r="JD152" s="22"/>
      <c r="JE152" s="22"/>
      <c r="JF152" s="22"/>
      <c r="JG152" s="22"/>
      <c r="JH152" s="22"/>
      <c r="JI152" s="22"/>
      <c r="JJ152" s="22"/>
      <c r="JK152" s="22"/>
      <c r="JL152" s="22"/>
      <c r="JM152" s="22"/>
      <c r="JN152" s="22"/>
      <c r="JO152" s="22"/>
      <c r="JP152" s="22"/>
      <c r="JQ152" s="22"/>
      <c r="JR152" s="22"/>
      <c r="JS152" s="22"/>
      <c r="JT152" s="22"/>
      <c r="JU152" s="22"/>
      <c r="JV152" s="22"/>
      <c r="JW152" s="22"/>
      <c r="JX152" s="22"/>
      <c r="JY152" s="22"/>
      <c r="JZ152" s="22"/>
      <c r="KA152" s="22"/>
      <c r="KB152" s="22"/>
      <c r="KC152" s="22"/>
      <c r="KD152" s="22"/>
      <c r="KE152" s="22"/>
      <c r="KF152" s="22"/>
      <c r="KG152" s="22"/>
      <c r="KH152" s="22"/>
      <c r="KI152" s="22"/>
      <c r="KJ152" s="22"/>
      <c r="KK152" s="22"/>
      <c r="KL152" s="22"/>
      <c r="KM152" s="22"/>
      <c r="KN152" s="22"/>
      <c r="KO152" s="22"/>
      <c r="KP152" s="22"/>
      <c r="KQ152" s="22"/>
      <c r="KR152" s="22"/>
      <c r="KS152" s="22"/>
      <c r="KT152" s="22"/>
      <c r="KU152" s="22"/>
      <c r="KV152" s="22"/>
      <c r="KW152" s="22"/>
      <c r="KX152" s="22"/>
      <c r="KY152" s="22"/>
      <c r="KZ152" s="22"/>
      <c r="LA152" s="22"/>
      <c r="LB152" s="22"/>
      <c r="LC152" s="22"/>
      <c r="LD152" s="22"/>
      <c r="LE152" s="22"/>
      <c r="LF152" s="22"/>
      <c r="LG152" s="22"/>
      <c r="LH152" s="22"/>
      <c r="LI152" s="22"/>
      <c r="LJ152" s="22"/>
      <c r="LK152" s="22"/>
      <c r="LL152" s="22"/>
      <c r="LM152" s="22"/>
      <c r="LN152" s="22"/>
      <c r="LO152" s="22"/>
      <c r="LP152" s="22"/>
      <c r="LQ152" s="22"/>
      <c r="LR152" s="22"/>
      <c r="LS152" s="22"/>
      <c r="LT152" s="22"/>
      <c r="LU152" s="22"/>
      <c r="LV152" s="22"/>
      <c r="LW152" s="22"/>
      <c r="LX152" s="22"/>
      <c r="LY152" s="22"/>
      <c r="LZ152" s="22"/>
      <c r="MA152" s="22"/>
      <c r="MB152" s="22"/>
      <c r="MC152" s="22"/>
      <c r="MD152" s="22"/>
      <c r="ME152" s="22"/>
      <c r="MF152" s="22"/>
      <c r="MG152" s="22"/>
      <c r="MH152" s="22"/>
      <c r="MI152" s="22"/>
      <c r="MJ152" s="22"/>
      <c r="MK152" s="22"/>
      <c r="ML152" s="22"/>
      <c r="MM152" s="22"/>
      <c r="MN152" s="22"/>
      <c r="MO152" s="22"/>
      <c r="MP152" s="22"/>
      <c r="MQ152" s="22"/>
      <c r="MR152" s="22"/>
      <c r="MS152" s="22"/>
      <c r="MT152" s="22"/>
      <c r="MU152" s="22"/>
      <c r="MV152" s="22"/>
      <c r="MW152" s="22"/>
      <c r="MX152" s="22"/>
      <c r="MY152" s="22"/>
      <c r="MZ152" s="22"/>
      <c r="NA152" s="22"/>
      <c r="NB152" s="22"/>
      <c r="NC152" s="22"/>
      <c r="ND152" s="22"/>
      <c r="NE152" s="22"/>
      <c r="NF152" s="22"/>
      <c r="NG152" s="22"/>
      <c r="NH152" s="22"/>
      <c r="NI152" s="22"/>
      <c r="NJ152" s="22"/>
      <c r="NK152" s="22"/>
      <c r="NL152" s="22"/>
      <c r="NM152" s="22"/>
      <c r="NN152" s="22"/>
      <c r="NO152" s="22"/>
      <c r="NP152" s="22"/>
      <c r="NQ152" s="22"/>
      <c r="NR152" s="22"/>
      <c r="NS152" s="22"/>
      <c r="NT152" s="22"/>
      <c r="NU152" s="22"/>
      <c r="NV152" s="22"/>
      <c r="NW152" s="22"/>
      <c r="NX152" s="22"/>
      <c r="NY152" s="22"/>
      <c r="NZ152" s="22"/>
      <c r="OA152" s="22"/>
      <c r="OB152" s="22"/>
      <c r="OC152" s="22"/>
      <c r="OD152" s="22"/>
      <c r="OE152" s="22"/>
      <c r="OF152" s="22"/>
      <c r="OG152" s="22"/>
      <c r="OH152" s="22"/>
      <c r="OI152" s="22"/>
      <c r="OJ152" s="22"/>
      <c r="OK152" s="22"/>
      <c r="OL152" s="22"/>
      <c r="OM152" s="22"/>
      <c r="ON152" s="22"/>
      <c r="OO152" s="22"/>
      <c r="OP152" s="22"/>
      <c r="OQ152" s="22"/>
      <c r="OR152" s="22"/>
      <c r="OS152" s="22"/>
      <c r="OT152" s="22"/>
      <c r="OU152" s="22"/>
      <c r="OV152" s="22"/>
      <c r="OW152" s="22"/>
      <c r="OX152" s="22"/>
      <c r="OY152" s="22"/>
      <c r="OZ152" s="22"/>
      <c r="PA152" s="22"/>
      <c r="PB152" s="22"/>
      <c r="PC152" s="22"/>
      <c r="PD152" s="22"/>
      <c r="PE152" s="22"/>
      <c r="PF152" s="22"/>
      <c r="PG152" s="22"/>
      <c r="PH152" s="22"/>
      <c r="PI152" s="22"/>
      <c r="PJ152" s="22"/>
      <c r="PK152" s="22"/>
      <c r="PL152" s="22"/>
      <c r="PM152" s="22"/>
      <c r="PN152" s="22"/>
      <c r="PO152" s="22"/>
      <c r="PP152" s="22"/>
      <c r="PQ152" s="22"/>
      <c r="PR152" s="22"/>
      <c r="PS152" s="22"/>
      <c r="PT152" s="22"/>
      <c r="PU152" s="22"/>
      <c r="PV152" s="22"/>
      <c r="PW152" s="22"/>
      <c r="PX152" s="22"/>
      <c r="PY152" s="22"/>
      <c r="PZ152" s="22"/>
      <c r="QA152" s="22"/>
      <c r="QB152" s="22"/>
      <c r="QC152" s="22"/>
      <c r="QD152" s="22"/>
      <c r="QE152" s="22"/>
      <c r="QF152" s="22"/>
      <c r="QG152" s="22"/>
      <c r="QH152" s="22"/>
      <c r="QI152" s="22"/>
      <c r="QJ152" s="22"/>
      <c r="QK152" s="22"/>
      <c r="QL152" s="22"/>
      <c r="QM152" s="22"/>
      <c r="QN152" s="22"/>
      <c r="QO152" s="22"/>
      <c r="QP152" s="22"/>
      <c r="QQ152" s="22"/>
      <c r="QR152" s="22"/>
      <c r="QS152" s="22"/>
      <c r="QT152" s="22"/>
      <c r="QU152" s="22"/>
      <c r="QV152" s="22"/>
      <c r="QW152" s="22"/>
      <c r="QX152" s="22"/>
      <c r="QY152" s="22"/>
      <c r="QZ152" s="22"/>
      <c r="RA152" s="22"/>
      <c r="RB152" s="22"/>
      <c r="RC152" s="22"/>
      <c r="RD152" s="22"/>
      <c r="RE152" s="22"/>
      <c r="RF152" s="22"/>
      <c r="RG152" s="22"/>
      <c r="RH152" s="22"/>
      <c r="RI152" s="22"/>
      <c r="RJ152" s="22"/>
      <c r="RK152" s="22"/>
      <c r="RL152" s="22"/>
      <c r="RM152" s="22"/>
      <c r="RN152" s="22"/>
      <c r="RO152" s="22"/>
      <c r="RP152" s="22"/>
      <c r="RQ152" s="22"/>
      <c r="RR152" s="22"/>
      <c r="RS152" s="22"/>
      <c r="RT152" s="22"/>
      <c r="RU152" s="22"/>
      <c r="RV152" s="22"/>
      <c r="RW152" s="22"/>
      <c r="RX152" s="22"/>
      <c r="RY152" s="22"/>
      <c r="RZ152" s="22"/>
      <c r="SA152" s="22"/>
      <c r="SB152" s="22"/>
      <c r="SC152" s="22"/>
      <c r="SD152" s="22"/>
      <c r="SE152" s="22"/>
      <c r="SF152" s="22"/>
      <c r="SG152" s="22"/>
      <c r="SH152" s="22"/>
      <c r="SI152" s="22"/>
      <c r="SJ152" s="22"/>
      <c r="SK152" s="22"/>
      <c r="SL152" s="22"/>
      <c r="SM152" s="22"/>
      <c r="SN152" s="22"/>
      <c r="SO152" s="22"/>
      <c r="SP152" s="22"/>
      <c r="SQ152" s="22"/>
      <c r="SR152" s="22"/>
      <c r="SS152" s="22"/>
      <c r="ST152" s="22"/>
      <c r="SU152" s="22"/>
      <c r="SV152" s="22"/>
      <c r="SW152" s="22"/>
      <c r="SX152" s="22"/>
      <c r="SY152" s="22"/>
      <c r="SZ152" s="22"/>
      <c r="TA152" s="22"/>
      <c r="TB152" s="22"/>
      <c r="TC152" s="22"/>
      <c r="TD152" s="22"/>
      <c r="TE152" s="22"/>
      <c r="TF152" s="22"/>
      <c r="TG152" s="22"/>
      <c r="TH152" s="22"/>
      <c r="TI152" s="22"/>
      <c r="TJ152" s="22"/>
      <c r="TK152" s="22"/>
      <c r="TL152" s="22"/>
      <c r="TM152" s="22"/>
      <c r="TN152" s="22"/>
      <c r="TO152" s="22"/>
      <c r="TP152" s="22"/>
      <c r="TQ152" s="22"/>
      <c r="TR152" s="22"/>
      <c r="TS152" s="22"/>
      <c r="TT152" s="22"/>
      <c r="TU152" s="22"/>
      <c r="TV152" s="22"/>
      <c r="TW152" s="22"/>
      <c r="TX152" s="22"/>
      <c r="TY152" s="22"/>
      <c r="TZ152" s="22"/>
      <c r="UA152" s="22"/>
      <c r="UB152" s="22"/>
      <c r="UC152" s="22"/>
      <c r="UD152" s="22"/>
      <c r="UE152" s="22"/>
      <c r="UF152" s="22"/>
      <c r="UG152" s="22"/>
      <c r="UH152" s="22"/>
      <c r="UI152" s="22"/>
      <c r="UJ152" s="22"/>
      <c r="UK152" s="22"/>
      <c r="UL152" s="22"/>
      <c r="UM152" s="22"/>
      <c r="UN152" s="22"/>
      <c r="UO152" s="22"/>
      <c r="UP152" s="22"/>
      <c r="UQ152" s="22"/>
      <c r="UR152" s="22"/>
      <c r="US152" s="22"/>
      <c r="UT152" s="22"/>
      <c r="UU152" s="22"/>
      <c r="UV152" s="22"/>
      <c r="UW152" s="22"/>
      <c r="UX152" s="22"/>
      <c r="UY152" s="22"/>
      <c r="UZ152" s="22"/>
      <c r="VA152" s="22"/>
      <c r="VB152" s="22"/>
      <c r="VC152" s="22"/>
      <c r="VD152" s="22"/>
      <c r="VE152" s="22"/>
      <c r="VF152" s="22"/>
      <c r="VG152" s="22"/>
      <c r="VH152" s="22"/>
      <c r="VI152" s="22"/>
      <c r="VJ152" s="22"/>
      <c r="VK152" s="22"/>
      <c r="VL152" s="22"/>
      <c r="VM152" s="22"/>
      <c r="VN152" s="22"/>
      <c r="VO152" s="22"/>
      <c r="VP152" s="22"/>
      <c r="VQ152" s="22"/>
      <c r="VR152" s="22"/>
      <c r="VS152" s="22"/>
      <c r="VT152" s="22"/>
      <c r="VU152" s="22"/>
      <c r="VV152" s="22"/>
      <c r="VW152" s="22"/>
      <c r="VX152" s="22"/>
      <c r="VY152" s="22"/>
      <c r="VZ152" s="22"/>
      <c r="WA152" s="22"/>
      <c r="WB152" s="22"/>
      <c r="WC152" s="22"/>
      <c r="WD152" s="22"/>
      <c r="WE152" s="22"/>
      <c r="WF152" s="22"/>
      <c r="WG152" s="22"/>
      <c r="WH152" s="22"/>
      <c r="WI152" s="22"/>
      <c r="WJ152" s="22"/>
      <c r="WK152" s="22"/>
      <c r="WL152" s="22"/>
      <c r="WM152" s="22"/>
      <c r="WN152" s="22"/>
      <c r="WO152" s="22"/>
      <c r="WP152" s="22"/>
      <c r="WQ152" s="22"/>
      <c r="WR152" s="22"/>
      <c r="WS152" s="22"/>
      <c r="WT152" s="22"/>
      <c r="WU152" s="22"/>
      <c r="WV152" s="22"/>
      <c r="WW152" s="22"/>
      <c r="WX152" s="22"/>
      <c r="WY152" s="22"/>
      <c r="WZ152" s="22"/>
      <c r="XA152" s="22"/>
      <c r="XB152" s="22"/>
      <c r="XC152" s="22"/>
      <c r="XD152" s="22"/>
      <c r="XE152" s="22"/>
      <c r="XF152" s="22"/>
      <c r="XG152" s="22"/>
      <c r="XH152" s="22"/>
      <c r="XI152" s="22"/>
      <c r="XJ152" s="22"/>
      <c r="XK152" s="22"/>
      <c r="XL152" s="22"/>
      <c r="XM152" s="22"/>
      <c r="XN152" s="22"/>
      <c r="XO152" s="22"/>
      <c r="XP152" s="22"/>
      <c r="XQ152" s="22"/>
      <c r="XR152" s="22"/>
      <c r="XS152" s="22"/>
      <c r="XT152" s="22"/>
      <c r="XU152" s="22"/>
      <c r="XV152" s="22"/>
      <c r="XW152" s="22"/>
      <c r="XX152" s="22"/>
      <c r="XY152" s="22"/>
      <c r="XZ152" s="22"/>
      <c r="YA152" s="22"/>
      <c r="YB152" s="22"/>
      <c r="YC152" s="22"/>
      <c r="YD152" s="22"/>
      <c r="YE152" s="22"/>
      <c r="YF152" s="22"/>
      <c r="YG152" s="22"/>
      <c r="YH152" s="22"/>
      <c r="YI152" s="22"/>
      <c r="YJ152" s="22"/>
      <c r="YK152" s="22"/>
      <c r="YL152" s="22"/>
      <c r="YM152" s="22"/>
      <c r="YN152" s="22"/>
      <c r="YO152" s="22"/>
      <c r="YP152" s="22"/>
      <c r="YQ152" s="22"/>
      <c r="YR152" s="22"/>
      <c r="YS152" s="22"/>
      <c r="YT152" s="22"/>
      <c r="YU152" s="22"/>
      <c r="YV152" s="22"/>
      <c r="YW152" s="22"/>
      <c r="YX152" s="22"/>
      <c r="YY152" s="22"/>
      <c r="YZ152" s="22"/>
      <c r="ZA152" s="22"/>
      <c r="ZB152" s="22"/>
      <c r="ZC152" s="22"/>
      <c r="ZD152" s="22"/>
      <c r="ZE152" s="22"/>
      <c r="ZF152" s="22"/>
      <c r="ZG152" s="22"/>
      <c r="ZH152" s="22"/>
      <c r="ZI152" s="22"/>
      <c r="ZJ152" s="22"/>
      <c r="ZK152" s="22"/>
      <c r="ZL152" s="22"/>
      <c r="ZM152" s="22"/>
      <c r="ZN152" s="22"/>
      <c r="ZO152" s="22"/>
      <c r="ZP152" s="22"/>
      <c r="ZQ152" s="22"/>
      <c r="ZR152" s="22"/>
      <c r="ZS152" s="22"/>
    </row>
    <row r="153" spans="1:695" s="109" customFormat="1" x14ac:dyDescent="0.2">
      <c r="A153" s="244" t="s">
        <v>135</v>
      </c>
      <c r="B153" s="237"/>
      <c r="C153" s="42" t="s">
        <v>36</v>
      </c>
      <c r="D153" s="48" t="s">
        <v>14</v>
      </c>
      <c r="E153" s="236">
        <v>0.55555555555555558</v>
      </c>
      <c r="F153" s="236">
        <f>E153+(50/(24*60))</f>
        <v>0.59027777777777779</v>
      </c>
      <c r="G153" s="42">
        <f>H153*I153</f>
        <v>9725</v>
      </c>
      <c r="H153" s="70">
        <v>250</v>
      </c>
      <c r="I153" s="81">
        <v>38.9</v>
      </c>
      <c r="J153" s="77" t="s">
        <v>204</v>
      </c>
      <c r="K153" s="77" t="s">
        <v>205</v>
      </c>
      <c r="L153" s="149" t="s">
        <v>211</v>
      </c>
      <c r="M153" s="45"/>
      <c r="N153" s="139"/>
      <c r="O153" s="139"/>
      <c r="P153" s="22"/>
      <c r="Q153" s="22"/>
      <c r="R153" s="22"/>
      <c r="S153" s="22"/>
      <c r="T153" s="22"/>
      <c r="U153" s="22"/>
      <c r="V153" s="22"/>
      <c r="W153" s="22"/>
      <c r="X153" s="22"/>
      <c r="Y153" s="22"/>
      <c r="Z153" s="22"/>
      <c r="AA153" s="22"/>
      <c r="AB153" s="22"/>
      <c r="AC153" s="22"/>
      <c r="AD153" s="22"/>
      <c r="AE153" s="22"/>
      <c r="AF153" s="22"/>
      <c r="AG153" s="22"/>
      <c r="AH153" s="22"/>
      <c r="AI153" s="22"/>
      <c r="AJ153" s="22"/>
      <c r="AK153" s="22"/>
      <c r="AL153" s="22"/>
      <c r="AM153" s="22"/>
      <c r="AN153" s="22"/>
      <c r="AO153" s="22"/>
      <c r="AP153" s="22"/>
      <c r="AQ153" s="22"/>
      <c r="AR153" s="22"/>
      <c r="AS153" s="22"/>
      <c r="AT153" s="22"/>
      <c r="AU153" s="22"/>
      <c r="AV153" s="22"/>
      <c r="AW153" s="22"/>
      <c r="AX153" s="22"/>
      <c r="AY153" s="22"/>
      <c r="AZ153" s="22"/>
      <c r="BA153" s="22"/>
      <c r="BB153" s="22"/>
      <c r="BC153" s="22"/>
      <c r="BD153" s="22"/>
      <c r="BE153" s="22"/>
      <c r="BF153" s="22"/>
      <c r="BG153" s="22"/>
      <c r="BH153" s="22"/>
      <c r="BI153" s="22"/>
      <c r="BJ153" s="22"/>
      <c r="BK153" s="22"/>
      <c r="BL153" s="22"/>
      <c r="BM153" s="22"/>
      <c r="BN153" s="22"/>
      <c r="BO153" s="22"/>
      <c r="BP153" s="22"/>
      <c r="BQ153" s="22"/>
      <c r="BR153" s="22"/>
      <c r="BS153" s="22"/>
      <c r="BT153" s="22"/>
      <c r="BU153" s="22"/>
      <c r="BV153" s="22"/>
      <c r="BW153" s="22"/>
      <c r="BX153" s="22"/>
      <c r="BY153" s="22"/>
      <c r="BZ153" s="22"/>
      <c r="CA153" s="22"/>
      <c r="CB153" s="22"/>
      <c r="CC153" s="22"/>
      <c r="CD153" s="22"/>
      <c r="CE153" s="22"/>
      <c r="CF153" s="22"/>
      <c r="CG153" s="22"/>
      <c r="CH153" s="22"/>
      <c r="CI153" s="22"/>
      <c r="CJ153" s="22"/>
      <c r="CK153" s="22"/>
      <c r="CL153" s="22"/>
      <c r="CM153" s="22"/>
      <c r="CN153" s="22"/>
      <c r="CO153" s="22"/>
      <c r="CP153" s="22"/>
      <c r="CQ153" s="22"/>
      <c r="CR153" s="22"/>
      <c r="CS153" s="22"/>
      <c r="CT153" s="22"/>
      <c r="CU153" s="22"/>
      <c r="CV153" s="22"/>
      <c r="CW153" s="22"/>
      <c r="CX153" s="22"/>
      <c r="CY153" s="22"/>
      <c r="CZ153" s="22"/>
      <c r="DA153" s="22"/>
      <c r="DB153" s="22"/>
      <c r="DC153" s="22"/>
      <c r="DD153" s="22"/>
      <c r="DE153" s="22"/>
      <c r="DF153" s="22"/>
      <c r="DG153" s="22"/>
      <c r="DH153" s="22"/>
      <c r="DI153" s="22"/>
      <c r="DJ153" s="22"/>
      <c r="DK153" s="22"/>
      <c r="DL153" s="22"/>
      <c r="DM153" s="22"/>
      <c r="DN153" s="22"/>
      <c r="DO153" s="22"/>
      <c r="DP153" s="22"/>
      <c r="DQ153" s="22"/>
      <c r="DR153" s="22"/>
      <c r="DS153" s="22"/>
      <c r="DT153" s="22"/>
      <c r="DU153" s="22"/>
      <c r="DV153" s="22"/>
      <c r="DW153" s="22"/>
      <c r="DX153" s="22"/>
      <c r="DY153" s="22"/>
      <c r="DZ153" s="22"/>
      <c r="EA153" s="22"/>
      <c r="EB153" s="22"/>
      <c r="EC153" s="22"/>
      <c r="ED153" s="22"/>
      <c r="EE153" s="22"/>
      <c r="EF153" s="22"/>
      <c r="EG153" s="22"/>
      <c r="EH153" s="22"/>
      <c r="EI153" s="22"/>
      <c r="EJ153" s="22"/>
      <c r="EK153" s="22"/>
      <c r="EL153" s="22"/>
      <c r="EM153" s="22"/>
      <c r="EN153" s="22"/>
      <c r="EO153" s="22"/>
      <c r="EP153" s="22"/>
      <c r="EQ153" s="22"/>
      <c r="ER153" s="22"/>
      <c r="ES153" s="22"/>
      <c r="ET153" s="22"/>
      <c r="EU153" s="22"/>
      <c r="EV153" s="22"/>
      <c r="EW153" s="22"/>
      <c r="EX153" s="22"/>
      <c r="EY153" s="22"/>
      <c r="EZ153" s="22"/>
      <c r="FA153" s="22"/>
      <c r="FB153" s="22"/>
      <c r="FC153" s="22"/>
      <c r="FD153" s="22"/>
      <c r="FE153" s="22"/>
      <c r="FF153" s="22"/>
      <c r="FG153" s="22"/>
      <c r="FH153" s="22"/>
      <c r="FI153" s="22"/>
      <c r="FJ153" s="22"/>
      <c r="FK153" s="22"/>
      <c r="FL153" s="22"/>
      <c r="FM153" s="22"/>
      <c r="FN153" s="22"/>
      <c r="FO153" s="22"/>
      <c r="FP153" s="22"/>
      <c r="FQ153" s="22"/>
      <c r="FR153" s="22"/>
      <c r="FS153" s="22"/>
      <c r="FT153" s="22"/>
      <c r="FU153" s="22"/>
      <c r="FV153" s="22"/>
      <c r="FW153" s="22"/>
      <c r="FX153" s="22"/>
      <c r="FY153" s="22"/>
      <c r="FZ153" s="22"/>
      <c r="GA153" s="22"/>
      <c r="GB153" s="22"/>
      <c r="GC153" s="22"/>
      <c r="GD153" s="22"/>
      <c r="GE153" s="22"/>
      <c r="GF153" s="22"/>
      <c r="GG153" s="22"/>
      <c r="GH153" s="22"/>
      <c r="GI153" s="22"/>
      <c r="GJ153" s="22"/>
      <c r="GK153" s="22"/>
      <c r="GL153" s="22"/>
      <c r="GM153" s="22"/>
      <c r="GN153" s="22"/>
      <c r="GO153" s="22"/>
      <c r="GP153" s="22"/>
      <c r="GQ153" s="22"/>
      <c r="GR153" s="22"/>
      <c r="GS153" s="22"/>
      <c r="GT153" s="22"/>
      <c r="GU153" s="22"/>
      <c r="GV153" s="22"/>
      <c r="GW153" s="22"/>
      <c r="GX153" s="22"/>
      <c r="GY153" s="22"/>
      <c r="GZ153" s="22"/>
      <c r="HA153" s="22"/>
      <c r="HB153" s="22"/>
      <c r="HC153" s="22"/>
      <c r="HD153" s="22"/>
      <c r="HE153" s="22"/>
      <c r="HF153" s="22"/>
      <c r="HG153" s="22"/>
      <c r="HH153" s="22"/>
      <c r="HI153" s="22"/>
      <c r="HJ153" s="22"/>
      <c r="HK153" s="22"/>
      <c r="HL153" s="22"/>
      <c r="HM153" s="22"/>
      <c r="HN153" s="22"/>
      <c r="HO153" s="22"/>
      <c r="HP153" s="22"/>
      <c r="HQ153" s="22"/>
      <c r="HR153" s="22"/>
      <c r="HS153" s="22"/>
      <c r="HT153" s="22"/>
      <c r="HU153" s="22"/>
      <c r="HV153" s="22"/>
      <c r="HW153" s="22"/>
      <c r="HX153" s="22"/>
      <c r="HY153" s="22"/>
      <c r="HZ153" s="22"/>
      <c r="IA153" s="22"/>
      <c r="IB153" s="22"/>
      <c r="IC153" s="22"/>
      <c r="ID153" s="22"/>
      <c r="IE153" s="22"/>
      <c r="IF153" s="22"/>
      <c r="IG153" s="22"/>
      <c r="IH153" s="22"/>
      <c r="II153" s="22"/>
      <c r="IJ153" s="22"/>
      <c r="IK153" s="22"/>
      <c r="IL153" s="22"/>
      <c r="IM153" s="22"/>
      <c r="IN153" s="22"/>
      <c r="IO153" s="22"/>
      <c r="IP153" s="22"/>
      <c r="IQ153" s="22"/>
      <c r="IR153" s="22"/>
      <c r="IS153" s="22"/>
      <c r="IT153" s="22"/>
      <c r="IU153" s="22"/>
      <c r="IV153" s="22"/>
      <c r="IW153" s="22"/>
      <c r="IX153" s="22"/>
      <c r="IY153" s="22"/>
      <c r="IZ153" s="22"/>
      <c r="JA153" s="22"/>
      <c r="JB153" s="22"/>
      <c r="JC153" s="22"/>
      <c r="JD153" s="22"/>
      <c r="JE153" s="22"/>
      <c r="JF153" s="22"/>
      <c r="JG153" s="22"/>
      <c r="JH153" s="22"/>
      <c r="JI153" s="22"/>
      <c r="JJ153" s="22"/>
      <c r="JK153" s="22"/>
      <c r="JL153" s="22"/>
      <c r="JM153" s="22"/>
      <c r="JN153" s="22"/>
      <c r="JO153" s="22"/>
      <c r="JP153" s="22"/>
      <c r="JQ153" s="22"/>
      <c r="JR153" s="22"/>
      <c r="JS153" s="22"/>
      <c r="JT153" s="22"/>
      <c r="JU153" s="22"/>
      <c r="JV153" s="22"/>
      <c r="JW153" s="22"/>
      <c r="JX153" s="22"/>
      <c r="JY153" s="22"/>
      <c r="JZ153" s="22"/>
      <c r="KA153" s="22"/>
      <c r="KB153" s="22"/>
      <c r="KC153" s="22"/>
      <c r="KD153" s="22"/>
      <c r="KE153" s="22"/>
      <c r="KF153" s="22"/>
      <c r="KG153" s="22"/>
      <c r="KH153" s="22"/>
      <c r="KI153" s="22"/>
      <c r="KJ153" s="22"/>
      <c r="KK153" s="22"/>
      <c r="KL153" s="22"/>
      <c r="KM153" s="22"/>
      <c r="KN153" s="22"/>
      <c r="KO153" s="22"/>
      <c r="KP153" s="22"/>
      <c r="KQ153" s="22"/>
      <c r="KR153" s="22"/>
      <c r="KS153" s="22"/>
      <c r="KT153" s="22"/>
      <c r="KU153" s="22"/>
      <c r="KV153" s="22"/>
      <c r="KW153" s="22"/>
      <c r="KX153" s="22"/>
      <c r="KY153" s="22"/>
      <c r="KZ153" s="22"/>
      <c r="LA153" s="22"/>
      <c r="LB153" s="22"/>
      <c r="LC153" s="22"/>
      <c r="LD153" s="22"/>
      <c r="LE153" s="22"/>
      <c r="LF153" s="22"/>
      <c r="LG153" s="22"/>
      <c r="LH153" s="22"/>
      <c r="LI153" s="22"/>
      <c r="LJ153" s="22"/>
      <c r="LK153" s="22"/>
      <c r="LL153" s="22"/>
      <c r="LM153" s="22"/>
      <c r="LN153" s="22"/>
      <c r="LO153" s="22"/>
      <c r="LP153" s="22"/>
      <c r="LQ153" s="22"/>
      <c r="LR153" s="22"/>
      <c r="LS153" s="22"/>
      <c r="LT153" s="22"/>
      <c r="LU153" s="22"/>
      <c r="LV153" s="22"/>
      <c r="LW153" s="22"/>
      <c r="LX153" s="22"/>
      <c r="LY153" s="22"/>
      <c r="LZ153" s="22"/>
      <c r="MA153" s="22"/>
      <c r="MB153" s="22"/>
      <c r="MC153" s="22"/>
      <c r="MD153" s="22"/>
      <c r="ME153" s="22"/>
      <c r="MF153" s="22"/>
      <c r="MG153" s="22"/>
      <c r="MH153" s="22"/>
      <c r="MI153" s="22"/>
      <c r="MJ153" s="22"/>
      <c r="MK153" s="22"/>
      <c r="ML153" s="22"/>
      <c r="MM153" s="22"/>
      <c r="MN153" s="22"/>
      <c r="MO153" s="22"/>
      <c r="MP153" s="22"/>
      <c r="MQ153" s="22"/>
      <c r="MR153" s="22"/>
      <c r="MS153" s="22"/>
      <c r="MT153" s="22"/>
      <c r="MU153" s="22"/>
      <c r="MV153" s="22"/>
      <c r="MW153" s="22"/>
      <c r="MX153" s="22"/>
      <c r="MY153" s="22"/>
      <c r="MZ153" s="22"/>
      <c r="NA153" s="22"/>
      <c r="NB153" s="22"/>
      <c r="NC153" s="22"/>
      <c r="ND153" s="22"/>
      <c r="NE153" s="22"/>
      <c r="NF153" s="22"/>
      <c r="NG153" s="22"/>
      <c r="NH153" s="22"/>
      <c r="NI153" s="22"/>
      <c r="NJ153" s="22"/>
      <c r="NK153" s="22"/>
      <c r="NL153" s="22"/>
      <c r="NM153" s="22"/>
      <c r="NN153" s="22"/>
      <c r="NO153" s="22"/>
      <c r="NP153" s="22"/>
      <c r="NQ153" s="22"/>
      <c r="NR153" s="22"/>
      <c r="NS153" s="22"/>
      <c r="NT153" s="22"/>
      <c r="NU153" s="22"/>
      <c r="NV153" s="22"/>
      <c r="NW153" s="22"/>
      <c r="NX153" s="22"/>
      <c r="NY153" s="22"/>
      <c r="NZ153" s="22"/>
      <c r="OA153" s="22"/>
      <c r="OB153" s="22"/>
      <c r="OC153" s="22"/>
      <c r="OD153" s="22"/>
      <c r="OE153" s="22"/>
      <c r="OF153" s="22"/>
      <c r="OG153" s="22"/>
      <c r="OH153" s="22"/>
      <c r="OI153" s="22"/>
      <c r="OJ153" s="22"/>
      <c r="OK153" s="22"/>
      <c r="OL153" s="22"/>
      <c r="OM153" s="22"/>
      <c r="ON153" s="22"/>
      <c r="OO153" s="22"/>
      <c r="OP153" s="22"/>
      <c r="OQ153" s="22"/>
      <c r="OR153" s="22"/>
      <c r="OS153" s="22"/>
      <c r="OT153" s="22"/>
      <c r="OU153" s="22"/>
      <c r="OV153" s="22"/>
      <c r="OW153" s="22"/>
      <c r="OX153" s="22"/>
      <c r="OY153" s="22"/>
      <c r="OZ153" s="22"/>
      <c r="PA153" s="22"/>
      <c r="PB153" s="22"/>
      <c r="PC153" s="22"/>
      <c r="PD153" s="22"/>
      <c r="PE153" s="22"/>
      <c r="PF153" s="22"/>
      <c r="PG153" s="22"/>
      <c r="PH153" s="22"/>
      <c r="PI153" s="22"/>
      <c r="PJ153" s="22"/>
      <c r="PK153" s="22"/>
      <c r="PL153" s="22"/>
      <c r="PM153" s="22"/>
      <c r="PN153" s="22"/>
      <c r="PO153" s="22"/>
      <c r="PP153" s="22"/>
      <c r="PQ153" s="22"/>
      <c r="PR153" s="22"/>
      <c r="PS153" s="22"/>
      <c r="PT153" s="22"/>
      <c r="PU153" s="22"/>
      <c r="PV153" s="22"/>
      <c r="PW153" s="22"/>
      <c r="PX153" s="22"/>
      <c r="PY153" s="22"/>
      <c r="PZ153" s="22"/>
      <c r="QA153" s="22"/>
      <c r="QB153" s="22"/>
      <c r="QC153" s="22"/>
      <c r="QD153" s="22"/>
      <c r="QE153" s="22"/>
      <c r="QF153" s="22"/>
      <c r="QG153" s="22"/>
      <c r="QH153" s="22"/>
      <c r="QI153" s="22"/>
      <c r="QJ153" s="22"/>
      <c r="QK153" s="22"/>
      <c r="QL153" s="22"/>
      <c r="QM153" s="22"/>
      <c r="QN153" s="22"/>
      <c r="QO153" s="22"/>
      <c r="QP153" s="22"/>
      <c r="QQ153" s="22"/>
      <c r="QR153" s="22"/>
      <c r="QS153" s="22"/>
      <c r="QT153" s="22"/>
      <c r="QU153" s="22"/>
      <c r="QV153" s="22"/>
      <c r="QW153" s="22"/>
      <c r="QX153" s="22"/>
      <c r="QY153" s="22"/>
      <c r="QZ153" s="22"/>
      <c r="RA153" s="22"/>
      <c r="RB153" s="22"/>
      <c r="RC153" s="22"/>
      <c r="RD153" s="22"/>
      <c r="RE153" s="22"/>
      <c r="RF153" s="22"/>
      <c r="RG153" s="22"/>
      <c r="RH153" s="22"/>
      <c r="RI153" s="22"/>
      <c r="RJ153" s="22"/>
      <c r="RK153" s="22"/>
      <c r="RL153" s="22"/>
      <c r="RM153" s="22"/>
      <c r="RN153" s="22"/>
      <c r="RO153" s="22"/>
      <c r="RP153" s="22"/>
      <c r="RQ153" s="22"/>
      <c r="RR153" s="22"/>
      <c r="RS153" s="22"/>
      <c r="RT153" s="22"/>
      <c r="RU153" s="22"/>
      <c r="RV153" s="22"/>
      <c r="RW153" s="22"/>
      <c r="RX153" s="22"/>
      <c r="RY153" s="22"/>
      <c r="RZ153" s="22"/>
      <c r="SA153" s="22"/>
      <c r="SB153" s="22"/>
      <c r="SC153" s="22"/>
      <c r="SD153" s="22"/>
      <c r="SE153" s="22"/>
      <c r="SF153" s="22"/>
      <c r="SG153" s="22"/>
      <c r="SH153" s="22"/>
      <c r="SI153" s="22"/>
      <c r="SJ153" s="22"/>
      <c r="SK153" s="22"/>
      <c r="SL153" s="22"/>
      <c r="SM153" s="22"/>
      <c r="SN153" s="22"/>
      <c r="SO153" s="22"/>
      <c r="SP153" s="22"/>
      <c r="SQ153" s="22"/>
      <c r="SR153" s="22"/>
      <c r="SS153" s="22"/>
      <c r="ST153" s="22"/>
      <c r="SU153" s="22"/>
      <c r="SV153" s="22"/>
      <c r="SW153" s="22"/>
      <c r="SX153" s="22"/>
      <c r="SY153" s="22"/>
      <c r="SZ153" s="22"/>
      <c r="TA153" s="22"/>
      <c r="TB153" s="22"/>
      <c r="TC153" s="22"/>
      <c r="TD153" s="22"/>
      <c r="TE153" s="22"/>
      <c r="TF153" s="22"/>
      <c r="TG153" s="22"/>
      <c r="TH153" s="22"/>
      <c r="TI153" s="22"/>
      <c r="TJ153" s="22"/>
      <c r="TK153" s="22"/>
      <c r="TL153" s="22"/>
      <c r="TM153" s="22"/>
      <c r="TN153" s="22"/>
      <c r="TO153" s="22"/>
      <c r="TP153" s="22"/>
      <c r="TQ153" s="22"/>
      <c r="TR153" s="22"/>
      <c r="TS153" s="22"/>
      <c r="TT153" s="22"/>
      <c r="TU153" s="22"/>
      <c r="TV153" s="22"/>
      <c r="TW153" s="22"/>
      <c r="TX153" s="22"/>
      <c r="TY153" s="22"/>
      <c r="TZ153" s="22"/>
      <c r="UA153" s="22"/>
      <c r="UB153" s="22"/>
      <c r="UC153" s="22"/>
      <c r="UD153" s="22"/>
      <c r="UE153" s="22"/>
      <c r="UF153" s="22"/>
      <c r="UG153" s="22"/>
      <c r="UH153" s="22"/>
      <c r="UI153" s="22"/>
      <c r="UJ153" s="22"/>
      <c r="UK153" s="22"/>
      <c r="UL153" s="22"/>
      <c r="UM153" s="22"/>
      <c r="UN153" s="22"/>
      <c r="UO153" s="22"/>
      <c r="UP153" s="22"/>
      <c r="UQ153" s="22"/>
      <c r="UR153" s="22"/>
      <c r="US153" s="22"/>
      <c r="UT153" s="22"/>
      <c r="UU153" s="22"/>
      <c r="UV153" s="22"/>
      <c r="UW153" s="22"/>
      <c r="UX153" s="22"/>
      <c r="UY153" s="22"/>
      <c r="UZ153" s="22"/>
      <c r="VA153" s="22"/>
      <c r="VB153" s="22"/>
      <c r="VC153" s="22"/>
      <c r="VD153" s="22"/>
      <c r="VE153" s="22"/>
      <c r="VF153" s="22"/>
      <c r="VG153" s="22"/>
      <c r="VH153" s="22"/>
      <c r="VI153" s="22"/>
      <c r="VJ153" s="22"/>
      <c r="VK153" s="22"/>
      <c r="VL153" s="22"/>
      <c r="VM153" s="22"/>
      <c r="VN153" s="22"/>
      <c r="VO153" s="22"/>
      <c r="VP153" s="22"/>
      <c r="VQ153" s="22"/>
      <c r="VR153" s="22"/>
      <c r="VS153" s="22"/>
      <c r="VT153" s="22"/>
      <c r="VU153" s="22"/>
      <c r="VV153" s="22"/>
      <c r="VW153" s="22"/>
      <c r="VX153" s="22"/>
      <c r="VY153" s="22"/>
      <c r="VZ153" s="22"/>
      <c r="WA153" s="22"/>
      <c r="WB153" s="22"/>
      <c r="WC153" s="22"/>
      <c r="WD153" s="22"/>
      <c r="WE153" s="22"/>
      <c r="WF153" s="22"/>
      <c r="WG153" s="22"/>
      <c r="WH153" s="22"/>
      <c r="WI153" s="22"/>
      <c r="WJ153" s="22"/>
      <c r="WK153" s="22"/>
      <c r="WL153" s="22"/>
      <c r="WM153" s="22"/>
      <c r="WN153" s="22"/>
      <c r="WO153" s="22"/>
      <c r="WP153" s="22"/>
      <c r="WQ153" s="22"/>
      <c r="WR153" s="22"/>
      <c r="WS153" s="22"/>
      <c r="WT153" s="22"/>
      <c r="WU153" s="22"/>
      <c r="WV153" s="22"/>
      <c r="WW153" s="22"/>
      <c r="WX153" s="22"/>
      <c r="WY153" s="22"/>
      <c r="WZ153" s="22"/>
      <c r="XA153" s="22"/>
      <c r="XB153" s="22"/>
      <c r="XC153" s="22"/>
      <c r="XD153" s="22"/>
      <c r="XE153" s="22"/>
      <c r="XF153" s="22"/>
      <c r="XG153" s="22"/>
      <c r="XH153" s="22"/>
      <c r="XI153" s="22"/>
      <c r="XJ153" s="22"/>
      <c r="XK153" s="22"/>
      <c r="XL153" s="22"/>
      <c r="XM153" s="22"/>
      <c r="XN153" s="22"/>
      <c r="XO153" s="22"/>
      <c r="XP153" s="22"/>
      <c r="XQ153" s="22"/>
      <c r="XR153" s="22"/>
      <c r="XS153" s="22"/>
      <c r="XT153" s="22"/>
      <c r="XU153" s="22"/>
      <c r="XV153" s="22"/>
      <c r="XW153" s="22"/>
      <c r="XX153" s="22"/>
      <c r="XY153" s="22"/>
      <c r="XZ153" s="22"/>
      <c r="YA153" s="22"/>
      <c r="YB153" s="22"/>
      <c r="YC153" s="22"/>
      <c r="YD153" s="22"/>
      <c r="YE153" s="22"/>
      <c r="YF153" s="22"/>
      <c r="YG153" s="22"/>
      <c r="YH153" s="22"/>
      <c r="YI153" s="22"/>
      <c r="YJ153" s="22"/>
      <c r="YK153" s="22"/>
      <c r="YL153" s="22"/>
      <c r="YM153" s="22"/>
      <c r="YN153" s="22"/>
      <c r="YO153" s="22"/>
      <c r="YP153" s="22"/>
      <c r="YQ153" s="22"/>
      <c r="YR153" s="22"/>
      <c r="YS153" s="22"/>
      <c r="YT153" s="22"/>
      <c r="YU153" s="22"/>
      <c r="YV153" s="22"/>
      <c r="YW153" s="22"/>
      <c r="YX153" s="22"/>
      <c r="YY153" s="22"/>
      <c r="YZ153" s="22"/>
      <c r="ZA153" s="22"/>
      <c r="ZB153" s="22"/>
      <c r="ZC153" s="22"/>
      <c r="ZD153" s="22"/>
      <c r="ZE153" s="22"/>
      <c r="ZF153" s="22"/>
      <c r="ZG153" s="22"/>
      <c r="ZH153" s="22"/>
      <c r="ZI153" s="22"/>
      <c r="ZJ153" s="22"/>
      <c r="ZK153" s="22"/>
      <c r="ZL153" s="22"/>
      <c r="ZM153" s="22"/>
      <c r="ZN153" s="22"/>
      <c r="ZO153" s="22"/>
      <c r="ZP153" s="22"/>
      <c r="ZQ153" s="22"/>
      <c r="ZR153" s="22"/>
      <c r="ZS153" s="22"/>
    </row>
    <row r="154" spans="1:695" s="109" customFormat="1" x14ac:dyDescent="0.2">
      <c r="A154" s="244" t="s">
        <v>135</v>
      </c>
      <c r="B154" s="237"/>
      <c r="C154" s="42" t="s">
        <v>37</v>
      </c>
      <c r="D154" s="48" t="s">
        <v>14</v>
      </c>
      <c r="E154" s="236">
        <v>0.59027777777777779</v>
      </c>
      <c r="F154" s="236">
        <f>E154+(50/(24*60))</f>
        <v>0.625</v>
      </c>
      <c r="G154" s="42">
        <f>H154*I154</f>
        <v>9550</v>
      </c>
      <c r="H154" s="70">
        <v>250</v>
      </c>
      <c r="I154" s="81">
        <v>38.200000000000003</v>
      </c>
      <c r="J154" s="77" t="s">
        <v>204</v>
      </c>
      <c r="K154" s="77" t="s">
        <v>205</v>
      </c>
      <c r="L154" s="149" t="s">
        <v>211</v>
      </c>
      <c r="M154" s="45"/>
      <c r="N154" s="139"/>
      <c r="O154" s="139"/>
      <c r="P154" s="22"/>
      <c r="Q154" s="22"/>
      <c r="R154" s="22"/>
      <c r="S154" s="22"/>
      <c r="T154" s="22"/>
      <c r="U154" s="22"/>
      <c r="V154" s="22"/>
      <c r="W154" s="22"/>
      <c r="X154" s="22"/>
      <c r="Y154" s="22"/>
      <c r="Z154" s="22"/>
      <c r="AA154" s="22"/>
      <c r="AB154" s="22"/>
      <c r="AC154" s="22"/>
      <c r="AD154" s="22"/>
      <c r="AE154" s="22"/>
      <c r="AF154" s="22"/>
      <c r="AG154" s="22"/>
      <c r="AH154" s="22"/>
      <c r="AI154" s="22"/>
      <c r="AJ154" s="22"/>
      <c r="AK154" s="22"/>
      <c r="AL154" s="22"/>
      <c r="AM154" s="22"/>
      <c r="AN154" s="22"/>
      <c r="AO154" s="22"/>
      <c r="AP154" s="22"/>
      <c r="AQ154" s="22"/>
      <c r="AR154" s="22"/>
      <c r="AS154" s="22"/>
      <c r="AT154" s="22"/>
      <c r="AU154" s="22"/>
      <c r="AV154" s="22"/>
      <c r="AW154" s="22"/>
      <c r="AX154" s="22"/>
      <c r="AY154" s="22"/>
      <c r="AZ154" s="22"/>
      <c r="BA154" s="22"/>
      <c r="BB154" s="22"/>
      <c r="BC154" s="22"/>
      <c r="BD154" s="22"/>
      <c r="BE154" s="22"/>
      <c r="BF154" s="22"/>
      <c r="BG154" s="22"/>
      <c r="BH154" s="22"/>
      <c r="BI154" s="22"/>
      <c r="BJ154" s="22"/>
      <c r="BK154" s="22"/>
      <c r="BL154" s="22"/>
      <c r="BM154" s="22"/>
      <c r="BN154" s="22"/>
      <c r="BO154" s="22"/>
      <c r="BP154" s="22"/>
      <c r="BQ154" s="22"/>
      <c r="BR154" s="22"/>
      <c r="BS154" s="22"/>
      <c r="BT154" s="22"/>
      <c r="BU154" s="22"/>
      <c r="BV154" s="22"/>
      <c r="BW154" s="22"/>
      <c r="BX154" s="22"/>
      <c r="BY154" s="22"/>
      <c r="BZ154" s="22"/>
      <c r="CA154" s="22"/>
      <c r="CB154" s="22"/>
      <c r="CC154" s="22"/>
      <c r="CD154" s="22"/>
      <c r="CE154" s="22"/>
      <c r="CF154" s="22"/>
      <c r="CG154" s="22"/>
      <c r="CH154" s="22"/>
      <c r="CI154" s="22"/>
      <c r="CJ154" s="22"/>
      <c r="CK154" s="22"/>
      <c r="CL154" s="22"/>
      <c r="CM154" s="22"/>
      <c r="CN154" s="22"/>
      <c r="CO154" s="22"/>
      <c r="CP154" s="22"/>
      <c r="CQ154" s="22"/>
      <c r="CR154" s="22"/>
      <c r="CS154" s="22"/>
      <c r="CT154" s="22"/>
      <c r="CU154" s="22"/>
      <c r="CV154" s="22"/>
      <c r="CW154" s="22"/>
      <c r="CX154" s="22"/>
      <c r="CY154" s="22"/>
      <c r="CZ154" s="22"/>
      <c r="DA154" s="22"/>
      <c r="DB154" s="22"/>
      <c r="DC154" s="22"/>
      <c r="DD154" s="22"/>
      <c r="DE154" s="22"/>
      <c r="DF154" s="22"/>
      <c r="DG154" s="22"/>
      <c r="DH154" s="22"/>
      <c r="DI154" s="22"/>
      <c r="DJ154" s="22"/>
      <c r="DK154" s="22"/>
      <c r="DL154" s="22"/>
      <c r="DM154" s="22"/>
      <c r="DN154" s="22"/>
      <c r="DO154" s="22"/>
      <c r="DP154" s="22"/>
      <c r="DQ154" s="22"/>
      <c r="DR154" s="22"/>
      <c r="DS154" s="22"/>
      <c r="DT154" s="22"/>
      <c r="DU154" s="22"/>
      <c r="DV154" s="22"/>
      <c r="DW154" s="22"/>
      <c r="DX154" s="22"/>
      <c r="DY154" s="22"/>
      <c r="DZ154" s="22"/>
      <c r="EA154" s="22"/>
      <c r="EB154" s="22"/>
      <c r="EC154" s="22"/>
      <c r="ED154" s="22"/>
      <c r="EE154" s="22"/>
      <c r="EF154" s="22"/>
      <c r="EG154" s="22"/>
      <c r="EH154" s="22"/>
      <c r="EI154" s="22"/>
      <c r="EJ154" s="22"/>
      <c r="EK154" s="22"/>
      <c r="EL154" s="22"/>
      <c r="EM154" s="22"/>
      <c r="EN154" s="22"/>
      <c r="EO154" s="22"/>
      <c r="EP154" s="22"/>
      <c r="EQ154" s="22"/>
      <c r="ER154" s="22"/>
      <c r="ES154" s="22"/>
      <c r="ET154" s="22"/>
      <c r="EU154" s="22"/>
      <c r="EV154" s="22"/>
      <c r="EW154" s="22"/>
      <c r="EX154" s="22"/>
      <c r="EY154" s="22"/>
      <c r="EZ154" s="22"/>
      <c r="FA154" s="22"/>
      <c r="FB154" s="22"/>
      <c r="FC154" s="22"/>
      <c r="FD154" s="22"/>
      <c r="FE154" s="22"/>
      <c r="FF154" s="22"/>
      <c r="FG154" s="22"/>
      <c r="FH154" s="22"/>
      <c r="FI154" s="22"/>
      <c r="FJ154" s="22"/>
      <c r="FK154" s="22"/>
      <c r="FL154" s="22"/>
      <c r="FM154" s="22"/>
      <c r="FN154" s="22"/>
      <c r="FO154" s="22"/>
      <c r="FP154" s="22"/>
      <c r="FQ154" s="22"/>
      <c r="FR154" s="22"/>
      <c r="FS154" s="22"/>
      <c r="FT154" s="22"/>
      <c r="FU154" s="22"/>
      <c r="FV154" s="22"/>
      <c r="FW154" s="22"/>
      <c r="FX154" s="22"/>
      <c r="FY154" s="22"/>
      <c r="FZ154" s="22"/>
      <c r="GA154" s="22"/>
      <c r="GB154" s="22"/>
      <c r="GC154" s="22"/>
      <c r="GD154" s="22"/>
      <c r="GE154" s="22"/>
      <c r="GF154" s="22"/>
      <c r="GG154" s="22"/>
      <c r="GH154" s="22"/>
      <c r="GI154" s="22"/>
      <c r="GJ154" s="22"/>
      <c r="GK154" s="22"/>
      <c r="GL154" s="22"/>
      <c r="GM154" s="22"/>
      <c r="GN154" s="22"/>
      <c r="GO154" s="22"/>
      <c r="GP154" s="22"/>
      <c r="GQ154" s="22"/>
      <c r="GR154" s="22"/>
      <c r="GS154" s="22"/>
      <c r="GT154" s="22"/>
      <c r="GU154" s="22"/>
      <c r="GV154" s="22"/>
      <c r="GW154" s="22"/>
      <c r="GX154" s="22"/>
      <c r="GY154" s="22"/>
      <c r="GZ154" s="22"/>
      <c r="HA154" s="22"/>
      <c r="HB154" s="22"/>
      <c r="HC154" s="22"/>
      <c r="HD154" s="22"/>
      <c r="HE154" s="22"/>
      <c r="HF154" s="22"/>
      <c r="HG154" s="22"/>
      <c r="HH154" s="22"/>
      <c r="HI154" s="22"/>
      <c r="HJ154" s="22"/>
      <c r="HK154" s="22"/>
      <c r="HL154" s="22"/>
      <c r="HM154" s="22"/>
      <c r="HN154" s="22"/>
      <c r="HO154" s="22"/>
      <c r="HP154" s="22"/>
      <c r="HQ154" s="22"/>
      <c r="HR154" s="22"/>
      <c r="HS154" s="22"/>
      <c r="HT154" s="22"/>
      <c r="HU154" s="22"/>
      <c r="HV154" s="22"/>
      <c r="HW154" s="22"/>
      <c r="HX154" s="22"/>
      <c r="HY154" s="22"/>
      <c r="HZ154" s="22"/>
      <c r="IA154" s="22"/>
      <c r="IB154" s="22"/>
      <c r="IC154" s="22"/>
      <c r="ID154" s="22"/>
      <c r="IE154" s="22"/>
      <c r="IF154" s="22"/>
      <c r="IG154" s="22"/>
      <c r="IH154" s="22"/>
      <c r="II154" s="22"/>
      <c r="IJ154" s="22"/>
      <c r="IK154" s="22"/>
      <c r="IL154" s="22"/>
      <c r="IM154" s="22"/>
      <c r="IN154" s="22"/>
      <c r="IO154" s="22"/>
      <c r="IP154" s="22"/>
      <c r="IQ154" s="22"/>
      <c r="IR154" s="22"/>
      <c r="IS154" s="22"/>
      <c r="IT154" s="22"/>
      <c r="IU154" s="22"/>
      <c r="IV154" s="22"/>
      <c r="IW154" s="22"/>
      <c r="IX154" s="22"/>
      <c r="IY154" s="22"/>
      <c r="IZ154" s="22"/>
      <c r="JA154" s="22"/>
      <c r="JB154" s="22"/>
      <c r="JC154" s="22"/>
      <c r="JD154" s="22"/>
      <c r="JE154" s="22"/>
      <c r="JF154" s="22"/>
      <c r="JG154" s="22"/>
      <c r="JH154" s="22"/>
      <c r="JI154" s="22"/>
      <c r="JJ154" s="22"/>
      <c r="JK154" s="22"/>
      <c r="JL154" s="22"/>
      <c r="JM154" s="22"/>
      <c r="JN154" s="22"/>
      <c r="JO154" s="22"/>
      <c r="JP154" s="22"/>
      <c r="JQ154" s="22"/>
      <c r="JR154" s="22"/>
      <c r="JS154" s="22"/>
      <c r="JT154" s="22"/>
      <c r="JU154" s="22"/>
      <c r="JV154" s="22"/>
      <c r="JW154" s="22"/>
      <c r="JX154" s="22"/>
      <c r="JY154" s="22"/>
      <c r="JZ154" s="22"/>
      <c r="KA154" s="22"/>
      <c r="KB154" s="22"/>
      <c r="KC154" s="22"/>
      <c r="KD154" s="22"/>
      <c r="KE154" s="22"/>
      <c r="KF154" s="22"/>
      <c r="KG154" s="22"/>
      <c r="KH154" s="22"/>
      <c r="KI154" s="22"/>
      <c r="KJ154" s="22"/>
      <c r="KK154" s="22"/>
      <c r="KL154" s="22"/>
      <c r="KM154" s="22"/>
      <c r="KN154" s="22"/>
      <c r="KO154" s="22"/>
      <c r="KP154" s="22"/>
      <c r="KQ154" s="22"/>
      <c r="KR154" s="22"/>
      <c r="KS154" s="22"/>
      <c r="KT154" s="22"/>
      <c r="KU154" s="22"/>
      <c r="KV154" s="22"/>
      <c r="KW154" s="22"/>
      <c r="KX154" s="22"/>
      <c r="KY154" s="22"/>
      <c r="KZ154" s="22"/>
      <c r="LA154" s="22"/>
      <c r="LB154" s="22"/>
      <c r="LC154" s="22"/>
      <c r="LD154" s="22"/>
      <c r="LE154" s="22"/>
      <c r="LF154" s="22"/>
      <c r="LG154" s="22"/>
      <c r="LH154" s="22"/>
      <c r="LI154" s="22"/>
      <c r="LJ154" s="22"/>
      <c r="LK154" s="22"/>
      <c r="LL154" s="22"/>
      <c r="LM154" s="22"/>
      <c r="LN154" s="22"/>
      <c r="LO154" s="22"/>
      <c r="LP154" s="22"/>
      <c r="LQ154" s="22"/>
      <c r="LR154" s="22"/>
      <c r="LS154" s="22"/>
      <c r="LT154" s="22"/>
      <c r="LU154" s="22"/>
      <c r="LV154" s="22"/>
      <c r="LW154" s="22"/>
      <c r="LX154" s="22"/>
      <c r="LY154" s="22"/>
      <c r="LZ154" s="22"/>
      <c r="MA154" s="22"/>
      <c r="MB154" s="22"/>
      <c r="MC154" s="22"/>
      <c r="MD154" s="22"/>
      <c r="ME154" s="22"/>
      <c r="MF154" s="22"/>
      <c r="MG154" s="22"/>
      <c r="MH154" s="22"/>
      <c r="MI154" s="22"/>
      <c r="MJ154" s="22"/>
      <c r="MK154" s="22"/>
      <c r="ML154" s="22"/>
      <c r="MM154" s="22"/>
      <c r="MN154" s="22"/>
      <c r="MO154" s="22"/>
      <c r="MP154" s="22"/>
      <c r="MQ154" s="22"/>
      <c r="MR154" s="22"/>
      <c r="MS154" s="22"/>
      <c r="MT154" s="22"/>
      <c r="MU154" s="22"/>
      <c r="MV154" s="22"/>
      <c r="MW154" s="22"/>
      <c r="MX154" s="22"/>
      <c r="MY154" s="22"/>
      <c r="MZ154" s="22"/>
      <c r="NA154" s="22"/>
      <c r="NB154" s="22"/>
      <c r="NC154" s="22"/>
      <c r="ND154" s="22"/>
      <c r="NE154" s="22"/>
      <c r="NF154" s="22"/>
      <c r="NG154" s="22"/>
      <c r="NH154" s="22"/>
      <c r="NI154" s="22"/>
      <c r="NJ154" s="22"/>
      <c r="NK154" s="22"/>
      <c r="NL154" s="22"/>
      <c r="NM154" s="22"/>
      <c r="NN154" s="22"/>
      <c r="NO154" s="22"/>
      <c r="NP154" s="22"/>
      <c r="NQ154" s="22"/>
      <c r="NR154" s="22"/>
      <c r="NS154" s="22"/>
      <c r="NT154" s="22"/>
      <c r="NU154" s="22"/>
      <c r="NV154" s="22"/>
      <c r="NW154" s="22"/>
      <c r="NX154" s="22"/>
      <c r="NY154" s="22"/>
      <c r="NZ154" s="22"/>
      <c r="OA154" s="22"/>
      <c r="OB154" s="22"/>
      <c r="OC154" s="22"/>
      <c r="OD154" s="22"/>
      <c r="OE154" s="22"/>
      <c r="OF154" s="22"/>
      <c r="OG154" s="22"/>
      <c r="OH154" s="22"/>
      <c r="OI154" s="22"/>
      <c r="OJ154" s="22"/>
      <c r="OK154" s="22"/>
      <c r="OL154" s="22"/>
      <c r="OM154" s="22"/>
      <c r="ON154" s="22"/>
      <c r="OO154" s="22"/>
      <c r="OP154" s="22"/>
      <c r="OQ154" s="22"/>
      <c r="OR154" s="22"/>
      <c r="OS154" s="22"/>
      <c r="OT154" s="22"/>
      <c r="OU154" s="22"/>
      <c r="OV154" s="22"/>
      <c r="OW154" s="22"/>
      <c r="OX154" s="22"/>
      <c r="OY154" s="22"/>
      <c r="OZ154" s="22"/>
      <c r="PA154" s="22"/>
      <c r="PB154" s="22"/>
      <c r="PC154" s="22"/>
      <c r="PD154" s="22"/>
      <c r="PE154" s="22"/>
      <c r="PF154" s="22"/>
      <c r="PG154" s="22"/>
      <c r="PH154" s="22"/>
      <c r="PI154" s="22"/>
      <c r="PJ154" s="22"/>
      <c r="PK154" s="22"/>
      <c r="PL154" s="22"/>
      <c r="PM154" s="22"/>
      <c r="PN154" s="22"/>
      <c r="PO154" s="22"/>
      <c r="PP154" s="22"/>
      <c r="PQ154" s="22"/>
      <c r="PR154" s="22"/>
      <c r="PS154" s="22"/>
      <c r="PT154" s="22"/>
      <c r="PU154" s="22"/>
      <c r="PV154" s="22"/>
      <c r="PW154" s="22"/>
      <c r="PX154" s="22"/>
      <c r="PY154" s="22"/>
      <c r="PZ154" s="22"/>
      <c r="QA154" s="22"/>
      <c r="QB154" s="22"/>
      <c r="QC154" s="22"/>
      <c r="QD154" s="22"/>
      <c r="QE154" s="22"/>
      <c r="QF154" s="22"/>
      <c r="QG154" s="22"/>
      <c r="QH154" s="22"/>
      <c r="QI154" s="22"/>
      <c r="QJ154" s="22"/>
      <c r="QK154" s="22"/>
      <c r="QL154" s="22"/>
      <c r="QM154" s="22"/>
      <c r="QN154" s="22"/>
      <c r="QO154" s="22"/>
      <c r="QP154" s="22"/>
      <c r="QQ154" s="22"/>
      <c r="QR154" s="22"/>
      <c r="QS154" s="22"/>
      <c r="QT154" s="22"/>
      <c r="QU154" s="22"/>
      <c r="QV154" s="22"/>
      <c r="QW154" s="22"/>
      <c r="QX154" s="22"/>
      <c r="QY154" s="22"/>
      <c r="QZ154" s="22"/>
      <c r="RA154" s="22"/>
      <c r="RB154" s="22"/>
      <c r="RC154" s="22"/>
      <c r="RD154" s="22"/>
      <c r="RE154" s="22"/>
      <c r="RF154" s="22"/>
      <c r="RG154" s="22"/>
      <c r="RH154" s="22"/>
      <c r="RI154" s="22"/>
      <c r="RJ154" s="22"/>
      <c r="RK154" s="22"/>
      <c r="RL154" s="22"/>
      <c r="RM154" s="22"/>
      <c r="RN154" s="22"/>
      <c r="RO154" s="22"/>
      <c r="RP154" s="22"/>
      <c r="RQ154" s="22"/>
      <c r="RR154" s="22"/>
      <c r="RS154" s="22"/>
      <c r="RT154" s="22"/>
      <c r="RU154" s="22"/>
      <c r="RV154" s="22"/>
      <c r="RW154" s="22"/>
      <c r="RX154" s="22"/>
      <c r="RY154" s="22"/>
      <c r="RZ154" s="22"/>
      <c r="SA154" s="22"/>
      <c r="SB154" s="22"/>
      <c r="SC154" s="22"/>
      <c r="SD154" s="22"/>
      <c r="SE154" s="22"/>
      <c r="SF154" s="22"/>
      <c r="SG154" s="22"/>
      <c r="SH154" s="22"/>
      <c r="SI154" s="22"/>
      <c r="SJ154" s="22"/>
      <c r="SK154" s="22"/>
      <c r="SL154" s="22"/>
      <c r="SM154" s="22"/>
      <c r="SN154" s="22"/>
      <c r="SO154" s="22"/>
      <c r="SP154" s="22"/>
      <c r="SQ154" s="22"/>
      <c r="SR154" s="22"/>
      <c r="SS154" s="22"/>
      <c r="ST154" s="22"/>
      <c r="SU154" s="22"/>
      <c r="SV154" s="22"/>
      <c r="SW154" s="22"/>
      <c r="SX154" s="22"/>
      <c r="SY154" s="22"/>
      <c r="SZ154" s="22"/>
      <c r="TA154" s="22"/>
      <c r="TB154" s="22"/>
      <c r="TC154" s="22"/>
      <c r="TD154" s="22"/>
      <c r="TE154" s="22"/>
      <c r="TF154" s="22"/>
      <c r="TG154" s="22"/>
      <c r="TH154" s="22"/>
      <c r="TI154" s="22"/>
      <c r="TJ154" s="22"/>
      <c r="TK154" s="22"/>
      <c r="TL154" s="22"/>
      <c r="TM154" s="22"/>
      <c r="TN154" s="22"/>
      <c r="TO154" s="22"/>
      <c r="TP154" s="22"/>
      <c r="TQ154" s="22"/>
      <c r="TR154" s="22"/>
      <c r="TS154" s="22"/>
      <c r="TT154" s="22"/>
      <c r="TU154" s="22"/>
      <c r="TV154" s="22"/>
      <c r="TW154" s="22"/>
      <c r="TX154" s="22"/>
      <c r="TY154" s="22"/>
      <c r="TZ154" s="22"/>
      <c r="UA154" s="22"/>
      <c r="UB154" s="22"/>
      <c r="UC154" s="22"/>
      <c r="UD154" s="22"/>
      <c r="UE154" s="22"/>
      <c r="UF154" s="22"/>
      <c r="UG154" s="22"/>
      <c r="UH154" s="22"/>
      <c r="UI154" s="22"/>
      <c r="UJ154" s="22"/>
      <c r="UK154" s="22"/>
      <c r="UL154" s="22"/>
      <c r="UM154" s="22"/>
      <c r="UN154" s="22"/>
      <c r="UO154" s="22"/>
      <c r="UP154" s="22"/>
      <c r="UQ154" s="22"/>
      <c r="UR154" s="22"/>
      <c r="US154" s="22"/>
      <c r="UT154" s="22"/>
      <c r="UU154" s="22"/>
      <c r="UV154" s="22"/>
      <c r="UW154" s="22"/>
      <c r="UX154" s="22"/>
      <c r="UY154" s="22"/>
      <c r="UZ154" s="22"/>
      <c r="VA154" s="22"/>
      <c r="VB154" s="22"/>
      <c r="VC154" s="22"/>
      <c r="VD154" s="22"/>
      <c r="VE154" s="22"/>
      <c r="VF154" s="22"/>
      <c r="VG154" s="22"/>
      <c r="VH154" s="22"/>
      <c r="VI154" s="22"/>
      <c r="VJ154" s="22"/>
      <c r="VK154" s="22"/>
      <c r="VL154" s="22"/>
      <c r="VM154" s="22"/>
      <c r="VN154" s="22"/>
      <c r="VO154" s="22"/>
      <c r="VP154" s="22"/>
      <c r="VQ154" s="22"/>
      <c r="VR154" s="22"/>
      <c r="VS154" s="22"/>
      <c r="VT154" s="22"/>
      <c r="VU154" s="22"/>
      <c r="VV154" s="22"/>
      <c r="VW154" s="22"/>
      <c r="VX154" s="22"/>
      <c r="VY154" s="22"/>
      <c r="VZ154" s="22"/>
      <c r="WA154" s="22"/>
      <c r="WB154" s="22"/>
      <c r="WC154" s="22"/>
      <c r="WD154" s="22"/>
      <c r="WE154" s="22"/>
      <c r="WF154" s="22"/>
      <c r="WG154" s="22"/>
      <c r="WH154" s="22"/>
      <c r="WI154" s="22"/>
      <c r="WJ154" s="22"/>
      <c r="WK154" s="22"/>
      <c r="WL154" s="22"/>
      <c r="WM154" s="22"/>
      <c r="WN154" s="22"/>
      <c r="WO154" s="22"/>
      <c r="WP154" s="22"/>
      <c r="WQ154" s="22"/>
      <c r="WR154" s="22"/>
      <c r="WS154" s="22"/>
      <c r="WT154" s="22"/>
      <c r="WU154" s="22"/>
      <c r="WV154" s="22"/>
      <c r="WW154" s="22"/>
      <c r="WX154" s="22"/>
      <c r="WY154" s="22"/>
      <c r="WZ154" s="22"/>
      <c r="XA154" s="22"/>
      <c r="XB154" s="22"/>
      <c r="XC154" s="22"/>
      <c r="XD154" s="22"/>
      <c r="XE154" s="22"/>
      <c r="XF154" s="22"/>
      <c r="XG154" s="22"/>
      <c r="XH154" s="22"/>
      <c r="XI154" s="22"/>
      <c r="XJ154" s="22"/>
      <c r="XK154" s="22"/>
      <c r="XL154" s="22"/>
      <c r="XM154" s="22"/>
      <c r="XN154" s="22"/>
      <c r="XO154" s="22"/>
      <c r="XP154" s="22"/>
      <c r="XQ154" s="22"/>
      <c r="XR154" s="22"/>
      <c r="XS154" s="22"/>
      <c r="XT154" s="22"/>
      <c r="XU154" s="22"/>
      <c r="XV154" s="22"/>
      <c r="XW154" s="22"/>
      <c r="XX154" s="22"/>
      <c r="XY154" s="22"/>
      <c r="XZ154" s="22"/>
      <c r="YA154" s="22"/>
      <c r="YB154" s="22"/>
      <c r="YC154" s="22"/>
      <c r="YD154" s="22"/>
      <c r="YE154" s="22"/>
      <c r="YF154" s="22"/>
      <c r="YG154" s="22"/>
      <c r="YH154" s="22"/>
      <c r="YI154" s="22"/>
      <c r="YJ154" s="22"/>
      <c r="YK154" s="22"/>
      <c r="YL154" s="22"/>
      <c r="YM154" s="22"/>
      <c r="YN154" s="22"/>
      <c r="YO154" s="22"/>
      <c r="YP154" s="22"/>
      <c r="YQ154" s="22"/>
      <c r="YR154" s="22"/>
      <c r="YS154" s="22"/>
      <c r="YT154" s="22"/>
      <c r="YU154" s="22"/>
      <c r="YV154" s="22"/>
      <c r="YW154" s="22"/>
      <c r="YX154" s="22"/>
      <c r="YY154" s="22"/>
      <c r="YZ154" s="22"/>
      <c r="ZA154" s="22"/>
      <c r="ZB154" s="22"/>
      <c r="ZC154" s="22"/>
      <c r="ZD154" s="22"/>
      <c r="ZE154" s="22"/>
      <c r="ZF154" s="22"/>
      <c r="ZG154" s="22"/>
      <c r="ZH154" s="22"/>
      <c r="ZI154" s="22"/>
      <c r="ZJ154" s="22"/>
      <c r="ZK154" s="22"/>
      <c r="ZL154" s="22"/>
      <c r="ZM154" s="22"/>
      <c r="ZN154" s="22"/>
      <c r="ZO154" s="22"/>
      <c r="ZP154" s="22"/>
      <c r="ZQ154" s="22"/>
      <c r="ZR154" s="22"/>
      <c r="ZS154" s="22"/>
    </row>
    <row r="155" spans="1:695" s="109" customFormat="1" x14ac:dyDescent="0.2">
      <c r="A155" s="244" t="s">
        <v>135</v>
      </c>
      <c r="B155" s="237"/>
      <c r="C155" s="42" t="s">
        <v>36</v>
      </c>
      <c r="D155" s="48" t="s">
        <v>14</v>
      </c>
      <c r="E155" s="236">
        <v>0.63888888888888895</v>
      </c>
      <c r="F155" s="236">
        <f>E155+(50/(24*60))</f>
        <v>0.67361111111111116</v>
      </c>
      <c r="G155" s="42">
        <f>H155*I155</f>
        <v>9725</v>
      </c>
      <c r="H155" s="70">
        <v>250</v>
      </c>
      <c r="I155" s="81">
        <v>38.9</v>
      </c>
      <c r="J155" s="77" t="s">
        <v>204</v>
      </c>
      <c r="K155" s="77" t="s">
        <v>205</v>
      </c>
      <c r="L155" s="149" t="s">
        <v>211</v>
      </c>
      <c r="M155" s="45"/>
      <c r="N155" s="139"/>
      <c r="O155" s="139"/>
      <c r="P155" s="22"/>
      <c r="Q155" s="22"/>
      <c r="R155" s="22"/>
      <c r="S155" s="22"/>
      <c r="T155" s="22"/>
      <c r="U155" s="22"/>
      <c r="V155" s="22"/>
      <c r="W155" s="22"/>
      <c r="X155" s="22"/>
      <c r="Y155" s="22"/>
      <c r="Z155" s="22"/>
      <c r="AA155" s="22"/>
      <c r="AB155" s="22"/>
      <c r="AC155" s="22"/>
      <c r="AD155" s="22"/>
      <c r="AE155" s="22"/>
      <c r="AF155" s="22"/>
      <c r="AG155" s="22"/>
      <c r="AH155" s="22"/>
      <c r="AI155" s="22"/>
      <c r="AJ155" s="22"/>
      <c r="AK155" s="22"/>
      <c r="AL155" s="22"/>
      <c r="AM155" s="22"/>
      <c r="AN155" s="22"/>
      <c r="AO155" s="22"/>
      <c r="AP155" s="22"/>
      <c r="AQ155" s="22"/>
      <c r="AR155" s="22"/>
      <c r="AS155" s="22"/>
      <c r="AT155" s="22"/>
      <c r="AU155" s="22"/>
      <c r="AV155" s="22"/>
      <c r="AW155" s="22"/>
      <c r="AX155" s="22"/>
      <c r="AY155" s="22"/>
      <c r="AZ155" s="22"/>
      <c r="BA155" s="22"/>
      <c r="BB155" s="22"/>
      <c r="BC155" s="22"/>
      <c r="BD155" s="22"/>
      <c r="BE155" s="22"/>
      <c r="BF155" s="22"/>
      <c r="BG155" s="22"/>
      <c r="BH155" s="22"/>
      <c r="BI155" s="22"/>
      <c r="BJ155" s="22"/>
      <c r="BK155" s="22"/>
      <c r="BL155" s="22"/>
      <c r="BM155" s="22"/>
      <c r="BN155" s="22"/>
      <c r="BO155" s="22"/>
      <c r="BP155" s="22"/>
      <c r="BQ155" s="22"/>
      <c r="BR155" s="22"/>
      <c r="BS155" s="22"/>
      <c r="BT155" s="22"/>
      <c r="BU155" s="22"/>
      <c r="BV155" s="22"/>
      <c r="BW155" s="22"/>
      <c r="BX155" s="22"/>
      <c r="BY155" s="22"/>
      <c r="BZ155" s="22"/>
      <c r="CA155" s="22"/>
      <c r="CB155" s="22"/>
      <c r="CC155" s="22"/>
      <c r="CD155" s="22"/>
      <c r="CE155" s="22"/>
      <c r="CF155" s="22"/>
      <c r="CG155" s="22"/>
      <c r="CH155" s="22"/>
      <c r="CI155" s="22"/>
      <c r="CJ155" s="22"/>
      <c r="CK155" s="22"/>
      <c r="CL155" s="22"/>
      <c r="CM155" s="22"/>
      <c r="CN155" s="22"/>
      <c r="CO155" s="22"/>
      <c r="CP155" s="22"/>
      <c r="CQ155" s="22"/>
      <c r="CR155" s="22"/>
      <c r="CS155" s="22"/>
      <c r="CT155" s="22"/>
      <c r="CU155" s="22"/>
      <c r="CV155" s="22"/>
      <c r="CW155" s="22"/>
      <c r="CX155" s="22"/>
      <c r="CY155" s="22"/>
      <c r="CZ155" s="22"/>
      <c r="DA155" s="22"/>
      <c r="DB155" s="22"/>
      <c r="DC155" s="22"/>
      <c r="DD155" s="22"/>
      <c r="DE155" s="22"/>
      <c r="DF155" s="22"/>
      <c r="DG155" s="22"/>
      <c r="DH155" s="22"/>
      <c r="DI155" s="22"/>
      <c r="DJ155" s="22"/>
      <c r="DK155" s="22"/>
      <c r="DL155" s="22"/>
      <c r="DM155" s="22"/>
      <c r="DN155" s="22"/>
      <c r="DO155" s="22"/>
      <c r="DP155" s="22"/>
      <c r="DQ155" s="22"/>
      <c r="DR155" s="22"/>
      <c r="DS155" s="22"/>
      <c r="DT155" s="22"/>
      <c r="DU155" s="22"/>
      <c r="DV155" s="22"/>
      <c r="DW155" s="22"/>
      <c r="DX155" s="22"/>
      <c r="DY155" s="22"/>
      <c r="DZ155" s="22"/>
      <c r="EA155" s="22"/>
      <c r="EB155" s="22"/>
      <c r="EC155" s="22"/>
      <c r="ED155" s="22"/>
      <c r="EE155" s="22"/>
      <c r="EF155" s="22"/>
      <c r="EG155" s="22"/>
      <c r="EH155" s="22"/>
      <c r="EI155" s="22"/>
      <c r="EJ155" s="22"/>
      <c r="EK155" s="22"/>
      <c r="EL155" s="22"/>
      <c r="EM155" s="22"/>
      <c r="EN155" s="22"/>
      <c r="EO155" s="22"/>
      <c r="EP155" s="22"/>
      <c r="EQ155" s="22"/>
      <c r="ER155" s="22"/>
      <c r="ES155" s="22"/>
      <c r="ET155" s="22"/>
      <c r="EU155" s="22"/>
      <c r="EV155" s="22"/>
      <c r="EW155" s="22"/>
      <c r="EX155" s="22"/>
      <c r="EY155" s="22"/>
      <c r="EZ155" s="22"/>
      <c r="FA155" s="22"/>
      <c r="FB155" s="22"/>
      <c r="FC155" s="22"/>
      <c r="FD155" s="22"/>
      <c r="FE155" s="22"/>
      <c r="FF155" s="22"/>
      <c r="FG155" s="22"/>
      <c r="FH155" s="22"/>
      <c r="FI155" s="22"/>
      <c r="FJ155" s="22"/>
      <c r="FK155" s="22"/>
      <c r="FL155" s="22"/>
      <c r="FM155" s="22"/>
      <c r="FN155" s="22"/>
      <c r="FO155" s="22"/>
      <c r="FP155" s="22"/>
      <c r="FQ155" s="22"/>
      <c r="FR155" s="22"/>
      <c r="FS155" s="22"/>
      <c r="FT155" s="22"/>
      <c r="FU155" s="22"/>
      <c r="FV155" s="22"/>
      <c r="FW155" s="22"/>
      <c r="FX155" s="22"/>
      <c r="FY155" s="22"/>
      <c r="FZ155" s="22"/>
      <c r="GA155" s="22"/>
      <c r="GB155" s="22"/>
      <c r="GC155" s="22"/>
      <c r="GD155" s="22"/>
      <c r="GE155" s="22"/>
      <c r="GF155" s="22"/>
      <c r="GG155" s="22"/>
      <c r="GH155" s="22"/>
      <c r="GI155" s="22"/>
      <c r="GJ155" s="22"/>
      <c r="GK155" s="22"/>
      <c r="GL155" s="22"/>
      <c r="GM155" s="22"/>
      <c r="GN155" s="22"/>
      <c r="GO155" s="22"/>
      <c r="GP155" s="22"/>
      <c r="GQ155" s="22"/>
      <c r="GR155" s="22"/>
      <c r="GS155" s="22"/>
      <c r="GT155" s="22"/>
      <c r="GU155" s="22"/>
      <c r="GV155" s="22"/>
      <c r="GW155" s="22"/>
      <c r="GX155" s="22"/>
      <c r="GY155" s="22"/>
      <c r="GZ155" s="22"/>
      <c r="HA155" s="22"/>
      <c r="HB155" s="22"/>
      <c r="HC155" s="22"/>
      <c r="HD155" s="22"/>
      <c r="HE155" s="22"/>
      <c r="HF155" s="22"/>
      <c r="HG155" s="22"/>
      <c r="HH155" s="22"/>
      <c r="HI155" s="22"/>
      <c r="HJ155" s="22"/>
      <c r="HK155" s="22"/>
      <c r="HL155" s="22"/>
      <c r="HM155" s="22"/>
      <c r="HN155" s="22"/>
      <c r="HO155" s="22"/>
      <c r="HP155" s="22"/>
      <c r="HQ155" s="22"/>
      <c r="HR155" s="22"/>
      <c r="HS155" s="22"/>
      <c r="HT155" s="22"/>
      <c r="HU155" s="22"/>
      <c r="HV155" s="22"/>
      <c r="HW155" s="22"/>
      <c r="HX155" s="22"/>
      <c r="HY155" s="22"/>
      <c r="HZ155" s="22"/>
      <c r="IA155" s="22"/>
      <c r="IB155" s="22"/>
      <c r="IC155" s="22"/>
      <c r="ID155" s="22"/>
      <c r="IE155" s="22"/>
      <c r="IF155" s="22"/>
      <c r="IG155" s="22"/>
      <c r="IH155" s="22"/>
      <c r="II155" s="22"/>
      <c r="IJ155" s="22"/>
      <c r="IK155" s="22"/>
      <c r="IL155" s="22"/>
      <c r="IM155" s="22"/>
      <c r="IN155" s="22"/>
      <c r="IO155" s="22"/>
      <c r="IP155" s="22"/>
      <c r="IQ155" s="22"/>
      <c r="IR155" s="22"/>
      <c r="IS155" s="22"/>
      <c r="IT155" s="22"/>
      <c r="IU155" s="22"/>
      <c r="IV155" s="22"/>
      <c r="IW155" s="22"/>
      <c r="IX155" s="22"/>
      <c r="IY155" s="22"/>
      <c r="IZ155" s="22"/>
      <c r="JA155" s="22"/>
      <c r="JB155" s="22"/>
      <c r="JC155" s="22"/>
      <c r="JD155" s="22"/>
      <c r="JE155" s="22"/>
      <c r="JF155" s="22"/>
      <c r="JG155" s="22"/>
      <c r="JH155" s="22"/>
      <c r="JI155" s="22"/>
      <c r="JJ155" s="22"/>
      <c r="JK155" s="22"/>
      <c r="JL155" s="22"/>
      <c r="JM155" s="22"/>
      <c r="JN155" s="22"/>
      <c r="JO155" s="22"/>
      <c r="JP155" s="22"/>
      <c r="JQ155" s="22"/>
      <c r="JR155" s="22"/>
      <c r="JS155" s="22"/>
      <c r="JT155" s="22"/>
      <c r="JU155" s="22"/>
      <c r="JV155" s="22"/>
      <c r="JW155" s="22"/>
      <c r="JX155" s="22"/>
      <c r="JY155" s="22"/>
      <c r="JZ155" s="22"/>
      <c r="KA155" s="22"/>
      <c r="KB155" s="22"/>
      <c r="KC155" s="22"/>
      <c r="KD155" s="22"/>
      <c r="KE155" s="22"/>
      <c r="KF155" s="22"/>
      <c r="KG155" s="22"/>
      <c r="KH155" s="22"/>
      <c r="KI155" s="22"/>
      <c r="KJ155" s="22"/>
      <c r="KK155" s="22"/>
      <c r="KL155" s="22"/>
      <c r="KM155" s="22"/>
      <c r="KN155" s="22"/>
      <c r="KO155" s="22"/>
      <c r="KP155" s="22"/>
      <c r="KQ155" s="22"/>
      <c r="KR155" s="22"/>
      <c r="KS155" s="22"/>
      <c r="KT155" s="22"/>
      <c r="KU155" s="22"/>
      <c r="KV155" s="22"/>
      <c r="KW155" s="22"/>
      <c r="KX155" s="22"/>
      <c r="KY155" s="22"/>
      <c r="KZ155" s="22"/>
      <c r="LA155" s="22"/>
      <c r="LB155" s="22"/>
      <c r="LC155" s="22"/>
      <c r="LD155" s="22"/>
      <c r="LE155" s="22"/>
      <c r="LF155" s="22"/>
      <c r="LG155" s="22"/>
      <c r="LH155" s="22"/>
      <c r="LI155" s="22"/>
      <c r="LJ155" s="22"/>
      <c r="LK155" s="22"/>
      <c r="LL155" s="22"/>
      <c r="LM155" s="22"/>
      <c r="LN155" s="22"/>
      <c r="LO155" s="22"/>
      <c r="LP155" s="22"/>
      <c r="LQ155" s="22"/>
      <c r="LR155" s="22"/>
      <c r="LS155" s="22"/>
      <c r="LT155" s="22"/>
      <c r="LU155" s="22"/>
      <c r="LV155" s="22"/>
      <c r="LW155" s="22"/>
      <c r="LX155" s="22"/>
      <c r="LY155" s="22"/>
      <c r="LZ155" s="22"/>
      <c r="MA155" s="22"/>
      <c r="MB155" s="22"/>
      <c r="MC155" s="22"/>
      <c r="MD155" s="22"/>
      <c r="ME155" s="22"/>
      <c r="MF155" s="22"/>
      <c r="MG155" s="22"/>
      <c r="MH155" s="22"/>
      <c r="MI155" s="22"/>
      <c r="MJ155" s="22"/>
      <c r="MK155" s="22"/>
      <c r="ML155" s="22"/>
      <c r="MM155" s="22"/>
      <c r="MN155" s="22"/>
      <c r="MO155" s="22"/>
      <c r="MP155" s="22"/>
      <c r="MQ155" s="22"/>
      <c r="MR155" s="22"/>
      <c r="MS155" s="22"/>
      <c r="MT155" s="22"/>
      <c r="MU155" s="22"/>
      <c r="MV155" s="22"/>
      <c r="MW155" s="22"/>
      <c r="MX155" s="22"/>
      <c r="MY155" s="22"/>
      <c r="MZ155" s="22"/>
      <c r="NA155" s="22"/>
      <c r="NB155" s="22"/>
      <c r="NC155" s="22"/>
      <c r="ND155" s="22"/>
      <c r="NE155" s="22"/>
      <c r="NF155" s="22"/>
      <c r="NG155" s="22"/>
      <c r="NH155" s="22"/>
      <c r="NI155" s="22"/>
      <c r="NJ155" s="22"/>
      <c r="NK155" s="22"/>
      <c r="NL155" s="22"/>
      <c r="NM155" s="22"/>
      <c r="NN155" s="22"/>
      <c r="NO155" s="22"/>
      <c r="NP155" s="22"/>
      <c r="NQ155" s="22"/>
      <c r="NR155" s="22"/>
      <c r="NS155" s="22"/>
      <c r="NT155" s="22"/>
      <c r="NU155" s="22"/>
      <c r="NV155" s="22"/>
      <c r="NW155" s="22"/>
      <c r="NX155" s="22"/>
      <c r="NY155" s="22"/>
      <c r="NZ155" s="22"/>
      <c r="OA155" s="22"/>
      <c r="OB155" s="22"/>
      <c r="OC155" s="22"/>
      <c r="OD155" s="22"/>
      <c r="OE155" s="22"/>
      <c r="OF155" s="22"/>
      <c r="OG155" s="22"/>
      <c r="OH155" s="22"/>
      <c r="OI155" s="22"/>
      <c r="OJ155" s="22"/>
      <c r="OK155" s="22"/>
      <c r="OL155" s="22"/>
      <c r="OM155" s="22"/>
      <c r="ON155" s="22"/>
      <c r="OO155" s="22"/>
      <c r="OP155" s="22"/>
      <c r="OQ155" s="22"/>
      <c r="OR155" s="22"/>
      <c r="OS155" s="22"/>
      <c r="OT155" s="22"/>
      <c r="OU155" s="22"/>
      <c r="OV155" s="22"/>
      <c r="OW155" s="22"/>
      <c r="OX155" s="22"/>
      <c r="OY155" s="22"/>
      <c r="OZ155" s="22"/>
      <c r="PA155" s="22"/>
      <c r="PB155" s="22"/>
      <c r="PC155" s="22"/>
      <c r="PD155" s="22"/>
      <c r="PE155" s="22"/>
      <c r="PF155" s="22"/>
      <c r="PG155" s="22"/>
      <c r="PH155" s="22"/>
      <c r="PI155" s="22"/>
      <c r="PJ155" s="22"/>
      <c r="PK155" s="22"/>
      <c r="PL155" s="22"/>
      <c r="PM155" s="22"/>
      <c r="PN155" s="22"/>
      <c r="PO155" s="22"/>
      <c r="PP155" s="22"/>
      <c r="PQ155" s="22"/>
      <c r="PR155" s="22"/>
      <c r="PS155" s="22"/>
      <c r="PT155" s="22"/>
      <c r="PU155" s="22"/>
      <c r="PV155" s="22"/>
      <c r="PW155" s="22"/>
      <c r="PX155" s="22"/>
      <c r="PY155" s="22"/>
      <c r="PZ155" s="22"/>
      <c r="QA155" s="22"/>
      <c r="QB155" s="22"/>
      <c r="QC155" s="22"/>
      <c r="QD155" s="22"/>
      <c r="QE155" s="22"/>
      <c r="QF155" s="22"/>
      <c r="QG155" s="22"/>
      <c r="QH155" s="22"/>
      <c r="QI155" s="22"/>
      <c r="QJ155" s="22"/>
      <c r="QK155" s="22"/>
      <c r="QL155" s="22"/>
      <c r="QM155" s="22"/>
      <c r="QN155" s="22"/>
      <c r="QO155" s="22"/>
      <c r="QP155" s="22"/>
      <c r="QQ155" s="22"/>
      <c r="QR155" s="22"/>
      <c r="QS155" s="22"/>
      <c r="QT155" s="22"/>
      <c r="QU155" s="22"/>
      <c r="QV155" s="22"/>
      <c r="QW155" s="22"/>
      <c r="QX155" s="22"/>
      <c r="QY155" s="22"/>
      <c r="QZ155" s="22"/>
      <c r="RA155" s="22"/>
      <c r="RB155" s="22"/>
      <c r="RC155" s="22"/>
      <c r="RD155" s="22"/>
      <c r="RE155" s="22"/>
      <c r="RF155" s="22"/>
      <c r="RG155" s="22"/>
      <c r="RH155" s="22"/>
      <c r="RI155" s="22"/>
      <c r="RJ155" s="22"/>
      <c r="RK155" s="22"/>
      <c r="RL155" s="22"/>
      <c r="RM155" s="22"/>
      <c r="RN155" s="22"/>
      <c r="RO155" s="22"/>
      <c r="RP155" s="22"/>
      <c r="RQ155" s="22"/>
      <c r="RR155" s="22"/>
      <c r="RS155" s="22"/>
      <c r="RT155" s="22"/>
      <c r="RU155" s="22"/>
      <c r="RV155" s="22"/>
      <c r="RW155" s="22"/>
      <c r="RX155" s="22"/>
      <c r="RY155" s="22"/>
      <c r="RZ155" s="22"/>
      <c r="SA155" s="22"/>
      <c r="SB155" s="22"/>
      <c r="SC155" s="22"/>
      <c r="SD155" s="22"/>
      <c r="SE155" s="22"/>
      <c r="SF155" s="22"/>
      <c r="SG155" s="22"/>
      <c r="SH155" s="22"/>
      <c r="SI155" s="22"/>
      <c r="SJ155" s="22"/>
      <c r="SK155" s="22"/>
      <c r="SL155" s="22"/>
      <c r="SM155" s="22"/>
      <c r="SN155" s="22"/>
      <c r="SO155" s="22"/>
      <c r="SP155" s="22"/>
      <c r="SQ155" s="22"/>
      <c r="SR155" s="22"/>
      <c r="SS155" s="22"/>
      <c r="ST155" s="22"/>
      <c r="SU155" s="22"/>
      <c r="SV155" s="22"/>
      <c r="SW155" s="22"/>
      <c r="SX155" s="22"/>
      <c r="SY155" s="22"/>
      <c r="SZ155" s="22"/>
      <c r="TA155" s="22"/>
      <c r="TB155" s="22"/>
      <c r="TC155" s="22"/>
      <c r="TD155" s="22"/>
      <c r="TE155" s="22"/>
      <c r="TF155" s="22"/>
      <c r="TG155" s="22"/>
      <c r="TH155" s="22"/>
      <c r="TI155" s="22"/>
      <c r="TJ155" s="22"/>
      <c r="TK155" s="22"/>
      <c r="TL155" s="22"/>
      <c r="TM155" s="22"/>
      <c r="TN155" s="22"/>
      <c r="TO155" s="22"/>
      <c r="TP155" s="22"/>
      <c r="TQ155" s="22"/>
      <c r="TR155" s="22"/>
      <c r="TS155" s="22"/>
      <c r="TT155" s="22"/>
      <c r="TU155" s="22"/>
      <c r="TV155" s="22"/>
      <c r="TW155" s="22"/>
      <c r="TX155" s="22"/>
      <c r="TY155" s="22"/>
      <c r="TZ155" s="22"/>
      <c r="UA155" s="22"/>
      <c r="UB155" s="22"/>
      <c r="UC155" s="22"/>
      <c r="UD155" s="22"/>
      <c r="UE155" s="22"/>
      <c r="UF155" s="22"/>
      <c r="UG155" s="22"/>
      <c r="UH155" s="22"/>
      <c r="UI155" s="22"/>
      <c r="UJ155" s="22"/>
      <c r="UK155" s="22"/>
      <c r="UL155" s="22"/>
      <c r="UM155" s="22"/>
      <c r="UN155" s="22"/>
      <c r="UO155" s="22"/>
      <c r="UP155" s="22"/>
      <c r="UQ155" s="22"/>
      <c r="UR155" s="22"/>
      <c r="US155" s="22"/>
      <c r="UT155" s="22"/>
      <c r="UU155" s="22"/>
      <c r="UV155" s="22"/>
      <c r="UW155" s="22"/>
      <c r="UX155" s="22"/>
      <c r="UY155" s="22"/>
      <c r="UZ155" s="22"/>
      <c r="VA155" s="22"/>
      <c r="VB155" s="22"/>
      <c r="VC155" s="22"/>
      <c r="VD155" s="22"/>
      <c r="VE155" s="22"/>
      <c r="VF155" s="22"/>
      <c r="VG155" s="22"/>
      <c r="VH155" s="22"/>
      <c r="VI155" s="22"/>
      <c r="VJ155" s="22"/>
      <c r="VK155" s="22"/>
      <c r="VL155" s="22"/>
      <c r="VM155" s="22"/>
      <c r="VN155" s="22"/>
      <c r="VO155" s="22"/>
      <c r="VP155" s="22"/>
      <c r="VQ155" s="22"/>
      <c r="VR155" s="22"/>
      <c r="VS155" s="22"/>
      <c r="VT155" s="22"/>
      <c r="VU155" s="22"/>
      <c r="VV155" s="22"/>
      <c r="VW155" s="22"/>
      <c r="VX155" s="22"/>
      <c r="VY155" s="22"/>
      <c r="VZ155" s="22"/>
      <c r="WA155" s="22"/>
      <c r="WB155" s="22"/>
      <c r="WC155" s="22"/>
      <c r="WD155" s="22"/>
      <c r="WE155" s="22"/>
      <c r="WF155" s="22"/>
      <c r="WG155" s="22"/>
      <c r="WH155" s="22"/>
      <c r="WI155" s="22"/>
      <c r="WJ155" s="22"/>
      <c r="WK155" s="22"/>
      <c r="WL155" s="22"/>
      <c r="WM155" s="22"/>
      <c r="WN155" s="22"/>
      <c r="WO155" s="22"/>
      <c r="WP155" s="22"/>
      <c r="WQ155" s="22"/>
      <c r="WR155" s="22"/>
      <c r="WS155" s="22"/>
      <c r="WT155" s="22"/>
      <c r="WU155" s="22"/>
      <c r="WV155" s="22"/>
      <c r="WW155" s="22"/>
      <c r="WX155" s="22"/>
      <c r="WY155" s="22"/>
      <c r="WZ155" s="22"/>
      <c r="XA155" s="22"/>
      <c r="XB155" s="22"/>
      <c r="XC155" s="22"/>
      <c r="XD155" s="22"/>
      <c r="XE155" s="22"/>
      <c r="XF155" s="22"/>
      <c r="XG155" s="22"/>
      <c r="XH155" s="22"/>
      <c r="XI155" s="22"/>
      <c r="XJ155" s="22"/>
      <c r="XK155" s="22"/>
      <c r="XL155" s="22"/>
      <c r="XM155" s="22"/>
      <c r="XN155" s="22"/>
      <c r="XO155" s="22"/>
      <c r="XP155" s="22"/>
      <c r="XQ155" s="22"/>
      <c r="XR155" s="22"/>
      <c r="XS155" s="22"/>
      <c r="XT155" s="22"/>
      <c r="XU155" s="22"/>
      <c r="XV155" s="22"/>
      <c r="XW155" s="22"/>
      <c r="XX155" s="22"/>
      <c r="XY155" s="22"/>
      <c r="XZ155" s="22"/>
      <c r="YA155" s="22"/>
      <c r="YB155" s="22"/>
      <c r="YC155" s="22"/>
      <c r="YD155" s="22"/>
      <c r="YE155" s="22"/>
      <c r="YF155" s="22"/>
      <c r="YG155" s="22"/>
      <c r="YH155" s="22"/>
      <c r="YI155" s="22"/>
      <c r="YJ155" s="22"/>
      <c r="YK155" s="22"/>
      <c r="YL155" s="22"/>
      <c r="YM155" s="22"/>
      <c r="YN155" s="22"/>
      <c r="YO155" s="22"/>
      <c r="YP155" s="22"/>
      <c r="YQ155" s="22"/>
      <c r="YR155" s="22"/>
      <c r="YS155" s="22"/>
      <c r="YT155" s="22"/>
      <c r="YU155" s="22"/>
      <c r="YV155" s="22"/>
      <c r="YW155" s="22"/>
      <c r="YX155" s="22"/>
      <c r="YY155" s="22"/>
      <c r="YZ155" s="22"/>
      <c r="ZA155" s="22"/>
      <c r="ZB155" s="22"/>
      <c r="ZC155" s="22"/>
      <c r="ZD155" s="22"/>
      <c r="ZE155" s="22"/>
      <c r="ZF155" s="22"/>
      <c r="ZG155" s="22"/>
      <c r="ZH155" s="22"/>
      <c r="ZI155" s="22"/>
      <c r="ZJ155" s="22"/>
      <c r="ZK155" s="22"/>
      <c r="ZL155" s="22"/>
      <c r="ZM155" s="22"/>
      <c r="ZN155" s="22"/>
      <c r="ZO155" s="22"/>
      <c r="ZP155" s="22"/>
      <c r="ZQ155" s="22"/>
      <c r="ZR155" s="22"/>
      <c r="ZS155" s="22"/>
    </row>
    <row r="156" spans="1:695" s="109" customFormat="1" ht="13.5" thickBot="1" x14ac:dyDescent="0.25">
      <c r="A156" s="245" t="s">
        <v>135</v>
      </c>
      <c r="B156" s="239"/>
      <c r="C156" s="167" t="s">
        <v>37</v>
      </c>
      <c r="D156" s="164" t="s">
        <v>14</v>
      </c>
      <c r="E156" s="240">
        <v>0.67361111111111116</v>
      </c>
      <c r="F156" s="240">
        <f>E156+(50/(24*60))</f>
        <v>0.70833333333333337</v>
      </c>
      <c r="G156" s="167">
        <f>H156*I156</f>
        <v>9550</v>
      </c>
      <c r="H156" s="183">
        <v>250</v>
      </c>
      <c r="I156" s="169">
        <v>38.200000000000003</v>
      </c>
      <c r="J156" s="184" t="s">
        <v>204</v>
      </c>
      <c r="K156" s="184" t="s">
        <v>205</v>
      </c>
      <c r="L156" s="232" t="s">
        <v>211</v>
      </c>
      <c r="M156" s="45"/>
      <c r="N156" s="139"/>
      <c r="O156" s="139"/>
      <c r="P156" s="22"/>
      <c r="Q156" s="22"/>
      <c r="R156" s="22"/>
      <c r="S156" s="22"/>
      <c r="T156" s="22"/>
      <c r="U156" s="22"/>
      <c r="V156" s="22"/>
      <c r="W156" s="22"/>
      <c r="X156" s="22"/>
      <c r="Y156" s="22"/>
      <c r="Z156" s="22"/>
      <c r="AA156" s="22"/>
      <c r="AB156" s="22"/>
      <c r="AC156" s="22"/>
      <c r="AD156" s="22"/>
      <c r="AE156" s="22"/>
      <c r="AF156" s="22"/>
      <c r="AG156" s="22"/>
      <c r="AH156" s="22"/>
      <c r="AI156" s="22"/>
      <c r="AJ156" s="22"/>
      <c r="AK156" s="22"/>
      <c r="AL156" s="22"/>
      <c r="AM156" s="22"/>
      <c r="AN156" s="22"/>
      <c r="AO156" s="22"/>
      <c r="AP156" s="22"/>
      <c r="AQ156" s="22"/>
      <c r="AR156" s="22"/>
      <c r="AS156" s="22"/>
      <c r="AT156" s="22"/>
      <c r="AU156" s="22"/>
      <c r="AV156" s="22"/>
      <c r="AW156" s="22"/>
      <c r="AX156" s="22"/>
      <c r="AY156" s="22"/>
      <c r="AZ156" s="22"/>
      <c r="BA156" s="22"/>
      <c r="BB156" s="22"/>
      <c r="BC156" s="22"/>
      <c r="BD156" s="22"/>
      <c r="BE156" s="22"/>
      <c r="BF156" s="22"/>
      <c r="BG156" s="22"/>
      <c r="BH156" s="22"/>
      <c r="BI156" s="22"/>
      <c r="BJ156" s="22"/>
      <c r="BK156" s="22"/>
      <c r="BL156" s="22"/>
      <c r="BM156" s="22"/>
      <c r="BN156" s="22"/>
      <c r="BO156" s="22"/>
      <c r="BP156" s="22"/>
      <c r="BQ156" s="22"/>
      <c r="BR156" s="22"/>
      <c r="BS156" s="22"/>
      <c r="BT156" s="22"/>
      <c r="BU156" s="22"/>
      <c r="BV156" s="22"/>
      <c r="BW156" s="22"/>
      <c r="BX156" s="22"/>
      <c r="BY156" s="22"/>
      <c r="BZ156" s="22"/>
      <c r="CA156" s="22"/>
      <c r="CB156" s="22"/>
      <c r="CC156" s="22"/>
      <c r="CD156" s="22"/>
      <c r="CE156" s="22"/>
      <c r="CF156" s="22"/>
      <c r="CG156" s="22"/>
      <c r="CH156" s="22"/>
      <c r="CI156" s="22"/>
      <c r="CJ156" s="22"/>
      <c r="CK156" s="22"/>
      <c r="CL156" s="22"/>
      <c r="CM156" s="22"/>
      <c r="CN156" s="22"/>
      <c r="CO156" s="22"/>
      <c r="CP156" s="22"/>
      <c r="CQ156" s="22"/>
      <c r="CR156" s="22"/>
      <c r="CS156" s="22"/>
      <c r="CT156" s="22"/>
      <c r="CU156" s="22"/>
      <c r="CV156" s="22"/>
      <c r="CW156" s="22"/>
      <c r="CX156" s="22"/>
      <c r="CY156" s="22"/>
      <c r="CZ156" s="22"/>
      <c r="DA156" s="22"/>
      <c r="DB156" s="22"/>
      <c r="DC156" s="22"/>
      <c r="DD156" s="22"/>
      <c r="DE156" s="22"/>
      <c r="DF156" s="22"/>
      <c r="DG156" s="22"/>
      <c r="DH156" s="22"/>
      <c r="DI156" s="22"/>
      <c r="DJ156" s="22"/>
      <c r="DK156" s="22"/>
      <c r="DL156" s="22"/>
      <c r="DM156" s="22"/>
      <c r="DN156" s="22"/>
      <c r="DO156" s="22"/>
      <c r="DP156" s="22"/>
      <c r="DQ156" s="22"/>
      <c r="DR156" s="22"/>
      <c r="DS156" s="22"/>
      <c r="DT156" s="22"/>
      <c r="DU156" s="22"/>
      <c r="DV156" s="22"/>
      <c r="DW156" s="22"/>
      <c r="DX156" s="22"/>
      <c r="DY156" s="22"/>
      <c r="DZ156" s="22"/>
      <c r="EA156" s="22"/>
      <c r="EB156" s="22"/>
      <c r="EC156" s="22"/>
      <c r="ED156" s="22"/>
      <c r="EE156" s="22"/>
      <c r="EF156" s="22"/>
      <c r="EG156" s="22"/>
      <c r="EH156" s="22"/>
      <c r="EI156" s="22"/>
      <c r="EJ156" s="22"/>
      <c r="EK156" s="22"/>
      <c r="EL156" s="22"/>
      <c r="EM156" s="22"/>
      <c r="EN156" s="22"/>
      <c r="EO156" s="22"/>
      <c r="EP156" s="22"/>
      <c r="EQ156" s="22"/>
      <c r="ER156" s="22"/>
      <c r="ES156" s="22"/>
      <c r="ET156" s="22"/>
      <c r="EU156" s="22"/>
      <c r="EV156" s="22"/>
      <c r="EW156" s="22"/>
      <c r="EX156" s="22"/>
      <c r="EY156" s="22"/>
      <c r="EZ156" s="22"/>
      <c r="FA156" s="22"/>
      <c r="FB156" s="22"/>
      <c r="FC156" s="22"/>
      <c r="FD156" s="22"/>
      <c r="FE156" s="22"/>
      <c r="FF156" s="22"/>
      <c r="FG156" s="22"/>
      <c r="FH156" s="22"/>
      <c r="FI156" s="22"/>
      <c r="FJ156" s="22"/>
      <c r="FK156" s="22"/>
      <c r="FL156" s="22"/>
      <c r="FM156" s="22"/>
      <c r="FN156" s="22"/>
      <c r="FO156" s="22"/>
      <c r="FP156" s="22"/>
      <c r="FQ156" s="22"/>
      <c r="FR156" s="22"/>
      <c r="FS156" s="22"/>
      <c r="FT156" s="22"/>
      <c r="FU156" s="22"/>
      <c r="FV156" s="22"/>
      <c r="FW156" s="22"/>
      <c r="FX156" s="22"/>
      <c r="FY156" s="22"/>
      <c r="FZ156" s="22"/>
      <c r="GA156" s="22"/>
      <c r="GB156" s="22"/>
      <c r="GC156" s="22"/>
      <c r="GD156" s="22"/>
      <c r="GE156" s="22"/>
      <c r="GF156" s="22"/>
      <c r="GG156" s="22"/>
      <c r="GH156" s="22"/>
      <c r="GI156" s="22"/>
      <c r="GJ156" s="22"/>
      <c r="GK156" s="22"/>
      <c r="GL156" s="22"/>
      <c r="GM156" s="22"/>
      <c r="GN156" s="22"/>
      <c r="GO156" s="22"/>
      <c r="GP156" s="22"/>
      <c r="GQ156" s="22"/>
      <c r="GR156" s="22"/>
      <c r="GS156" s="22"/>
      <c r="GT156" s="22"/>
      <c r="GU156" s="22"/>
      <c r="GV156" s="22"/>
      <c r="GW156" s="22"/>
      <c r="GX156" s="22"/>
      <c r="GY156" s="22"/>
      <c r="GZ156" s="22"/>
      <c r="HA156" s="22"/>
      <c r="HB156" s="22"/>
      <c r="HC156" s="22"/>
      <c r="HD156" s="22"/>
      <c r="HE156" s="22"/>
      <c r="HF156" s="22"/>
      <c r="HG156" s="22"/>
      <c r="HH156" s="22"/>
      <c r="HI156" s="22"/>
      <c r="HJ156" s="22"/>
      <c r="HK156" s="22"/>
      <c r="HL156" s="22"/>
      <c r="HM156" s="22"/>
      <c r="HN156" s="22"/>
      <c r="HO156" s="22"/>
      <c r="HP156" s="22"/>
      <c r="HQ156" s="22"/>
      <c r="HR156" s="22"/>
      <c r="HS156" s="22"/>
      <c r="HT156" s="22"/>
      <c r="HU156" s="22"/>
      <c r="HV156" s="22"/>
      <c r="HW156" s="22"/>
      <c r="HX156" s="22"/>
      <c r="HY156" s="22"/>
      <c r="HZ156" s="22"/>
      <c r="IA156" s="22"/>
      <c r="IB156" s="22"/>
      <c r="IC156" s="22"/>
      <c r="ID156" s="22"/>
      <c r="IE156" s="22"/>
      <c r="IF156" s="22"/>
      <c r="IG156" s="22"/>
      <c r="IH156" s="22"/>
      <c r="II156" s="22"/>
      <c r="IJ156" s="22"/>
      <c r="IK156" s="22"/>
      <c r="IL156" s="22"/>
      <c r="IM156" s="22"/>
      <c r="IN156" s="22"/>
      <c r="IO156" s="22"/>
      <c r="IP156" s="22"/>
      <c r="IQ156" s="22"/>
      <c r="IR156" s="22"/>
      <c r="IS156" s="22"/>
      <c r="IT156" s="22"/>
      <c r="IU156" s="22"/>
      <c r="IV156" s="22"/>
      <c r="IW156" s="22"/>
      <c r="IX156" s="22"/>
      <c r="IY156" s="22"/>
      <c r="IZ156" s="22"/>
      <c r="JA156" s="22"/>
      <c r="JB156" s="22"/>
      <c r="JC156" s="22"/>
      <c r="JD156" s="22"/>
      <c r="JE156" s="22"/>
      <c r="JF156" s="22"/>
      <c r="JG156" s="22"/>
      <c r="JH156" s="22"/>
      <c r="JI156" s="22"/>
      <c r="JJ156" s="22"/>
      <c r="JK156" s="22"/>
      <c r="JL156" s="22"/>
      <c r="JM156" s="22"/>
      <c r="JN156" s="22"/>
      <c r="JO156" s="22"/>
      <c r="JP156" s="22"/>
      <c r="JQ156" s="22"/>
      <c r="JR156" s="22"/>
      <c r="JS156" s="22"/>
      <c r="JT156" s="22"/>
      <c r="JU156" s="22"/>
      <c r="JV156" s="22"/>
      <c r="JW156" s="22"/>
      <c r="JX156" s="22"/>
      <c r="JY156" s="22"/>
      <c r="JZ156" s="22"/>
      <c r="KA156" s="22"/>
      <c r="KB156" s="22"/>
      <c r="KC156" s="22"/>
      <c r="KD156" s="22"/>
      <c r="KE156" s="22"/>
      <c r="KF156" s="22"/>
      <c r="KG156" s="22"/>
      <c r="KH156" s="22"/>
      <c r="KI156" s="22"/>
      <c r="KJ156" s="22"/>
      <c r="KK156" s="22"/>
      <c r="KL156" s="22"/>
      <c r="KM156" s="22"/>
      <c r="KN156" s="22"/>
      <c r="KO156" s="22"/>
      <c r="KP156" s="22"/>
      <c r="KQ156" s="22"/>
      <c r="KR156" s="22"/>
      <c r="KS156" s="22"/>
      <c r="KT156" s="22"/>
      <c r="KU156" s="22"/>
      <c r="KV156" s="22"/>
      <c r="KW156" s="22"/>
      <c r="KX156" s="22"/>
      <c r="KY156" s="22"/>
      <c r="KZ156" s="22"/>
      <c r="LA156" s="22"/>
      <c r="LB156" s="22"/>
      <c r="LC156" s="22"/>
      <c r="LD156" s="22"/>
      <c r="LE156" s="22"/>
      <c r="LF156" s="22"/>
      <c r="LG156" s="22"/>
      <c r="LH156" s="22"/>
      <c r="LI156" s="22"/>
      <c r="LJ156" s="22"/>
      <c r="LK156" s="22"/>
      <c r="LL156" s="22"/>
      <c r="LM156" s="22"/>
      <c r="LN156" s="22"/>
      <c r="LO156" s="22"/>
      <c r="LP156" s="22"/>
      <c r="LQ156" s="22"/>
      <c r="LR156" s="22"/>
      <c r="LS156" s="22"/>
      <c r="LT156" s="22"/>
      <c r="LU156" s="22"/>
      <c r="LV156" s="22"/>
      <c r="LW156" s="22"/>
      <c r="LX156" s="22"/>
      <c r="LY156" s="22"/>
      <c r="LZ156" s="22"/>
      <c r="MA156" s="22"/>
      <c r="MB156" s="22"/>
      <c r="MC156" s="22"/>
      <c r="MD156" s="22"/>
      <c r="ME156" s="22"/>
      <c r="MF156" s="22"/>
      <c r="MG156" s="22"/>
      <c r="MH156" s="22"/>
      <c r="MI156" s="22"/>
      <c r="MJ156" s="22"/>
      <c r="MK156" s="22"/>
      <c r="ML156" s="22"/>
      <c r="MM156" s="22"/>
      <c r="MN156" s="22"/>
      <c r="MO156" s="22"/>
      <c r="MP156" s="22"/>
      <c r="MQ156" s="22"/>
      <c r="MR156" s="22"/>
      <c r="MS156" s="22"/>
      <c r="MT156" s="22"/>
      <c r="MU156" s="22"/>
      <c r="MV156" s="22"/>
      <c r="MW156" s="22"/>
      <c r="MX156" s="22"/>
      <c r="MY156" s="22"/>
      <c r="MZ156" s="22"/>
      <c r="NA156" s="22"/>
      <c r="NB156" s="22"/>
      <c r="NC156" s="22"/>
      <c r="ND156" s="22"/>
      <c r="NE156" s="22"/>
      <c r="NF156" s="22"/>
      <c r="NG156" s="22"/>
      <c r="NH156" s="22"/>
      <c r="NI156" s="22"/>
      <c r="NJ156" s="22"/>
      <c r="NK156" s="22"/>
      <c r="NL156" s="22"/>
      <c r="NM156" s="22"/>
      <c r="NN156" s="22"/>
      <c r="NO156" s="22"/>
      <c r="NP156" s="22"/>
      <c r="NQ156" s="22"/>
      <c r="NR156" s="22"/>
      <c r="NS156" s="22"/>
      <c r="NT156" s="22"/>
      <c r="NU156" s="22"/>
      <c r="NV156" s="22"/>
      <c r="NW156" s="22"/>
      <c r="NX156" s="22"/>
      <c r="NY156" s="22"/>
      <c r="NZ156" s="22"/>
      <c r="OA156" s="22"/>
      <c r="OB156" s="22"/>
      <c r="OC156" s="22"/>
      <c r="OD156" s="22"/>
      <c r="OE156" s="22"/>
      <c r="OF156" s="22"/>
      <c r="OG156" s="22"/>
      <c r="OH156" s="22"/>
      <c r="OI156" s="22"/>
      <c r="OJ156" s="22"/>
      <c r="OK156" s="22"/>
      <c r="OL156" s="22"/>
      <c r="OM156" s="22"/>
      <c r="ON156" s="22"/>
      <c r="OO156" s="22"/>
      <c r="OP156" s="22"/>
      <c r="OQ156" s="22"/>
      <c r="OR156" s="22"/>
      <c r="OS156" s="22"/>
      <c r="OT156" s="22"/>
      <c r="OU156" s="22"/>
      <c r="OV156" s="22"/>
      <c r="OW156" s="22"/>
      <c r="OX156" s="22"/>
      <c r="OY156" s="22"/>
      <c r="OZ156" s="22"/>
      <c r="PA156" s="22"/>
      <c r="PB156" s="22"/>
      <c r="PC156" s="22"/>
      <c r="PD156" s="22"/>
      <c r="PE156" s="22"/>
      <c r="PF156" s="22"/>
      <c r="PG156" s="22"/>
      <c r="PH156" s="22"/>
      <c r="PI156" s="22"/>
      <c r="PJ156" s="22"/>
      <c r="PK156" s="22"/>
      <c r="PL156" s="22"/>
      <c r="PM156" s="22"/>
      <c r="PN156" s="22"/>
      <c r="PO156" s="22"/>
      <c r="PP156" s="22"/>
      <c r="PQ156" s="22"/>
      <c r="PR156" s="22"/>
      <c r="PS156" s="22"/>
      <c r="PT156" s="22"/>
      <c r="PU156" s="22"/>
      <c r="PV156" s="22"/>
      <c r="PW156" s="22"/>
      <c r="PX156" s="22"/>
      <c r="PY156" s="22"/>
      <c r="PZ156" s="22"/>
      <c r="QA156" s="22"/>
      <c r="QB156" s="22"/>
      <c r="QC156" s="22"/>
      <c r="QD156" s="22"/>
      <c r="QE156" s="22"/>
      <c r="QF156" s="22"/>
      <c r="QG156" s="22"/>
      <c r="QH156" s="22"/>
      <c r="QI156" s="22"/>
      <c r="QJ156" s="22"/>
      <c r="QK156" s="22"/>
      <c r="QL156" s="22"/>
      <c r="QM156" s="22"/>
      <c r="QN156" s="22"/>
      <c r="QO156" s="22"/>
      <c r="QP156" s="22"/>
      <c r="QQ156" s="22"/>
      <c r="QR156" s="22"/>
      <c r="QS156" s="22"/>
      <c r="QT156" s="22"/>
      <c r="QU156" s="22"/>
      <c r="QV156" s="22"/>
      <c r="QW156" s="22"/>
      <c r="QX156" s="22"/>
      <c r="QY156" s="22"/>
      <c r="QZ156" s="22"/>
      <c r="RA156" s="22"/>
      <c r="RB156" s="22"/>
      <c r="RC156" s="22"/>
      <c r="RD156" s="22"/>
      <c r="RE156" s="22"/>
      <c r="RF156" s="22"/>
      <c r="RG156" s="22"/>
      <c r="RH156" s="22"/>
      <c r="RI156" s="22"/>
      <c r="RJ156" s="22"/>
      <c r="RK156" s="22"/>
      <c r="RL156" s="22"/>
      <c r="RM156" s="22"/>
      <c r="RN156" s="22"/>
      <c r="RO156" s="22"/>
      <c r="RP156" s="22"/>
      <c r="RQ156" s="22"/>
      <c r="RR156" s="22"/>
      <c r="RS156" s="22"/>
      <c r="RT156" s="22"/>
      <c r="RU156" s="22"/>
      <c r="RV156" s="22"/>
      <c r="RW156" s="22"/>
      <c r="RX156" s="22"/>
      <c r="RY156" s="22"/>
      <c r="RZ156" s="22"/>
      <c r="SA156" s="22"/>
      <c r="SB156" s="22"/>
      <c r="SC156" s="22"/>
      <c r="SD156" s="22"/>
      <c r="SE156" s="22"/>
      <c r="SF156" s="22"/>
      <c r="SG156" s="22"/>
      <c r="SH156" s="22"/>
      <c r="SI156" s="22"/>
      <c r="SJ156" s="22"/>
      <c r="SK156" s="22"/>
      <c r="SL156" s="22"/>
      <c r="SM156" s="22"/>
      <c r="SN156" s="22"/>
      <c r="SO156" s="22"/>
      <c r="SP156" s="22"/>
      <c r="SQ156" s="22"/>
      <c r="SR156" s="22"/>
      <c r="SS156" s="22"/>
      <c r="ST156" s="22"/>
      <c r="SU156" s="22"/>
      <c r="SV156" s="22"/>
      <c r="SW156" s="22"/>
      <c r="SX156" s="22"/>
      <c r="SY156" s="22"/>
      <c r="SZ156" s="22"/>
      <c r="TA156" s="22"/>
      <c r="TB156" s="22"/>
      <c r="TC156" s="22"/>
      <c r="TD156" s="22"/>
      <c r="TE156" s="22"/>
      <c r="TF156" s="22"/>
      <c r="TG156" s="22"/>
      <c r="TH156" s="22"/>
      <c r="TI156" s="22"/>
      <c r="TJ156" s="22"/>
      <c r="TK156" s="22"/>
      <c r="TL156" s="22"/>
      <c r="TM156" s="22"/>
      <c r="TN156" s="22"/>
      <c r="TO156" s="22"/>
      <c r="TP156" s="22"/>
      <c r="TQ156" s="22"/>
      <c r="TR156" s="22"/>
      <c r="TS156" s="22"/>
      <c r="TT156" s="22"/>
      <c r="TU156" s="22"/>
      <c r="TV156" s="22"/>
      <c r="TW156" s="22"/>
      <c r="TX156" s="22"/>
      <c r="TY156" s="22"/>
      <c r="TZ156" s="22"/>
      <c r="UA156" s="22"/>
      <c r="UB156" s="22"/>
      <c r="UC156" s="22"/>
      <c r="UD156" s="22"/>
      <c r="UE156" s="22"/>
      <c r="UF156" s="22"/>
      <c r="UG156" s="22"/>
      <c r="UH156" s="22"/>
      <c r="UI156" s="22"/>
      <c r="UJ156" s="22"/>
      <c r="UK156" s="22"/>
      <c r="UL156" s="22"/>
      <c r="UM156" s="22"/>
      <c r="UN156" s="22"/>
      <c r="UO156" s="22"/>
      <c r="UP156" s="22"/>
      <c r="UQ156" s="22"/>
      <c r="UR156" s="22"/>
      <c r="US156" s="22"/>
      <c r="UT156" s="22"/>
      <c r="UU156" s="22"/>
      <c r="UV156" s="22"/>
      <c r="UW156" s="22"/>
      <c r="UX156" s="22"/>
      <c r="UY156" s="22"/>
      <c r="UZ156" s="22"/>
      <c r="VA156" s="22"/>
      <c r="VB156" s="22"/>
      <c r="VC156" s="22"/>
      <c r="VD156" s="22"/>
      <c r="VE156" s="22"/>
      <c r="VF156" s="22"/>
      <c r="VG156" s="22"/>
      <c r="VH156" s="22"/>
      <c r="VI156" s="22"/>
      <c r="VJ156" s="22"/>
      <c r="VK156" s="22"/>
      <c r="VL156" s="22"/>
      <c r="VM156" s="22"/>
      <c r="VN156" s="22"/>
      <c r="VO156" s="22"/>
      <c r="VP156" s="22"/>
      <c r="VQ156" s="22"/>
      <c r="VR156" s="22"/>
      <c r="VS156" s="22"/>
      <c r="VT156" s="22"/>
      <c r="VU156" s="22"/>
      <c r="VV156" s="22"/>
      <c r="VW156" s="22"/>
      <c r="VX156" s="22"/>
      <c r="VY156" s="22"/>
      <c r="VZ156" s="22"/>
      <c r="WA156" s="22"/>
      <c r="WB156" s="22"/>
      <c r="WC156" s="22"/>
      <c r="WD156" s="22"/>
      <c r="WE156" s="22"/>
      <c r="WF156" s="22"/>
      <c r="WG156" s="22"/>
      <c r="WH156" s="22"/>
      <c r="WI156" s="22"/>
      <c r="WJ156" s="22"/>
      <c r="WK156" s="22"/>
      <c r="WL156" s="22"/>
      <c r="WM156" s="22"/>
      <c r="WN156" s="22"/>
      <c r="WO156" s="22"/>
      <c r="WP156" s="22"/>
      <c r="WQ156" s="22"/>
      <c r="WR156" s="22"/>
      <c r="WS156" s="22"/>
      <c r="WT156" s="22"/>
      <c r="WU156" s="22"/>
      <c r="WV156" s="22"/>
      <c r="WW156" s="22"/>
      <c r="WX156" s="22"/>
      <c r="WY156" s="22"/>
      <c r="WZ156" s="22"/>
      <c r="XA156" s="22"/>
      <c r="XB156" s="22"/>
      <c r="XC156" s="22"/>
      <c r="XD156" s="22"/>
      <c r="XE156" s="22"/>
      <c r="XF156" s="22"/>
      <c r="XG156" s="22"/>
      <c r="XH156" s="22"/>
      <c r="XI156" s="22"/>
      <c r="XJ156" s="22"/>
      <c r="XK156" s="22"/>
      <c r="XL156" s="22"/>
      <c r="XM156" s="22"/>
      <c r="XN156" s="22"/>
      <c r="XO156" s="22"/>
      <c r="XP156" s="22"/>
      <c r="XQ156" s="22"/>
      <c r="XR156" s="22"/>
      <c r="XS156" s="22"/>
      <c r="XT156" s="22"/>
      <c r="XU156" s="22"/>
      <c r="XV156" s="22"/>
      <c r="XW156" s="22"/>
      <c r="XX156" s="22"/>
      <c r="XY156" s="22"/>
      <c r="XZ156" s="22"/>
      <c r="YA156" s="22"/>
      <c r="YB156" s="22"/>
      <c r="YC156" s="22"/>
      <c r="YD156" s="22"/>
      <c r="YE156" s="22"/>
      <c r="YF156" s="22"/>
      <c r="YG156" s="22"/>
      <c r="YH156" s="22"/>
      <c r="YI156" s="22"/>
      <c r="YJ156" s="22"/>
      <c r="YK156" s="22"/>
      <c r="YL156" s="22"/>
      <c r="YM156" s="22"/>
      <c r="YN156" s="22"/>
      <c r="YO156" s="22"/>
      <c r="YP156" s="22"/>
      <c r="YQ156" s="22"/>
      <c r="YR156" s="22"/>
      <c r="YS156" s="22"/>
      <c r="YT156" s="22"/>
      <c r="YU156" s="22"/>
      <c r="YV156" s="22"/>
      <c r="YW156" s="22"/>
      <c r="YX156" s="22"/>
      <c r="YY156" s="22"/>
      <c r="YZ156" s="22"/>
      <c r="ZA156" s="22"/>
      <c r="ZB156" s="22"/>
      <c r="ZC156" s="22"/>
      <c r="ZD156" s="22"/>
      <c r="ZE156" s="22"/>
      <c r="ZF156" s="22"/>
      <c r="ZG156" s="22"/>
      <c r="ZH156" s="22"/>
      <c r="ZI156" s="22"/>
      <c r="ZJ156" s="22"/>
      <c r="ZK156" s="22"/>
      <c r="ZL156" s="22"/>
      <c r="ZM156" s="22"/>
      <c r="ZN156" s="22"/>
      <c r="ZO156" s="22"/>
      <c r="ZP156" s="22"/>
      <c r="ZQ156" s="22"/>
      <c r="ZR156" s="22"/>
      <c r="ZS156" s="22"/>
    </row>
    <row r="157" spans="1:695" x14ac:dyDescent="0.2">
      <c r="C157" s="45"/>
      <c r="E157" s="58"/>
      <c r="F157" s="58"/>
      <c r="I157" s="60"/>
    </row>
    <row r="158" spans="1:695" ht="13.5" thickBot="1" x14ac:dyDescent="0.25">
      <c r="C158" s="45"/>
      <c r="E158" s="58"/>
      <c r="F158" s="58"/>
      <c r="I158" s="60"/>
    </row>
    <row r="159" spans="1:695" ht="18.75" x14ac:dyDescent="0.3">
      <c r="A159" s="224" t="s">
        <v>192</v>
      </c>
      <c r="B159" s="171"/>
      <c r="C159" s="172"/>
      <c r="D159" s="173"/>
      <c r="E159" s="174"/>
      <c r="F159" s="174"/>
      <c r="G159" s="175"/>
      <c r="H159" s="176"/>
      <c r="I159" s="176"/>
      <c r="J159" s="177"/>
      <c r="K159" s="178"/>
      <c r="L159" s="179"/>
      <c r="M159" s="1"/>
    </row>
    <row r="160" spans="1:695" s="110" customFormat="1" x14ac:dyDescent="0.2">
      <c r="A160" s="227" t="s">
        <v>136</v>
      </c>
      <c r="B160" s="91"/>
      <c r="C160" s="19" t="s">
        <v>113</v>
      </c>
      <c r="D160" s="19" t="s">
        <v>14</v>
      </c>
      <c r="E160" s="20">
        <v>0.25</v>
      </c>
      <c r="F160" s="20">
        <f>E160+(45/(24*60))</f>
        <v>0.28125</v>
      </c>
      <c r="G160" s="19">
        <f t="shared" ref="G160" si="14">H160*I160</f>
        <v>8275</v>
      </c>
      <c r="H160" s="65">
        <v>250</v>
      </c>
      <c r="I160" s="82">
        <v>33.1</v>
      </c>
      <c r="J160" s="77" t="s">
        <v>204</v>
      </c>
      <c r="K160" s="77" t="s">
        <v>205</v>
      </c>
      <c r="L160" s="157"/>
      <c r="M160" s="1"/>
      <c r="N160" s="138"/>
      <c r="O160" s="139"/>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c r="IT160" s="1"/>
      <c r="IU160" s="1"/>
      <c r="IV160" s="1"/>
      <c r="IW160" s="1"/>
      <c r="IX160" s="1"/>
      <c r="IY160" s="1"/>
      <c r="IZ160" s="1"/>
      <c r="JA160" s="1"/>
      <c r="JB160" s="1"/>
      <c r="JC160" s="1"/>
      <c r="JD160" s="1"/>
      <c r="JE160" s="1"/>
      <c r="JF160" s="1"/>
      <c r="JG160" s="1"/>
      <c r="JH160" s="1"/>
      <c r="JI160" s="1"/>
      <c r="JJ160" s="1"/>
      <c r="JK160" s="1"/>
      <c r="JL160" s="1"/>
      <c r="JM160" s="1"/>
      <c r="JN160" s="1"/>
      <c r="JO160" s="1"/>
      <c r="JP160" s="1"/>
      <c r="JQ160" s="1"/>
      <c r="JR160" s="1"/>
      <c r="JS160" s="1"/>
      <c r="JT160" s="1"/>
      <c r="JU160" s="1"/>
      <c r="JV160" s="1"/>
      <c r="JW160" s="1"/>
      <c r="JX160" s="1"/>
      <c r="JY160" s="1"/>
      <c r="JZ160" s="1"/>
      <c r="KA160" s="1"/>
      <c r="KB160" s="1"/>
      <c r="KC160" s="1"/>
      <c r="KD160" s="1"/>
      <c r="KE160" s="1"/>
      <c r="KF160" s="1"/>
      <c r="KG160" s="1"/>
      <c r="KH160" s="1"/>
      <c r="KI160" s="1"/>
      <c r="KJ160" s="1"/>
      <c r="KK160" s="1"/>
      <c r="KL160" s="1"/>
      <c r="KM160" s="1"/>
      <c r="KN160" s="1"/>
      <c r="KO160" s="1"/>
      <c r="KP160" s="1"/>
      <c r="KQ160" s="1"/>
      <c r="KR160" s="1"/>
      <c r="KS160" s="1"/>
      <c r="KT160" s="1"/>
      <c r="KU160" s="1"/>
      <c r="KV160" s="1"/>
      <c r="KW160" s="1"/>
      <c r="KX160" s="1"/>
      <c r="KY160" s="1"/>
      <c r="KZ160" s="1"/>
      <c r="LA160" s="1"/>
      <c r="LB160" s="1"/>
      <c r="LC160" s="1"/>
      <c r="LD160" s="1"/>
      <c r="LE160" s="1"/>
      <c r="LF160" s="1"/>
      <c r="LG160" s="1"/>
      <c r="LH160" s="1"/>
      <c r="LI160" s="1"/>
      <c r="LJ160" s="1"/>
      <c r="LK160" s="1"/>
      <c r="LL160" s="1"/>
      <c r="LM160" s="1"/>
      <c r="LN160" s="1"/>
      <c r="LO160" s="1"/>
      <c r="LP160" s="1"/>
      <c r="LQ160" s="1"/>
      <c r="LR160" s="1"/>
      <c r="LS160" s="1"/>
      <c r="LT160" s="1"/>
      <c r="LU160" s="1"/>
      <c r="LV160" s="1"/>
      <c r="LW160" s="1"/>
      <c r="LX160" s="1"/>
      <c r="LY160" s="1"/>
      <c r="LZ160" s="1"/>
      <c r="MA160" s="1"/>
      <c r="MB160" s="1"/>
      <c r="MC160" s="1"/>
      <c r="MD160" s="1"/>
      <c r="ME160" s="1"/>
      <c r="MF160" s="1"/>
      <c r="MG160" s="1"/>
      <c r="MH160" s="1"/>
      <c r="MI160" s="1"/>
      <c r="MJ160" s="1"/>
      <c r="MK160" s="1"/>
      <c r="ML160" s="1"/>
      <c r="MM160" s="1"/>
      <c r="MN160" s="1"/>
      <c r="MO160" s="1"/>
      <c r="MP160" s="1"/>
      <c r="MQ160" s="1"/>
      <c r="MR160" s="1"/>
      <c r="MS160" s="1"/>
      <c r="MT160" s="1"/>
      <c r="MU160" s="1"/>
      <c r="MV160" s="1"/>
      <c r="MW160" s="1"/>
      <c r="MX160" s="1"/>
      <c r="MY160" s="1"/>
      <c r="MZ160" s="1"/>
      <c r="NA160" s="1"/>
      <c r="NB160" s="1"/>
      <c r="NC160" s="1"/>
      <c r="ND160" s="1"/>
      <c r="NE160" s="1"/>
      <c r="NF160" s="1"/>
      <c r="NG160" s="1"/>
      <c r="NH160" s="1"/>
      <c r="NI160" s="1"/>
      <c r="NJ160" s="1"/>
      <c r="NK160" s="1"/>
      <c r="NL160" s="1"/>
      <c r="NM160" s="1"/>
      <c r="NN160" s="1"/>
      <c r="NO160" s="1"/>
      <c r="NP160" s="1"/>
      <c r="NQ160" s="1"/>
      <c r="NR160" s="1"/>
      <c r="NS160" s="1"/>
      <c r="NT160" s="1"/>
      <c r="NU160" s="1"/>
      <c r="NV160" s="1"/>
      <c r="NW160" s="1"/>
      <c r="NX160" s="1"/>
      <c r="NY160" s="1"/>
      <c r="NZ160" s="1"/>
      <c r="OA160" s="1"/>
      <c r="OB160" s="1"/>
      <c r="OC160" s="1"/>
      <c r="OD160" s="1"/>
      <c r="OE160" s="1"/>
      <c r="OF160" s="1"/>
      <c r="OG160" s="1"/>
      <c r="OH160" s="1"/>
      <c r="OI160" s="1"/>
      <c r="OJ160" s="1"/>
      <c r="OK160" s="1"/>
      <c r="OL160" s="1"/>
      <c r="OM160" s="1"/>
      <c r="ON160" s="1"/>
      <c r="OO160" s="1"/>
      <c r="OP160" s="1"/>
      <c r="OQ160" s="1"/>
      <c r="OR160" s="1"/>
      <c r="OS160" s="1"/>
      <c r="OT160" s="1"/>
      <c r="OU160" s="1"/>
      <c r="OV160" s="1"/>
      <c r="OW160" s="1"/>
      <c r="OX160" s="1"/>
      <c r="OY160" s="1"/>
      <c r="OZ160" s="1"/>
      <c r="PA160" s="1"/>
      <c r="PB160" s="1"/>
      <c r="PC160" s="1"/>
      <c r="PD160" s="1"/>
      <c r="PE160" s="1"/>
      <c r="PF160" s="1"/>
      <c r="PG160" s="1"/>
      <c r="PH160" s="1"/>
      <c r="PI160" s="1"/>
      <c r="PJ160" s="1"/>
      <c r="PK160" s="1"/>
      <c r="PL160" s="1"/>
      <c r="PM160" s="1"/>
      <c r="PN160" s="1"/>
      <c r="PO160" s="1"/>
      <c r="PP160" s="1"/>
      <c r="PQ160" s="1"/>
      <c r="PR160" s="1"/>
      <c r="PS160" s="1"/>
      <c r="PT160" s="1"/>
      <c r="PU160" s="1"/>
      <c r="PV160" s="1"/>
      <c r="PW160" s="1"/>
      <c r="PX160" s="1"/>
      <c r="PY160" s="1"/>
      <c r="PZ160" s="1"/>
      <c r="QA160" s="1"/>
      <c r="QB160" s="1"/>
      <c r="QC160" s="1"/>
      <c r="QD160" s="1"/>
      <c r="QE160" s="1"/>
      <c r="QF160" s="1"/>
      <c r="QG160" s="1"/>
      <c r="QH160" s="1"/>
      <c r="QI160" s="1"/>
      <c r="QJ160" s="1"/>
      <c r="QK160" s="1"/>
      <c r="QL160" s="1"/>
      <c r="QM160" s="1"/>
      <c r="QN160" s="1"/>
      <c r="QO160" s="1"/>
      <c r="QP160" s="1"/>
      <c r="QQ160" s="1"/>
      <c r="QR160" s="1"/>
      <c r="QS160" s="1"/>
      <c r="QT160" s="1"/>
      <c r="QU160" s="1"/>
      <c r="QV160" s="1"/>
      <c r="QW160" s="1"/>
      <c r="QX160" s="1"/>
      <c r="QY160" s="1"/>
      <c r="QZ160" s="1"/>
      <c r="RA160" s="1"/>
      <c r="RB160" s="1"/>
      <c r="RC160" s="1"/>
      <c r="RD160" s="1"/>
      <c r="RE160" s="1"/>
      <c r="RF160" s="1"/>
      <c r="RG160" s="1"/>
      <c r="RH160" s="1"/>
      <c r="RI160" s="1"/>
      <c r="RJ160" s="1"/>
      <c r="RK160" s="1"/>
      <c r="RL160" s="1"/>
      <c r="RM160" s="1"/>
      <c r="RN160" s="1"/>
      <c r="RO160" s="1"/>
      <c r="RP160" s="1"/>
      <c r="RQ160" s="1"/>
      <c r="RR160" s="1"/>
      <c r="RS160" s="1"/>
      <c r="RT160" s="1"/>
      <c r="RU160" s="1"/>
      <c r="RV160" s="1"/>
      <c r="RW160" s="1"/>
      <c r="RX160" s="1"/>
      <c r="RY160" s="1"/>
      <c r="RZ160" s="1"/>
      <c r="SA160" s="1"/>
      <c r="SB160" s="1"/>
      <c r="SC160" s="1"/>
      <c r="SD160" s="1"/>
      <c r="SE160" s="1"/>
      <c r="SF160" s="1"/>
      <c r="SG160" s="1"/>
      <c r="SH160" s="1"/>
      <c r="SI160" s="1"/>
      <c r="SJ160" s="1"/>
      <c r="SK160" s="1"/>
      <c r="SL160" s="1"/>
      <c r="SM160" s="1"/>
      <c r="SN160" s="1"/>
      <c r="SO160" s="1"/>
      <c r="SP160" s="1"/>
      <c r="SQ160" s="1"/>
      <c r="SR160" s="1"/>
      <c r="SS160" s="1"/>
      <c r="ST160" s="1"/>
      <c r="SU160" s="1"/>
      <c r="SV160" s="1"/>
      <c r="SW160" s="1"/>
      <c r="SX160" s="1"/>
      <c r="SY160" s="1"/>
      <c r="SZ160" s="1"/>
      <c r="TA160" s="1"/>
      <c r="TB160" s="1"/>
      <c r="TC160" s="1"/>
      <c r="TD160" s="1"/>
      <c r="TE160" s="1"/>
      <c r="TF160" s="1"/>
      <c r="TG160" s="1"/>
      <c r="TH160" s="1"/>
      <c r="TI160" s="1"/>
      <c r="TJ160" s="1"/>
      <c r="TK160" s="1"/>
      <c r="TL160" s="1"/>
      <c r="TM160" s="1"/>
      <c r="TN160" s="1"/>
      <c r="TO160" s="1"/>
      <c r="TP160" s="1"/>
      <c r="TQ160" s="1"/>
      <c r="TR160" s="1"/>
      <c r="TS160" s="1"/>
      <c r="TT160" s="1"/>
      <c r="TU160" s="1"/>
      <c r="TV160" s="1"/>
      <c r="TW160" s="1"/>
      <c r="TX160" s="1"/>
      <c r="TY160" s="1"/>
      <c r="TZ160" s="1"/>
      <c r="UA160" s="1"/>
      <c r="UB160" s="1"/>
      <c r="UC160" s="1"/>
      <c r="UD160" s="1"/>
      <c r="UE160" s="1"/>
      <c r="UF160" s="1"/>
      <c r="UG160" s="1"/>
      <c r="UH160" s="1"/>
      <c r="UI160" s="1"/>
      <c r="UJ160" s="1"/>
      <c r="UK160" s="1"/>
      <c r="UL160" s="1"/>
      <c r="UM160" s="1"/>
      <c r="UN160" s="1"/>
      <c r="UO160" s="1"/>
      <c r="UP160" s="1"/>
      <c r="UQ160" s="1"/>
      <c r="UR160" s="1"/>
      <c r="US160" s="1"/>
      <c r="UT160" s="1"/>
      <c r="UU160" s="1"/>
      <c r="UV160" s="1"/>
      <c r="UW160" s="1"/>
      <c r="UX160" s="1"/>
      <c r="UY160" s="1"/>
      <c r="UZ160" s="1"/>
      <c r="VA160" s="1"/>
      <c r="VB160" s="1"/>
      <c r="VC160" s="1"/>
      <c r="VD160" s="1"/>
      <c r="VE160" s="1"/>
      <c r="VF160" s="1"/>
      <c r="VG160" s="1"/>
      <c r="VH160" s="1"/>
      <c r="VI160" s="1"/>
      <c r="VJ160" s="1"/>
      <c r="VK160" s="1"/>
      <c r="VL160" s="1"/>
      <c r="VM160" s="1"/>
      <c r="VN160" s="1"/>
      <c r="VO160" s="1"/>
      <c r="VP160" s="1"/>
      <c r="VQ160" s="1"/>
      <c r="VR160" s="1"/>
      <c r="VS160" s="1"/>
      <c r="VT160" s="1"/>
      <c r="VU160" s="1"/>
      <c r="VV160" s="1"/>
      <c r="VW160" s="1"/>
      <c r="VX160" s="1"/>
      <c r="VY160" s="1"/>
      <c r="VZ160" s="1"/>
      <c r="WA160" s="1"/>
      <c r="WB160" s="1"/>
      <c r="WC160" s="1"/>
      <c r="WD160" s="1"/>
      <c r="WE160" s="1"/>
      <c r="WF160" s="1"/>
      <c r="WG160" s="1"/>
      <c r="WH160" s="1"/>
      <c r="WI160" s="1"/>
      <c r="WJ160" s="1"/>
      <c r="WK160" s="1"/>
      <c r="WL160" s="1"/>
      <c r="WM160" s="1"/>
      <c r="WN160" s="1"/>
      <c r="WO160" s="1"/>
      <c r="WP160" s="1"/>
      <c r="WQ160" s="1"/>
      <c r="WR160" s="1"/>
      <c r="WS160" s="1"/>
      <c r="WT160" s="1"/>
      <c r="WU160" s="1"/>
      <c r="WV160" s="1"/>
      <c r="WW160" s="1"/>
      <c r="WX160" s="1"/>
      <c r="WY160" s="1"/>
      <c r="WZ160" s="1"/>
      <c r="XA160" s="1"/>
      <c r="XB160" s="1"/>
      <c r="XC160" s="1"/>
      <c r="XD160" s="1"/>
      <c r="XE160" s="1"/>
      <c r="XF160" s="1"/>
      <c r="XG160" s="1"/>
      <c r="XH160" s="1"/>
      <c r="XI160" s="1"/>
      <c r="XJ160" s="1"/>
      <c r="XK160" s="1"/>
      <c r="XL160" s="1"/>
      <c r="XM160" s="1"/>
      <c r="XN160" s="1"/>
      <c r="XO160" s="1"/>
      <c r="XP160" s="1"/>
      <c r="XQ160" s="1"/>
      <c r="XR160" s="1"/>
      <c r="XS160" s="1"/>
      <c r="XT160" s="1"/>
      <c r="XU160" s="1"/>
      <c r="XV160" s="1"/>
      <c r="XW160" s="1"/>
      <c r="XX160" s="1"/>
      <c r="XY160" s="1"/>
      <c r="XZ160" s="1"/>
      <c r="YA160" s="1"/>
      <c r="YB160" s="1"/>
      <c r="YC160" s="1"/>
      <c r="YD160" s="1"/>
      <c r="YE160" s="1"/>
      <c r="YF160" s="1"/>
      <c r="YG160" s="1"/>
      <c r="YH160" s="1"/>
      <c r="YI160" s="1"/>
      <c r="YJ160" s="1"/>
      <c r="YK160" s="1"/>
      <c r="YL160" s="1"/>
      <c r="YM160" s="1"/>
      <c r="YN160" s="1"/>
      <c r="YO160" s="1"/>
      <c r="YP160" s="1"/>
      <c r="YQ160" s="1"/>
      <c r="YR160" s="1"/>
      <c r="YS160" s="1"/>
      <c r="YT160" s="1"/>
      <c r="YU160" s="1"/>
      <c r="YV160" s="1"/>
      <c r="YW160" s="1"/>
      <c r="YX160" s="1"/>
      <c r="YY160" s="1"/>
      <c r="YZ160" s="1"/>
      <c r="ZA160" s="1"/>
      <c r="ZB160" s="1"/>
      <c r="ZC160" s="1"/>
      <c r="ZD160" s="1"/>
      <c r="ZE160" s="1"/>
      <c r="ZF160" s="1"/>
      <c r="ZG160" s="1"/>
      <c r="ZH160" s="1"/>
      <c r="ZI160" s="1"/>
      <c r="ZJ160" s="1"/>
      <c r="ZK160" s="1"/>
      <c r="ZL160" s="1"/>
      <c r="ZM160" s="1"/>
      <c r="ZN160" s="1"/>
      <c r="ZO160" s="1"/>
      <c r="ZP160" s="1"/>
      <c r="ZQ160" s="1"/>
      <c r="ZR160" s="1"/>
      <c r="ZS160" s="1"/>
    </row>
    <row r="161" spans="1:695" s="110" customFormat="1" x14ac:dyDescent="0.2">
      <c r="A161" s="227" t="s">
        <v>136</v>
      </c>
      <c r="B161" s="91"/>
      <c r="C161" s="19" t="s">
        <v>109</v>
      </c>
      <c r="D161" s="19" t="s">
        <v>14</v>
      </c>
      <c r="E161" s="20">
        <v>0.28819444444444448</v>
      </c>
      <c r="F161" s="20">
        <f>E161+(25/(24*60))</f>
        <v>0.30555555555555558</v>
      </c>
      <c r="G161" s="19">
        <f>H161*I161</f>
        <v>3325</v>
      </c>
      <c r="H161" s="65">
        <v>250</v>
      </c>
      <c r="I161" s="82">
        <v>13.3</v>
      </c>
      <c r="J161" s="77" t="s">
        <v>204</v>
      </c>
      <c r="K161" s="77" t="s">
        <v>205</v>
      </c>
      <c r="L161" s="157"/>
      <c r="M161" s="1"/>
      <c r="N161" s="138"/>
      <c r="O161" s="139"/>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c r="IT161" s="1"/>
      <c r="IU161" s="1"/>
      <c r="IV161" s="1"/>
      <c r="IW161" s="1"/>
      <c r="IX161" s="1"/>
      <c r="IY161" s="1"/>
      <c r="IZ161" s="1"/>
      <c r="JA161" s="1"/>
      <c r="JB161" s="1"/>
      <c r="JC161" s="1"/>
      <c r="JD161" s="1"/>
      <c r="JE161" s="1"/>
      <c r="JF161" s="1"/>
      <c r="JG161" s="1"/>
      <c r="JH161" s="1"/>
      <c r="JI161" s="1"/>
      <c r="JJ161" s="1"/>
      <c r="JK161" s="1"/>
      <c r="JL161" s="1"/>
      <c r="JM161" s="1"/>
      <c r="JN161" s="1"/>
      <c r="JO161" s="1"/>
      <c r="JP161" s="1"/>
      <c r="JQ161" s="1"/>
      <c r="JR161" s="1"/>
      <c r="JS161" s="1"/>
      <c r="JT161" s="1"/>
      <c r="JU161" s="1"/>
      <c r="JV161" s="1"/>
      <c r="JW161" s="1"/>
      <c r="JX161" s="1"/>
      <c r="JY161" s="1"/>
      <c r="JZ161" s="1"/>
      <c r="KA161" s="1"/>
      <c r="KB161" s="1"/>
      <c r="KC161" s="1"/>
      <c r="KD161" s="1"/>
      <c r="KE161" s="1"/>
      <c r="KF161" s="1"/>
      <c r="KG161" s="1"/>
      <c r="KH161" s="1"/>
      <c r="KI161" s="1"/>
      <c r="KJ161" s="1"/>
      <c r="KK161" s="1"/>
      <c r="KL161" s="1"/>
      <c r="KM161" s="1"/>
      <c r="KN161" s="1"/>
      <c r="KO161" s="1"/>
      <c r="KP161" s="1"/>
      <c r="KQ161" s="1"/>
      <c r="KR161" s="1"/>
      <c r="KS161" s="1"/>
      <c r="KT161" s="1"/>
      <c r="KU161" s="1"/>
      <c r="KV161" s="1"/>
      <c r="KW161" s="1"/>
      <c r="KX161" s="1"/>
      <c r="KY161" s="1"/>
      <c r="KZ161" s="1"/>
      <c r="LA161" s="1"/>
      <c r="LB161" s="1"/>
      <c r="LC161" s="1"/>
      <c r="LD161" s="1"/>
      <c r="LE161" s="1"/>
      <c r="LF161" s="1"/>
      <c r="LG161" s="1"/>
      <c r="LH161" s="1"/>
      <c r="LI161" s="1"/>
      <c r="LJ161" s="1"/>
      <c r="LK161" s="1"/>
      <c r="LL161" s="1"/>
      <c r="LM161" s="1"/>
      <c r="LN161" s="1"/>
      <c r="LO161" s="1"/>
      <c r="LP161" s="1"/>
      <c r="LQ161" s="1"/>
      <c r="LR161" s="1"/>
      <c r="LS161" s="1"/>
      <c r="LT161" s="1"/>
      <c r="LU161" s="1"/>
      <c r="LV161" s="1"/>
      <c r="LW161" s="1"/>
      <c r="LX161" s="1"/>
      <c r="LY161" s="1"/>
      <c r="LZ161" s="1"/>
      <c r="MA161" s="1"/>
      <c r="MB161" s="1"/>
      <c r="MC161" s="1"/>
      <c r="MD161" s="1"/>
      <c r="ME161" s="1"/>
      <c r="MF161" s="1"/>
      <c r="MG161" s="1"/>
      <c r="MH161" s="1"/>
      <c r="MI161" s="1"/>
      <c r="MJ161" s="1"/>
      <c r="MK161" s="1"/>
      <c r="ML161" s="1"/>
      <c r="MM161" s="1"/>
      <c r="MN161" s="1"/>
      <c r="MO161" s="1"/>
      <c r="MP161" s="1"/>
      <c r="MQ161" s="1"/>
      <c r="MR161" s="1"/>
      <c r="MS161" s="1"/>
      <c r="MT161" s="1"/>
      <c r="MU161" s="1"/>
      <c r="MV161" s="1"/>
      <c r="MW161" s="1"/>
      <c r="MX161" s="1"/>
      <c r="MY161" s="1"/>
      <c r="MZ161" s="1"/>
      <c r="NA161" s="1"/>
      <c r="NB161" s="1"/>
      <c r="NC161" s="1"/>
      <c r="ND161" s="1"/>
      <c r="NE161" s="1"/>
      <c r="NF161" s="1"/>
      <c r="NG161" s="1"/>
      <c r="NH161" s="1"/>
      <c r="NI161" s="1"/>
      <c r="NJ161" s="1"/>
      <c r="NK161" s="1"/>
      <c r="NL161" s="1"/>
      <c r="NM161" s="1"/>
      <c r="NN161" s="1"/>
      <c r="NO161" s="1"/>
      <c r="NP161" s="1"/>
      <c r="NQ161" s="1"/>
      <c r="NR161" s="1"/>
      <c r="NS161" s="1"/>
      <c r="NT161" s="1"/>
      <c r="NU161" s="1"/>
      <c r="NV161" s="1"/>
      <c r="NW161" s="1"/>
      <c r="NX161" s="1"/>
      <c r="NY161" s="1"/>
      <c r="NZ161" s="1"/>
      <c r="OA161" s="1"/>
      <c r="OB161" s="1"/>
      <c r="OC161" s="1"/>
      <c r="OD161" s="1"/>
      <c r="OE161" s="1"/>
      <c r="OF161" s="1"/>
      <c r="OG161" s="1"/>
      <c r="OH161" s="1"/>
      <c r="OI161" s="1"/>
      <c r="OJ161" s="1"/>
      <c r="OK161" s="1"/>
      <c r="OL161" s="1"/>
      <c r="OM161" s="1"/>
      <c r="ON161" s="1"/>
      <c r="OO161" s="1"/>
      <c r="OP161" s="1"/>
      <c r="OQ161" s="1"/>
      <c r="OR161" s="1"/>
      <c r="OS161" s="1"/>
      <c r="OT161" s="1"/>
      <c r="OU161" s="1"/>
      <c r="OV161" s="1"/>
      <c r="OW161" s="1"/>
      <c r="OX161" s="1"/>
      <c r="OY161" s="1"/>
      <c r="OZ161" s="1"/>
      <c r="PA161" s="1"/>
      <c r="PB161" s="1"/>
      <c r="PC161" s="1"/>
      <c r="PD161" s="1"/>
      <c r="PE161" s="1"/>
      <c r="PF161" s="1"/>
      <c r="PG161" s="1"/>
      <c r="PH161" s="1"/>
      <c r="PI161" s="1"/>
      <c r="PJ161" s="1"/>
      <c r="PK161" s="1"/>
      <c r="PL161" s="1"/>
      <c r="PM161" s="1"/>
      <c r="PN161" s="1"/>
      <c r="PO161" s="1"/>
      <c r="PP161" s="1"/>
      <c r="PQ161" s="1"/>
      <c r="PR161" s="1"/>
      <c r="PS161" s="1"/>
      <c r="PT161" s="1"/>
      <c r="PU161" s="1"/>
      <c r="PV161" s="1"/>
      <c r="PW161" s="1"/>
      <c r="PX161" s="1"/>
      <c r="PY161" s="1"/>
      <c r="PZ161" s="1"/>
      <c r="QA161" s="1"/>
      <c r="QB161" s="1"/>
      <c r="QC161" s="1"/>
      <c r="QD161" s="1"/>
      <c r="QE161" s="1"/>
      <c r="QF161" s="1"/>
      <c r="QG161" s="1"/>
      <c r="QH161" s="1"/>
      <c r="QI161" s="1"/>
      <c r="QJ161" s="1"/>
      <c r="QK161" s="1"/>
      <c r="QL161" s="1"/>
      <c r="QM161" s="1"/>
      <c r="QN161" s="1"/>
      <c r="QO161" s="1"/>
      <c r="QP161" s="1"/>
      <c r="QQ161" s="1"/>
      <c r="QR161" s="1"/>
      <c r="QS161" s="1"/>
      <c r="QT161" s="1"/>
      <c r="QU161" s="1"/>
      <c r="QV161" s="1"/>
      <c r="QW161" s="1"/>
      <c r="QX161" s="1"/>
      <c r="QY161" s="1"/>
      <c r="QZ161" s="1"/>
      <c r="RA161" s="1"/>
      <c r="RB161" s="1"/>
      <c r="RC161" s="1"/>
      <c r="RD161" s="1"/>
      <c r="RE161" s="1"/>
      <c r="RF161" s="1"/>
      <c r="RG161" s="1"/>
      <c r="RH161" s="1"/>
      <c r="RI161" s="1"/>
      <c r="RJ161" s="1"/>
      <c r="RK161" s="1"/>
      <c r="RL161" s="1"/>
      <c r="RM161" s="1"/>
      <c r="RN161" s="1"/>
      <c r="RO161" s="1"/>
      <c r="RP161" s="1"/>
      <c r="RQ161" s="1"/>
      <c r="RR161" s="1"/>
      <c r="RS161" s="1"/>
      <c r="RT161" s="1"/>
      <c r="RU161" s="1"/>
      <c r="RV161" s="1"/>
      <c r="RW161" s="1"/>
      <c r="RX161" s="1"/>
      <c r="RY161" s="1"/>
      <c r="RZ161" s="1"/>
      <c r="SA161" s="1"/>
      <c r="SB161" s="1"/>
      <c r="SC161" s="1"/>
      <c r="SD161" s="1"/>
      <c r="SE161" s="1"/>
      <c r="SF161" s="1"/>
      <c r="SG161" s="1"/>
      <c r="SH161" s="1"/>
      <c r="SI161" s="1"/>
      <c r="SJ161" s="1"/>
      <c r="SK161" s="1"/>
      <c r="SL161" s="1"/>
      <c r="SM161" s="1"/>
      <c r="SN161" s="1"/>
      <c r="SO161" s="1"/>
      <c r="SP161" s="1"/>
      <c r="SQ161" s="1"/>
      <c r="SR161" s="1"/>
      <c r="SS161" s="1"/>
      <c r="ST161" s="1"/>
      <c r="SU161" s="1"/>
      <c r="SV161" s="1"/>
      <c r="SW161" s="1"/>
      <c r="SX161" s="1"/>
      <c r="SY161" s="1"/>
      <c r="SZ161" s="1"/>
      <c r="TA161" s="1"/>
      <c r="TB161" s="1"/>
      <c r="TC161" s="1"/>
      <c r="TD161" s="1"/>
      <c r="TE161" s="1"/>
      <c r="TF161" s="1"/>
      <c r="TG161" s="1"/>
      <c r="TH161" s="1"/>
      <c r="TI161" s="1"/>
      <c r="TJ161" s="1"/>
      <c r="TK161" s="1"/>
      <c r="TL161" s="1"/>
      <c r="TM161" s="1"/>
      <c r="TN161" s="1"/>
      <c r="TO161" s="1"/>
      <c r="TP161" s="1"/>
      <c r="TQ161" s="1"/>
      <c r="TR161" s="1"/>
      <c r="TS161" s="1"/>
      <c r="TT161" s="1"/>
      <c r="TU161" s="1"/>
      <c r="TV161" s="1"/>
      <c r="TW161" s="1"/>
      <c r="TX161" s="1"/>
      <c r="TY161" s="1"/>
      <c r="TZ161" s="1"/>
      <c r="UA161" s="1"/>
      <c r="UB161" s="1"/>
      <c r="UC161" s="1"/>
      <c r="UD161" s="1"/>
      <c r="UE161" s="1"/>
      <c r="UF161" s="1"/>
      <c r="UG161" s="1"/>
      <c r="UH161" s="1"/>
      <c r="UI161" s="1"/>
      <c r="UJ161" s="1"/>
      <c r="UK161" s="1"/>
      <c r="UL161" s="1"/>
      <c r="UM161" s="1"/>
      <c r="UN161" s="1"/>
      <c r="UO161" s="1"/>
      <c r="UP161" s="1"/>
      <c r="UQ161" s="1"/>
      <c r="UR161" s="1"/>
      <c r="US161" s="1"/>
      <c r="UT161" s="1"/>
      <c r="UU161" s="1"/>
      <c r="UV161" s="1"/>
      <c r="UW161" s="1"/>
      <c r="UX161" s="1"/>
      <c r="UY161" s="1"/>
      <c r="UZ161" s="1"/>
      <c r="VA161" s="1"/>
      <c r="VB161" s="1"/>
      <c r="VC161" s="1"/>
      <c r="VD161" s="1"/>
      <c r="VE161" s="1"/>
      <c r="VF161" s="1"/>
      <c r="VG161" s="1"/>
      <c r="VH161" s="1"/>
      <c r="VI161" s="1"/>
      <c r="VJ161" s="1"/>
      <c r="VK161" s="1"/>
      <c r="VL161" s="1"/>
      <c r="VM161" s="1"/>
      <c r="VN161" s="1"/>
      <c r="VO161" s="1"/>
      <c r="VP161" s="1"/>
      <c r="VQ161" s="1"/>
      <c r="VR161" s="1"/>
      <c r="VS161" s="1"/>
      <c r="VT161" s="1"/>
      <c r="VU161" s="1"/>
      <c r="VV161" s="1"/>
      <c r="VW161" s="1"/>
      <c r="VX161" s="1"/>
      <c r="VY161" s="1"/>
      <c r="VZ161" s="1"/>
      <c r="WA161" s="1"/>
      <c r="WB161" s="1"/>
      <c r="WC161" s="1"/>
      <c r="WD161" s="1"/>
      <c r="WE161" s="1"/>
      <c r="WF161" s="1"/>
      <c r="WG161" s="1"/>
      <c r="WH161" s="1"/>
      <c r="WI161" s="1"/>
      <c r="WJ161" s="1"/>
      <c r="WK161" s="1"/>
      <c r="WL161" s="1"/>
      <c r="WM161" s="1"/>
      <c r="WN161" s="1"/>
      <c r="WO161" s="1"/>
      <c r="WP161" s="1"/>
      <c r="WQ161" s="1"/>
      <c r="WR161" s="1"/>
      <c r="WS161" s="1"/>
      <c r="WT161" s="1"/>
      <c r="WU161" s="1"/>
      <c r="WV161" s="1"/>
      <c r="WW161" s="1"/>
      <c r="WX161" s="1"/>
      <c r="WY161" s="1"/>
      <c r="WZ161" s="1"/>
      <c r="XA161" s="1"/>
      <c r="XB161" s="1"/>
      <c r="XC161" s="1"/>
      <c r="XD161" s="1"/>
      <c r="XE161" s="1"/>
      <c r="XF161" s="1"/>
      <c r="XG161" s="1"/>
      <c r="XH161" s="1"/>
      <c r="XI161" s="1"/>
      <c r="XJ161" s="1"/>
      <c r="XK161" s="1"/>
      <c r="XL161" s="1"/>
      <c r="XM161" s="1"/>
      <c r="XN161" s="1"/>
      <c r="XO161" s="1"/>
      <c r="XP161" s="1"/>
      <c r="XQ161" s="1"/>
      <c r="XR161" s="1"/>
      <c r="XS161" s="1"/>
      <c r="XT161" s="1"/>
      <c r="XU161" s="1"/>
      <c r="XV161" s="1"/>
      <c r="XW161" s="1"/>
      <c r="XX161" s="1"/>
      <c r="XY161" s="1"/>
      <c r="XZ161" s="1"/>
      <c r="YA161" s="1"/>
      <c r="YB161" s="1"/>
      <c r="YC161" s="1"/>
      <c r="YD161" s="1"/>
      <c r="YE161" s="1"/>
      <c r="YF161" s="1"/>
      <c r="YG161" s="1"/>
      <c r="YH161" s="1"/>
      <c r="YI161" s="1"/>
      <c r="YJ161" s="1"/>
      <c r="YK161" s="1"/>
      <c r="YL161" s="1"/>
      <c r="YM161" s="1"/>
      <c r="YN161" s="1"/>
      <c r="YO161" s="1"/>
      <c r="YP161" s="1"/>
      <c r="YQ161" s="1"/>
      <c r="YR161" s="1"/>
      <c r="YS161" s="1"/>
      <c r="YT161" s="1"/>
      <c r="YU161" s="1"/>
      <c r="YV161" s="1"/>
      <c r="YW161" s="1"/>
      <c r="YX161" s="1"/>
      <c r="YY161" s="1"/>
      <c r="YZ161" s="1"/>
      <c r="ZA161" s="1"/>
      <c r="ZB161" s="1"/>
      <c r="ZC161" s="1"/>
      <c r="ZD161" s="1"/>
      <c r="ZE161" s="1"/>
      <c r="ZF161" s="1"/>
      <c r="ZG161" s="1"/>
      <c r="ZH161" s="1"/>
      <c r="ZI161" s="1"/>
      <c r="ZJ161" s="1"/>
      <c r="ZK161" s="1"/>
      <c r="ZL161" s="1"/>
      <c r="ZM161" s="1"/>
      <c r="ZN161" s="1"/>
      <c r="ZO161" s="1"/>
      <c r="ZP161" s="1"/>
      <c r="ZQ161" s="1"/>
      <c r="ZR161" s="1"/>
      <c r="ZS161" s="1"/>
    </row>
    <row r="162" spans="1:695" s="110" customFormat="1" x14ac:dyDescent="0.2">
      <c r="A162" s="227" t="s">
        <v>136</v>
      </c>
      <c r="B162" s="91"/>
      <c r="C162" s="19" t="s">
        <v>114</v>
      </c>
      <c r="D162" s="19" t="s">
        <v>14</v>
      </c>
      <c r="E162" s="20">
        <v>0.30555555555555552</v>
      </c>
      <c r="F162" s="20">
        <f>E162+(25/(24*60))</f>
        <v>0.32291666666666663</v>
      </c>
      <c r="G162" s="19">
        <f>H162*I162</f>
        <v>3350</v>
      </c>
      <c r="H162" s="65">
        <v>250</v>
      </c>
      <c r="I162" s="82">
        <v>13.4</v>
      </c>
      <c r="J162" s="77" t="s">
        <v>204</v>
      </c>
      <c r="K162" s="77" t="s">
        <v>205</v>
      </c>
      <c r="L162" s="157"/>
      <c r="M162" s="1"/>
      <c r="N162" s="138"/>
      <c r="O162" s="139"/>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c r="IT162" s="1"/>
      <c r="IU162" s="1"/>
      <c r="IV162" s="1"/>
      <c r="IW162" s="1"/>
      <c r="IX162" s="1"/>
      <c r="IY162" s="1"/>
      <c r="IZ162" s="1"/>
      <c r="JA162" s="1"/>
      <c r="JB162" s="1"/>
      <c r="JC162" s="1"/>
      <c r="JD162" s="1"/>
      <c r="JE162" s="1"/>
      <c r="JF162" s="1"/>
      <c r="JG162" s="1"/>
      <c r="JH162" s="1"/>
      <c r="JI162" s="1"/>
      <c r="JJ162" s="1"/>
      <c r="JK162" s="1"/>
      <c r="JL162" s="1"/>
      <c r="JM162" s="1"/>
      <c r="JN162" s="1"/>
      <c r="JO162" s="1"/>
      <c r="JP162" s="1"/>
      <c r="JQ162" s="1"/>
      <c r="JR162" s="1"/>
      <c r="JS162" s="1"/>
      <c r="JT162" s="1"/>
      <c r="JU162" s="1"/>
      <c r="JV162" s="1"/>
      <c r="JW162" s="1"/>
      <c r="JX162" s="1"/>
      <c r="JY162" s="1"/>
      <c r="JZ162" s="1"/>
      <c r="KA162" s="1"/>
      <c r="KB162" s="1"/>
      <c r="KC162" s="1"/>
      <c r="KD162" s="1"/>
      <c r="KE162" s="1"/>
      <c r="KF162" s="1"/>
      <c r="KG162" s="1"/>
      <c r="KH162" s="1"/>
      <c r="KI162" s="1"/>
      <c r="KJ162" s="1"/>
      <c r="KK162" s="1"/>
      <c r="KL162" s="1"/>
      <c r="KM162" s="1"/>
      <c r="KN162" s="1"/>
      <c r="KO162" s="1"/>
      <c r="KP162" s="1"/>
      <c r="KQ162" s="1"/>
      <c r="KR162" s="1"/>
      <c r="KS162" s="1"/>
      <c r="KT162" s="1"/>
      <c r="KU162" s="1"/>
      <c r="KV162" s="1"/>
      <c r="KW162" s="1"/>
      <c r="KX162" s="1"/>
      <c r="KY162" s="1"/>
      <c r="KZ162" s="1"/>
      <c r="LA162" s="1"/>
      <c r="LB162" s="1"/>
      <c r="LC162" s="1"/>
      <c r="LD162" s="1"/>
      <c r="LE162" s="1"/>
      <c r="LF162" s="1"/>
      <c r="LG162" s="1"/>
      <c r="LH162" s="1"/>
      <c r="LI162" s="1"/>
      <c r="LJ162" s="1"/>
      <c r="LK162" s="1"/>
      <c r="LL162" s="1"/>
      <c r="LM162" s="1"/>
      <c r="LN162" s="1"/>
      <c r="LO162" s="1"/>
      <c r="LP162" s="1"/>
      <c r="LQ162" s="1"/>
      <c r="LR162" s="1"/>
      <c r="LS162" s="1"/>
      <c r="LT162" s="1"/>
      <c r="LU162" s="1"/>
      <c r="LV162" s="1"/>
      <c r="LW162" s="1"/>
      <c r="LX162" s="1"/>
      <c r="LY162" s="1"/>
      <c r="LZ162" s="1"/>
      <c r="MA162" s="1"/>
      <c r="MB162" s="1"/>
      <c r="MC162" s="1"/>
      <c r="MD162" s="1"/>
      <c r="ME162" s="1"/>
      <c r="MF162" s="1"/>
      <c r="MG162" s="1"/>
      <c r="MH162" s="1"/>
      <c r="MI162" s="1"/>
      <c r="MJ162" s="1"/>
      <c r="MK162" s="1"/>
      <c r="ML162" s="1"/>
      <c r="MM162" s="1"/>
      <c r="MN162" s="1"/>
      <c r="MO162" s="1"/>
      <c r="MP162" s="1"/>
      <c r="MQ162" s="1"/>
      <c r="MR162" s="1"/>
      <c r="MS162" s="1"/>
      <c r="MT162" s="1"/>
      <c r="MU162" s="1"/>
      <c r="MV162" s="1"/>
      <c r="MW162" s="1"/>
      <c r="MX162" s="1"/>
      <c r="MY162" s="1"/>
      <c r="MZ162" s="1"/>
      <c r="NA162" s="1"/>
      <c r="NB162" s="1"/>
      <c r="NC162" s="1"/>
      <c r="ND162" s="1"/>
      <c r="NE162" s="1"/>
      <c r="NF162" s="1"/>
      <c r="NG162" s="1"/>
      <c r="NH162" s="1"/>
      <c r="NI162" s="1"/>
      <c r="NJ162" s="1"/>
      <c r="NK162" s="1"/>
      <c r="NL162" s="1"/>
      <c r="NM162" s="1"/>
      <c r="NN162" s="1"/>
      <c r="NO162" s="1"/>
      <c r="NP162" s="1"/>
      <c r="NQ162" s="1"/>
      <c r="NR162" s="1"/>
      <c r="NS162" s="1"/>
      <c r="NT162" s="1"/>
      <c r="NU162" s="1"/>
      <c r="NV162" s="1"/>
      <c r="NW162" s="1"/>
      <c r="NX162" s="1"/>
      <c r="NY162" s="1"/>
      <c r="NZ162" s="1"/>
      <c r="OA162" s="1"/>
      <c r="OB162" s="1"/>
      <c r="OC162" s="1"/>
      <c r="OD162" s="1"/>
      <c r="OE162" s="1"/>
      <c r="OF162" s="1"/>
      <c r="OG162" s="1"/>
      <c r="OH162" s="1"/>
      <c r="OI162" s="1"/>
      <c r="OJ162" s="1"/>
      <c r="OK162" s="1"/>
      <c r="OL162" s="1"/>
      <c r="OM162" s="1"/>
      <c r="ON162" s="1"/>
      <c r="OO162" s="1"/>
      <c r="OP162" s="1"/>
      <c r="OQ162" s="1"/>
      <c r="OR162" s="1"/>
      <c r="OS162" s="1"/>
      <c r="OT162" s="1"/>
      <c r="OU162" s="1"/>
      <c r="OV162" s="1"/>
      <c r="OW162" s="1"/>
      <c r="OX162" s="1"/>
      <c r="OY162" s="1"/>
      <c r="OZ162" s="1"/>
      <c r="PA162" s="1"/>
      <c r="PB162" s="1"/>
      <c r="PC162" s="1"/>
      <c r="PD162" s="1"/>
      <c r="PE162" s="1"/>
      <c r="PF162" s="1"/>
      <c r="PG162" s="1"/>
      <c r="PH162" s="1"/>
      <c r="PI162" s="1"/>
      <c r="PJ162" s="1"/>
      <c r="PK162" s="1"/>
      <c r="PL162" s="1"/>
      <c r="PM162" s="1"/>
      <c r="PN162" s="1"/>
      <c r="PO162" s="1"/>
      <c r="PP162" s="1"/>
      <c r="PQ162" s="1"/>
      <c r="PR162" s="1"/>
      <c r="PS162" s="1"/>
      <c r="PT162" s="1"/>
      <c r="PU162" s="1"/>
      <c r="PV162" s="1"/>
      <c r="PW162" s="1"/>
      <c r="PX162" s="1"/>
      <c r="PY162" s="1"/>
      <c r="PZ162" s="1"/>
      <c r="QA162" s="1"/>
      <c r="QB162" s="1"/>
      <c r="QC162" s="1"/>
      <c r="QD162" s="1"/>
      <c r="QE162" s="1"/>
      <c r="QF162" s="1"/>
      <c r="QG162" s="1"/>
      <c r="QH162" s="1"/>
      <c r="QI162" s="1"/>
      <c r="QJ162" s="1"/>
      <c r="QK162" s="1"/>
      <c r="QL162" s="1"/>
      <c r="QM162" s="1"/>
      <c r="QN162" s="1"/>
      <c r="QO162" s="1"/>
      <c r="QP162" s="1"/>
      <c r="QQ162" s="1"/>
      <c r="QR162" s="1"/>
      <c r="QS162" s="1"/>
      <c r="QT162" s="1"/>
      <c r="QU162" s="1"/>
      <c r="QV162" s="1"/>
      <c r="QW162" s="1"/>
      <c r="QX162" s="1"/>
      <c r="QY162" s="1"/>
      <c r="QZ162" s="1"/>
      <c r="RA162" s="1"/>
      <c r="RB162" s="1"/>
      <c r="RC162" s="1"/>
      <c r="RD162" s="1"/>
      <c r="RE162" s="1"/>
      <c r="RF162" s="1"/>
      <c r="RG162" s="1"/>
      <c r="RH162" s="1"/>
      <c r="RI162" s="1"/>
      <c r="RJ162" s="1"/>
      <c r="RK162" s="1"/>
      <c r="RL162" s="1"/>
      <c r="RM162" s="1"/>
      <c r="RN162" s="1"/>
      <c r="RO162" s="1"/>
      <c r="RP162" s="1"/>
      <c r="RQ162" s="1"/>
      <c r="RR162" s="1"/>
      <c r="RS162" s="1"/>
      <c r="RT162" s="1"/>
      <c r="RU162" s="1"/>
      <c r="RV162" s="1"/>
      <c r="RW162" s="1"/>
      <c r="RX162" s="1"/>
      <c r="RY162" s="1"/>
      <c r="RZ162" s="1"/>
      <c r="SA162" s="1"/>
      <c r="SB162" s="1"/>
      <c r="SC162" s="1"/>
      <c r="SD162" s="1"/>
      <c r="SE162" s="1"/>
      <c r="SF162" s="1"/>
      <c r="SG162" s="1"/>
      <c r="SH162" s="1"/>
      <c r="SI162" s="1"/>
      <c r="SJ162" s="1"/>
      <c r="SK162" s="1"/>
      <c r="SL162" s="1"/>
      <c r="SM162" s="1"/>
      <c r="SN162" s="1"/>
      <c r="SO162" s="1"/>
      <c r="SP162" s="1"/>
      <c r="SQ162" s="1"/>
      <c r="SR162" s="1"/>
      <c r="SS162" s="1"/>
      <c r="ST162" s="1"/>
      <c r="SU162" s="1"/>
      <c r="SV162" s="1"/>
      <c r="SW162" s="1"/>
      <c r="SX162" s="1"/>
      <c r="SY162" s="1"/>
      <c r="SZ162" s="1"/>
      <c r="TA162" s="1"/>
      <c r="TB162" s="1"/>
      <c r="TC162" s="1"/>
      <c r="TD162" s="1"/>
      <c r="TE162" s="1"/>
      <c r="TF162" s="1"/>
      <c r="TG162" s="1"/>
      <c r="TH162" s="1"/>
      <c r="TI162" s="1"/>
      <c r="TJ162" s="1"/>
      <c r="TK162" s="1"/>
      <c r="TL162" s="1"/>
      <c r="TM162" s="1"/>
      <c r="TN162" s="1"/>
      <c r="TO162" s="1"/>
      <c r="TP162" s="1"/>
      <c r="TQ162" s="1"/>
      <c r="TR162" s="1"/>
      <c r="TS162" s="1"/>
      <c r="TT162" s="1"/>
      <c r="TU162" s="1"/>
      <c r="TV162" s="1"/>
      <c r="TW162" s="1"/>
      <c r="TX162" s="1"/>
      <c r="TY162" s="1"/>
      <c r="TZ162" s="1"/>
      <c r="UA162" s="1"/>
      <c r="UB162" s="1"/>
      <c r="UC162" s="1"/>
      <c r="UD162" s="1"/>
      <c r="UE162" s="1"/>
      <c r="UF162" s="1"/>
      <c r="UG162" s="1"/>
      <c r="UH162" s="1"/>
      <c r="UI162" s="1"/>
      <c r="UJ162" s="1"/>
      <c r="UK162" s="1"/>
      <c r="UL162" s="1"/>
      <c r="UM162" s="1"/>
      <c r="UN162" s="1"/>
      <c r="UO162" s="1"/>
      <c r="UP162" s="1"/>
      <c r="UQ162" s="1"/>
      <c r="UR162" s="1"/>
      <c r="US162" s="1"/>
      <c r="UT162" s="1"/>
      <c r="UU162" s="1"/>
      <c r="UV162" s="1"/>
      <c r="UW162" s="1"/>
      <c r="UX162" s="1"/>
      <c r="UY162" s="1"/>
      <c r="UZ162" s="1"/>
      <c r="VA162" s="1"/>
      <c r="VB162" s="1"/>
      <c r="VC162" s="1"/>
      <c r="VD162" s="1"/>
      <c r="VE162" s="1"/>
      <c r="VF162" s="1"/>
      <c r="VG162" s="1"/>
      <c r="VH162" s="1"/>
      <c r="VI162" s="1"/>
      <c r="VJ162" s="1"/>
      <c r="VK162" s="1"/>
      <c r="VL162" s="1"/>
      <c r="VM162" s="1"/>
      <c r="VN162" s="1"/>
      <c r="VO162" s="1"/>
      <c r="VP162" s="1"/>
      <c r="VQ162" s="1"/>
      <c r="VR162" s="1"/>
      <c r="VS162" s="1"/>
      <c r="VT162" s="1"/>
      <c r="VU162" s="1"/>
      <c r="VV162" s="1"/>
      <c r="VW162" s="1"/>
      <c r="VX162" s="1"/>
      <c r="VY162" s="1"/>
      <c r="VZ162" s="1"/>
      <c r="WA162" s="1"/>
      <c r="WB162" s="1"/>
      <c r="WC162" s="1"/>
      <c r="WD162" s="1"/>
      <c r="WE162" s="1"/>
      <c r="WF162" s="1"/>
      <c r="WG162" s="1"/>
      <c r="WH162" s="1"/>
      <c r="WI162" s="1"/>
      <c r="WJ162" s="1"/>
      <c r="WK162" s="1"/>
      <c r="WL162" s="1"/>
      <c r="WM162" s="1"/>
      <c r="WN162" s="1"/>
      <c r="WO162" s="1"/>
      <c r="WP162" s="1"/>
      <c r="WQ162" s="1"/>
      <c r="WR162" s="1"/>
      <c r="WS162" s="1"/>
      <c r="WT162" s="1"/>
      <c r="WU162" s="1"/>
      <c r="WV162" s="1"/>
      <c r="WW162" s="1"/>
      <c r="WX162" s="1"/>
      <c r="WY162" s="1"/>
      <c r="WZ162" s="1"/>
      <c r="XA162" s="1"/>
      <c r="XB162" s="1"/>
      <c r="XC162" s="1"/>
      <c r="XD162" s="1"/>
      <c r="XE162" s="1"/>
      <c r="XF162" s="1"/>
      <c r="XG162" s="1"/>
      <c r="XH162" s="1"/>
      <c r="XI162" s="1"/>
      <c r="XJ162" s="1"/>
      <c r="XK162" s="1"/>
      <c r="XL162" s="1"/>
      <c r="XM162" s="1"/>
      <c r="XN162" s="1"/>
      <c r="XO162" s="1"/>
      <c r="XP162" s="1"/>
      <c r="XQ162" s="1"/>
      <c r="XR162" s="1"/>
      <c r="XS162" s="1"/>
      <c r="XT162" s="1"/>
      <c r="XU162" s="1"/>
      <c r="XV162" s="1"/>
      <c r="XW162" s="1"/>
      <c r="XX162" s="1"/>
      <c r="XY162" s="1"/>
      <c r="XZ162" s="1"/>
      <c r="YA162" s="1"/>
      <c r="YB162" s="1"/>
      <c r="YC162" s="1"/>
      <c r="YD162" s="1"/>
      <c r="YE162" s="1"/>
      <c r="YF162" s="1"/>
      <c r="YG162" s="1"/>
      <c r="YH162" s="1"/>
      <c r="YI162" s="1"/>
      <c r="YJ162" s="1"/>
      <c r="YK162" s="1"/>
      <c r="YL162" s="1"/>
      <c r="YM162" s="1"/>
      <c r="YN162" s="1"/>
      <c r="YO162" s="1"/>
      <c r="YP162" s="1"/>
      <c r="YQ162" s="1"/>
      <c r="YR162" s="1"/>
      <c r="YS162" s="1"/>
      <c r="YT162" s="1"/>
      <c r="YU162" s="1"/>
      <c r="YV162" s="1"/>
      <c r="YW162" s="1"/>
      <c r="YX162" s="1"/>
      <c r="YY162" s="1"/>
      <c r="YZ162" s="1"/>
      <c r="ZA162" s="1"/>
      <c r="ZB162" s="1"/>
      <c r="ZC162" s="1"/>
      <c r="ZD162" s="1"/>
      <c r="ZE162" s="1"/>
      <c r="ZF162" s="1"/>
      <c r="ZG162" s="1"/>
      <c r="ZH162" s="1"/>
      <c r="ZI162" s="1"/>
      <c r="ZJ162" s="1"/>
      <c r="ZK162" s="1"/>
      <c r="ZL162" s="1"/>
      <c r="ZM162" s="1"/>
      <c r="ZN162" s="1"/>
      <c r="ZO162" s="1"/>
      <c r="ZP162" s="1"/>
      <c r="ZQ162" s="1"/>
      <c r="ZR162" s="1"/>
      <c r="ZS162" s="1"/>
    </row>
    <row r="163" spans="1:695" s="110" customFormat="1" x14ac:dyDescent="0.2">
      <c r="A163" s="227" t="s">
        <v>136</v>
      </c>
      <c r="B163" s="91"/>
      <c r="C163" s="19" t="s">
        <v>104</v>
      </c>
      <c r="D163" s="19" t="s">
        <v>13</v>
      </c>
      <c r="E163" s="20">
        <v>0.3298611111111111</v>
      </c>
      <c r="F163" s="20">
        <f>E163+(25/(24*60))</f>
        <v>0.34722222222222221</v>
      </c>
      <c r="G163" s="19">
        <f>H163*I163</f>
        <v>2452.1999999999998</v>
      </c>
      <c r="H163" s="65">
        <v>201</v>
      </c>
      <c r="I163" s="82">
        <v>12.2</v>
      </c>
      <c r="J163" s="77" t="s">
        <v>204</v>
      </c>
      <c r="K163" s="77" t="s">
        <v>205</v>
      </c>
      <c r="L163" s="157"/>
      <c r="M163" s="1"/>
      <c r="N163" s="138"/>
      <c r="O163" s="139"/>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c r="IT163" s="1"/>
      <c r="IU163" s="1"/>
      <c r="IV163" s="1"/>
      <c r="IW163" s="1"/>
      <c r="IX163" s="1"/>
      <c r="IY163" s="1"/>
      <c r="IZ163" s="1"/>
      <c r="JA163" s="1"/>
      <c r="JB163" s="1"/>
      <c r="JC163" s="1"/>
      <c r="JD163" s="1"/>
      <c r="JE163" s="1"/>
      <c r="JF163" s="1"/>
      <c r="JG163" s="1"/>
      <c r="JH163" s="1"/>
      <c r="JI163" s="1"/>
      <c r="JJ163" s="1"/>
      <c r="JK163" s="1"/>
      <c r="JL163" s="1"/>
      <c r="JM163" s="1"/>
      <c r="JN163" s="1"/>
      <c r="JO163" s="1"/>
      <c r="JP163" s="1"/>
      <c r="JQ163" s="1"/>
      <c r="JR163" s="1"/>
      <c r="JS163" s="1"/>
      <c r="JT163" s="1"/>
      <c r="JU163" s="1"/>
      <c r="JV163" s="1"/>
      <c r="JW163" s="1"/>
      <c r="JX163" s="1"/>
      <c r="JY163" s="1"/>
      <c r="JZ163" s="1"/>
      <c r="KA163" s="1"/>
      <c r="KB163" s="1"/>
      <c r="KC163" s="1"/>
      <c r="KD163" s="1"/>
      <c r="KE163" s="1"/>
      <c r="KF163" s="1"/>
      <c r="KG163" s="1"/>
      <c r="KH163" s="1"/>
      <c r="KI163" s="1"/>
      <c r="KJ163" s="1"/>
      <c r="KK163" s="1"/>
      <c r="KL163" s="1"/>
      <c r="KM163" s="1"/>
      <c r="KN163" s="1"/>
      <c r="KO163" s="1"/>
      <c r="KP163" s="1"/>
      <c r="KQ163" s="1"/>
      <c r="KR163" s="1"/>
      <c r="KS163" s="1"/>
      <c r="KT163" s="1"/>
      <c r="KU163" s="1"/>
      <c r="KV163" s="1"/>
      <c r="KW163" s="1"/>
      <c r="KX163" s="1"/>
      <c r="KY163" s="1"/>
      <c r="KZ163" s="1"/>
      <c r="LA163" s="1"/>
      <c r="LB163" s="1"/>
      <c r="LC163" s="1"/>
      <c r="LD163" s="1"/>
      <c r="LE163" s="1"/>
      <c r="LF163" s="1"/>
      <c r="LG163" s="1"/>
      <c r="LH163" s="1"/>
      <c r="LI163" s="1"/>
      <c r="LJ163" s="1"/>
      <c r="LK163" s="1"/>
      <c r="LL163" s="1"/>
      <c r="LM163" s="1"/>
      <c r="LN163" s="1"/>
      <c r="LO163" s="1"/>
      <c r="LP163" s="1"/>
      <c r="LQ163" s="1"/>
      <c r="LR163" s="1"/>
      <c r="LS163" s="1"/>
      <c r="LT163" s="1"/>
      <c r="LU163" s="1"/>
      <c r="LV163" s="1"/>
      <c r="LW163" s="1"/>
      <c r="LX163" s="1"/>
      <c r="LY163" s="1"/>
      <c r="LZ163" s="1"/>
      <c r="MA163" s="1"/>
      <c r="MB163" s="1"/>
      <c r="MC163" s="1"/>
      <c r="MD163" s="1"/>
      <c r="ME163" s="1"/>
      <c r="MF163" s="1"/>
      <c r="MG163" s="1"/>
      <c r="MH163" s="1"/>
      <c r="MI163" s="1"/>
      <c r="MJ163" s="1"/>
      <c r="MK163" s="1"/>
      <c r="ML163" s="1"/>
      <c r="MM163" s="1"/>
      <c r="MN163" s="1"/>
      <c r="MO163" s="1"/>
      <c r="MP163" s="1"/>
      <c r="MQ163" s="1"/>
      <c r="MR163" s="1"/>
      <c r="MS163" s="1"/>
      <c r="MT163" s="1"/>
      <c r="MU163" s="1"/>
      <c r="MV163" s="1"/>
      <c r="MW163" s="1"/>
      <c r="MX163" s="1"/>
      <c r="MY163" s="1"/>
      <c r="MZ163" s="1"/>
      <c r="NA163" s="1"/>
      <c r="NB163" s="1"/>
      <c r="NC163" s="1"/>
      <c r="ND163" s="1"/>
      <c r="NE163" s="1"/>
      <c r="NF163" s="1"/>
      <c r="NG163" s="1"/>
      <c r="NH163" s="1"/>
      <c r="NI163" s="1"/>
      <c r="NJ163" s="1"/>
      <c r="NK163" s="1"/>
      <c r="NL163" s="1"/>
      <c r="NM163" s="1"/>
      <c r="NN163" s="1"/>
      <c r="NO163" s="1"/>
      <c r="NP163" s="1"/>
      <c r="NQ163" s="1"/>
      <c r="NR163" s="1"/>
      <c r="NS163" s="1"/>
      <c r="NT163" s="1"/>
      <c r="NU163" s="1"/>
      <c r="NV163" s="1"/>
      <c r="NW163" s="1"/>
      <c r="NX163" s="1"/>
      <c r="NY163" s="1"/>
      <c r="NZ163" s="1"/>
      <c r="OA163" s="1"/>
      <c r="OB163" s="1"/>
      <c r="OC163" s="1"/>
      <c r="OD163" s="1"/>
      <c r="OE163" s="1"/>
      <c r="OF163" s="1"/>
      <c r="OG163" s="1"/>
      <c r="OH163" s="1"/>
      <c r="OI163" s="1"/>
      <c r="OJ163" s="1"/>
      <c r="OK163" s="1"/>
      <c r="OL163" s="1"/>
      <c r="OM163" s="1"/>
      <c r="ON163" s="1"/>
      <c r="OO163" s="1"/>
      <c r="OP163" s="1"/>
      <c r="OQ163" s="1"/>
      <c r="OR163" s="1"/>
      <c r="OS163" s="1"/>
      <c r="OT163" s="1"/>
      <c r="OU163" s="1"/>
      <c r="OV163" s="1"/>
      <c r="OW163" s="1"/>
      <c r="OX163" s="1"/>
      <c r="OY163" s="1"/>
      <c r="OZ163" s="1"/>
      <c r="PA163" s="1"/>
      <c r="PB163" s="1"/>
      <c r="PC163" s="1"/>
      <c r="PD163" s="1"/>
      <c r="PE163" s="1"/>
      <c r="PF163" s="1"/>
      <c r="PG163" s="1"/>
      <c r="PH163" s="1"/>
      <c r="PI163" s="1"/>
      <c r="PJ163" s="1"/>
      <c r="PK163" s="1"/>
      <c r="PL163" s="1"/>
      <c r="PM163" s="1"/>
      <c r="PN163" s="1"/>
      <c r="PO163" s="1"/>
      <c r="PP163" s="1"/>
      <c r="PQ163" s="1"/>
      <c r="PR163" s="1"/>
      <c r="PS163" s="1"/>
      <c r="PT163" s="1"/>
      <c r="PU163" s="1"/>
      <c r="PV163" s="1"/>
      <c r="PW163" s="1"/>
      <c r="PX163" s="1"/>
      <c r="PY163" s="1"/>
      <c r="PZ163" s="1"/>
      <c r="QA163" s="1"/>
      <c r="QB163" s="1"/>
      <c r="QC163" s="1"/>
      <c r="QD163" s="1"/>
      <c r="QE163" s="1"/>
      <c r="QF163" s="1"/>
      <c r="QG163" s="1"/>
      <c r="QH163" s="1"/>
      <c r="QI163" s="1"/>
      <c r="QJ163" s="1"/>
      <c r="QK163" s="1"/>
      <c r="QL163" s="1"/>
      <c r="QM163" s="1"/>
      <c r="QN163" s="1"/>
      <c r="QO163" s="1"/>
      <c r="QP163" s="1"/>
      <c r="QQ163" s="1"/>
      <c r="QR163" s="1"/>
      <c r="QS163" s="1"/>
      <c r="QT163" s="1"/>
      <c r="QU163" s="1"/>
      <c r="QV163" s="1"/>
      <c r="QW163" s="1"/>
      <c r="QX163" s="1"/>
      <c r="QY163" s="1"/>
      <c r="QZ163" s="1"/>
      <c r="RA163" s="1"/>
      <c r="RB163" s="1"/>
      <c r="RC163" s="1"/>
      <c r="RD163" s="1"/>
      <c r="RE163" s="1"/>
      <c r="RF163" s="1"/>
      <c r="RG163" s="1"/>
      <c r="RH163" s="1"/>
      <c r="RI163" s="1"/>
      <c r="RJ163" s="1"/>
      <c r="RK163" s="1"/>
      <c r="RL163" s="1"/>
      <c r="RM163" s="1"/>
      <c r="RN163" s="1"/>
      <c r="RO163" s="1"/>
      <c r="RP163" s="1"/>
      <c r="RQ163" s="1"/>
      <c r="RR163" s="1"/>
      <c r="RS163" s="1"/>
      <c r="RT163" s="1"/>
      <c r="RU163" s="1"/>
      <c r="RV163" s="1"/>
      <c r="RW163" s="1"/>
      <c r="RX163" s="1"/>
      <c r="RY163" s="1"/>
      <c r="RZ163" s="1"/>
      <c r="SA163" s="1"/>
      <c r="SB163" s="1"/>
      <c r="SC163" s="1"/>
      <c r="SD163" s="1"/>
      <c r="SE163" s="1"/>
      <c r="SF163" s="1"/>
      <c r="SG163" s="1"/>
      <c r="SH163" s="1"/>
      <c r="SI163" s="1"/>
      <c r="SJ163" s="1"/>
      <c r="SK163" s="1"/>
      <c r="SL163" s="1"/>
      <c r="SM163" s="1"/>
      <c r="SN163" s="1"/>
      <c r="SO163" s="1"/>
      <c r="SP163" s="1"/>
      <c r="SQ163" s="1"/>
      <c r="SR163" s="1"/>
      <c r="SS163" s="1"/>
      <c r="ST163" s="1"/>
      <c r="SU163" s="1"/>
      <c r="SV163" s="1"/>
      <c r="SW163" s="1"/>
      <c r="SX163" s="1"/>
      <c r="SY163" s="1"/>
      <c r="SZ163" s="1"/>
      <c r="TA163" s="1"/>
      <c r="TB163" s="1"/>
      <c r="TC163" s="1"/>
      <c r="TD163" s="1"/>
      <c r="TE163" s="1"/>
      <c r="TF163" s="1"/>
      <c r="TG163" s="1"/>
      <c r="TH163" s="1"/>
      <c r="TI163" s="1"/>
      <c r="TJ163" s="1"/>
      <c r="TK163" s="1"/>
      <c r="TL163" s="1"/>
      <c r="TM163" s="1"/>
      <c r="TN163" s="1"/>
      <c r="TO163" s="1"/>
      <c r="TP163" s="1"/>
      <c r="TQ163" s="1"/>
      <c r="TR163" s="1"/>
      <c r="TS163" s="1"/>
      <c r="TT163" s="1"/>
      <c r="TU163" s="1"/>
      <c r="TV163" s="1"/>
      <c r="TW163" s="1"/>
      <c r="TX163" s="1"/>
      <c r="TY163" s="1"/>
      <c r="TZ163" s="1"/>
      <c r="UA163" s="1"/>
      <c r="UB163" s="1"/>
      <c r="UC163" s="1"/>
      <c r="UD163" s="1"/>
      <c r="UE163" s="1"/>
      <c r="UF163" s="1"/>
      <c r="UG163" s="1"/>
      <c r="UH163" s="1"/>
      <c r="UI163" s="1"/>
      <c r="UJ163" s="1"/>
      <c r="UK163" s="1"/>
      <c r="UL163" s="1"/>
      <c r="UM163" s="1"/>
      <c r="UN163" s="1"/>
      <c r="UO163" s="1"/>
      <c r="UP163" s="1"/>
      <c r="UQ163" s="1"/>
      <c r="UR163" s="1"/>
      <c r="US163" s="1"/>
      <c r="UT163" s="1"/>
      <c r="UU163" s="1"/>
      <c r="UV163" s="1"/>
      <c r="UW163" s="1"/>
      <c r="UX163" s="1"/>
      <c r="UY163" s="1"/>
      <c r="UZ163" s="1"/>
      <c r="VA163" s="1"/>
      <c r="VB163" s="1"/>
      <c r="VC163" s="1"/>
      <c r="VD163" s="1"/>
      <c r="VE163" s="1"/>
      <c r="VF163" s="1"/>
      <c r="VG163" s="1"/>
      <c r="VH163" s="1"/>
      <c r="VI163" s="1"/>
      <c r="VJ163" s="1"/>
      <c r="VK163" s="1"/>
      <c r="VL163" s="1"/>
      <c r="VM163" s="1"/>
      <c r="VN163" s="1"/>
      <c r="VO163" s="1"/>
      <c r="VP163" s="1"/>
      <c r="VQ163" s="1"/>
      <c r="VR163" s="1"/>
      <c r="VS163" s="1"/>
      <c r="VT163" s="1"/>
      <c r="VU163" s="1"/>
      <c r="VV163" s="1"/>
      <c r="VW163" s="1"/>
      <c r="VX163" s="1"/>
      <c r="VY163" s="1"/>
      <c r="VZ163" s="1"/>
      <c r="WA163" s="1"/>
      <c r="WB163" s="1"/>
      <c r="WC163" s="1"/>
      <c r="WD163" s="1"/>
      <c r="WE163" s="1"/>
      <c r="WF163" s="1"/>
      <c r="WG163" s="1"/>
      <c r="WH163" s="1"/>
      <c r="WI163" s="1"/>
      <c r="WJ163" s="1"/>
      <c r="WK163" s="1"/>
      <c r="WL163" s="1"/>
      <c r="WM163" s="1"/>
      <c r="WN163" s="1"/>
      <c r="WO163" s="1"/>
      <c r="WP163" s="1"/>
      <c r="WQ163" s="1"/>
      <c r="WR163" s="1"/>
      <c r="WS163" s="1"/>
      <c r="WT163" s="1"/>
      <c r="WU163" s="1"/>
      <c r="WV163" s="1"/>
      <c r="WW163" s="1"/>
      <c r="WX163" s="1"/>
      <c r="WY163" s="1"/>
      <c r="WZ163" s="1"/>
      <c r="XA163" s="1"/>
      <c r="XB163" s="1"/>
      <c r="XC163" s="1"/>
      <c r="XD163" s="1"/>
      <c r="XE163" s="1"/>
      <c r="XF163" s="1"/>
      <c r="XG163" s="1"/>
      <c r="XH163" s="1"/>
      <c r="XI163" s="1"/>
      <c r="XJ163" s="1"/>
      <c r="XK163" s="1"/>
      <c r="XL163" s="1"/>
      <c r="XM163" s="1"/>
      <c r="XN163" s="1"/>
      <c r="XO163" s="1"/>
      <c r="XP163" s="1"/>
      <c r="XQ163" s="1"/>
      <c r="XR163" s="1"/>
      <c r="XS163" s="1"/>
      <c r="XT163" s="1"/>
      <c r="XU163" s="1"/>
      <c r="XV163" s="1"/>
      <c r="XW163" s="1"/>
      <c r="XX163" s="1"/>
      <c r="XY163" s="1"/>
      <c r="XZ163" s="1"/>
      <c r="YA163" s="1"/>
      <c r="YB163" s="1"/>
      <c r="YC163" s="1"/>
      <c r="YD163" s="1"/>
      <c r="YE163" s="1"/>
      <c r="YF163" s="1"/>
      <c r="YG163" s="1"/>
      <c r="YH163" s="1"/>
      <c r="YI163" s="1"/>
      <c r="YJ163" s="1"/>
      <c r="YK163" s="1"/>
      <c r="YL163" s="1"/>
      <c r="YM163" s="1"/>
      <c r="YN163" s="1"/>
      <c r="YO163" s="1"/>
      <c r="YP163" s="1"/>
      <c r="YQ163" s="1"/>
      <c r="YR163" s="1"/>
      <c r="YS163" s="1"/>
      <c r="YT163" s="1"/>
      <c r="YU163" s="1"/>
      <c r="YV163" s="1"/>
      <c r="YW163" s="1"/>
      <c r="YX163" s="1"/>
      <c r="YY163" s="1"/>
      <c r="YZ163" s="1"/>
      <c r="ZA163" s="1"/>
      <c r="ZB163" s="1"/>
      <c r="ZC163" s="1"/>
      <c r="ZD163" s="1"/>
      <c r="ZE163" s="1"/>
      <c r="ZF163" s="1"/>
      <c r="ZG163" s="1"/>
      <c r="ZH163" s="1"/>
      <c r="ZI163" s="1"/>
      <c r="ZJ163" s="1"/>
      <c r="ZK163" s="1"/>
      <c r="ZL163" s="1"/>
      <c r="ZM163" s="1"/>
      <c r="ZN163" s="1"/>
      <c r="ZO163" s="1"/>
      <c r="ZP163" s="1"/>
      <c r="ZQ163" s="1"/>
      <c r="ZR163" s="1"/>
      <c r="ZS163" s="1"/>
    </row>
    <row r="164" spans="1:695" s="110" customFormat="1" x14ac:dyDescent="0.2">
      <c r="A164" s="227" t="s">
        <v>136</v>
      </c>
      <c r="B164" s="91"/>
      <c r="C164" s="19" t="s">
        <v>109</v>
      </c>
      <c r="D164" s="19" t="s">
        <v>16</v>
      </c>
      <c r="E164" s="20">
        <v>0.3263888888888889</v>
      </c>
      <c r="F164" s="20">
        <f>E164+(25/(24*60))</f>
        <v>0.34375</v>
      </c>
      <c r="G164" s="19">
        <f>H164*I164</f>
        <v>651.70000000000005</v>
      </c>
      <c r="H164" s="65">
        <v>49</v>
      </c>
      <c r="I164" s="82">
        <v>13.3</v>
      </c>
      <c r="J164" s="77" t="s">
        <v>204</v>
      </c>
      <c r="K164" s="77" t="s">
        <v>205</v>
      </c>
      <c r="L164" s="157"/>
      <c r="M164" s="1"/>
      <c r="N164" s="138"/>
      <c r="O164" s="139"/>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c r="IT164" s="1"/>
      <c r="IU164" s="1"/>
      <c r="IV164" s="1"/>
      <c r="IW164" s="1"/>
      <c r="IX164" s="1"/>
      <c r="IY164" s="1"/>
      <c r="IZ164" s="1"/>
      <c r="JA164" s="1"/>
      <c r="JB164" s="1"/>
      <c r="JC164" s="1"/>
      <c r="JD164" s="1"/>
      <c r="JE164" s="1"/>
      <c r="JF164" s="1"/>
      <c r="JG164" s="1"/>
      <c r="JH164" s="1"/>
      <c r="JI164" s="1"/>
      <c r="JJ164" s="1"/>
      <c r="JK164" s="1"/>
      <c r="JL164" s="1"/>
      <c r="JM164" s="1"/>
      <c r="JN164" s="1"/>
      <c r="JO164" s="1"/>
      <c r="JP164" s="1"/>
      <c r="JQ164" s="1"/>
      <c r="JR164" s="1"/>
      <c r="JS164" s="1"/>
      <c r="JT164" s="1"/>
      <c r="JU164" s="1"/>
      <c r="JV164" s="1"/>
      <c r="JW164" s="1"/>
      <c r="JX164" s="1"/>
      <c r="JY164" s="1"/>
      <c r="JZ164" s="1"/>
      <c r="KA164" s="1"/>
      <c r="KB164" s="1"/>
      <c r="KC164" s="1"/>
      <c r="KD164" s="1"/>
      <c r="KE164" s="1"/>
      <c r="KF164" s="1"/>
      <c r="KG164" s="1"/>
      <c r="KH164" s="1"/>
      <c r="KI164" s="1"/>
      <c r="KJ164" s="1"/>
      <c r="KK164" s="1"/>
      <c r="KL164" s="1"/>
      <c r="KM164" s="1"/>
      <c r="KN164" s="1"/>
      <c r="KO164" s="1"/>
      <c r="KP164" s="1"/>
      <c r="KQ164" s="1"/>
      <c r="KR164" s="1"/>
      <c r="KS164" s="1"/>
      <c r="KT164" s="1"/>
      <c r="KU164" s="1"/>
      <c r="KV164" s="1"/>
      <c r="KW164" s="1"/>
      <c r="KX164" s="1"/>
      <c r="KY164" s="1"/>
      <c r="KZ164" s="1"/>
      <c r="LA164" s="1"/>
      <c r="LB164" s="1"/>
      <c r="LC164" s="1"/>
      <c r="LD164" s="1"/>
      <c r="LE164" s="1"/>
      <c r="LF164" s="1"/>
      <c r="LG164" s="1"/>
      <c r="LH164" s="1"/>
      <c r="LI164" s="1"/>
      <c r="LJ164" s="1"/>
      <c r="LK164" s="1"/>
      <c r="LL164" s="1"/>
      <c r="LM164" s="1"/>
      <c r="LN164" s="1"/>
      <c r="LO164" s="1"/>
      <c r="LP164" s="1"/>
      <c r="LQ164" s="1"/>
      <c r="LR164" s="1"/>
      <c r="LS164" s="1"/>
      <c r="LT164" s="1"/>
      <c r="LU164" s="1"/>
      <c r="LV164" s="1"/>
      <c r="LW164" s="1"/>
      <c r="LX164" s="1"/>
      <c r="LY164" s="1"/>
      <c r="LZ164" s="1"/>
      <c r="MA164" s="1"/>
      <c r="MB164" s="1"/>
      <c r="MC164" s="1"/>
      <c r="MD164" s="1"/>
      <c r="ME164" s="1"/>
      <c r="MF164" s="1"/>
      <c r="MG164" s="1"/>
      <c r="MH164" s="1"/>
      <c r="MI164" s="1"/>
      <c r="MJ164" s="1"/>
      <c r="MK164" s="1"/>
      <c r="ML164" s="1"/>
      <c r="MM164" s="1"/>
      <c r="MN164" s="1"/>
      <c r="MO164" s="1"/>
      <c r="MP164" s="1"/>
      <c r="MQ164" s="1"/>
      <c r="MR164" s="1"/>
      <c r="MS164" s="1"/>
      <c r="MT164" s="1"/>
      <c r="MU164" s="1"/>
      <c r="MV164" s="1"/>
      <c r="MW164" s="1"/>
      <c r="MX164" s="1"/>
      <c r="MY164" s="1"/>
      <c r="MZ164" s="1"/>
      <c r="NA164" s="1"/>
      <c r="NB164" s="1"/>
      <c r="NC164" s="1"/>
      <c r="ND164" s="1"/>
      <c r="NE164" s="1"/>
      <c r="NF164" s="1"/>
      <c r="NG164" s="1"/>
      <c r="NH164" s="1"/>
      <c r="NI164" s="1"/>
      <c r="NJ164" s="1"/>
      <c r="NK164" s="1"/>
      <c r="NL164" s="1"/>
      <c r="NM164" s="1"/>
      <c r="NN164" s="1"/>
      <c r="NO164" s="1"/>
      <c r="NP164" s="1"/>
      <c r="NQ164" s="1"/>
      <c r="NR164" s="1"/>
      <c r="NS164" s="1"/>
      <c r="NT164" s="1"/>
      <c r="NU164" s="1"/>
      <c r="NV164" s="1"/>
      <c r="NW164" s="1"/>
      <c r="NX164" s="1"/>
      <c r="NY164" s="1"/>
      <c r="NZ164" s="1"/>
      <c r="OA164" s="1"/>
      <c r="OB164" s="1"/>
      <c r="OC164" s="1"/>
      <c r="OD164" s="1"/>
      <c r="OE164" s="1"/>
      <c r="OF164" s="1"/>
      <c r="OG164" s="1"/>
      <c r="OH164" s="1"/>
      <c r="OI164" s="1"/>
      <c r="OJ164" s="1"/>
      <c r="OK164" s="1"/>
      <c r="OL164" s="1"/>
      <c r="OM164" s="1"/>
      <c r="ON164" s="1"/>
      <c r="OO164" s="1"/>
      <c r="OP164" s="1"/>
      <c r="OQ164" s="1"/>
      <c r="OR164" s="1"/>
      <c r="OS164" s="1"/>
      <c r="OT164" s="1"/>
      <c r="OU164" s="1"/>
      <c r="OV164" s="1"/>
      <c r="OW164" s="1"/>
      <c r="OX164" s="1"/>
      <c r="OY164" s="1"/>
      <c r="OZ164" s="1"/>
      <c r="PA164" s="1"/>
      <c r="PB164" s="1"/>
      <c r="PC164" s="1"/>
      <c r="PD164" s="1"/>
      <c r="PE164" s="1"/>
      <c r="PF164" s="1"/>
      <c r="PG164" s="1"/>
      <c r="PH164" s="1"/>
      <c r="PI164" s="1"/>
      <c r="PJ164" s="1"/>
      <c r="PK164" s="1"/>
      <c r="PL164" s="1"/>
      <c r="PM164" s="1"/>
      <c r="PN164" s="1"/>
      <c r="PO164" s="1"/>
      <c r="PP164" s="1"/>
      <c r="PQ164" s="1"/>
      <c r="PR164" s="1"/>
      <c r="PS164" s="1"/>
      <c r="PT164" s="1"/>
      <c r="PU164" s="1"/>
      <c r="PV164" s="1"/>
      <c r="PW164" s="1"/>
      <c r="PX164" s="1"/>
      <c r="PY164" s="1"/>
      <c r="PZ164" s="1"/>
      <c r="QA164" s="1"/>
      <c r="QB164" s="1"/>
      <c r="QC164" s="1"/>
      <c r="QD164" s="1"/>
      <c r="QE164" s="1"/>
      <c r="QF164" s="1"/>
      <c r="QG164" s="1"/>
      <c r="QH164" s="1"/>
      <c r="QI164" s="1"/>
      <c r="QJ164" s="1"/>
      <c r="QK164" s="1"/>
      <c r="QL164" s="1"/>
      <c r="QM164" s="1"/>
      <c r="QN164" s="1"/>
      <c r="QO164" s="1"/>
      <c r="QP164" s="1"/>
      <c r="QQ164" s="1"/>
      <c r="QR164" s="1"/>
      <c r="QS164" s="1"/>
      <c r="QT164" s="1"/>
      <c r="QU164" s="1"/>
      <c r="QV164" s="1"/>
      <c r="QW164" s="1"/>
      <c r="QX164" s="1"/>
      <c r="QY164" s="1"/>
      <c r="QZ164" s="1"/>
      <c r="RA164" s="1"/>
      <c r="RB164" s="1"/>
      <c r="RC164" s="1"/>
      <c r="RD164" s="1"/>
      <c r="RE164" s="1"/>
      <c r="RF164" s="1"/>
      <c r="RG164" s="1"/>
      <c r="RH164" s="1"/>
      <c r="RI164" s="1"/>
      <c r="RJ164" s="1"/>
      <c r="RK164" s="1"/>
      <c r="RL164" s="1"/>
      <c r="RM164" s="1"/>
      <c r="RN164" s="1"/>
      <c r="RO164" s="1"/>
      <c r="RP164" s="1"/>
      <c r="RQ164" s="1"/>
      <c r="RR164" s="1"/>
      <c r="RS164" s="1"/>
      <c r="RT164" s="1"/>
      <c r="RU164" s="1"/>
      <c r="RV164" s="1"/>
      <c r="RW164" s="1"/>
      <c r="RX164" s="1"/>
      <c r="RY164" s="1"/>
      <c r="RZ164" s="1"/>
      <c r="SA164" s="1"/>
      <c r="SB164" s="1"/>
      <c r="SC164" s="1"/>
      <c r="SD164" s="1"/>
      <c r="SE164" s="1"/>
      <c r="SF164" s="1"/>
      <c r="SG164" s="1"/>
      <c r="SH164" s="1"/>
      <c r="SI164" s="1"/>
      <c r="SJ164" s="1"/>
      <c r="SK164" s="1"/>
      <c r="SL164" s="1"/>
      <c r="SM164" s="1"/>
      <c r="SN164" s="1"/>
      <c r="SO164" s="1"/>
      <c r="SP164" s="1"/>
      <c r="SQ164" s="1"/>
      <c r="SR164" s="1"/>
      <c r="SS164" s="1"/>
      <c r="ST164" s="1"/>
      <c r="SU164" s="1"/>
      <c r="SV164" s="1"/>
      <c r="SW164" s="1"/>
      <c r="SX164" s="1"/>
      <c r="SY164" s="1"/>
      <c r="SZ164" s="1"/>
      <c r="TA164" s="1"/>
      <c r="TB164" s="1"/>
      <c r="TC164" s="1"/>
      <c r="TD164" s="1"/>
      <c r="TE164" s="1"/>
      <c r="TF164" s="1"/>
      <c r="TG164" s="1"/>
      <c r="TH164" s="1"/>
      <c r="TI164" s="1"/>
      <c r="TJ164" s="1"/>
      <c r="TK164" s="1"/>
      <c r="TL164" s="1"/>
      <c r="TM164" s="1"/>
      <c r="TN164" s="1"/>
      <c r="TO164" s="1"/>
      <c r="TP164" s="1"/>
      <c r="TQ164" s="1"/>
      <c r="TR164" s="1"/>
      <c r="TS164" s="1"/>
      <c r="TT164" s="1"/>
      <c r="TU164" s="1"/>
      <c r="TV164" s="1"/>
      <c r="TW164" s="1"/>
      <c r="TX164" s="1"/>
      <c r="TY164" s="1"/>
      <c r="TZ164" s="1"/>
      <c r="UA164" s="1"/>
      <c r="UB164" s="1"/>
      <c r="UC164" s="1"/>
      <c r="UD164" s="1"/>
      <c r="UE164" s="1"/>
      <c r="UF164" s="1"/>
      <c r="UG164" s="1"/>
      <c r="UH164" s="1"/>
      <c r="UI164" s="1"/>
      <c r="UJ164" s="1"/>
      <c r="UK164" s="1"/>
      <c r="UL164" s="1"/>
      <c r="UM164" s="1"/>
      <c r="UN164" s="1"/>
      <c r="UO164" s="1"/>
      <c r="UP164" s="1"/>
      <c r="UQ164" s="1"/>
      <c r="UR164" s="1"/>
      <c r="US164" s="1"/>
      <c r="UT164" s="1"/>
      <c r="UU164" s="1"/>
      <c r="UV164" s="1"/>
      <c r="UW164" s="1"/>
      <c r="UX164" s="1"/>
      <c r="UY164" s="1"/>
      <c r="UZ164" s="1"/>
      <c r="VA164" s="1"/>
      <c r="VB164" s="1"/>
      <c r="VC164" s="1"/>
      <c r="VD164" s="1"/>
      <c r="VE164" s="1"/>
      <c r="VF164" s="1"/>
      <c r="VG164" s="1"/>
      <c r="VH164" s="1"/>
      <c r="VI164" s="1"/>
      <c r="VJ164" s="1"/>
      <c r="VK164" s="1"/>
      <c r="VL164" s="1"/>
      <c r="VM164" s="1"/>
      <c r="VN164" s="1"/>
      <c r="VO164" s="1"/>
      <c r="VP164" s="1"/>
      <c r="VQ164" s="1"/>
      <c r="VR164" s="1"/>
      <c r="VS164" s="1"/>
      <c r="VT164" s="1"/>
      <c r="VU164" s="1"/>
      <c r="VV164" s="1"/>
      <c r="VW164" s="1"/>
      <c r="VX164" s="1"/>
      <c r="VY164" s="1"/>
      <c r="VZ164" s="1"/>
      <c r="WA164" s="1"/>
      <c r="WB164" s="1"/>
      <c r="WC164" s="1"/>
      <c r="WD164" s="1"/>
      <c r="WE164" s="1"/>
      <c r="WF164" s="1"/>
      <c r="WG164" s="1"/>
      <c r="WH164" s="1"/>
      <c r="WI164" s="1"/>
      <c r="WJ164" s="1"/>
      <c r="WK164" s="1"/>
      <c r="WL164" s="1"/>
      <c r="WM164" s="1"/>
      <c r="WN164" s="1"/>
      <c r="WO164" s="1"/>
      <c r="WP164" s="1"/>
      <c r="WQ164" s="1"/>
      <c r="WR164" s="1"/>
      <c r="WS164" s="1"/>
      <c r="WT164" s="1"/>
      <c r="WU164" s="1"/>
      <c r="WV164" s="1"/>
      <c r="WW164" s="1"/>
      <c r="WX164" s="1"/>
      <c r="WY164" s="1"/>
      <c r="WZ164" s="1"/>
      <c r="XA164" s="1"/>
      <c r="XB164" s="1"/>
      <c r="XC164" s="1"/>
      <c r="XD164" s="1"/>
      <c r="XE164" s="1"/>
      <c r="XF164" s="1"/>
      <c r="XG164" s="1"/>
      <c r="XH164" s="1"/>
      <c r="XI164" s="1"/>
      <c r="XJ164" s="1"/>
      <c r="XK164" s="1"/>
      <c r="XL164" s="1"/>
      <c r="XM164" s="1"/>
      <c r="XN164" s="1"/>
      <c r="XO164" s="1"/>
      <c r="XP164" s="1"/>
      <c r="XQ164" s="1"/>
      <c r="XR164" s="1"/>
      <c r="XS164" s="1"/>
      <c r="XT164" s="1"/>
      <c r="XU164" s="1"/>
      <c r="XV164" s="1"/>
      <c r="XW164" s="1"/>
      <c r="XX164" s="1"/>
      <c r="XY164" s="1"/>
      <c r="XZ164" s="1"/>
      <c r="YA164" s="1"/>
      <c r="YB164" s="1"/>
      <c r="YC164" s="1"/>
      <c r="YD164" s="1"/>
      <c r="YE164" s="1"/>
      <c r="YF164" s="1"/>
      <c r="YG164" s="1"/>
      <c r="YH164" s="1"/>
      <c r="YI164" s="1"/>
      <c r="YJ164" s="1"/>
      <c r="YK164" s="1"/>
      <c r="YL164" s="1"/>
      <c r="YM164" s="1"/>
      <c r="YN164" s="1"/>
      <c r="YO164" s="1"/>
      <c r="YP164" s="1"/>
      <c r="YQ164" s="1"/>
      <c r="YR164" s="1"/>
      <c r="YS164" s="1"/>
      <c r="YT164" s="1"/>
      <c r="YU164" s="1"/>
      <c r="YV164" s="1"/>
      <c r="YW164" s="1"/>
      <c r="YX164" s="1"/>
      <c r="YY164" s="1"/>
      <c r="YZ164" s="1"/>
      <c r="ZA164" s="1"/>
      <c r="ZB164" s="1"/>
      <c r="ZC164" s="1"/>
      <c r="ZD164" s="1"/>
      <c r="ZE164" s="1"/>
      <c r="ZF164" s="1"/>
      <c r="ZG164" s="1"/>
      <c r="ZH164" s="1"/>
      <c r="ZI164" s="1"/>
      <c r="ZJ164" s="1"/>
      <c r="ZK164" s="1"/>
      <c r="ZL164" s="1"/>
      <c r="ZM164" s="1"/>
      <c r="ZN164" s="1"/>
      <c r="ZO164" s="1"/>
      <c r="ZP164" s="1"/>
      <c r="ZQ164" s="1"/>
      <c r="ZR164" s="1"/>
      <c r="ZS164" s="1"/>
    </row>
    <row r="165" spans="1:695" s="110" customFormat="1" x14ac:dyDescent="0.2">
      <c r="A165" s="227" t="s">
        <v>136</v>
      </c>
      <c r="B165" s="91"/>
      <c r="C165" s="19" t="s">
        <v>114</v>
      </c>
      <c r="D165" s="19" t="s">
        <v>14</v>
      </c>
      <c r="E165" s="20">
        <v>0.34722222222222227</v>
      </c>
      <c r="F165" s="20">
        <f>E165+(25/(24*60))</f>
        <v>0.36458333333333337</v>
      </c>
      <c r="G165" s="19">
        <f>H165*I165</f>
        <v>3350</v>
      </c>
      <c r="H165" s="65">
        <v>250</v>
      </c>
      <c r="I165" s="82">
        <v>13.4</v>
      </c>
      <c r="J165" s="77" t="s">
        <v>204</v>
      </c>
      <c r="K165" s="77" t="s">
        <v>205</v>
      </c>
      <c r="L165" s="157"/>
      <c r="M165" s="1"/>
      <c r="N165" s="138"/>
      <c r="O165" s="139"/>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c r="IT165" s="1"/>
      <c r="IU165" s="1"/>
      <c r="IV165" s="1"/>
      <c r="IW165" s="1"/>
      <c r="IX165" s="1"/>
      <c r="IY165" s="1"/>
      <c r="IZ165" s="1"/>
      <c r="JA165" s="1"/>
      <c r="JB165" s="1"/>
      <c r="JC165" s="1"/>
      <c r="JD165" s="1"/>
      <c r="JE165" s="1"/>
      <c r="JF165" s="1"/>
      <c r="JG165" s="1"/>
      <c r="JH165" s="1"/>
      <c r="JI165" s="1"/>
      <c r="JJ165" s="1"/>
      <c r="JK165" s="1"/>
      <c r="JL165" s="1"/>
      <c r="JM165" s="1"/>
      <c r="JN165" s="1"/>
      <c r="JO165" s="1"/>
      <c r="JP165" s="1"/>
      <c r="JQ165" s="1"/>
      <c r="JR165" s="1"/>
      <c r="JS165" s="1"/>
      <c r="JT165" s="1"/>
      <c r="JU165" s="1"/>
      <c r="JV165" s="1"/>
      <c r="JW165" s="1"/>
      <c r="JX165" s="1"/>
      <c r="JY165" s="1"/>
      <c r="JZ165" s="1"/>
      <c r="KA165" s="1"/>
      <c r="KB165" s="1"/>
      <c r="KC165" s="1"/>
      <c r="KD165" s="1"/>
      <c r="KE165" s="1"/>
      <c r="KF165" s="1"/>
      <c r="KG165" s="1"/>
      <c r="KH165" s="1"/>
      <c r="KI165" s="1"/>
      <c r="KJ165" s="1"/>
      <c r="KK165" s="1"/>
      <c r="KL165" s="1"/>
      <c r="KM165" s="1"/>
      <c r="KN165" s="1"/>
      <c r="KO165" s="1"/>
      <c r="KP165" s="1"/>
      <c r="KQ165" s="1"/>
      <c r="KR165" s="1"/>
      <c r="KS165" s="1"/>
      <c r="KT165" s="1"/>
      <c r="KU165" s="1"/>
      <c r="KV165" s="1"/>
      <c r="KW165" s="1"/>
      <c r="KX165" s="1"/>
      <c r="KY165" s="1"/>
      <c r="KZ165" s="1"/>
      <c r="LA165" s="1"/>
      <c r="LB165" s="1"/>
      <c r="LC165" s="1"/>
      <c r="LD165" s="1"/>
      <c r="LE165" s="1"/>
      <c r="LF165" s="1"/>
      <c r="LG165" s="1"/>
      <c r="LH165" s="1"/>
      <c r="LI165" s="1"/>
      <c r="LJ165" s="1"/>
      <c r="LK165" s="1"/>
      <c r="LL165" s="1"/>
      <c r="LM165" s="1"/>
      <c r="LN165" s="1"/>
      <c r="LO165" s="1"/>
      <c r="LP165" s="1"/>
      <c r="LQ165" s="1"/>
      <c r="LR165" s="1"/>
      <c r="LS165" s="1"/>
      <c r="LT165" s="1"/>
      <c r="LU165" s="1"/>
      <c r="LV165" s="1"/>
      <c r="LW165" s="1"/>
      <c r="LX165" s="1"/>
      <c r="LY165" s="1"/>
      <c r="LZ165" s="1"/>
      <c r="MA165" s="1"/>
      <c r="MB165" s="1"/>
      <c r="MC165" s="1"/>
      <c r="MD165" s="1"/>
      <c r="ME165" s="1"/>
      <c r="MF165" s="1"/>
      <c r="MG165" s="1"/>
      <c r="MH165" s="1"/>
      <c r="MI165" s="1"/>
      <c r="MJ165" s="1"/>
      <c r="MK165" s="1"/>
      <c r="ML165" s="1"/>
      <c r="MM165" s="1"/>
      <c r="MN165" s="1"/>
      <c r="MO165" s="1"/>
      <c r="MP165" s="1"/>
      <c r="MQ165" s="1"/>
      <c r="MR165" s="1"/>
      <c r="MS165" s="1"/>
      <c r="MT165" s="1"/>
      <c r="MU165" s="1"/>
      <c r="MV165" s="1"/>
      <c r="MW165" s="1"/>
      <c r="MX165" s="1"/>
      <c r="MY165" s="1"/>
      <c r="MZ165" s="1"/>
      <c r="NA165" s="1"/>
      <c r="NB165" s="1"/>
      <c r="NC165" s="1"/>
      <c r="ND165" s="1"/>
      <c r="NE165" s="1"/>
      <c r="NF165" s="1"/>
      <c r="NG165" s="1"/>
      <c r="NH165" s="1"/>
      <c r="NI165" s="1"/>
      <c r="NJ165" s="1"/>
      <c r="NK165" s="1"/>
      <c r="NL165" s="1"/>
      <c r="NM165" s="1"/>
      <c r="NN165" s="1"/>
      <c r="NO165" s="1"/>
      <c r="NP165" s="1"/>
      <c r="NQ165" s="1"/>
      <c r="NR165" s="1"/>
      <c r="NS165" s="1"/>
      <c r="NT165" s="1"/>
      <c r="NU165" s="1"/>
      <c r="NV165" s="1"/>
      <c r="NW165" s="1"/>
      <c r="NX165" s="1"/>
      <c r="NY165" s="1"/>
      <c r="NZ165" s="1"/>
      <c r="OA165" s="1"/>
      <c r="OB165" s="1"/>
      <c r="OC165" s="1"/>
      <c r="OD165" s="1"/>
      <c r="OE165" s="1"/>
      <c r="OF165" s="1"/>
      <c r="OG165" s="1"/>
      <c r="OH165" s="1"/>
      <c r="OI165" s="1"/>
      <c r="OJ165" s="1"/>
      <c r="OK165" s="1"/>
      <c r="OL165" s="1"/>
      <c r="OM165" s="1"/>
      <c r="ON165" s="1"/>
      <c r="OO165" s="1"/>
      <c r="OP165" s="1"/>
      <c r="OQ165" s="1"/>
      <c r="OR165" s="1"/>
      <c r="OS165" s="1"/>
      <c r="OT165" s="1"/>
      <c r="OU165" s="1"/>
      <c r="OV165" s="1"/>
      <c r="OW165" s="1"/>
      <c r="OX165" s="1"/>
      <c r="OY165" s="1"/>
      <c r="OZ165" s="1"/>
      <c r="PA165" s="1"/>
      <c r="PB165" s="1"/>
      <c r="PC165" s="1"/>
      <c r="PD165" s="1"/>
      <c r="PE165" s="1"/>
      <c r="PF165" s="1"/>
      <c r="PG165" s="1"/>
      <c r="PH165" s="1"/>
      <c r="PI165" s="1"/>
      <c r="PJ165" s="1"/>
      <c r="PK165" s="1"/>
      <c r="PL165" s="1"/>
      <c r="PM165" s="1"/>
      <c r="PN165" s="1"/>
      <c r="PO165" s="1"/>
      <c r="PP165" s="1"/>
      <c r="PQ165" s="1"/>
      <c r="PR165" s="1"/>
      <c r="PS165" s="1"/>
      <c r="PT165" s="1"/>
      <c r="PU165" s="1"/>
      <c r="PV165" s="1"/>
      <c r="PW165" s="1"/>
      <c r="PX165" s="1"/>
      <c r="PY165" s="1"/>
      <c r="PZ165" s="1"/>
      <c r="QA165" s="1"/>
      <c r="QB165" s="1"/>
      <c r="QC165" s="1"/>
      <c r="QD165" s="1"/>
      <c r="QE165" s="1"/>
      <c r="QF165" s="1"/>
      <c r="QG165" s="1"/>
      <c r="QH165" s="1"/>
      <c r="QI165" s="1"/>
      <c r="QJ165" s="1"/>
      <c r="QK165" s="1"/>
      <c r="QL165" s="1"/>
      <c r="QM165" s="1"/>
      <c r="QN165" s="1"/>
      <c r="QO165" s="1"/>
      <c r="QP165" s="1"/>
      <c r="QQ165" s="1"/>
      <c r="QR165" s="1"/>
      <c r="QS165" s="1"/>
      <c r="QT165" s="1"/>
      <c r="QU165" s="1"/>
      <c r="QV165" s="1"/>
      <c r="QW165" s="1"/>
      <c r="QX165" s="1"/>
      <c r="QY165" s="1"/>
      <c r="QZ165" s="1"/>
      <c r="RA165" s="1"/>
      <c r="RB165" s="1"/>
      <c r="RC165" s="1"/>
      <c r="RD165" s="1"/>
      <c r="RE165" s="1"/>
      <c r="RF165" s="1"/>
      <c r="RG165" s="1"/>
      <c r="RH165" s="1"/>
      <c r="RI165" s="1"/>
      <c r="RJ165" s="1"/>
      <c r="RK165" s="1"/>
      <c r="RL165" s="1"/>
      <c r="RM165" s="1"/>
      <c r="RN165" s="1"/>
      <c r="RO165" s="1"/>
      <c r="RP165" s="1"/>
      <c r="RQ165" s="1"/>
      <c r="RR165" s="1"/>
      <c r="RS165" s="1"/>
      <c r="RT165" s="1"/>
      <c r="RU165" s="1"/>
      <c r="RV165" s="1"/>
      <c r="RW165" s="1"/>
      <c r="RX165" s="1"/>
      <c r="RY165" s="1"/>
      <c r="RZ165" s="1"/>
      <c r="SA165" s="1"/>
      <c r="SB165" s="1"/>
      <c r="SC165" s="1"/>
      <c r="SD165" s="1"/>
      <c r="SE165" s="1"/>
      <c r="SF165" s="1"/>
      <c r="SG165" s="1"/>
      <c r="SH165" s="1"/>
      <c r="SI165" s="1"/>
      <c r="SJ165" s="1"/>
      <c r="SK165" s="1"/>
      <c r="SL165" s="1"/>
      <c r="SM165" s="1"/>
      <c r="SN165" s="1"/>
      <c r="SO165" s="1"/>
      <c r="SP165" s="1"/>
      <c r="SQ165" s="1"/>
      <c r="SR165" s="1"/>
      <c r="SS165" s="1"/>
      <c r="ST165" s="1"/>
      <c r="SU165" s="1"/>
      <c r="SV165" s="1"/>
      <c r="SW165" s="1"/>
      <c r="SX165" s="1"/>
      <c r="SY165" s="1"/>
      <c r="SZ165" s="1"/>
      <c r="TA165" s="1"/>
      <c r="TB165" s="1"/>
      <c r="TC165" s="1"/>
      <c r="TD165" s="1"/>
      <c r="TE165" s="1"/>
      <c r="TF165" s="1"/>
      <c r="TG165" s="1"/>
      <c r="TH165" s="1"/>
      <c r="TI165" s="1"/>
      <c r="TJ165" s="1"/>
      <c r="TK165" s="1"/>
      <c r="TL165" s="1"/>
      <c r="TM165" s="1"/>
      <c r="TN165" s="1"/>
      <c r="TO165" s="1"/>
      <c r="TP165" s="1"/>
      <c r="TQ165" s="1"/>
      <c r="TR165" s="1"/>
      <c r="TS165" s="1"/>
      <c r="TT165" s="1"/>
      <c r="TU165" s="1"/>
      <c r="TV165" s="1"/>
      <c r="TW165" s="1"/>
      <c r="TX165" s="1"/>
      <c r="TY165" s="1"/>
      <c r="TZ165" s="1"/>
      <c r="UA165" s="1"/>
      <c r="UB165" s="1"/>
      <c r="UC165" s="1"/>
      <c r="UD165" s="1"/>
      <c r="UE165" s="1"/>
      <c r="UF165" s="1"/>
      <c r="UG165" s="1"/>
      <c r="UH165" s="1"/>
      <c r="UI165" s="1"/>
      <c r="UJ165" s="1"/>
      <c r="UK165" s="1"/>
      <c r="UL165" s="1"/>
      <c r="UM165" s="1"/>
      <c r="UN165" s="1"/>
      <c r="UO165" s="1"/>
      <c r="UP165" s="1"/>
      <c r="UQ165" s="1"/>
      <c r="UR165" s="1"/>
      <c r="US165" s="1"/>
      <c r="UT165" s="1"/>
      <c r="UU165" s="1"/>
      <c r="UV165" s="1"/>
      <c r="UW165" s="1"/>
      <c r="UX165" s="1"/>
      <c r="UY165" s="1"/>
      <c r="UZ165" s="1"/>
      <c r="VA165" s="1"/>
      <c r="VB165" s="1"/>
      <c r="VC165" s="1"/>
      <c r="VD165" s="1"/>
      <c r="VE165" s="1"/>
      <c r="VF165" s="1"/>
      <c r="VG165" s="1"/>
      <c r="VH165" s="1"/>
      <c r="VI165" s="1"/>
      <c r="VJ165" s="1"/>
      <c r="VK165" s="1"/>
      <c r="VL165" s="1"/>
      <c r="VM165" s="1"/>
      <c r="VN165" s="1"/>
      <c r="VO165" s="1"/>
      <c r="VP165" s="1"/>
      <c r="VQ165" s="1"/>
      <c r="VR165" s="1"/>
      <c r="VS165" s="1"/>
      <c r="VT165" s="1"/>
      <c r="VU165" s="1"/>
      <c r="VV165" s="1"/>
      <c r="VW165" s="1"/>
      <c r="VX165" s="1"/>
      <c r="VY165" s="1"/>
      <c r="VZ165" s="1"/>
      <c r="WA165" s="1"/>
      <c r="WB165" s="1"/>
      <c r="WC165" s="1"/>
      <c r="WD165" s="1"/>
      <c r="WE165" s="1"/>
      <c r="WF165" s="1"/>
      <c r="WG165" s="1"/>
      <c r="WH165" s="1"/>
      <c r="WI165" s="1"/>
      <c r="WJ165" s="1"/>
      <c r="WK165" s="1"/>
      <c r="WL165" s="1"/>
      <c r="WM165" s="1"/>
      <c r="WN165" s="1"/>
      <c r="WO165" s="1"/>
      <c r="WP165" s="1"/>
      <c r="WQ165" s="1"/>
      <c r="WR165" s="1"/>
      <c r="WS165" s="1"/>
      <c r="WT165" s="1"/>
      <c r="WU165" s="1"/>
      <c r="WV165" s="1"/>
      <c r="WW165" s="1"/>
      <c r="WX165" s="1"/>
      <c r="WY165" s="1"/>
      <c r="WZ165" s="1"/>
      <c r="XA165" s="1"/>
      <c r="XB165" s="1"/>
      <c r="XC165" s="1"/>
      <c r="XD165" s="1"/>
      <c r="XE165" s="1"/>
      <c r="XF165" s="1"/>
      <c r="XG165" s="1"/>
      <c r="XH165" s="1"/>
      <c r="XI165" s="1"/>
      <c r="XJ165" s="1"/>
      <c r="XK165" s="1"/>
      <c r="XL165" s="1"/>
      <c r="XM165" s="1"/>
      <c r="XN165" s="1"/>
      <c r="XO165" s="1"/>
      <c r="XP165" s="1"/>
      <c r="XQ165" s="1"/>
      <c r="XR165" s="1"/>
      <c r="XS165" s="1"/>
      <c r="XT165" s="1"/>
      <c r="XU165" s="1"/>
      <c r="XV165" s="1"/>
      <c r="XW165" s="1"/>
      <c r="XX165" s="1"/>
      <c r="XY165" s="1"/>
      <c r="XZ165" s="1"/>
      <c r="YA165" s="1"/>
      <c r="YB165" s="1"/>
      <c r="YC165" s="1"/>
      <c r="YD165" s="1"/>
      <c r="YE165" s="1"/>
      <c r="YF165" s="1"/>
      <c r="YG165" s="1"/>
      <c r="YH165" s="1"/>
      <c r="YI165" s="1"/>
      <c r="YJ165" s="1"/>
      <c r="YK165" s="1"/>
      <c r="YL165" s="1"/>
      <c r="YM165" s="1"/>
      <c r="YN165" s="1"/>
      <c r="YO165" s="1"/>
      <c r="YP165" s="1"/>
      <c r="YQ165" s="1"/>
      <c r="YR165" s="1"/>
      <c r="YS165" s="1"/>
      <c r="YT165" s="1"/>
      <c r="YU165" s="1"/>
      <c r="YV165" s="1"/>
      <c r="YW165" s="1"/>
      <c r="YX165" s="1"/>
      <c r="YY165" s="1"/>
      <c r="YZ165" s="1"/>
      <c r="ZA165" s="1"/>
      <c r="ZB165" s="1"/>
      <c r="ZC165" s="1"/>
      <c r="ZD165" s="1"/>
      <c r="ZE165" s="1"/>
      <c r="ZF165" s="1"/>
      <c r="ZG165" s="1"/>
      <c r="ZH165" s="1"/>
      <c r="ZI165" s="1"/>
      <c r="ZJ165" s="1"/>
      <c r="ZK165" s="1"/>
      <c r="ZL165" s="1"/>
      <c r="ZM165" s="1"/>
      <c r="ZN165" s="1"/>
      <c r="ZO165" s="1"/>
      <c r="ZP165" s="1"/>
      <c r="ZQ165" s="1"/>
      <c r="ZR165" s="1"/>
      <c r="ZS165" s="1"/>
    </row>
    <row r="166" spans="1:695" s="110" customFormat="1" x14ac:dyDescent="0.2">
      <c r="A166" s="227" t="s">
        <v>136</v>
      </c>
      <c r="B166" s="91"/>
      <c r="C166" s="19"/>
      <c r="D166" s="19"/>
      <c r="E166" s="20"/>
      <c r="F166" s="20"/>
      <c r="G166" s="19"/>
      <c r="H166" s="65"/>
      <c r="I166" s="65"/>
      <c r="J166" s="77"/>
      <c r="K166" s="77"/>
      <c r="L166" s="157"/>
      <c r="M166" s="1"/>
      <c r="N166" s="138"/>
      <c r="O166" s="139"/>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c r="IT166" s="1"/>
      <c r="IU166" s="1"/>
      <c r="IV166" s="1"/>
      <c r="IW166" s="1"/>
      <c r="IX166" s="1"/>
      <c r="IY166" s="1"/>
      <c r="IZ166" s="1"/>
      <c r="JA166" s="1"/>
      <c r="JB166" s="1"/>
      <c r="JC166" s="1"/>
      <c r="JD166" s="1"/>
      <c r="JE166" s="1"/>
      <c r="JF166" s="1"/>
      <c r="JG166" s="1"/>
      <c r="JH166" s="1"/>
      <c r="JI166" s="1"/>
      <c r="JJ166" s="1"/>
      <c r="JK166" s="1"/>
      <c r="JL166" s="1"/>
      <c r="JM166" s="1"/>
      <c r="JN166" s="1"/>
      <c r="JO166" s="1"/>
      <c r="JP166" s="1"/>
      <c r="JQ166" s="1"/>
      <c r="JR166" s="1"/>
      <c r="JS166" s="1"/>
      <c r="JT166" s="1"/>
      <c r="JU166" s="1"/>
      <c r="JV166" s="1"/>
      <c r="JW166" s="1"/>
      <c r="JX166" s="1"/>
      <c r="JY166" s="1"/>
      <c r="JZ166" s="1"/>
      <c r="KA166" s="1"/>
      <c r="KB166" s="1"/>
      <c r="KC166" s="1"/>
      <c r="KD166" s="1"/>
      <c r="KE166" s="1"/>
      <c r="KF166" s="1"/>
      <c r="KG166" s="1"/>
      <c r="KH166" s="1"/>
      <c r="KI166" s="1"/>
      <c r="KJ166" s="1"/>
      <c r="KK166" s="1"/>
      <c r="KL166" s="1"/>
      <c r="KM166" s="1"/>
      <c r="KN166" s="1"/>
      <c r="KO166" s="1"/>
      <c r="KP166" s="1"/>
      <c r="KQ166" s="1"/>
      <c r="KR166" s="1"/>
      <c r="KS166" s="1"/>
      <c r="KT166" s="1"/>
      <c r="KU166" s="1"/>
      <c r="KV166" s="1"/>
      <c r="KW166" s="1"/>
      <c r="KX166" s="1"/>
      <c r="KY166" s="1"/>
      <c r="KZ166" s="1"/>
      <c r="LA166" s="1"/>
      <c r="LB166" s="1"/>
      <c r="LC166" s="1"/>
      <c r="LD166" s="1"/>
      <c r="LE166" s="1"/>
      <c r="LF166" s="1"/>
      <c r="LG166" s="1"/>
      <c r="LH166" s="1"/>
      <c r="LI166" s="1"/>
      <c r="LJ166" s="1"/>
      <c r="LK166" s="1"/>
      <c r="LL166" s="1"/>
      <c r="LM166" s="1"/>
      <c r="LN166" s="1"/>
      <c r="LO166" s="1"/>
      <c r="LP166" s="1"/>
      <c r="LQ166" s="1"/>
      <c r="LR166" s="1"/>
      <c r="LS166" s="1"/>
      <c r="LT166" s="1"/>
      <c r="LU166" s="1"/>
      <c r="LV166" s="1"/>
      <c r="LW166" s="1"/>
      <c r="LX166" s="1"/>
      <c r="LY166" s="1"/>
      <c r="LZ166" s="1"/>
      <c r="MA166" s="1"/>
      <c r="MB166" s="1"/>
      <c r="MC166" s="1"/>
      <c r="MD166" s="1"/>
      <c r="ME166" s="1"/>
      <c r="MF166" s="1"/>
      <c r="MG166" s="1"/>
      <c r="MH166" s="1"/>
      <c r="MI166" s="1"/>
      <c r="MJ166" s="1"/>
      <c r="MK166" s="1"/>
      <c r="ML166" s="1"/>
      <c r="MM166" s="1"/>
      <c r="MN166" s="1"/>
      <c r="MO166" s="1"/>
      <c r="MP166" s="1"/>
      <c r="MQ166" s="1"/>
      <c r="MR166" s="1"/>
      <c r="MS166" s="1"/>
      <c r="MT166" s="1"/>
      <c r="MU166" s="1"/>
      <c r="MV166" s="1"/>
      <c r="MW166" s="1"/>
      <c r="MX166" s="1"/>
      <c r="MY166" s="1"/>
      <c r="MZ166" s="1"/>
      <c r="NA166" s="1"/>
      <c r="NB166" s="1"/>
      <c r="NC166" s="1"/>
      <c r="ND166" s="1"/>
      <c r="NE166" s="1"/>
      <c r="NF166" s="1"/>
      <c r="NG166" s="1"/>
      <c r="NH166" s="1"/>
      <c r="NI166" s="1"/>
      <c r="NJ166" s="1"/>
      <c r="NK166" s="1"/>
      <c r="NL166" s="1"/>
      <c r="NM166" s="1"/>
      <c r="NN166" s="1"/>
      <c r="NO166" s="1"/>
      <c r="NP166" s="1"/>
      <c r="NQ166" s="1"/>
      <c r="NR166" s="1"/>
      <c r="NS166" s="1"/>
      <c r="NT166" s="1"/>
      <c r="NU166" s="1"/>
      <c r="NV166" s="1"/>
      <c r="NW166" s="1"/>
      <c r="NX166" s="1"/>
      <c r="NY166" s="1"/>
      <c r="NZ166" s="1"/>
      <c r="OA166" s="1"/>
      <c r="OB166" s="1"/>
      <c r="OC166" s="1"/>
      <c r="OD166" s="1"/>
      <c r="OE166" s="1"/>
      <c r="OF166" s="1"/>
      <c r="OG166" s="1"/>
      <c r="OH166" s="1"/>
      <c r="OI166" s="1"/>
      <c r="OJ166" s="1"/>
      <c r="OK166" s="1"/>
      <c r="OL166" s="1"/>
      <c r="OM166" s="1"/>
      <c r="ON166" s="1"/>
      <c r="OO166" s="1"/>
      <c r="OP166" s="1"/>
      <c r="OQ166" s="1"/>
      <c r="OR166" s="1"/>
      <c r="OS166" s="1"/>
      <c r="OT166" s="1"/>
      <c r="OU166" s="1"/>
      <c r="OV166" s="1"/>
      <c r="OW166" s="1"/>
      <c r="OX166" s="1"/>
      <c r="OY166" s="1"/>
      <c r="OZ166" s="1"/>
      <c r="PA166" s="1"/>
      <c r="PB166" s="1"/>
      <c r="PC166" s="1"/>
      <c r="PD166" s="1"/>
      <c r="PE166" s="1"/>
      <c r="PF166" s="1"/>
      <c r="PG166" s="1"/>
      <c r="PH166" s="1"/>
      <c r="PI166" s="1"/>
      <c r="PJ166" s="1"/>
      <c r="PK166" s="1"/>
      <c r="PL166" s="1"/>
      <c r="PM166" s="1"/>
      <c r="PN166" s="1"/>
      <c r="PO166" s="1"/>
      <c r="PP166" s="1"/>
      <c r="PQ166" s="1"/>
      <c r="PR166" s="1"/>
      <c r="PS166" s="1"/>
      <c r="PT166" s="1"/>
      <c r="PU166" s="1"/>
      <c r="PV166" s="1"/>
      <c r="PW166" s="1"/>
      <c r="PX166" s="1"/>
      <c r="PY166" s="1"/>
      <c r="PZ166" s="1"/>
      <c r="QA166" s="1"/>
      <c r="QB166" s="1"/>
      <c r="QC166" s="1"/>
      <c r="QD166" s="1"/>
      <c r="QE166" s="1"/>
      <c r="QF166" s="1"/>
      <c r="QG166" s="1"/>
      <c r="QH166" s="1"/>
      <c r="QI166" s="1"/>
      <c r="QJ166" s="1"/>
      <c r="QK166" s="1"/>
      <c r="QL166" s="1"/>
      <c r="QM166" s="1"/>
      <c r="QN166" s="1"/>
      <c r="QO166" s="1"/>
      <c r="QP166" s="1"/>
      <c r="QQ166" s="1"/>
      <c r="QR166" s="1"/>
      <c r="QS166" s="1"/>
      <c r="QT166" s="1"/>
      <c r="QU166" s="1"/>
      <c r="QV166" s="1"/>
      <c r="QW166" s="1"/>
      <c r="QX166" s="1"/>
      <c r="QY166" s="1"/>
      <c r="QZ166" s="1"/>
      <c r="RA166" s="1"/>
      <c r="RB166" s="1"/>
      <c r="RC166" s="1"/>
      <c r="RD166" s="1"/>
      <c r="RE166" s="1"/>
      <c r="RF166" s="1"/>
      <c r="RG166" s="1"/>
      <c r="RH166" s="1"/>
      <c r="RI166" s="1"/>
      <c r="RJ166" s="1"/>
      <c r="RK166" s="1"/>
      <c r="RL166" s="1"/>
      <c r="RM166" s="1"/>
      <c r="RN166" s="1"/>
      <c r="RO166" s="1"/>
      <c r="RP166" s="1"/>
      <c r="RQ166" s="1"/>
      <c r="RR166" s="1"/>
      <c r="RS166" s="1"/>
      <c r="RT166" s="1"/>
      <c r="RU166" s="1"/>
      <c r="RV166" s="1"/>
      <c r="RW166" s="1"/>
      <c r="RX166" s="1"/>
      <c r="RY166" s="1"/>
      <c r="RZ166" s="1"/>
      <c r="SA166" s="1"/>
      <c r="SB166" s="1"/>
      <c r="SC166" s="1"/>
      <c r="SD166" s="1"/>
      <c r="SE166" s="1"/>
      <c r="SF166" s="1"/>
      <c r="SG166" s="1"/>
      <c r="SH166" s="1"/>
      <c r="SI166" s="1"/>
      <c r="SJ166" s="1"/>
      <c r="SK166" s="1"/>
      <c r="SL166" s="1"/>
      <c r="SM166" s="1"/>
      <c r="SN166" s="1"/>
      <c r="SO166" s="1"/>
      <c r="SP166" s="1"/>
      <c r="SQ166" s="1"/>
      <c r="SR166" s="1"/>
      <c r="SS166" s="1"/>
      <c r="ST166" s="1"/>
      <c r="SU166" s="1"/>
      <c r="SV166" s="1"/>
      <c r="SW166" s="1"/>
      <c r="SX166" s="1"/>
      <c r="SY166" s="1"/>
      <c r="SZ166" s="1"/>
      <c r="TA166" s="1"/>
      <c r="TB166" s="1"/>
      <c r="TC166" s="1"/>
      <c r="TD166" s="1"/>
      <c r="TE166" s="1"/>
      <c r="TF166" s="1"/>
      <c r="TG166" s="1"/>
      <c r="TH166" s="1"/>
      <c r="TI166" s="1"/>
      <c r="TJ166" s="1"/>
      <c r="TK166" s="1"/>
      <c r="TL166" s="1"/>
      <c r="TM166" s="1"/>
      <c r="TN166" s="1"/>
      <c r="TO166" s="1"/>
      <c r="TP166" s="1"/>
      <c r="TQ166" s="1"/>
      <c r="TR166" s="1"/>
      <c r="TS166" s="1"/>
      <c r="TT166" s="1"/>
      <c r="TU166" s="1"/>
      <c r="TV166" s="1"/>
      <c r="TW166" s="1"/>
      <c r="TX166" s="1"/>
      <c r="TY166" s="1"/>
      <c r="TZ166" s="1"/>
      <c r="UA166" s="1"/>
      <c r="UB166" s="1"/>
      <c r="UC166" s="1"/>
      <c r="UD166" s="1"/>
      <c r="UE166" s="1"/>
      <c r="UF166" s="1"/>
      <c r="UG166" s="1"/>
      <c r="UH166" s="1"/>
      <c r="UI166" s="1"/>
      <c r="UJ166" s="1"/>
      <c r="UK166" s="1"/>
      <c r="UL166" s="1"/>
      <c r="UM166" s="1"/>
      <c r="UN166" s="1"/>
      <c r="UO166" s="1"/>
      <c r="UP166" s="1"/>
      <c r="UQ166" s="1"/>
      <c r="UR166" s="1"/>
      <c r="US166" s="1"/>
      <c r="UT166" s="1"/>
      <c r="UU166" s="1"/>
      <c r="UV166" s="1"/>
      <c r="UW166" s="1"/>
      <c r="UX166" s="1"/>
      <c r="UY166" s="1"/>
      <c r="UZ166" s="1"/>
      <c r="VA166" s="1"/>
      <c r="VB166" s="1"/>
      <c r="VC166" s="1"/>
      <c r="VD166" s="1"/>
      <c r="VE166" s="1"/>
      <c r="VF166" s="1"/>
      <c r="VG166" s="1"/>
      <c r="VH166" s="1"/>
      <c r="VI166" s="1"/>
      <c r="VJ166" s="1"/>
      <c r="VK166" s="1"/>
      <c r="VL166" s="1"/>
      <c r="VM166" s="1"/>
      <c r="VN166" s="1"/>
      <c r="VO166" s="1"/>
      <c r="VP166" s="1"/>
      <c r="VQ166" s="1"/>
      <c r="VR166" s="1"/>
      <c r="VS166" s="1"/>
      <c r="VT166" s="1"/>
      <c r="VU166" s="1"/>
      <c r="VV166" s="1"/>
      <c r="VW166" s="1"/>
      <c r="VX166" s="1"/>
      <c r="VY166" s="1"/>
      <c r="VZ166" s="1"/>
      <c r="WA166" s="1"/>
      <c r="WB166" s="1"/>
      <c r="WC166" s="1"/>
      <c r="WD166" s="1"/>
      <c r="WE166" s="1"/>
      <c r="WF166" s="1"/>
      <c r="WG166" s="1"/>
      <c r="WH166" s="1"/>
      <c r="WI166" s="1"/>
      <c r="WJ166" s="1"/>
      <c r="WK166" s="1"/>
      <c r="WL166" s="1"/>
      <c r="WM166" s="1"/>
      <c r="WN166" s="1"/>
      <c r="WO166" s="1"/>
      <c r="WP166" s="1"/>
      <c r="WQ166" s="1"/>
      <c r="WR166" s="1"/>
      <c r="WS166" s="1"/>
      <c r="WT166" s="1"/>
      <c r="WU166" s="1"/>
      <c r="WV166" s="1"/>
      <c r="WW166" s="1"/>
      <c r="WX166" s="1"/>
      <c r="WY166" s="1"/>
      <c r="WZ166" s="1"/>
      <c r="XA166" s="1"/>
      <c r="XB166" s="1"/>
      <c r="XC166" s="1"/>
      <c r="XD166" s="1"/>
      <c r="XE166" s="1"/>
      <c r="XF166" s="1"/>
      <c r="XG166" s="1"/>
      <c r="XH166" s="1"/>
      <c r="XI166" s="1"/>
      <c r="XJ166" s="1"/>
      <c r="XK166" s="1"/>
      <c r="XL166" s="1"/>
      <c r="XM166" s="1"/>
      <c r="XN166" s="1"/>
      <c r="XO166" s="1"/>
      <c r="XP166" s="1"/>
      <c r="XQ166" s="1"/>
      <c r="XR166" s="1"/>
      <c r="XS166" s="1"/>
      <c r="XT166" s="1"/>
      <c r="XU166" s="1"/>
      <c r="XV166" s="1"/>
      <c r="XW166" s="1"/>
      <c r="XX166" s="1"/>
      <c r="XY166" s="1"/>
      <c r="XZ166" s="1"/>
      <c r="YA166" s="1"/>
      <c r="YB166" s="1"/>
      <c r="YC166" s="1"/>
      <c r="YD166" s="1"/>
      <c r="YE166" s="1"/>
      <c r="YF166" s="1"/>
      <c r="YG166" s="1"/>
      <c r="YH166" s="1"/>
      <c r="YI166" s="1"/>
      <c r="YJ166" s="1"/>
      <c r="YK166" s="1"/>
      <c r="YL166" s="1"/>
      <c r="YM166" s="1"/>
      <c r="YN166" s="1"/>
      <c r="YO166" s="1"/>
      <c r="YP166" s="1"/>
      <c r="YQ166" s="1"/>
      <c r="YR166" s="1"/>
      <c r="YS166" s="1"/>
      <c r="YT166" s="1"/>
      <c r="YU166" s="1"/>
      <c r="YV166" s="1"/>
      <c r="YW166" s="1"/>
      <c r="YX166" s="1"/>
      <c r="YY166" s="1"/>
      <c r="YZ166" s="1"/>
      <c r="ZA166" s="1"/>
      <c r="ZB166" s="1"/>
      <c r="ZC166" s="1"/>
      <c r="ZD166" s="1"/>
      <c r="ZE166" s="1"/>
      <c r="ZF166" s="1"/>
      <c r="ZG166" s="1"/>
      <c r="ZH166" s="1"/>
      <c r="ZI166" s="1"/>
      <c r="ZJ166" s="1"/>
      <c r="ZK166" s="1"/>
      <c r="ZL166" s="1"/>
      <c r="ZM166" s="1"/>
      <c r="ZN166" s="1"/>
      <c r="ZO166" s="1"/>
      <c r="ZP166" s="1"/>
      <c r="ZQ166" s="1"/>
      <c r="ZR166" s="1"/>
      <c r="ZS166" s="1"/>
    </row>
    <row r="167" spans="1:695" s="110" customFormat="1" x14ac:dyDescent="0.2">
      <c r="A167" s="227" t="s">
        <v>136</v>
      </c>
      <c r="B167" s="91"/>
      <c r="C167" s="19" t="s">
        <v>112</v>
      </c>
      <c r="D167" s="19" t="s">
        <v>13</v>
      </c>
      <c r="E167" s="20">
        <v>0.38541666666666669</v>
      </c>
      <c r="F167" s="20">
        <f>E167+(25/(24*60))</f>
        <v>0.40277777777777779</v>
      </c>
      <c r="G167" s="19">
        <f>H167*I167</f>
        <v>3618</v>
      </c>
      <c r="H167" s="65">
        <v>201</v>
      </c>
      <c r="I167" s="82">
        <v>18</v>
      </c>
      <c r="J167" s="77" t="s">
        <v>204</v>
      </c>
      <c r="K167" s="77" t="s">
        <v>205</v>
      </c>
      <c r="L167" s="157"/>
      <c r="M167" s="1"/>
      <c r="N167" s="138"/>
      <c r="O167" s="139"/>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c r="IT167" s="1"/>
      <c r="IU167" s="1"/>
      <c r="IV167" s="1"/>
      <c r="IW167" s="1"/>
      <c r="IX167" s="1"/>
      <c r="IY167" s="1"/>
      <c r="IZ167" s="1"/>
      <c r="JA167" s="1"/>
      <c r="JB167" s="1"/>
      <c r="JC167" s="1"/>
      <c r="JD167" s="1"/>
      <c r="JE167" s="1"/>
      <c r="JF167" s="1"/>
      <c r="JG167" s="1"/>
      <c r="JH167" s="1"/>
      <c r="JI167" s="1"/>
      <c r="JJ167" s="1"/>
      <c r="JK167" s="1"/>
      <c r="JL167" s="1"/>
      <c r="JM167" s="1"/>
      <c r="JN167" s="1"/>
      <c r="JO167" s="1"/>
      <c r="JP167" s="1"/>
      <c r="JQ167" s="1"/>
      <c r="JR167" s="1"/>
      <c r="JS167" s="1"/>
      <c r="JT167" s="1"/>
      <c r="JU167" s="1"/>
      <c r="JV167" s="1"/>
      <c r="JW167" s="1"/>
      <c r="JX167" s="1"/>
      <c r="JY167" s="1"/>
      <c r="JZ167" s="1"/>
      <c r="KA167" s="1"/>
      <c r="KB167" s="1"/>
      <c r="KC167" s="1"/>
      <c r="KD167" s="1"/>
      <c r="KE167" s="1"/>
      <c r="KF167" s="1"/>
      <c r="KG167" s="1"/>
      <c r="KH167" s="1"/>
      <c r="KI167" s="1"/>
      <c r="KJ167" s="1"/>
      <c r="KK167" s="1"/>
      <c r="KL167" s="1"/>
      <c r="KM167" s="1"/>
      <c r="KN167" s="1"/>
      <c r="KO167" s="1"/>
      <c r="KP167" s="1"/>
      <c r="KQ167" s="1"/>
      <c r="KR167" s="1"/>
      <c r="KS167" s="1"/>
      <c r="KT167" s="1"/>
      <c r="KU167" s="1"/>
      <c r="KV167" s="1"/>
      <c r="KW167" s="1"/>
      <c r="KX167" s="1"/>
      <c r="KY167" s="1"/>
      <c r="KZ167" s="1"/>
      <c r="LA167" s="1"/>
      <c r="LB167" s="1"/>
      <c r="LC167" s="1"/>
      <c r="LD167" s="1"/>
      <c r="LE167" s="1"/>
      <c r="LF167" s="1"/>
      <c r="LG167" s="1"/>
      <c r="LH167" s="1"/>
      <c r="LI167" s="1"/>
      <c r="LJ167" s="1"/>
      <c r="LK167" s="1"/>
      <c r="LL167" s="1"/>
      <c r="LM167" s="1"/>
      <c r="LN167" s="1"/>
      <c r="LO167" s="1"/>
      <c r="LP167" s="1"/>
      <c r="LQ167" s="1"/>
      <c r="LR167" s="1"/>
      <c r="LS167" s="1"/>
      <c r="LT167" s="1"/>
      <c r="LU167" s="1"/>
      <c r="LV167" s="1"/>
      <c r="LW167" s="1"/>
      <c r="LX167" s="1"/>
      <c r="LY167" s="1"/>
      <c r="LZ167" s="1"/>
      <c r="MA167" s="1"/>
      <c r="MB167" s="1"/>
      <c r="MC167" s="1"/>
      <c r="MD167" s="1"/>
      <c r="ME167" s="1"/>
      <c r="MF167" s="1"/>
      <c r="MG167" s="1"/>
      <c r="MH167" s="1"/>
      <c r="MI167" s="1"/>
      <c r="MJ167" s="1"/>
      <c r="MK167" s="1"/>
      <c r="ML167" s="1"/>
      <c r="MM167" s="1"/>
      <c r="MN167" s="1"/>
      <c r="MO167" s="1"/>
      <c r="MP167" s="1"/>
      <c r="MQ167" s="1"/>
      <c r="MR167" s="1"/>
      <c r="MS167" s="1"/>
      <c r="MT167" s="1"/>
      <c r="MU167" s="1"/>
      <c r="MV167" s="1"/>
      <c r="MW167" s="1"/>
      <c r="MX167" s="1"/>
      <c r="MY167" s="1"/>
      <c r="MZ167" s="1"/>
      <c r="NA167" s="1"/>
      <c r="NB167" s="1"/>
      <c r="NC167" s="1"/>
      <c r="ND167" s="1"/>
      <c r="NE167" s="1"/>
      <c r="NF167" s="1"/>
      <c r="NG167" s="1"/>
      <c r="NH167" s="1"/>
      <c r="NI167" s="1"/>
      <c r="NJ167" s="1"/>
      <c r="NK167" s="1"/>
      <c r="NL167" s="1"/>
      <c r="NM167" s="1"/>
      <c r="NN167" s="1"/>
      <c r="NO167" s="1"/>
      <c r="NP167" s="1"/>
      <c r="NQ167" s="1"/>
      <c r="NR167" s="1"/>
      <c r="NS167" s="1"/>
      <c r="NT167" s="1"/>
      <c r="NU167" s="1"/>
      <c r="NV167" s="1"/>
      <c r="NW167" s="1"/>
      <c r="NX167" s="1"/>
      <c r="NY167" s="1"/>
      <c r="NZ167" s="1"/>
      <c r="OA167" s="1"/>
      <c r="OB167" s="1"/>
      <c r="OC167" s="1"/>
      <c r="OD167" s="1"/>
      <c r="OE167" s="1"/>
      <c r="OF167" s="1"/>
      <c r="OG167" s="1"/>
      <c r="OH167" s="1"/>
      <c r="OI167" s="1"/>
      <c r="OJ167" s="1"/>
      <c r="OK167" s="1"/>
      <c r="OL167" s="1"/>
      <c r="OM167" s="1"/>
      <c r="ON167" s="1"/>
      <c r="OO167" s="1"/>
      <c r="OP167" s="1"/>
      <c r="OQ167" s="1"/>
      <c r="OR167" s="1"/>
      <c r="OS167" s="1"/>
      <c r="OT167" s="1"/>
      <c r="OU167" s="1"/>
      <c r="OV167" s="1"/>
      <c r="OW167" s="1"/>
      <c r="OX167" s="1"/>
      <c r="OY167" s="1"/>
      <c r="OZ167" s="1"/>
      <c r="PA167" s="1"/>
      <c r="PB167" s="1"/>
      <c r="PC167" s="1"/>
      <c r="PD167" s="1"/>
      <c r="PE167" s="1"/>
      <c r="PF167" s="1"/>
      <c r="PG167" s="1"/>
      <c r="PH167" s="1"/>
      <c r="PI167" s="1"/>
      <c r="PJ167" s="1"/>
      <c r="PK167" s="1"/>
      <c r="PL167" s="1"/>
      <c r="PM167" s="1"/>
      <c r="PN167" s="1"/>
      <c r="PO167" s="1"/>
      <c r="PP167" s="1"/>
      <c r="PQ167" s="1"/>
      <c r="PR167" s="1"/>
      <c r="PS167" s="1"/>
      <c r="PT167" s="1"/>
      <c r="PU167" s="1"/>
      <c r="PV167" s="1"/>
      <c r="PW167" s="1"/>
      <c r="PX167" s="1"/>
      <c r="PY167" s="1"/>
      <c r="PZ167" s="1"/>
      <c r="QA167" s="1"/>
      <c r="QB167" s="1"/>
      <c r="QC167" s="1"/>
      <c r="QD167" s="1"/>
      <c r="QE167" s="1"/>
      <c r="QF167" s="1"/>
      <c r="QG167" s="1"/>
      <c r="QH167" s="1"/>
      <c r="QI167" s="1"/>
      <c r="QJ167" s="1"/>
      <c r="QK167" s="1"/>
      <c r="QL167" s="1"/>
      <c r="QM167" s="1"/>
      <c r="QN167" s="1"/>
      <c r="QO167" s="1"/>
      <c r="QP167" s="1"/>
      <c r="QQ167" s="1"/>
      <c r="QR167" s="1"/>
      <c r="QS167" s="1"/>
      <c r="QT167" s="1"/>
      <c r="QU167" s="1"/>
      <c r="QV167" s="1"/>
      <c r="QW167" s="1"/>
      <c r="QX167" s="1"/>
      <c r="QY167" s="1"/>
      <c r="QZ167" s="1"/>
      <c r="RA167" s="1"/>
      <c r="RB167" s="1"/>
      <c r="RC167" s="1"/>
      <c r="RD167" s="1"/>
      <c r="RE167" s="1"/>
      <c r="RF167" s="1"/>
      <c r="RG167" s="1"/>
      <c r="RH167" s="1"/>
      <c r="RI167" s="1"/>
      <c r="RJ167" s="1"/>
      <c r="RK167" s="1"/>
      <c r="RL167" s="1"/>
      <c r="RM167" s="1"/>
      <c r="RN167" s="1"/>
      <c r="RO167" s="1"/>
      <c r="RP167" s="1"/>
      <c r="RQ167" s="1"/>
      <c r="RR167" s="1"/>
      <c r="RS167" s="1"/>
      <c r="RT167" s="1"/>
      <c r="RU167" s="1"/>
      <c r="RV167" s="1"/>
      <c r="RW167" s="1"/>
      <c r="RX167" s="1"/>
      <c r="RY167" s="1"/>
      <c r="RZ167" s="1"/>
      <c r="SA167" s="1"/>
      <c r="SB167" s="1"/>
      <c r="SC167" s="1"/>
      <c r="SD167" s="1"/>
      <c r="SE167" s="1"/>
      <c r="SF167" s="1"/>
      <c r="SG167" s="1"/>
      <c r="SH167" s="1"/>
      <c r="SI167" s="1"/>
      <c r="SJ167" s="1"/>
      <c r="SK167" s="1"/>
      <c r="SL167" s="1"/>
      <c r="SM167" s="1"/>
      <c r="SN167" s="1"/>
      <c r="SO167" s="1"/>
      <c r="SP167" s="1"/>
      <c r="SQ167" s="1"/>
      <c r="SR167" s="1"/>
      <c r="SS167" s="1"/>
      <c r="ST167" s="1"/>
      <c r="SU167" s="1"/>
      <c r="SV167" s="1"/>
      <c r="SW167" s="1"/>
      <c r="SX167" s="1"/>
      <c r="SY167" s="1"/>
      <c r="SZ167" s="1"/>
      <c r="TA167" s="1"/>
      <c r="TB167" s="1"/>
      <c r="TC167" s="1"/>
      <c r="TD167" s="1"/>
      <c r="TE167" s="1"/>
      <c r="TF167" s="1"/>
      <c r="TG167" s="1"/>
      <c r="TH167" s="1"/>
      <c r="TI167" s="1"/>
      <c r="TJ167" s="1"/>
      <c r="TK167" s="1"/>
      <c r="TL167" s="1"/>
      <c r="TM167" s="1"/>
      <c r="TN167" s="1"/>
      <c r="TO167" s="1"/>
      <c r="TP167" s="1"/>
      <c r="TQ167" s="1"/>
      <c r="TR167" s="1"/>
      <c r="TS167" s="1"/>
      <c r="TT167" s="1"/>
      <c r="TU167" s="1"/>
      <c r="TV167" s="1"/>
      <c r="TW167" s="1"/>
      <c r="TX167" s="1"/>
      <c r="TY167" s="1"/>
      <c r="TZ167" s="1"/>
      <c r="UA167" s="1"/>
      <c r="UB167" s="1"/>
      <c r="UC167" s="1"/>
      <c r="UD167" s="1"/>
      <c r="UE167" s="1"/>
      <c r="UF167" s="1"/>
      <c r="UG167" s="1"/>
      <c r="UH167" s="1"/>
      <c r="UI167" s="1"/>
      <c r="UJ167" s="1"/>
      <c r="UK167" s="1"/>
      <c r="UL167" s="1"/>
      <c r="UM167" s="1"/>
      <c r="UN167" s="1"/>
      <c r="UO167" s="1"/>
      <c r="UP167" s="1"/>
      <c r="UQ167" s="1"/>
      <c r="UR167" s="1"/>
      <c r="US167" s="1"/>
      <c r="UT167" s="1"/>
      <c r="UU167" s="1"/>
      <c r="UV167" s="1"/>
      <c r="UW167" s="1"/>
      <c r="UX167" s="1"/>
      <c r="UY167" s="1"/>
      <c r="UZ167" s="1"/>
      <c r="VA167" s="1"/>
      <c r="VB167" s="1"/>
      <c r="VC167" s="1"/>
      <c r="VD167" s="1"/>
      <c r="VE167" s="1"/>
      <c r="VF167" s="1"/>
      <c r="VG167" s="1"/>
      <c r="VH167" s="1"/>
      <c r="VI167" s="1"/>
      <c r="VJ167" s="1"/>
      <c r="VK167" s="1"/>
      <c r="VL167" s="1"/>
      <c r="VM167" s="1"/>
      <c r="VN167" s="1"/>
      <c r="VO167" s="1"/>
      <c r="VP167" s="1"/>
      <c r="VQ167" s="1"/>
      <c r="VR167" s="1"/>
      <c r="VS167" s="1"/>
      <c r="VT167" s="1"/>
      <c r="VU167" s="1"/>
      <c r="VV167" s="1"/>
      <c r="VW167" s="1"/>
      <c r="VX167" s="1"/>
      <c r="VY167" s="1"/>
      <c r="VZ167" s="1"/>
      <c r="WA167" s="1"/>
      <c r="WB167" s="1"/>
      <c r="WC167" s="1"/>
      <c r="WD167" s="1"/>
      <c r="WE167" s="1"/>
      <c r="WF167" s="1"/>
      <c r="WG167" s="1"/>
      <c r="WH167" s="1"/>
      <c r="WI167" s="1"/>
      <c r="WJ167" s="1"/>
      <c r="WK167" s="1"/>
      <c r="WL167" s="1"/>
      <c r="WM167" s="1"/>
      <c r="WN167" s="1"/>
      <c r="WO167" s="1"/>
      <c r="WP167" s="1"/>
      <c r="WQ167" s="1"/>
      <c r="WR167" s="1"/>
      <c r="WS167" s="1"/>
      <c r="WT167" s="1"/>
      <c r="WU167" s="1"/>
      <c r="WV167" s="1"/>
      <c r="WW167" s="1"/>
      <c r="WX167" s="1"/>
      <c r="WY167" s="1"/>
      <c r="WZ167" s="1"/>
      <c r="XA167" s="1"/>
      <c r="XB167" s="1"/>
      <c r="XC167" s="1"/>
      <c r="XD167" s="1"/>
      <c r="XE167" s="1"/>
      <c r="XF167" s="1"/>
      <c r="XG167" s="1"/>
      <c r="XH167" s="1"/>
      <c r="XI167" s="1"/>
      <c r="XJ167" s="1"/>
      <c r="XK167" s="1"/>
      <c r="XL167" s="1"/>
      <c r="XM167" s="1"/>
      <c r="XN167" s="1"/>
      <c r="XO167" s="1"/>
      <c r="XP167" s="1"/>
      <c r="XQ167" s="1"/>
      <c r="XR167" s="1"/>
      <c r="XS167" s="1"/>
      <c r="XT167" s="1"/>
      <c r="XU167" s="1"/>
      <c r="XV167" s="1"/>
      <c r="XW167" s="1"/>
      <c r="XX167" s="1"/>
      <c r="XY167" s="1"/>
      <c r="XZ167" s="1"/>
      <c r="YA167" s="1"/>
      <c r="YB167" s="1"/>
      <c r="YC167" s="1"/>
      <c r="YD167" s="1"/>
      <c r="YE167" s="1"/>
      <c r="YF167" s="1"/>
      <c r="YG167" s="1"/>
      <c r="YH167" s="1"/>
      <c r="YI167" s="1"/>
      <c r="YJ167" s="1"/>
      <c r="YK167" s="1"/>
      <c r="YL167" s="1"/>
      <c r="YM167" s="1"/>
      <c r="YN167" s="1"/>
      <c r="YO167" s="1"/>
      <c r="YP167" s="1"/>
      <c r="YQ167" s="1"/>
      <c r="YR167" s="1"/>
      <c r="YS167" s="1"/>
      <c r="YT167" s="1"/>
      <c r="YU167" s="1"/>
      <c r="YV167" s="1"/>
      <c r="YW167" s="1"/>
      <c r="YX167" s="1"/>
      <c r="YY167" s="1"/>
      <c r="YZ167" s="1"/>
      <c r="ZA167" s="1"/>
      <c r="ZB167" s="1"/>
      <c r="ZC167" s="1"/>
      <c r="ZD167" s="1"/>
      <c r="ZE167" s="1"/>
      <c r="ZF167" s="1"/>
      <c r="ZG167" s="1"/>
      <c r="ZH167" s="1"/>
      <c r="ZI167" s="1"/>
      <c r="ZJ167" s="1"/>
      <c r="ZK167" s="1"/>
      <c r="ZL167" s="1"/>
      <c r="ZM167" s="1"/>
      <c r="ZN167" s="1"/>
      <c r="ZO167" s="1"/>
      <c r="ZP167" s="1"/>
      <c r="ZQ167" s="1"/>
      <c r="ZR167" s="1"/>
      <c r="ZS167" s="1"/>
    </row>
    <row r="168" spans="1:695" s="110" customFormat="1" x14ac:dyDescent="0.2">
      <c r="A168" s="227" t="s">
        <v>136</v>
      </c>
      <c r="B168" s="91"/>
      <c r="C168" s="19" t="s">
        <v>109</v>
      </c>
      <c r="D168" s="19" t="s">
        <v>16</v>
      </c>
      <c r="E168" s="20">
        <v>0.38541666666666669</v>
      </c>
      <c r="F168" s="20">
        <f>E168+(25/(24*60))</f>
        <v>0.40277777777777779</v>
      </c>
      <c r="G168" s="19">
        <f>H168*I168</f>
        <v>651.70000000000005</v>
      </c>
      <c r="H168" s="65">
        <v>49</v>
      </c>
      <c r="I168" s="82">
        <v>13.3</v>
      </c>
      <c r="J168" s="77" t="s">
        <v>204</v>
      </c>
      <c r="K168" s="77" t="s">
        <v>205</v>
      </c>
      <c r="L168" s="157"/>
      <c r="M168" s="1"/>
      <c r="N168" s="138"/>
      <c r="O168" s="139"/>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c r="IT168" s="1"/>
      <c r="IU168" s="1"/>
      <c r="IV168" s="1"/>
      <c r="IW168" s="1"/>
      <c r="IX168" s="1"/>
      <c r="IY168" s="1"/>
      <c r="IZ168" s="1"/>
      <c r="JA168" s="1"/>
      <c r="JB168" s="1"/>
      <c r="JC168" s="1"/>
      <c r="JD168" s="1"/>
      <c r="JE168" s="1"/>
      <c r="JF168" s="1"/>
      <c r="JG168" s="1"/>
      <c r="JH168" s="1"/>
      <c r="JI168" s="1"/>
      <c r="JJ168" s="1"/>
      <c r="JK168" s="1"/>
      <c r="JL168" s="1"/>
      <c r="JM168" s="1"/>
      <c r="JN168" s="1"/>
      <c r="JO168" s="1"/>
      <c r="JP168" s="1"/>
      <c r="JQ168" s="1"/>
      <c r="JR168" s="1"/>
      <c r="JS168" s="1"/>
      <c r="JT168" s="1"/>
      <c r="JU168" s="1"/>
      <c r="JV168" s="1"/>
      <c r="JW168" s="1"/>
      <c r="JX168" s="1"/>
      <c r="JY168" s="1"/>
      <c r="JZ168" s="1"/>
      <c r="KA168" s="1"/>
      <c r="KB168" s="1"/>
      <c r="KC168" s="1"/>
      <c r="KD168" s="1"/>
      <c r="KE168" s="1"/>
      <c r="KF168" s="1"/>
      <c r="KG168" s="1"/>
      <c r="KH168" s="1"/>
      <c r="KI168" s="1"/>
      <c r="KJ168" s="1"/>
      <c r="KK168" s="1"/>
      <c r="KL168" s="1"/>
      <c r="KM168" s="1"/>
      <c r="KN168" s="1"/>
      <c r="KO168" s="1"/>
      <c r="KP168" s="1"/>
      <c r="KQ168" s="1"/>
      <c r="KR168" s="1"/>
      <c r="KS168" s="1"/>
      <c r="KT168" s="1"/>
      <c r="KU168" s="1"/>
      <c r="KV168" s="1"/>
      <c r="KW168" s="1"/>
      <c r="KX168" s="1"/>
      <c r="KY168" s="1"/>
      <c r="KZ168" s="1"/>
      <c r="LA168" s="1"/>
      <c r="LB168" s="1"/>
      <c r="LC168" s="1"/>
      <c r="LD168" s="1"/>
      <c r="LE168" s="1"/>
      <c r="LF168" s="1"/>
      <c r="LG168" s="1"/>
      <c r="LH168" s="1"/>
      <c r="LI168" s="1"/>
      <c r="LJ168" s="1"/>
      <c r="LK168" s="1"/>
      <c r="LL168" s="1"/>
      <c r="LM168" s="1"/>
      <c r="LN168" s="1"/>
      <c r="LO168" s="1"/>
      <c r="LP168" s="1"/>
      <c r="LQ168" s="1"/>
      <c r="LR168" s="1"/>
      <c r="LS168" s="1"/>
      <c r="LT168" s="1"/>
      <c r="LU168" s="1"/>
      <c r="LV168" s="1"/>
      <c r="LW168" s="1"/>
      <c r="LX168" s="1"/>
      <c r="LY168" s="1"/>
      <c r="LZ168" s="1"/>
      <c r="MA168" s="1"/>
      <c r="MB168" s="1"/>
      <c r="MC168" s="1"/>
      <c r="MD168" s="1"/>
      <c r="ME168" s="1"/>
      <c r="MF168" s="1"/>
      <c r="MG168" s="1"/>
      <c r="MH168" s="1"/>
      <c r="MI168" s="1"/>
      <c r="MJ168" s="1"/>
      <c r="MK168" s="1"/>
      <c r="ML168" s="1"/>
      <c r="MM168" s="1"/>
      <c r="MN168" s="1"/>
      <c r="MO168" s="1"/>
      <c r="MP168" s="1"/>
      <c r="MQ168" s="1"/>
      <c r="MR168" s="1"/>
      <c r="MS168" s="1"/>
      <c r="MT168" s="1"/>
      <c r="MU168" s="1"/>
      <c r="MV168" s="1"/>
      <c r="MW168" s="1"/>
      <c r="MX168" s="1"/>
      <c r="MY168" s="1"/>
      <c r="MZ168" s="1"/>
      <c r="NA168" s="1"/>
      <c r="NB168" s="1"/>
      <c r="NC168" s="1"/>
      <c r="ND168" s="1"/>
      <c r="NE168" s="1"/>
      <c r="NF168" s="1"/>
      <c r="NG168" s="1"/>
      <c r="NH168" s="1"/>
      <c r="NI168" s="1"/>
      <c r="NJ168" s="1"/>
      <c r="NK168" s="1"/>
      <c r="NL168" s="1"/>
      <c r="NM168" s="1"/>
      <c r="NN168" s="1"/>
      <c r="NO168" s="1"/>
      <c r="NP168" s="1"/>
      <c r="NQ168" s="1"/>
      <c r="NR168" s="1"/>
      <c r="NS168" s="1"/>
      <c r="NT168" s="1"/>
      <c r="NU168" s="1"/>
      <c r="NV168" s="1"/>
      <c r="NW168" s="1"/>
      <c r="NX168" s="1"/>
      <c r="NY168" s="1"/>
      <c r="NZ168" s="1"/>
      <c r="OA168" s="1"/>
      <c r="OB168" s="1"/>
      <c r="OC168" s="1"/>
      <c r="OD168" s="1"/>
      <c r="OE168" s="1"/>
      <c r="OF168" s="1"/>
      <c r="OG168" s="1"/>
      <c r="OH168" s="1"/>
      <c r="OI168" s="1"/>
      <c r="OJ168" s="1"/>
      <c r="OK168" s="1"/>
      <c r="OL168" s="1"/>
      <c r="OM168" s="1"/>
      <c r="ON168" s="1"/>
      <c r="OO168" s="1"/>
      <c r="OP168" s="1"/>
      <c r="OQ168" s="1"/>
      <c r="OR168" s="1"/>
      <c r="OS168" s="1"/>
      <c r="OT168" s="1"/>
      <c r="OU168" s="1"/>
      <c r="OV168" s="1"/>
      <c r="OW168" s="1"/>
      <c r="OX168" s="1"/>
      <c r="OY168" s="1"/>
      <c r="OZ168" s="1"/>
      <c r="PA168" s="1"/>
      <c r="PB168" s="1"/>
      <c r="PC168" s="1"/>
      <c r="PD168" s="1"/>
      <c r="PE168" s="1"/>
      <c r="PF168" s="1"/>
      <c r="PG168" s="1"/>
      <c r="PH168" s="1"/>
      <c r="PI168" s="1"/>
      <c r="PJ168" s="1"/>
      <c r="PK168" s="1"/>
      <c r="PL168" s="1"/>
      <c r="PM168" s="1"/>
      <c r="PN168" s="1"/>
      <c r="PO168" s="1"/>
      <c r="PP168" s="1"/>
      <c r="PQ168" s="1"/>
      <c r="PR168" s="1"/>
      <c r="PS168" s="1"/>
      <c r="PT168" s="1"/>
      <c r="PU168" s="1"/>
      <c r="PV168" s="1"/>
      <c r="PW168" s="1"/>
      <c r="PX168" s="1"/>
      <c r="PY168" s="1"/>
      <c r="PZ168" s="1"/>
      <c r="QA168" s="1"/>
      <c r="QB168" s="1"/>
      <c r="QC168" s="1"/>
      <c r="QD168" s="1"/>
      <c r="QE168" s="1"/>
      <c r="QF168" s="1"/>
      <c r="QG168" s="1"/>
      <c r="QH168" s="1"/>
      <c r="QI168" s="1"/>
      <c r="QJ168" s="1"/>
      <c r="QK168" s="1"/>
      <c r="QL168" s="1"/>
      <c r="QM168" s="1"/>
      <c r="QN168" s="1"/>
      <c r="QO168" s="1"/>
      <c r="QP168" s="1"/>
      <c r="QQ168" s="1"/>
      <c r="QR168" s="1"/>
      <c r="QS168" s="1"/>
      <c r="QT168" s="1"/>
      <c r="QU168" s="1"/>
      <c r="QV168" s="1"/>
      <c r="QW168" s="1"/>
      <c r="QX168" s="1"/>
      <c r="QY168" s="1"/>
      <c r="QZ168" s="1"/>
      <c r="RA168" s="1"/>
      <c r="RB168" s="1"/>
      <c r="RC168" s="1"/>
      <c r="RD168" s="1"/>
      <c r="RE168" s="1"/>
      <c r="RF168" s="1"/>
      <c r="RG168" s="1"/>
      <c r="RH168" s="1"/>
      <c r="RI168" s="1"/>
      <c r="RJ168" s="1"/>
      <c r="RK168" s="1"/>
      <c r="RL168" s="1"/>
      <c r="RM168" s="1"/>
      <c r="RN168" s="1"/>
      <c r="RO168" s="1"/>
      <c r="RP168" s="1"/>
      <c r="RQ168" s="1"/>
      <c r="RR168" s="1"/>
      <c r="RS168" s="1"/>
      <c r="RT168" s="1"/>
      <c r="RU168" s="1"/>
      <c r="RV168" s="1"/>
      <c r="RW168" s="1"/>
      <c r="RX168" s="1"/>
      <c r="RY168" s="1"/>
      <c r="RZ168" s="1"/>
      <c r="SA168" s="1"/>
      <c r="SB168" s="1"/>
      <c r="SC168" s="1"/>
      <c r="SD168" s="1"/>
      <c r="SE168" s="1"/>
      <c r="SF168" s="1"/>
      <c r="SG168" s="1"/>
      <c r="SH168" s="1"/>
      <c r="SI168" s="1"/>
      <c r="SJ168" s="1"/>
      <c r="SK168" s="1"/>
      <c r="SL168" s="1"/>
      <c r="SM168" s="1"/>
      <c r="SN168" s="1"/>
      <c r="SO168" s="1"/>
      <c r="SP168" s="1"/>
      <c r="SQ168" s="1"/>
      <c r="SR168" s="1"/>
      <c r="SS168" s="1"/>
      <c r="ST168" s="1"/>
      <c r="SU168" s="1"/>
      <c r="SV168" s="1"/>
      <c r="SW168" s="1"/>
      <c r="SX168" s="1"/>
      <c r="SY168" s="1"/>
      <c r="SZ168" s="1"/>
      <c r="TA168" s="1"/>
      <c r="TB168" s="1"/>
      <c r="TC168" s="1"/>
      <c r="TD168" s="1"/>
      <c r="TE168" s="1"/>
      <c r="TF168" s="1"/>
      <c r="TG168" s="1"/>
      <c r="TH168" s="1"/>
      <c r="TI168" s="1"/>
      <c r="TJ168" s="1"/>
      <c r="TK168" s="1"/>
      <c r="TL168" s="1"/>
      <c r="TM168" s="1"/>
      <c r="TN168" s="1"/>
      <c r="TO168" s="1"/>
      <c r="TP168" s="1"/>
      <c r="TQ168" s="1"/>
      <c r="TR168" s="1"/>
      <c r="TS168" s="1"/>
      <c r="TT168" s="1"/>
      <c r="TU168" s="1"/>
      <c r="TV168" s="1"/>
      <c r="TW168" s="1"/>
      <c r="TX168" s="1"/>
      <c r="TY168" s="1"/>
      <c r="TZ168" s="1"/>
      <c r="UA168" s="1"/>
      <c r="UB168" s="1"/>
      <c r="UC168" s="1"/>
      <c r="UD168" s="1"/>
      <c r="UE168" s="1"/>
      <c r="UF168" s="1"/>
      <c r="UG168" s="1"/>
      <c r="UH168" s="1"/>
      <c r="UI168" s="1"/>
      <c r="UJ168" s="1"/>
      <c r="UK168" s="1"/>
      <c r="UL168" s="1"/>
      <c r="UM168" s="1"/>
      <c r="UN168" s="1"/>
      <c r="UO168" s="1"/>
      <c r="UP168" s="1"/>
      <c r="UQ168" s="1"/>
      <c r="UR168" s="1"/>
      <c r="US168" s="1"/>
      <c r="UT168" s="1"/>
      <c r="UU168" s="1"/>
      <c r="UV168" s="1"/>
      <c r="UW168" s="1"/>
      <c r="UX168" s="1"/>
      <c r="UY168" s="1"/>
      <c r="UZ168" s="1"/>
      <c r="VA168" s="1"/>
      <c r="VB168" s="1"/>
      <c r="VC168" s="1"/>
      <c r="VD168" s="1"/>
      <c r="VE168" s="1"/>
      <c r="VF168" s="1"/>
      <c r="VG168" s="1"/>
      <c r="VH168" s="1"/>
      <c r="VI168" s="1"/>
      <c r="VJ168" s="1"/>
      <c r="VK168" s="1"/>
      <c r="VL168" s="1"/>
      <c r="VM168" s="1"/>
      <c r="VN168" s="1"/>
      <c r="VO168" s="1"/>
      <c r="VP168" s="1"/>
      <c r="VQ168" s="1"/>
      <c r="VR168" s="1"/>
      <c r="VS168" s="1"/>
      <c r="VT168" s="1"/>
      <c r="VU168" s="1"/>
      <c r="VV168" s="1"/>
      <c r="VW168" s="1"/>
      <c r="VX168" s="1"/>
      <c r="VY168" s="1"/>
      <c r="VZ168" s="1"/>
      <c r="WA168" s="1"/>
      <c r="WB168" s="1"/>
      <c r="WC168" s="1"/>
      <c r="WD168" s="1"/>
      <c r="WE168" s="1"/>
      <c r="WF168" s="1"/>
      <c r="WG168" s="1"/>
      <c r="WH168" s="1"/>
      <c r="WI168" s="1"/>
      <c r="WJ168" s="1"/>
      <c r="WK168" s="1"/>
      <c r="WL168" s="1"/>
      <c r="WM168" s="1"/>
      <c r="WN168" s="1"/>
      <c r="WO168" s="1"/>
      <c r="WP168" s="1"/>
      <c r="WQ168" s="1"/>
      <c r="WR168" s="1"/>
      <c r="WS168" s="1"/>
      <c r="WT168" s="1"/>
      <c r="WU168" s="1"/>
      <c r="WV168" s="1"/>
      <c r="WW168" s="1"/>
      <c r="WX168" s="1"/>
      <c r="WY168" s="1"/>
      <c r="WZ168" s="1"/>
      <c r="XA168" s="1"/>
      <c r="XB168" s="1"/>
      <c r="XC168" s="1"/>
      <c r="XD168" s="1"/>
      <c r="XE168" s="1"/>
      <c r="XF168" s="1"/>
      <c r="XG168" s="1"/>
      <c r="XH168" s="1"/>
      <c r="XI168" s="1"/>
      <c r="XJ168" s="1"/>
      <c r="XK168" s="1"/>
      <c r="XL168" s="1"/>
      <c r="XM168" s="1"/>
      <c r="XN168" s="1"/>
      <c r="XO168" s="1"/>
      <c r="XP168" s="1"/>
      <c r="XQ168" s="1"/>
      <c r="XR168" s="1"/>
      <c r="XS168" s="1"/>
      <c r="XT168" s="1"/>
      <c r="XU168" s="1"/>
      <c r="XV168" s="1"/>
      <c r="XW168" s="1"/>
      <c r="XX168" s="1"/>
      <c r="XY168" s="1"/>
      <c r="XZ168" s="1"/>
      <c r="YA168" s="1"/>
      <c r="YB168" s="1"/>
      <c r="YC168" s="1"/>
      <c r="YD168" s="1"/>
      <c r="YE168" s="1"/>
      <c r="YF168" s="1"/>
      <c r="YG168" s="1"/>
      <c r="YH168" s="1"/>
      <c r="YI168" s="1"/>
      <c r="YJ168" s="1"/>
      <c r="YK168" s="1"/>
      <c r="YL168" s="1"/>
      <c r="YM168" s="1"/>
      <c r="YN168" s="1"/>
      <c r="YO168" s="1"/>
      <c r="YP168" s="1"/>
      <c r="YQ168" s="1"/>
      <c r="YR168" s="1"/>
      <c r="YS168" s="1"/>
      <c r="YT168" s="1"/>
      <c r="YU168" s="1"/>
      <c r="YV168" s="1"/>
      <c r="YW168" s="1"/>
      <c r="YX168" s="1"/>
      <c r="YY168" s="1"/>
      <c r="YZ168" s="1"/>
      <c r="ZA168" s="1"/>
      <c r="ZB168" s="1"/>
      <c r="ZC168" s="1"/>
      <c r="ZD168" s="1"/>
      <c r="ZE168" s="1"/>
      <c r="ZF168" s="1"/>
      <c r="ZG168" s="1"/>
      <c r="ZH168" s="1"/>
      <c r="ZI168" s="1"/>
      <c r="ZJ168" s="1"/>
      <c r="ZK168" s="1"/>
      <c r="ZL168" s="1"/>
      <c r="ZM168" s="1"/>
      <c r="ZN168" s="1"/>
      <c r="ZO168" s="1"/>
      <c r="ZP168" s="1"/>
      <c r="ZQ168" s="1"/>
      <c r="ZR168" s="1"/>
      <c r="ZS168" s="1"/>
    </row>
    <row r="169" spans="1:695" s="110" customFormat="1" x14ac:dyDescent="0.2">
      <c r="A169" s="227" t="s">
        <v>136</v>
      </c>
      <c r="B169" s="91"/>
      <c r="C169" s="19" t="s">
        <v>114</v>
      </c>
      <c r="D169" s="19" t="s">
        <v>14</v>
      </c>
      <c r="E169" s="20">
        <v>0.40972222222222227</v>
      </c>
      <c r="F169" s="20">
        <f>E169+(25/(24*60))</f>
        <v>0.42708333333333337</v>
      </c>
      <c r="G169" s="19">
        <f>H169*I169</f>
        <v>3350</v>
      </c>
      <c r="H169" s="65">
        <v>250</v>
      </c>
      <c r="I169" s="82">
        <v>13.4</v>
      </c>
      <c r="J169" s="77" t="s">
        <v>204</v>
      </c>
      <c r="K169" s="77" t="s">
        <v>205</v>
      </c>
      <c r="L169" s="157"/>
      <c r="M169" s="1"/>
      <c r="N169" s="138"/>
      <c r="O169" s="139"/>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c r="IT169" s="1"/>
      <c r="IU169" s="1"/>
      <c r="IV169" s="1"/>
      <c r="IW169" s="1"/>
      <c r="IX169" s="1"/>
      <c r="IY169" s="1"/>
      <c r="IZ169" s="1"/>
      <c r="JA169" s="1"/>
      <c r="JB169" s="1"/>
      <c r="JC169" s="1"/>
      <c r="JD169" s="1"/>
      <c r="JE169" s="1"/>
      <c r="JF169" s="1"/>
      <c r="JG169" s="1"/>
      <c r="JH169" s="1"/>
      <c r="JI169" s="1"/>
      <c r="JJ169" s="1"/>
      <c r="JK169" s="1"/>
      <c r="JL169" s="1"/>
      <c r="JM169" s="1"/>
      <c r="JN169" s="1"/>
      <c r="JO169" s="1"/>
      <c r="JP169" s="1"/>
      <c r="JQ169" s="1"/>
      <c r="JR169" s="1"/>
      <c r="JS169" s="1"/>
      <c r="JT169" s="1"/>
      <c r="JU169" s="1"/>
      <c r="JV169" s="1"/>
      <c r="JW169" s="1"/>
      <c r="JX169" s="1"/>
      <c r="JY169" s="1"/>
      <c r="JZ169" s="1"/>
      <c r="KA169" s="1"/>
      <c r="KB169" s="1"/>
      <c r="KC169" s="1"/>
      <c r="KD169" s="1"/>
      <c r="KE169" s="1"/>
      <c r="KF169" s="1"/>
      <c r="KG169" s="1"/>
      <c r="KH169" s="1"/>
      <c r="KI169" s="1"/>
      <c r="KJ169" s="1"/>
      <c r="KK169" s="1"/>
      <c r="KL169" s="1"/>
      <c r="KM169" s="1"/>
      <c r="KN169" s="1"/>
      <c r="KO169" s="1"/>
      <c r="KP169" s="1"/>
      <c r="KQ169" s="1"/>
      <c r="KR169" s="1"/>
      <c r="KS169" s="1"/>
      <c r="KT169" s="1"/>
      <c r="KU169" s="1"/>
      <c r="KV169" s="1"/>
      <c r="KW169" s="1"/>
      <c r="KX169" s="1"/>
      <c r="KY169" s="1"/>
      <c r="KZ169" s="1"/>
      <c r="LA169" s="1"/>
      <c r="LB169" s="1"/>
      <c r="LC169" s="1"/>
      <c r="LD169" s="1"/>
      <c r="LE169" s="1"/>
      <c r="LF169" s="1"/>
      <c r="LG169" s="1"/>
      <c r="LH169" s="1"/>
      <c r="LI169" s="1"/>
      <c r="LJ169" s="1"/>
      <c r="LK169" s="1"/>
      <c r="LL169" s="1"/>
      <c r="LM169" s="1"/>
      <c r="LN169" s="1"/>
      <c r="LO169" s="1"/>
      <c r="LP169" s="1"/>
      <c r="LQ169" s="1"/>
      <c r="LR169" s="1"/>
      <c r="LS169" s="1"/>
      <c r="LT169" s="1"/>
      <c r="LU169" s="1"/>
      <c r="LV169" s="1"/>
      <c r="LW169" s="1"/>
      <c r="LX169" s="1"/>
      <c r="LY169" s="1"/>
      <c r="LZ169" s="1"/>
      <c r="MA169" s="1"/>
      <c r="MB169" s="1"/>
      <c r="MC169" s="1"/>
      <c r="MD169" s="1"/>
      <c r="ME169" s="1"/>
      <c r="MF169" s="1"/>
      <c r="MG169" s="1"/>
      <c r="MH169" s="1"/>
      <c r="MI169" s="1"/>
      <c r="MJ169" s="1"/>
      <c r="MK169" s="1"/>
      <c r="ML169" s="1"/>
      <c r="MM169" s="1"/>
      <c r="MN169" s="1"/>
      <c r="MO169" s="1"/>
      <c r="MP169" s="1"/>
      <c r="MQ169" s="1"/>
      <c r="MR169" s="1"/>
      <c r="MS169" s="1"/>
      <c r="MT169" s="1"/>
      <c r="MU169" s="1"/>
      <c r="MV169" s="1"/>
      <c r="MW169" s="1"/>
      <c r="MX169" s="1"/>
      <c r="MY169" s="1"/>
      <c r="MZ169" s="1"/>
      <c r="NA169" s="1"/>
      <c r="NB169" s="1"/>
      <c r="NC169" s="1"/>
      <c r="ND169" s="1"/>
      <c r="NE169" s="1"/>
      <c r="NF169" s="1"/>
      <c r="NG169" s="1"/>
      <c r="NH169" s="1"/>
      <c r="NI169" s="1"/>
      <c r="NJ169" s="1"/>
      <c r="NK169" s="1"/>
      <c r="NL169" s="1"/>
      <c r="NM169" s="1"/>
      <c r="NN169" s="1"/>
      <c r="NO169" s="1"/>
      <c r="NP169" s="1"/>
      <c r="NQ169" s="1"/>
      <c r="NR169" s="1"/>
      <c r="NS169" s="1"/>
      <c r="NT169" s="1"/>
      <c r="NU169" s="1"/>
      <c r="NV169" s="1"/>
      <c r="NW169" s="1"/>
      <c r="NX169" s="1"/>
      <c r="NY169" s="1"/>
      <c r="NZ169" s="1"/>
      <c r="OA169" s="1"/>
      <c r="OB169" s="1"/>
      <c r="OC169" s="1"/>
      <c r="OD169" s="1"/>
      <c r="OE169" s="1"/>
      <c r="OF169" s="1"/>
      <c r="OG169" s="1"/>
      <c r="OH169" s="1"/>
      <c r="OI169" s="1"/>
      <c r="OJ169" s="1"/>
      <c r="OK169" s="1"/>
      <c r="OL169" s="1"/>
      <c r="OM169" s="1"/>
      <c r="ON169" s="1"/>
      <c r="OO169" s="1"/>
      <c r="OP169" s="1"/>
      <c r="OQ169" s="1"/>
      <c r="OR169" s="1"/>
      <c r="OS169" s="1"/>
      <c r="OT169" s="1"/>
      <c r="OU169" s="1"/>
      <c r="OV169" s="1"/>
      <c r="OW169" s="1"/>
      <c r="OX169" s="1"/>
      <c r="OY169" s="1"/>
      <c r="OZ169" s="1"/>
      <c r="PA169" s="1"/>
      <c r="PB169" s="1"/>
      <c r="PC169" s="1"/>
      <c r="PD169" s="1"/>
      <c r="PE169" s="1"/>
      <c r="PF169" s="1"/>
      <c r="PG169" s="1"/>
      <c r="PH169" s="1"/>
      <c r="PI169" s="1"/>
      <c r="PJ169" s="1"/>
      <c r="PK169" s="1"/>
      <c r="PL169" s="1"/>
      <c r="PM169" s="1"/>
      <c r="PN169" s="1"/>
      <c r="PO169" s="1"/>
      <c r="PP169" s="1"/>
      <c r="PQ169" s="1"/>
      <c r="PR169" s="1"/>
      <c r="PS169" s="1"/>
      <c r="PT169" s="1"/>
      <c r="PU169" s="1"/>
      <c r="PV169" s="1"/>
      <c r="PW169" s="1"/>
      <c r="PX169" s="1"/>
      <c r="PY169" s="1"/>
      <c r="PZ169" s="1"/>
      <c r="QA169" s="1"/>
      <c r="QB169" s="1"/>
      <c r="QC169" s="1"/>
      <c r="QD169" s="1"/>
      <c r="QE169" s="1"/>
      <c r="QF169" s="1"/>
      <c r="QG169" s="1"/>
      <c r="QH169" s="1"/>
      <c r="QI169" s="1"/>
      <c r="QJ169" s="1"/>
      <c r="QK169" s="1"/>
      <c r="QL169" s="1"/>
      <c r="QM169" s="1"/>
      <c r="QN169" s="1"/>
      <c r="QO169" s="1"/>
      <c r="QP169" s="1"/>
      <c r="QQ169" s="1"/>
      <c r="QR169" s="1"/>
      <c r="QS169" s="1"/>
      <c r="QT169" s="1"/>
      <c r="QU169" s="1"/>
      <c r="QV169" s="1"/>
      <c r="QW169" s="1"/>
      <c r="QX169" s="1"/>
      <c r="QY169" s="1"/>
      <c r="QZ169" s="1"/>
      <c r="RA169" s="1"/>
      <c r="RB169" s="1"/>
      <c r="RC169" s="1"/>
      <c r="RD169" s="1"/>
      <c r="RE169" s="1"/>
      <c r="RF169" s="1"/>
      <c r="RG169" s="1"/>
      <c r="RH169" s="1"/>
      <c r="RI169" s="1"/>
      <c r="RJ169" s="1"/>
      <c r="RK169" s="1"/>
      <c r="RL169" s="1"/>
      <c r="RM169" s="1"/>
      <c r="RN169" s="1"/>
      <c r="RO169" s="1"/>
      <c r="RP169" s="1"/>
      <c r="RQ169" s="1"/>
      <c r="RR169" s="1"/>
      <c r="RS169" s="1"/>
      <c r="RT169" s="1"/>
      <c r="RU169" s="1"/>
      <c r="RV169" s="1"/>
      <c r="RW169" s="1"/>
      <c r="RX169" s="1"/>
      <c r="RY169" s="1"/>
      <c r="RZ169" s="1"/>
      <c r="SA169" s="1"/>
      <c r="SB169" s="1"/>
      <c r="SC169" s="1"/>
      <c r="SD169" s="1"/>
      <c r="SE169" s="1"/>
      <c r="SF169" s="1"/>
      <c r="SG169" s="1"/>
      <c r="SH169" s="1"/>
      <c r="SI169" s="1"/>
      <c r="SJ169" s="1"/>
      <c r="SK169" s="1"/>
      <c r="SL169" s="1"/>
      <c r="SM169" s="1"/>
      <c r="SN169" s="1"/>
      <c r="SO169" s="1"/>
      <c r="SP169" s="1"/>
      <c r="SQ169" s="1"/>
      <c r="SR169" s="1"/>
      <c r="SS169" s="1"/>
      <c r="ST169" s="1"/>
      <c r="SU169" s="1"/>
      <c r="SV169" s="1"/>
      <c r="SW169" s="1"/>
      <c r="SX169" s="1"/>
      <c r="SY169" s="1"/>
      <c r="SZ169" s="1"/>
      <c r="TA169" s="1"/>
      <c r="TB169" s="1"/>
      <c r="TC169" s="1"/>
      <c r="TD169" s="1"/>
      <c r="TE169" s="1"/>
      <c r="TF169" s="1"/>
      <c r="TG169" s="1"/>
      <c r="TH169" s="1"/>
      <c r="TI169" s="1"/>
      <c r="TJ169" s="1"/>
      <c r="TK169" s="1"/>
      <c r="TL169" s="1"/>
      <c r="TM169" s="1"/>
      <c r="TN169" s="1"/>
      <c r="TO169" s="1"/>
      <c r="TP169" s="1"/>
      <c r="TQ169" s="1"/>
      <c r="TR169" s="1"/>
      <c r="TS169" s="1"/>
      <c r="TT169" s="1"/>
      <c r="TU169" s="1"/>
      <c r="TV169" s="1"/>
      <c r="TW169" s="1"/>
      <c r="TX169" s="1"/>
      <c r="TY169" s="1"/>
      <c r="TZ169" s="1"/>
      <c r="UA169" s="1"/>
      <c r="UB169" s="1"/>
      <c r="UC169" s="1"/>
      <c r="UD169" s="1"/>
      <c r="UE169" s="1"/>
      <c r="UF169" s="1"/>
      <c r="UG169" s="1"/>
      <c r="UH169" s="1"/>
      <c r="UI169" s="1"/>
      <c r="UJ169" s="1"/>
      <c r="UK169" s="1"/>
      <c r="UL169" s="1"/>
      <c r="UM169" s="1"/>
      <c r="UN169" s="1"/>
      <c r="UO169" s="1"/>
      <c r="UP169" s="1"/>
      <c r="UQ169" s="1"/>
      <c r="UR169" s="1"/>
      <c r="US169" s="1"/>
      <c r="UT169" s="1"/>
      <c r="UU169" s="1"/>
      <c r="UV169" s="1"/>
      <c r="UW169" s="1"/>
      <c r="UX169" s="1"/>
      <c r="UY169" s="1"/>
      <c r="UZ169" s="1"/>
      <c r="VA169" s="1"/>
      <c r="VB169" s="1"/>
      <c r="VC169" s="1"/>
      <c r="VD169" s="1"/>
      <c r="VE169" s="1"/>
      <c r="VF169" s="1"/>
      <c r="VG169" s="1"/>
      <c r="VH169" s="1"/>
      <c r="VI169" s="1"/>
      <c r="VJ169" s="1"/>
      <c r="VK169" s="1"/>
      <c r="VL169" s="1"/>
      <c r="VM169" s="1"/>
      <c r="VN169" s="1"/>
      <c r="VO169" s="1"/>
      <c r="VP169" s="1"/>
      <c r="VQ169" s="1"/>
      <c r="VR169" s="1"/>
      <c r="VS169" s="1"/>
      <c r="VT169" s="1"/>
      <c r="VU169" s="1"/>
      <c r="VV169" s="1"/>
      <c r="VW169" s="1"/>
      <c r="VX169" s="1"/>
      <c r="VY169" s="1"/>
      <c r="VZ169" s="1"/>
      <c r="WA169" s="1"/>
      <c r="WB169" s="1"/>
      <c r="WC169" s="1"/>
      <c r="WD169" s="1"/>
      <c r="WE169" s="1"/>
      <c r="WF169" s="1"/>
      <c r="WG169" s="1"/>
      <c r="WH169" s="1"/>
      <c r="WI169" s="1"/>
      <c r="WJ169" s="1"/>
      <c r="WK169" s="1"/>
      <c r="WL169" s="1"/>
      <c r="WM169" s="1"/>
      <c r="WN169" s="1"/>
      <c r="WO169" s="1"/>
      <c r="WP169" s="1"/>
      <c r="WQ169" s="1"/>
      <c r="WR169" s="1"/>
      <c r="WS169" s="1"/>
      <c r="WT169" s="1"/>
      <c r="WU169" s="1"/>
      <c r="WV169" s="1"/>
      <c r="WW169" s="1"/>
      <c r="WX169" s="1"/>
      <c r="WY169" s="1"/>
      <c r="WZ169" s="1"/>
      <c r="XA169" s="1"/>
      <c r="XB169" s="1"/>
      <c r="XC169" s="1"/>
      <c r="XD169" s="1"/>
      <c r="XE169" s="1"/>
      <c r="XF169" s="1"/>
      <c r="XG169" s="1"/>
      <c r="XH169" s="1"/>
      <c r="XI169" s="1"/>
      <c r="XJ169" s="1"/>
      <c r="XK169" s="1"/>
      <c r="XL169" s="1"/>
      <c r="XM169" s="1"/>
      <c r="XN169" s="1"/>
      <c r="XO169" s="1"/>
      <c r="XP169" s="1"/>
      <c r="XQ169" s="1"/>
      <c r="XR169" s="1"/>
      <c r="XS169" s="1"/>
      <c r="XT169" s="1"/>
      <c r="XU169" s="1"/>
      <c r="XV169" s="1"/>
      <c r="XW169" s="1"/>
      <c r="XX169" s="1"/>
      <c r="XY169" s="1"/>
      <c r="XZ169" s="1"/>
      <c r="YA169" s="1"/>
      <c r="YB169" s="1"/>
      <c r="YC169" s="1"/>
      <c r="YD169" s="1"/>
      <c r="YE169" s="1"/>
      <c r="YF169" s="1"/>
      <c r="YG169" s="1"/>
      <c r="YH169" s="1"/>
      <c r="YI169" s="1"/>
      <c r="YJ169" s="1"/>
      <c r="YK169" s="1"/>
      <c r="YL169" s="1"/>
      <c r="YM169" s="1"/>
      <c r="YN169" s="1"/>
      <c r="YO169" s="1"/>
      <c r="YP169" s="1"/>
      <c r="YQ169" s="1"/>
      <c r="YR169" s="1"/>
      <c r="YS169" s="1"/>
      <c r="YT169" s="1"/>
      <c r="YU169" s="1"/>
      <c r="YV169" s="1"/>
      <c r="YW169" s="1"/>
      <c r="YX169" s="1"/>
      <c r="YY169" s="1"/>
      <c r="YZ169" s="1"/>
      <c r="ZA169" s="1"/>
      <c r="ZB169" s="1"/>
      <c r="ZC169" s="1"/>
      <c r="ZD169" s="1"/>
      <c r="ZE169" s="1"/>
      <c r="ZF169" s="1"/>
      <c r="ZG169" s="1"/>
      <c r="ZH169" s="1"/>
      <c r="ZI169" s="1"/>
      <c r="ZJ169" s="1"/>
      <c r="ZK169" s="1"/>
      <c r="ZL169" s="1"/>
      <c r="ZM169" s="1"/>
      <c r="ZN169" s="1"/>
      <c r="ZO169" s="1"/>
      <c r="ZP169" s="1"/>
      <c r="ZQ169" s="1"/>
      <c r="ZR169" s="1"/>
      <c r="ZS169" s="1"/>
    </row>
    <row r="170" spans="1:695" s="110" customFormat="1" x14ac:dyDescent="0.2">
      <c r="A170" s="227" t="s">
        <v>136</v>
      </c>
      <c r="B170" s="91"/>
      <c r="C170" s="19"/>
      <c r="D170" s="19"/>
      <c r="E170" s="20"/>
      <c r="F170" s="20"/>
      <c r="G170" s="19"/>
      <c r="H170" s="65"/>
      <c r="I170" s="65"/>
      <c r="J170" s="77"/>
      <c r="K170" s="77"/>
      <c r="L170" s="157"/>
      <c r="M170" s="1"/>
      <c r="N170" s="138"/>
      <c r="O170" s="139"/>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c r="IT170" s="1"/>
      <c r="IU170" s="1"/>
      <c r="IV170" s="1"/>
      <c r="IW170" s="1"/>
      <c r="IX170" s="1"/>
      <c r="IY170" s="1"/>
      <c r="IZ170" s="1"/>
      <c r="JA170" s="1"/>
      <c r="JB170" s="1"/>
      <c r="JC170" s="1"/>
      <c r="JD170" s="1"/>
      <c r="JE170" s="1"/>
      <c r="JF170" s="1"/>
      <c r="JG170" s="1"/>
      <c r="JH170" s="1"/>
      <c r="JI170" s="1"/>
      <c r="JJ170" s="1"/>
      <c r="JK170" s="1"/>
      <c r="JL170" s="1"/>
      <c r="JM170" s="1"/>
      <c r="JN170" s="1"/>
      <c r="JO170" s="1"/>
      <c r="JP170" s="1"/>
      <c r="JQ170" s="1"/>
      <c r="JR170" s="1"/>
      <c r="JS170" s="1"/>
      <c r="JT170" s="1"/>
      <c r="JU170" s="1"/>
      <c r="JV170" s="1"/>
      <c r="JW170" s="1"/>
      <c r="JX170" s="1"/>
      <c r="JY170" s="1"/>
      <c r="JZ170" s="1"/>
      <c r="KA170" s="1"/>
      <c r="KB170" s="1"/>
      <c r="KC170" s="1"/>
      <c r="KD170" s="1"/>
      <c r="KE170" s="1"/>
      <c r="KF170" s="1"/>
      <c r="KG170" s="1"/>
      <c r="KH170" s="1"/>
      <c r="KI170" s="1"/>
      <c r="KJ170" s="1"/>
      <c r="KK170" s="1"/>
      <c r="KL170" s="1"/>
      <c r="KM170" s="1"/>
      <c r="KN170" s="1"/>
      <c r="KO170" s="1"/>
      <c r="KP170" s="1"/>
      <c r="KQ170" s="1"/>
      <c r="KR170" s="1"/>
      <c r="KS170" s="1"/>
      <c r="KT170" s="1"/>
      <c r="KU170" s="1"/>
      <c r="KV170" s="1"/>
      <c r="KW170" s="1"/>
      <c r="KX170" s="1"/>
      <c r="KY170" s="1"/>
      <c r="KZ170" s="1"/>
      <c r="LA170" s="1"/>
      <c r="LB170" s="1"/>
      <c r="LC170" s="1"/>
      <c r="LD170" s="1"/>
      <c r="LE170" s="1"/>
      <c r="LF170" s="1"/>
      <c r="LG170" s="1"/>
      <c r="LH170" s="1"/>
      <c r="LI170" s="1"/>
      <c r="LJ170" s="1"/>
      <c r="LK170" s="1"/>
      <c r="LL170" s="1"/>
      <c r="LM170" s="1"/>
      <c r="LN170" s="1"/>
      <c r="LO170" s="1"/>
      <c r="LP170" s="1"/>
      <c r="LQ170" s="1"/>
      <c r="LR170" s="1"/>
      <c r="LS170" s="1"/>
      <c r="LT170" s="1"/>
      <c r="LU170" s="1"/>
      <c r="LV170" s="1"/>
      <c r="LW170" s="1"/>
      <c r="LX170" s="1"/>
      <c r="LY170" s="1"/>
      <c r="LZ170" s="1"/>
      <c r="MA170" s="1"/>
      <c r="MB170" s="1"/>
      <c r="MC170" s="1"/>
      <c r="MD170" s="1"/>
      <c r="ME170" s="1"/>
      <c r="MF170" s="1"/>
      <c r="MG170" s="1"/>
      <c r="MH170" s="1"/>
      <c r="MI170" s="1"/>
      <c r="MJ170" s="1"/>
      <c r="MK170" s="1"/>
      <c r="ML170" s="1"/>
      <c r="MM170" s="1"/>
      <c r="MN170" s="1"/>
      <c r="MO170" s="1"/>
      <c r="MP170" s="1"/>
      <c r="MQ170" s="1"/>
      <c r="MR170" s="1"/>
      <c r="MS170" s="1"/>
      <c r="MT170" s="1"/>
      <c r="MU170" s="1"/>
      <c r="MV170" s="1"/>
      <c r="MW170" s="1"/>
      <c r="MX170" s="1"/>
      <c r="MY170" s="1"/>
      <c r="MZ170" s="1"/>
      <c r="NA170" s="1"/>
      <c r="NB170" s="1"/>
      <c r="NC170" s="1"/>
      <c r="ND170" s="1"/>
      <c r="NE170" s="1"/>
      <c r="NF170" s="1"/>
      <c r="NG170" s="1"/>
      <c r="NH170" s="1"/>
      <c r="NI170" s="1"/>
      <c r="NJ170" s="1"/>
      <c r="NK170" s="1"/>
      <c r="NL170" s="1"/>
      <c r="NM170" s="1"/>
      <c r="NN170" s="1"/>
      <c r="NO170" s="1"/>
      <c r="NP170" s="1"/>
      <c r="NQ170" s="1"/>
      <c r="NR170" s="1"/>
      <c r="NS170" s="1"/>
      <c r="NT170" s="1"/>
      <c r="NU170" s="1"/>
      <c r="NV170" s="1"/>
      <c r="NW170" s="1"/>
      <c r="NX170" s="1"/>
      <c r="NY170" s="1"/>
      <c r="NZ170" s="1"/>
      <c r="OA170" s="1"/>
      <c r="OB170" s="1"/>
      <c r="OC170" s="1"/>
      <c r="OD170" s="1"/>
      <c r="OE170" s="1"/>
      <c r="OF170" s="1"/>
      <c r="OG170" s="1"/>
      <c r="OH170" s="1"/>
      <c r="OI170" s="1"/>
      <c r="OJ170" s="1"/>
      <c r="OK170" s="1"/>
      <c r="OL170" s="1"/>
      <c r="OM170" s="1"/>
      <c r="ON170" s="1"/>
      <c r="OO170" s="1"/>
      <c r="OP170" s="1"/>
      <c r="OQ170" s="1"/>
      <c r="OR170" s="1"/>
      <c r="OS170" s="1"/>
      <c r="OT170" s="1"/>
      <c r="OU170" s="1"/>
      <c r="OV170" s="1"/>
      <c r="OW170" s="1"/>
      <c r="OX170" s="1"/>
      <c r="OY170" s="1"/>
      <c r="OZ170" s="1"/>
      <c r="PA170" s="1"/>
      <c r="PB170" s="1"/>
      <c r="PC170" s="1"/>
      <c r="PD170" s="1"/>
      <c r="PE170" s="1"/>
      <c r="PF170" s="1"/>
      <c r="PG170" s="1"/>
      <c r="PH170" s="1"/>
      <c r="PI170" s="1"/>
      <c r="PJ170" s="1"/>
      <c r="PK170" s="1"/>
      <c r="PL170" s="1"/>
      <c r="PM170" s="1"/>
      <c r="PN170" s="1"/>
      <c r="PO170" s="1"/>
      <c r="PP170" s="1"/>
      <c r="PQ170" s="1"/>
      <c r="PR170" s="1"/>
      <c r="PS170" s="1"/>
      <c r="PT170" s="1"/>
      <c r="PU170" s="1"/>
      <c r="PV170" s="1"/>
      <c r="PW170" s="1"/>
      <c r="PX170" s="1"/>
      <c r="PY170" s="1"/>
      <c r="PZ170" s="1"/>
      <c r="QA170" s="1"/>
      <c r="QB170" s="1"/>
      <c r="QC170" s="1"/>
      <c r="QD170" s="1"/>
      <c r="QE170" s="1"/>
      <c r="QF170" s="1"/>
      <c r="QG170" s="1"/>
      <c r="QH170" s="1"/>
      <c r="QI170" s="1"/>
      <c r="QJ170" s="1"/>
      <c r="QK170" s="1"/>
      <c r="QL170" s="1"/>
      <c r="QM170" s="1"/>
      <c r="QN170" s="1"/>
      <c r="QO170" s="1"/>
      <c r="QP170" s="1"/>
      <c r="QQ170" s="1"/>
      <c r="QR170" s="1"/>
      <c r="QS170" s="1"/>
      <c r="QT170" s="1"/>
      <c r="QU170" s="1"/>
      <c r="QV170" s="1"/>
      <c r="QW170" s="1"/>
      <c r="QX170" s="1"/>
      <c r="QY170" s="1"/>
      <c r="QZ170" s="1"/>
      <c r="RA170" s="1"/>
      <c r="RB170" s="1"/>
      <c r="RC170" s="1"/>
      <c r="RD170" s="1"/>
      <c r="RE170" s="1"/>
      <c r="RF170" s="1"/>
      <c r="RG170" s="1"/>
      <c r="RH170" s="1"/>
      <c r="RI170" s="1"/>
      <c r="RJ170" s="1"/>
      <c r="RK170" s="1"/>
      <c r="RL170" s="1"/>
      <c r="RM170" s="1"/>
      <c r="RN170" s="1"/>
      <c r="RO170" s="1"/>
      <c r="RP170" s="1"/>
      <c r="RQ170" s="1"/>
      <c r="RR170" s="1"/>
      <c r="RS170" s="1"/>
      <c r="RT170" s="1"/>
      <c r="RU170" s="1"/>
      <c r="RV170" s="1"/>
      <c r="RW170" s="1"/>
      <c r="RX170" s="1"/>
      <c r="RY170" s="1"/>
      <c r="RZ170" s="1"/>
      <c r="SA170" s="1"/>
      <c r="SB170" s="1"/>
      <c r="SC170" s="1"/>
      <c r="SD170" s="1"/>
      <c r="SE170" s="1"/>
      <c r="SF170" s="1"/>
      <c r="SG170" s="1"/>
      <c r="SH170" s="1"/>
      <c r="SI170" s="1"/>
      <c r="SJ170" s="1"/>
      <c r="SK170" s="1"/>
      <c r="SL170" s="1"/>
      <c r="SM170" s="1"/>
      <c r="SN170" s="1"/>
      <c r="SO170" s="1"/>
      <c r="SP170" s="1"/>
      <c r="SQ170" s="1"/>
      <c r="SR170" s="1"/>
      <c r="SS170" s="1"/>
      <c r="ST170" s="1"/>
      <c r="SU170" s="1"/>
      <c r="SV170" s="1"/>
      <c r="SW170" s="1"/>
      <c r="SX170" s="1"/>
      <c r="SY170" s="1"/>
      <c r="SZ170" s="1"/>
      <c r="TA170" s="1"/>
      <c r="TB170" s="1"/>
      <c r="TC170" s="1"/>
      <c r="TD170" s="1"/>
      <c r="TE170" s="1"/>
      <c r="TF170" s="1"/>
      <c r="TG170" s="1"/>
      <c r="TH170" s="1"/>
      <c r="TI170" s="1"/>
      <c r="TJ170" s="1"/>
      <c r="TK170" s="1"/>
      <c r="TL170" s="1"/>
      <c r="TM170" s="1"/>
      <c r="TN170" s="1"/>
      <c r="TO170" s="1"/>
      <c r="TP170" s="1"/>
      <c r="TQ170" s="1"/>
      <c r="TR170" s="1"/>
      <c r="TS170" s="1"/>
      <c r="TT170" s="1"/>
      <c r="TU170" s="1"/>
      <c r="TV170" s="1"/>
      <c r="TW170" s="1"/>
      <c r="TX170" s="1"/>
      <c r="TY170" s="1"/>
      <c r="TZ170" s="1"/>
      <c r="UA170" s="1"/>
      <c r="UB170" s="1"/>
      <c r="UC170" s="1"/>
      <c r="UD170" s="1"/>
      <c r="UE170" s="1"/>
      <c r="UF170" s="1"/>
      <c r="UG170" s="1"/>
      <c r="UH170" s="1"/>
      <c r="UI170" s="1"/>
      <c r="UJ170" s="1"/>
      <c r="UK170" s="1"/>
      <c r="UL170" s="1"/>
      <c r="UM170" s="1"/>
      <c r="UN170" s="1"/>
      <c r="UO170" s="1"/>
      <c r="UP170" s="1"/>
      <c r="UQ170" s="1"/>
      <c r="UR170" s="1"/>
      <c r="US170" s="1"/>
      <c r="UT170" s="1"/>
      <c r="UU170" s="1"/>
      <c r="UV170" s="1"/>
      <c r="UW170" s="1"/>
      <c r="UX170" s="1"/>
      <c r="UY170" s="1"/>
      <c r="UZ170" s="1"/>
      <c r="VA170" s="1"/>
      <c r="VB170" s="1"/>
      <c r="VC170" s="1"/>
      <c r="VD170" s="1"/>
      <c r="VE170" s="1"/>
      <c r="VF170" s="1"/>
      <c r="VG170" s="1"/>
      <c r="VH170" s="1"/>
      <c r="VI170" s="1"/>
      <c r="VJ170" s="1"/>
      <c r="VK170" s="1"/>
      <c r="VL170" s="1"/>
      <c r="VM170" s="1"/>
      <c r="VN170" s="1"/>
      <c r="VO170" s="1"/>
      <c r="VP170" s="1"/>
      <c r="VQ170" s="1"/>
      <c r="VR170" s="1"/>
      <c r="VS170" s="1"/>
      <c r="VT170" s="1"/>
      <c r="VU170" s="1"/>
      <c r="VV170" s="1"/>
      <c r="VW170" s="1"/>
      <c r="VX170" s="1"/>
      <c r="VY170" s="1"/>
      <c r="VZ170" s="1"/>
      <c r="WA170" s="1"/>
      <c r="WB170" s="1"/>
      <c r="WC170" s="1"/>
      <c r="WD170" s="1"/>
      <c r="WE170" s="1"/>
      <c r="WF170" s="1"/>
      <c r="WG170" s="1"/>
      <c r="WH170" s="1"/>
      <c r="WI170" s="1"/>
      <c r="WJ170" s="1"/>
      <c r="WK170" s="1"/>
      <c r="WL170" s="1"/>
      <c r="WM170" s="1"/>
      <c r="WN170" s="1"/>
      <c r="WO170" s="1"/>
      <c r="WP170" s="1"/>
      <c r="WQ170" s="1"/>
      <c r="WR170" s="1"/>
      <c r="WS170" s="1"/>
      <c r="WT170" s="1"/>
      <c r="WU170" s="1"/>
      <c r="WV170" s="1"/>
      <c r="WW170" s="1"/>
      <c r="WX170" s="1"/>
      <c r="WY170" s="1"/>
      <c r="WZ170" s="1"/>
      <c r="XA170" s="1"/>
      <c r="XB170" s="1"/>
      <c r="XC170" s="1"/>
      <c r="XD170" s="1"/>
      <c r="XE170" s="1"/>
      <c r="XF170" s="1"/>
      <c r="XG170" s="1"/>
      <c r="XH170" s="1"/>
      <c r="XI170" s="1"/>
      <c r="XJ170" s="1"/>
      <c r="XK170" s="1"/>
      <c r="XL170" s="1"/>
      <c r="XM170" s="1"/>
      <c r="XN170" s="1"/>
      <c r="XO170" s="1"/>
      <c r="XP170" s="1"/>
      <c r="XQ170" s="1"/>
      <c r="XR170" s="1"/>
      <c r="XS170" s="1"/>
      <c r="XT170" s="1"/>
      <c r="XU170" s="1"/>
      <c r="XV170" s="1"/>
      <c r="XW170" s="1"/>
      <c r="XX170" s="1"/>
      <c r="XY170" s="1"/>
      <c r="XZ170" s="1"/>
      <c r="YA170" s="1"/>
      <c r="YB170" s="1"/>
      <c r="YC170" s="1"/>
      <c r="YD170" s="1"/>
      <c r="YE170" s="1"/>
      <c r="YF170" s="1"/>
      <c r="YG170" s="1"/>
      <c r="YH170" s="1"/>
      <c r="YI170" s="1"/>
      <c r="YJ170" s="1"/>
      <c r="YK170" s="1"/>
      <c r="YL170" s="1"/>
      <c r="YM170" s="1"/>
      <c r="YN170" s="1"/>
      <c r="YO170" s="1"/>
      <c r="YP170" s="1"/>
      <c r="YQ170" s="1"/>
      <c r="YR170" s="1"/>
      <c r="YS170" s="1"/>
      <c r="YT170" s="1"/>
      <c r="YU170" s="1"/>
      <c r="YV170" s="1"/>
      <c r="YW170" s="1"/>
      <c r="YX170" s="1"/>
      <c r="YY170" s="1"/>
      <c r="YZ170" s="1"/>
      <c r="ZA170" s="1"/>
      <c r="ZB170" s="1"/>
      <c r="ZC170" s="1"/>
      <c r="ZD170" s="1"/>
      <c r="ZE170" s="1"/>
      <c r="ZF170" s="1"/>
      <c r="ZG170" s="1"/>
      <c r="ZH170" s="1"/>
      <c r="ZI170" s="1"/>
      <c r="ZJ170" s="1"/>
      <c r="ZK170" s="1"/>
      <c r="ZL170" s="1"/>
      <c r="ZM170" s="1"/>
      <c r="ZN170" s="1"/>
      <c r="ZO170" s="1"/>
      <c r="ZP170" s="1"/>
      <c r="ZQ170" s="1"/>
      <c r="ZR170" s="1"/>
      <c r="ZS170" s="1"/>
    </row>
    <row r="171" spans="1:695" s="110" customFormat="1" x14ac:dyDescent="0.2">
      <c r="A171" s="227" t="s">
        <v>136</v>
      </c>
      <c r="B171" s="91"/>
      <c r="C171" s="19" t="s">
        <v>109</v>
      </c>
      <c r="D171" s="19" t="s">
        <v>14</v>
      </c>
      <c r="E171" s="20">
        <v>0.48958333333333331</v>
      </c>
      <c r="F171" s="20">
        <f>E171+(25/(24*60))</f>
        <v>0.50694444444444442</v>
      </c>
      <c r="G171" s="19">
        <f t="shared" ref="G171:G178" si="15">H171*I171</f>
        <v>3325</v>
      </c>
      <c r="H171" s="65">
        <v>250</v>
      </c>
      <c r="I171" s="82">
        <v>13.3</v>
      </c>
      <c r="J171" s="77" t="s">
        <v>204</v>
      </c>
      <c r="K171" s="77" t="s">
        <v>205</v>
      </c>
      <c r="L171" s="157"/>
      <c r="M171" s="1"/>
      <c r="N171" s="138"/>
      <c r="O171" s="139"/>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c r="IT171" s="1"/>
      <c r="IU171" s="1"/>
      <c r="IV171" s="1"/>
      <c r="IW171" s="1"/>
      <c r="IX171" s="1"/>
      <c r="IY171" s="1"/>
      <c r="IZ171" s="1"/>
      <c r="JA171" s="1"/>
      <c r="JB171" s="1"/>
      <c r="JC171" s="1"/>
      <c r="JD171" s="1"/>
      <c r="JE171" s="1"/>
      <c r="JF171" s="1"/>
      <c r="JG171" s="1"/>
      <c r="JH171" s="1"/>
      <c r="JI171" s="1"/>
      <c r="JJ171" s="1"/>
      <c r="JK171" s="1"/>
      <c r="JL171" s="1"/>
      <c r="JM171" s="1"/>
      <c r="JN171" s="1"/>
      <c r="JO171" s="1"/>
      <c r="JP171" s="1"/>
      <c r="JQ171" s="1"/>
      <c r="JR171" s="1"/>
      <c r="JS171" s="1"/>
      <c r="JT171" s="1"/>
      <c r="JU171" s="1"/>
      <c r="JV171" s="1"/>
      <c r="JW171" s="1"/>
      <c r="JX171" s="1"/>
      <c r="JY171" s="1"/>
      <c r="JZ171" s="1"/>
      <c r="KA171" s="1"/>
      <c r="KB171" s="1"/>
      <c r="KC171" s="1"/>
      <c r="KD171" s="1"/>
      <c r="KE171" s="1"/>
      <c r="KF171" s="1"/>
      <c r="KG171" s="1"/>
      <c r="KH171" s="1"/>
      <c r="KI171" s="1"/>
      <c r="KJ171" s="1"/>
      <c r="KK171" s="1"/>
      <c r="KL171" s="1"/>
      <c r="KM171" s="1"/>
      <c r="KN171" s="1"/>
      <c r="KO171" s="1"/>
      <c r="KP171" s="1"/>
      <c r="KQ171" s="1"/>
      <c r="KR171" s="1"/>
      <c r="KS171" s="1"/>
      <c r="KT171" s="1"/>
      <c r="KU171" s="1"/>
      <c r="KV171" s="1"/>
      <c r="KW171" s="1"/>
      <c r="KX171" s="1"/>
      <c r="KY171" s="1"/>
      <c r="KZ171" s="1"/>
      <c r="LA171" s="1"/>
      <c r="LB171" s="1"/>
      <c r="LC171" s="1"/>
      <c r="LD171" s="1"/>
      <c r="LE171" s="1"/>
      <c r="LF171" s="1"/>
      <c r="LG171" s="1"/>
      <c r="LH171" s="1"/>
      <c r="LI171" s="1"/>
      <c r="LJ171" s="1"/>
      <c r="LK171" s="1"/>
      <c r="LL171" s="1"/>
      <c r="LM171" s="1"/>
      <c r="LN171" s="1"/>
      <c r="LO171" s="1"/>
      <c r="LP171" s="1"/>
      <c r="LQ171" s="1"/>
      <c r="LR171" s="1"/>
      <c r="LS171" s="1"/>
      <c r="LT171" s="1"/>
      <c r="LU171" s="1"/>
      <c r="LV171" s="1"/>
      <c r="LW171" s="1"/>
      <c r="LX171" s="1"/>
      <c r="LY171" s="1"/>
      <c r="LZ171" s="1"/>
      <c r="MA171" s="1"/>
      <c r="MB171" s="1"/>
      <c r="MC171" s="1"/>
      <c r="MD171" s="1"/>
      <c r="ME171" s="1"/>
      <c r="MF171" s="1"/>
      <c r="MG171" s="1"/>
      <c r="MH171" s="1"/>
      <c r="MI171" s="1"/>
      <c r="MJ171" s="1"/>
      <c r="MK171" s="1"/>
      <c r="ML171" s="1"/>
      <c r="MM171" s="1"/>
      <c r="MN171" s="1"/>
      <c r="MO171" s="1"/>
      <c r="MP171" s="1"/>
      <c r="MQ171" s="1"/>
      <c r="MR171" s="1"/>
      <c r="MS171" s="1"/>
      <c r="MT171" s="1"/>
      <c r="MU171" s="1"/>
      <c r="MV171" s="1"/>
      <c r="MW171" s="1"/>
      <c r="MX171" s="1"/>
      <c r="MY171" s="1"/>
      <c r="MZ171" s="1"/>
      <c r="NA171" s="1"/>
      <c r="NB171" s="1"/>
      <c r="NC171" s="1"/>
      <c r="ND171" s="1"/>
      <c r="NE171" s="1"/>
      <c r="NF171" s="1"/>
      <c r="NG171" s="1"/>
      <c r="NH171" s="1"/>
      <c r="NI171" s="1"/>
      <c r="NJ171" s="1"/>
      <c r="NK171" s="1"/>
      <c r="NL171" s="1"/>
      <c r="NM171" s="1"/>
      <c r="NN171" s="1"/>
      <c r="NO171" s="1"/>
      <c r="NP171" s="1"/>
      <c r="NQ171" s="1"/>
      <c r="NR171" s="1"/>
      <c r="NS171" s="1"/>
      <c r="NT171" s="1"/>
      <c r="NU171" s="1"/>
      <c r="NV171" s="1"/>
      <c r="NW171" s="1"/>
      <c r="NX171" s="1"/>
      <c r="NY171" s="1"/>
      <c r="NZ171" s="1"/>
      <c r="OA171" s="1"/>
      <c r="OB171" s="1"/>
      <c r="OC171" s="1"/>
      <c r="OD171" s="1"/>
      <c r="OE171" s="1"/>
      <c r="OF171" s="1"/>
      <c r="OG171" s="1"/>
      <c r="OH171" s="1"/>
      <c r="OI171" s="1"/>
      <c r="OJ171" s="1"/>
      <c r="OK171" s="1"/>
      <c r="OL171" s="1"/>
      <c r="OM171" s="1"/>
      <c r="ON171" s="1"/>
      <c r="OO171" s="1"/>
      <c r="OP171" s="1"/>
      <c r="OQ171" s="1"/>
      <c r="OR171" s="1"/>
      <c r="OS171" s="1"/>
      <c r="OT171" s="1"/>
      <c r="OU171" s="1"/>
      <c r="OV171" s="1"/>
      <c r="OW171" s="1"/>
      <c r="OX171" s="1"/>
      <c r="OY171" s="1"/>
      <c r="OZ171" s="1"/>
      <c r="PA171" s="1"/>
      <c r="PB171" s="1"/>
      <c r="PC171" s="1"/>
      <c r="PD171" s="1"/>
      <c r="PE171" s="1"/>
      <c r="PF171" s="1"/>
      <c r="PG171" s="1"/>
      <c r="PH171" s="1"/>
      <c r="PI171" s="1"/>
      <c r="PJ171" s="1"/>
      <c r="PK171" s="1"/>
      <c r="PL171" s="1"/>
      <c r="PM171" s="1"/>
      <c r="PN171" s="1"/>
      <c r="PO171" s="1"/>
      <c r="PP171" s="1"/>
      <c r="PQ171" s="1"/>
      <c r="PR171" s="1"/>
      <c r="PS171" s="1"/>
      <c r="PT171" s="1"/>
      <c r="PU171" s="1"/>
      <c r="PV171" s="1"/>
      <c r="PW171" s="1"/>
      <c r="PX171" s="1"/>
      <c r="PY171" s="1"/>
      <c r="PZ171" s="1"/>
      <c r="QA171" s="1"/>
      <c r="QB171" s="1"/>
      <c r="QC171" s="1"/>
      <c r="QD171" s="1"/>
      <c r="QE171" s="1"/>
      <c r="QF171" s="1"/>
      <c r="QG171" s="1"/>
      <c r="QH171" s="1"/>
      <c r="QI171" s="1"/>
      <c r="QJ171" s="1"/>
      <c r="QK171" s="1"/>
      <c r="QL171" s="1"/>
      <c r="QM171" s="1"/>
      <c r="QN171" s="1"/>
      <c r="QO171" s="1"/>
      <c r="QP171" s="1"/>
      <c r="QQ171" s="1"/>
      <c r="QR171" s="1"/>
      <c r="QS171" s="1"/>
      <c r="QT171" s="1"/>
      <c r="QU171" s="1"/>
      <c r="QV171" s="1"/>
      <c r="QW171" s="1"/>
      <c r="QX171" s="1"/>
      <c r="QY171" s="1"/>
      <c r="QZ171" s="1"/>
      <c r="RA171" s="1"/>
      <c r="RB171" s="1"/>
      <c r="RC171" s="1"/>
      <c r="RD171" s="1"/>
      <c r="RE171" s="1"/>
      <c r="RF171" s="1"/>
      <c r="RG171" s="1"/>
      <c r="RH171" s="1"/>
      <c r="RI171" s="1"/>
      <c r="RJ171" s="1"/>
      <c r="RK171" s="1"/>
      <c r="RL171" s="1"/>
      <c r="RM171" s="1"/>
      <c r="RN171" s="1"/>
      <c r="RO171" s="1"/>
      <c r="RP171" s="1"/>
      <c r="RQ171" s="1"/>
      <c r="RR171" s="1"/>
      <c r="RS171" s="1"/>
      <c r="RT171" s="1"/>
      <c r="RU171" s="1"/>
      <c r="RV171" s="1"/>
      <c r="RW171" s="1"/>
      <c r="RX171" s="1"/>
      <c r="RY171" s="1"/>
      <c r="RZ171" s="1"/>
      <c r="SA171" s="1"/>
      <c r="SB171" s="1"/>
      <c r="SC171" s="1"/>
      <c r="SD171" s="1"/>
      <c r="SE171" s="1"/>
      <c r="SF171" s="1"/>
      <c r="SG171" s="1"/>
      <c r="SH171" s="1"/>
      <c r="SI171" s="1"/>
      <c r="SJ171" s="1"/>
      <c r="SK171" s="1"/>
      <c r="SL171" s="1"/>
      <c r="SM171" s="1"/>
      <c r="SN171" s="1"/>
      <c r="SO171" s="1"/>
      <c r="SP171" s="1"/>
      <c r="SQ171" s="1"/>
      <c r="SR171" s="1"/>
      <c r="SS171" s="1"/>
      <c r="ST171" s="1"/>
      <c r="SU171" s="1"/>
      <c r="SV171" s="1"/>
      <c r="SW171" s="1"/>
      <c r="SX171" s="1"/>
      <c r="SY171" s="1"/>
      <c r="SZ171" s="1"/>
      <c r="TA171" s="1"/>
      <c r="TB171" s="1"/>
      <c r="TC171" s="1"/>
      <c r="TD171" s="1"/>
      <c r="TE171" s="1"/>
      <c r="TF171" s="1"/>
      <c r="TG171" s="1"/>
      <c r="TH171" s="1"/>
      <c r="TI171" s="1"/>
      <c r="TJ171" s="1"/>
      <c r="TK171" s="1"/>
      <c r="TL171" s="1"/>
      <c r="TM171" s="1"/>
      <c r="TN171" s="1"/>
      <c r="TO171" s="1"/>
      <c r="TP171" s="1"/>
      <c r="TQ171" s="1"/>
      <c r="TR171" s="1"/>
      <c r="TS171" s="1"/>
      <c r="TT171" s="1"/>
      <c r="TU171" s="1"/>
      <c r="TV171" s="1"/>
      <c r="TW171" s="1"/>
      <c r="TX171" s="1"/>
      <c r="TY171" s="1"/>
      <c r="TZ171" s="1"/>
      <c r="UA171" s="1"/>
      <c r="UB171" s="1"/>
      <c r="UC171" s="1"/>
      <c r="UD171" s="1"/>
      <c r="UE171" s="1"/>
      <c r="UF171" s="1"/>
      <c r="UG171" s="1"/>
      <c r="UH171" s="1"/>
      <c r="UI171" s="1"/>
      <c r="UJ171" s="1"/>
      <c r="UK171" s="1"/>
      <c r="UL171" s="1"/>
      <c r="UM171" s="1"/>
      <c r="UN171" s="1"/>
      <c r="UO171" s="1"/>
      <c r="UP171" s="1"/>
      <c r="UQ171" s="1"/>
      <c r="UR171" s="1"/>
      <c r="US171" s="1"/>
      <c r="UT171" s="1"/>
      <c r="UU171" s="1"/>
      <c r="UV171" s="1"/>
      <c r="UW171" s="1"/>
      <c r="UX171" s="1"/>
      <c r="UY171" s="1"/>
      <c r="UZ171" s="1"/>
      <c r="VA171" s="1"/>
      <c r="VB171" s="1"/>
      <c r="VC171" s="1"/>
      <c r="VD171" s="1"/>
      <c r="VE171" s="1"/>
      <c r="VF171" s="1"/>
      <c r="VG171" s="1"/>
      <c r="VH171" s="1"/>
      <c r="VI171" s="1"/>
      <c r="VJ171" s="1"/>
      <c r="VK171" s="1"/>
      <c r="VL171" s="1"/>
      <c r="VM171" s="1"/>
      <c r="VN171" s="1"/>
      <c r="VO171" s="1"/>
      <c r="VP171" s="1"/>
      <c r="VQ171" s="1"/>
      <c r="VR171" s="1"/>
      <c r="VS171" s="1"/>
      <c r="VT171" s="1"/>
      <c r="VU171" s="1"/>
      <c r="VV171" s="1"/>
      <c r="VW171" s="1"/>
      <c r="VX171" s="1"/>
      <c r="VY171" s="1"/>
      <c r="VZ171" s="1"/>
      <c r="WA171" s="1"/>
      <c r="WB171" s="1"/>
      <c r="WC171" s="1"/>
      <c r="WD171" s="1"/>
      <c r="WE171" s="1"/>
      <c r="WF171" s="1"/>
      <c r="WG171" s="1"/>
      <c r="WH171" s="1"/>
      <c r="WI171" s="1"/>
      <c r="WJ171" s="1"/>
      <c r="WK171" s="1"/>
      <c r="WL171" s="1"/>
      <c r="WM171" s="1"/>
      <c r="WN171" s="1"/>
      <c r="WO171" s="1"/>
      <c r="WP171" s="1"/>
      <c r="WQ171" s="1"/>
      <c r="WR171" s="1"/>
      <c r="WS171" s="1"/>
      <c r="WT171" s="1"/>
      <c r="WU171" s="1"/>
      <c r="WV171" s="1"/>
      <c r="WW171" s="1"/>
      <c r="WX171" s="1"/>
      <c r="WY171" s="1"/>
      <c r="WZ171" s="1"/>
      <c r="XA171" s="1"/>
      <c r="XB171" s="1"/>
      <c r="XC171" s="1"/>
      <c r="XD171" s="1"/>
      <c r="XE171" s="1"/>
      <c r="XF171" s="1"/>
      <c r="XG171" s="1"/>
      <c r="XH171" s="1"/>
      <c r="XI171" s="1"/>
      <c r="XJ171" s="1"/>
      <c r="XK171" s="1"/>
      <c r="XL171" s="1"/>
      <c r="XM171" s="1"/>
      <c r="XN171" s="1"/>
      <c r="XO171" s="1"/>
      <c r="XP171" s="1"/>
      <c r="XQ171" s="1"/>
      <c r="XR171" s="1"/>
      <c r="XS171" s="1"/>
      <c r="XT171" s="1"/>
      <c r="XU171" s="1"/>
      <c r="XV171" s="1"/>
      <c r="XW171" s="1"/>
      <c r="XX171" s="1"/>
      <c r="XY171" s="1"/>
      <c r="XZ171" s="1"/>
      <c r="YA171" s="1"/>
      <c r="YB171" s="1"/>
      <c r="YC171" s="1"/>
      <c r="YD171" s="1"/>
      <c r="YE171" s="1"/>
      <c r="YF171" s="1"/>
      <c r="YG171" s="1"/>
      <c r="YH171" s="1"/>
      <c r="YI171" s="1"/>
      <c r="YJ171" s="1"/>
      <c r="YK171" s="1"/>
      <c r="YL171" s="1"/>
      <c r="YM171" s="1"/>
      <c r="YN171" s="1"/>
      <c r="YO171" s="1"/>
      <c r="YP171" s="1"/>
      <c r="YQ171" s="1"/>
      <c r="YR171" s="1"/>
      <c r="YS171" s="1"/>
      <c r="YT171" s="1"/>
      <c r="YU171" s="1"/>
      <c r="YV171" s="1"/>
      <c r="YW171" s="1"/>
      <c r="YX171" s="1"/>
      <c r="YY171" s="1"/>
      <c r="YZ171" s="1"/>
      <c r="ZA171" s="1"/>
      <c r="ZB171" s="1"/>
      <c r="ZC171" s="1"/>
      <c r="ZD171" s="1"/>
      <c r="ZE171" s="1"/>
      <c r="ZF171" s="1"/>
      <c r="ZG171" s="1"/>
      <c r="ZH171" s="1"/>
      <c r="ZI171" s="1"/>
      <c r="ZJ171" s="1"/>
      <c r="ZK171" s="1"/>
      <c r="ZL171" s="1"/>
      <c r="ZM171" s="1"/>
      <c r="ZN171" s="1"/>
      <c r="ZO171" s="1"/>
      <c r="ZP171" s="1"/>
      <c r="ZQ171" s="1"/>
      <c r="ZR171" s="1"/>
      <c r="ZS171" s="1"/>
    </row>
    <row r="172" spans="1:695" s="110" customFormat="1" x14ac:dyDescent="0.2">
      <c r="A172" s="227" t="s">
        <v>136</v>
      </c>
      <c r="B172" s="91"/>
      <c r="C172" s="19" t="s">
        <v>115</v>
      </c>
      <c r="D172" s="19" t="s">
        <v>13</v>
      </c>
      <c r="E172" s="20">
        <v>0.50694444444444442</v>
      </c>
      <c r="F172" s="20">
        <f>E172+(30/(24*60))</f>
        <v>0.52777777777777779</v>
      </c>
      <c r="G172" s="19">
        <f t="shared" si="15"/>
        <v>3638.1000000000004</v>
      </c>
      <c r="H172" s="65">
        <v>201</v>
      </c>
      <c r="I172" s="82">
        <v>18.100000000000001</v>
      </c>
      <c r="J172" s="77" t="s">
        <v>204</v>
      </c>
      <c r="K172" s="77" t="s">
        <v>205</v>
      </c>
      <c r="L172" s="157"/>
      <c r="M172" s="1"/>
      <c r="N172" s="138"/>
      <c r="O172" s="139"/>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c r="IT172" s="1"/>
      <c r="IU172" s="1"/>
      <c r="IV172" s="1"/>
      <c r="IW172" s="1"/>
      <c r="IX172" s="1"/>
      <c r="IY172" s="1"/>
      <c r="IZ172" s="1"/>
      <c r="JA172" s="1"/>
      <c r="JB172" s="1"/>
      <c r="JC172" s="1"/>
      <c r="JD172" s="1"/>
      <c r="JE172" s="1"/>
      <c r="JF172" s="1"/>
      <c r="JG172" s="1"/>
      <c r="JH172" s="1"/>
      <c r="JI172" s="1"/>
      <c r="JJ172" s="1"/>
      <c r="JK172" s="1"/>
      <c r="JL172" s="1"/>
      <c r="JM172" s="1"/>
      <c r="JN172" s="1"/>
      <c r="JO172" s="1"/>
      <c r="JP172" s="1"/>
      <c r="JQ172" s="1"/>
      <c r="JR172" s="1"/>
      <c r="JS172" s="1"/>
      <c r="JT172" s="1"/>
      <c r="JU172" s="1"/>
      <c r="JV172" s="1"/>
      <c r="JW172" s="1"/>
      <c r="JX172" s="1"/>
      <c r="JY172" s="1"/>
      <c r="JZ172" s="1"/>
      <c r="KA172" s="1"/>
      <c r="KB172" s="1"/>
      <c r="KC172" s="1"/>
      <c r="KD172" s="1"/>
      <c r="KE172" s="1"/>
      <c r="KF172" s="1"/>
      <c r="KG172" s="1"/>
      <c r="KH172" s="1"/>
      <c r="KI172" s="1"/>
      <c r="KJ172" s="1"/>
      <c r="KK172" s="1"/>
      <c r="KL172" s="1"/>
      <c r="KM172" s="1"/>
      <c r="KN172" s="1"/>
      <c r="KO172" s="1"/>
      <c r="KP172" s="1"/>
      <c r="KQ172" s="1"/>
      <c r="KR172" s="1"/>
      <c r="KS172" s="1"/>
      <c r="KT172" s="1"/>
      <c r="KU172" s="1"/>
      <c r="KV172" s="1"/>
      <c r="KW172" s="1"/>
      <c r="KX172" s="1"/>
      <c r="KY172" s="1"/>
      <c r="KZ172" s="1"/>
      <c r="LA172" s="1"/>
      <c r="LB172" s="1"/>
      <c r="LC172" s="1"/>
      <c r="LD172" s="1"/>
      <c r="LE172" s="1"/>
      <c r="LF172" s="1"/>
      <c r="LG172" s="1"/>
      <c r="LH172" s="1"/>
      <c r="LI172" s="1"/>
      <c r="LJ172" s="1"/>
      <c r="LK172" s="1"/>
      <c r="LL172" s="1"/>
      <c r="LM172" s="1"/>
      <c r="LN172" s="1"/>
      <c r="LO172" s="1"/>
      <c r="LP172" s="1"/>
      <c r="LQ172" s="1"/>
      <c r="LR172" s="1"/>
      <c r="LS172" s="1"/>
      <c r="LT172" s="1"/>
      <c r="LU172" s="1"/>
      <c r="LV172" s="1"/>
      <c r="LW172" s="1"/>
      <c r="LX172" s="1"/>
      <c r="LY172" s="1"/>
      <c r="LZ172" s="1"/>
      <c r="MA172" s="1"/>
      <c r="MB172" s="1"/>
      <c r="MC172" s="1"/>
      <c r="MD172" s="1"/>
      <c r="ME172" s="1"/>
      <c r="MF172" s="1"/>
      <c r="MG172" s="1"/>
      <c r="MH172" s="1"/>
      <c r="MI172" s="1"/>
      <c r="MJ172" s="1"/>
      <c r="MK172" s="1"/>
      <c r="ML172" s="1"/>
      <c r="MM172" s="1"/>
      <c r="MN172" s="1"/>
      <c r="MO172" s="1"/>
      <c r="MP172" s="1"/>
      <c r="MQ172" s="1"/>
      <c r="MR172" s="1"/>
      <c r="MS172" s="1"/>
      <c r="MT172" s="1"/>
      <c r="MU172" s="1"/>
      <c r="MV172" s="1"/>
      <c r="MW172" s="1"/>
      <c r="MX172" s="1"/>
      <c r="MY172" s="1"/>
      <c r="MZ172" s="1"/>
      <c r="NA172" s="1"/>
      <c r="NB172" s="1"/>
      <c r="NC172" s="1"/>
      <c r="ND172" s="1"/>
      <c r="NE172" s="1"/>
      <c r="NF172" s="1"/>
      <c r="NG172" s="1"/>
      <c r="NH172" s="1"/>
      <c r="NI172" s="1"/>
      <c r="NJ172" s="1"/>
      <c r="NK172" s="1"/>
      <c r="NL172" s="1"/>
      <c r="NM172" s="1"/>
      <c r="NN172" s="1"/>
      <c r="NO172" s="1"/>
      <c r="NP172" s="1"/>
      <c r="NQ172" s="1"/>
      <c r="NR172" s="1"/>
      <c r="NS172" s="1"/>
      <c r="NT172" s="1"/>
      <c r="NU172" s="1"/>
      <c r="NV172" s="1"/>
      <c r="NW172" s="1"/>
      <c r="NX172" s="1"/>
      <c r="NY172" s="1"/>
      <c r="NZ172" s="1"/>
      <c r="OA172" s="1"/>
      <c r="OB172" s="1"/>
      <c r="OC172" s="1"/>
      <c r="OD172" s="1"/>
      <c r="OE172" s="1"/>
      <c r="OF172" s="1"/>
      <c r="OG172" s="1"/>
      <c r="OH172" s="1"/>
      <c r="OI172" s="1"/>
      <c r="OJ172" s="1"/>
      <c r="OK172" s="1"/>
      <c r="OL172" s="1"/>
      <c r="OM172" s="1"/>
      <c r="ON172" s="1"/>
      <c r="OO172" s="1"/>
      <c r="OP172" s="1"/>
      <c r="OQ172" s="1"/>
      <c r="OR172" s="1"/>
      <c r="OS172" s="1"/>
      <c r="OT172" s="1"/>
      <c r="OU172" s="1"/>
      <c r="OV172" s="1"/>
      <c r="OW172" s="1"/>
      <c r="OX172" s="1"/>
      <c r="OY172" s="1"/>
      <c r="OZ172" s="1"/>
      <c r="PA172" s="1"/>
      <c r="PB172" s="1"/>
      <c r="PC172" s="1"/>
      <c r="PD172" s="1"/>
      <c r="PE172" s="1"/>
      <c r="PF172" s="1"/>
      <c r="PG172" s="1"/>
      <c r="PH172" s="1"/>
      <c r="PI172" s="1"/>
      <c r="PJ172" s="1"/>
      <c r="PK172" s="1"/>
      <c r="PL172" s="1"/>
      <c r="PM172" s="1"/>
      <c r="PN172" s="1"/>
      <c r="PO172" s="1"/>
      <c r="PP172" s="1"/>
      <c r="PQ172" s="1"/>
      <c r="PR172" s="1"/>
      <c r="PS172" s="1"/>
      <c r="PT172" s="1"/>
      <c r="PU172" s="1"/>
      <c r="PV172" s="1"/>
      <c r="PW172" s="1"/>
      <c r="PX172" s="1"/>
      <c r="PY172" s="1"/>
      <c r="PZ172" s="1"/>
      <c r="QA172" s="1"/>
      <c r="QB172" s="1"/>
      <c r="QC172" s="1"/>
      <c r="QD172" s="1"/>
      <c r="QE172" s="1"/>
      <c r="QF172" s="1"/>
      <c r="QG172" s="1"/>
      <c r="QH172" s="1"/>
      <c r="QI172" s="1"/>
      <c r="QJ172" s="1"/>
      <c r="QK172" s="1"/>
      <c r="QL172" s="1"/>
      <c r="QM172" s="1"/>
      <c r="QN172" s="1"/>
      <c r="QO172" s="1"/>
      <c r="QP172" s="1"/>
      <c r="QQ172" s="1"/>
      <c r="QR172" s="1"/>
      <c r="QS172" s="1"/>
      <c r="QT172" s="1"/>
      <c r="QU172" s="1"/>
      <c r="QV172" s="1"/>
      <c r="QW172" s="1"/>
      <c r="QX172" s="1"/>
      <c r="QY172" s="1"/>
      <c r="QZ172" s="1"/>
      <c r="RA172" s="1"/>
      <c r="RB172" s="1"/>
      <c r="RC172" s="1"/>
      <c r="RD172" s="1"/>
      <c r="RE172" s="1"/>
      <c r="RF172" s="1"/>
      <c r="RG172" s="1"/>
      <c r="RH172" s="1"/>
      <c r="RI172" s="1"/>
      <c r="RJ172" s="1"/>
      <c r="RK172" s="1"/>
      <c r="RL172" s="1"/>
      <c r="RM172" s="1"/>
      <c r="RN172" s="1"/>
      <c r="RO172" s="1"/>
      <c r="RP172" s="1"/>
      <c r="RQ172" s="1"/>
      <c r="RR172" s="1"/>
      <c r="RS172" s="1"/>
      <c r="RT172" s="1"/>
      <c r="RU172" s="1"/>
      <c r="RV172" s="1"/>
      <c r="RW172" s="1"/>
      <c r="RX172" s="1"/>
      <c r="RY172" s="1"/>
      <c r="RZ172" s="1"/>
      <c r="SA172" s="1"/>
      <c r="SB172" s="1"/>
      <c r="SC172" s="1"/>
      <c r="SD172" s="1"/>
      <c r="SE172" s="1"/>
      <c r="SF172" s="1"/>
      <c r="SG172" s="1"/>
      <c r="SH172" s="1"/>
      <c r="SI172" s="1"/>
      <c r="SJ172" s="1"/>
      <c r="SK172" s="1"/>
      <c r="SL172" s="1"/>
      <c r="SM172" s="1"/>
      <c r="SN172" s="1"/>
      <c r="SO172" s="1"/>
      <c r="SP172" s="1"/>
      <c r="SQ172" s="1"/>
      <c r="SR172" s="1"/>
      <c r="SS172" s="1"/>
      <c r="ST172" s="1"/>
      <c r="SU172" s="1"/>
      <c r="SV172" s="1"/>
      <c r="SW172" s="1"/>
      <c r="SX172" s="1"/>
      <c r="SY172" s="1"/>
      <c r="SZ172" s="1"/>
      <c r="TA172" s="1"/>
      <c r="TB172" s="1"/>
      <c r="TC172" s="1"/>
      <c r="TD172" s="1"/>
      <c r="TE172" s="1"/>
      <c r="TF172" s="1"/>
      <c r="TG172" s="1"/>
      <c r="TH172" s="1"/>
      <c r="TI172" s="1"/>
      <c r="TJ172" s="1"/>
      <c r="TK172" s="1"/>
      <c r="TL172" s="1"/>
      <c r="TM172" s="1"/>
      <c r="TN172" s="1"/>
      <c r="TO172" s="1"/>
      <c r="TP172" s="1"/>
      <c r="TQ172" s="1"/>
      <c r="TR172" s="1"/>
      <c r="TS172" s="1"/>
      <c r="TT172" s="1"/>
      <c r="TU172" s="1"/>
      <c r="TV172" s="1"/>
      <c r="TW172" s="1"/>
      <c r="TX172" s="1"/>
      <c r="TY172" s="1"/>
      <c r="TZ172" s="1"/>
      <c r="UA172" s="1"/>
      <c r="UB172" s="1"/>
      <c r="UC172" s="1"/>
      <c r="UD172" s="1"/>
      <c r="UE172" s="1"/>
      <c r="UF172" s="1"/>
      <c r="UG172" s="1"/>
      <c r="UH172" s="1"/>
      <c r="UI172" s="1"/>
      <c r="UJ172" s="1"/>
      <c r="UK172" s="1"/>
      <c r="UL172" s="1"/>
      <c r="UM172" s="1"/>
      <c r="UN172" s="1"/>
      <c r="UO172" s="1"/>
      <c r="UP172" s="1"/>
      <c r="UQ172" s="1"/>
      <c r="UR172" s="1"/>
      <c r="US172" s="1"/>
      <c r="UT172" s="1"/>
      <c r="UU172" s="1"/>
      <c r="UV172" s="1"/>
      <c r="UW172" s="1"/>
      <c r="UX172" s="1"/>
      <c r="UY172" s="1"/>
      <c r="UZ172" s="1"/>
      <c r="VA172" s="1"/>
      <c r="VB172" s="1"/>
      <c r="VC172" s="1"/>
      <c r="VD172" s="1"/>
      <c r="VE172" s="1"/>
      <c r="VF172" s="1"/>
      <c r="VG172" s="1"/>
      <c r="VH172" s="1"/>
      <c r="VI172" s="1"/>
      <c r="VJ172" s="1"/>
      <c r="VK172" s="1"/>
      <c r="VL172" s="1"/>
      <c r="VM172" s="1"/>
      <c r="VN172" s="1"/>
      <c r="VO172" s="1"/>
      <c r="VP172" s="1"/>
      <c r="VQ172" s="1"/>
      <c r="VR172" s="1"/>
      <c r="VS172" s="1"/>
      <c r="VT172" s="1"/>
      <c r="VU172" s="1"/>
      <c r="VV172" s="1"/>
      <c r="VW172" s="1"/>
      <c r="VX172" s="1"/>
      <c r="VY172" s="1"/>
      <c r="VZ172" s="1"/>
      <c r="WA172" s="1"/>
      <c r="WB172" s="1"/>
      <c r="WC172" s="1"/>
      <c r="WD172" s="1"/>
      <c r="WE172" s="1"/>
      <c r="WF172" s="1"/>
      <c r="WG172" s="1"/>
      <c r="WH172" s="1"/>
      <c r="WI172" s="1"/>
      <c r="WJ172" s="1"/>
      <c r="WK172" s="1"/>
      <c r="WL172" s="1"/>
      <c r="WM172" s="1"/>
      <c r="WN172" s="1"/>
      <c r="WO172" s="1"/>
      <c r="WP172" s="1"/>
      <c r="WQ172" s="1"/>
      <c r="WR172" s="1"/>
      <c r="WS172" s="1"/>
      <c r="WT172" s="1"/>
      <c r="WU172" s="1"/>
      <c r="WV172" s="1"/>
      <c r="WW172" s="1"/>
      <c r="WX172" s="1"/>
      <c r="WY172" s="1"/>
      <c r="WZ172" s="1"/>
      <c r="XA172" s="1"/>
      <c r="XB172" s="1"/>
      <c r="XC172" s="1"/>
      <c r="XD172" s="1"/>
      <c r="XE172" s="1"/>
      <c r="XF172" s="1"/>
      <c r="XG172" s="1"/>
      <c r="XH172" s="1"/>
      <c r="XI172" s="1"/>
      <c r="XJ172" s="1"/>
      <c r="XK172" s="1"/>
      <c r="XL172" s="1"/>
      <c r="XM172" s="1"/>
      <c r="XN172" s="1"/>
      <c r="XO172" s="1"/>
      <c r="XP172" s="1"/>
      <c r="XQ172" s="1"/>
      <c r="XR172" s="1"/>
      <c r="XS172" s="1"/>
      <c r="XT172" s="1"/>
      <c r="XU172" s="1"/>
      <c r="XV172" s="1"/>
      <c r="XW172" s="1"/>
      <c r="XX172" s="1"/>
      <c r="XY172" s="1"/>
      <c r="XZ172" s="1"/>
      <c r="YA172" s="1"/>
      <c r="YB172" s="1"/>
      <c r="YC172" s="1"/>
      <c r="YD172" s="1"/>
      <c r="YE172" s="1"/>
      <c r="YF172" s="1"/>
      <c r="YG172" s="1"/>
      <c r="YH172" s="1"/>
      <c r="YI172" s="1"/>
      <c r="YJ172" s="1"/>
      <c r="YK172" s="1"/>
      <c r="YL172" s="1"/>
      <c r="YM172" s="1"/>
      <c r="YN172" s="1"/>
      <c r="YO172" s="1"/>
      <c r="YP172" s="1"/>
      <c r="YQ172" s="1"/>
      <c r="YR172" s="1"/>
      <c r="YS172" s="1"/>
      <c r="YT172" s="1"/>
      <c r="YU172" s="1"/>
      <c r="YV172" s="1"/>
      <c r="YW172" s="1"/>
      <c r="YX172" s="1"/>
      <c r="YY172" s="1"/>
      <c r="YZ172" s="1"/>
      <c r="ZA172" s="1"/>
      <c r="ZB172" s="1"/>
      <c r="ZC172" s="1"/>
      <c r="ZD172" s="1"/>
      <c r="ZE172" s="1"/>
      <c r="ZF172" s="1"/>
      <c r="ZG172" s="1"/>
      <c r="ZH172" s="1"/>
      <c r="ZI172" s="1"/>
      <c r="ZJ172" s="1"/>
      <c r="ZK172" s="1"/>
      <c r="ZL172" s="1"/>
      <c r="ZM172" s="1"/>
      <c r="ZN172" s="1"/>
      <c r="ZO172" s="1"/>
      <c r="ZP172" s="1"/>
      <c r="ZQ172" s="1"/>
      <c r="ZR172" s="1"/>
      <c r="ZS172" s="1"/>
    </row>
    <row r="173" spans="1:695" s="110" customFormat="1" x14ac:dyDescent="0.2">
      <c r="A173" s="227" t="s">
        <v>136</v>
      </c>
      <c r="B173" s="91"/>
      <c r="C173" s="19" t="s">
        <v>114</v>
      </c>
      <c r="D173" s="19" t="s">
        <v>16</v>
      </c>
      <c r="E173" s="20">
        <v>0.51041666666666663</v>
      </c>
      <c r="F173" s="20">
        <f>E173+(25/(24*60))</f>
        <v>0.52777777777777779</v>
      </c>
      <c r="G173" s="19">
        <f>H173*I173</f>
        <v>656.6</v>
      </c>
      <c r="H173" s="65">
        <v>49</v>
      </c>
      <c r="I173" s="82">
        <v>13.4</v>
      </c>
      <c r="J173" s="77" t="s">
        <v>204</v>
      </c>
      <c r="K173" s="77" t="s">
        <v>205</v>
      </c>
      <c r="L173" s="157"/>
      <c r="M173" s="1"/>
      <c r="N173" s="138"/>
      <c r="O173" s="139"/>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c r="IT173" s="1"/>
      <c r="IU173" s="1"/>
      <c r="IV173" s="1"/>
      <c r="IW173" s="1"/>
      <c r="IX173" s="1"/>
      <c r="IY173" s="1"/>
      <c r="IZ173" s="1"/>
      <c r="JA173" s="1"/>
      <c r="JB173" s="1"/>
      <c r="JC173" s="1"/>
      <c r="JD173" s="1"/>
      <c r="JE173" s="1"/>
      <c r="JF173" s="1"/>
      <c r="JG173" s="1"/>
      <c r="JH173" s="1"/>
      <c r="JI173" s="1"/>
      <c r="JJ173" s="1"/>
      <c r="JK173" s="1"/>
      <c r="JL173" s="1"/>
      <c r="JM173" s="1"/>
      <c r="JN173" s="1"/>
      <c r="JO173" s="1"/>
      <c r="JP173" s="1"/>
      <c r="JQ173" s="1"/>
      <c r="JR173" s="1"/>
      <c r="JS173" s="1"/>
      <c r="JT173" s="1"/>
      <c r="JU173" s="1"/>
      <c r="JV173" s="1"/>
      <c r="JW173" s="1"/>
      <c r="JX173" s="1"/>
      <c r="JY173" s="1"/>
      <c r="JZ173" s="1"/>
      <c r="KA173" s="1"/>
      <c r="KB173" s="1"/>
      <c r="KC173" s="1"/>
      <c r="KD173" s="1"/>
      <c r="KE173" s="1"/>
      <c r="KF173" s="1"/>
      <c r="KG173" s="1"/>
      <c r="KH173" s="1"/>
      <c r="KI173" s="1"/>
      <c r="KJ173" s="1"/>
      <c r="KK173" s="1"/>
      <c r="KL173" s="1"/>
      <c r="KM173" s="1"/>
      <c r="KN173" s="1"/>
      <c r="KO173" s="1"/>
      <c r="KP173" s="1"/>
      <c r="KQ173" s="1"/>
      <c r="KR173" s="1"/>
      <c r="KS173" s="1"/>
      <c r="KT173" s="1"/>
      <c r="KU173" s="1"/>
      <c r="KV173" s="1"/>
      <c r="KW173" s="1"/>
      <c r="KX173" s="1"/>
      <c r="KY173" s="1"/>
      <c r="KZ173" s="1"/>
      <c r="LA173" s="1"/>
      <c r="LB173" s="1"/>
      <c r="LC173" s="1"/>
      <c r="LD173" s="1"/>
      <c r="LE173" s="1"/>
      <c r="LF173" s="1"/>
      <c r="LG173" s="1"/>
      <c r="LH173" s="1"/>
      <c r="LI173" s="1"/>
      <c r="LJ173" s="1"/>
      <c r="LK173" s="1"/>
      <c r="LL173" s="1"/>
      <c r="LM173" s="1"/>
      <c r="LN173" s="1"/>
      <c r="LO173" s="1"/>
      <c r="LP173" s="1"/>
      <c r="LQ173" s="1"/>
      <c r="LR173" s="1"/>
      <c r="LS173" s="1"/>
      <c r="LT173" s="1"/>
      <c r="LU173" s="1"/>
      <c r="LV173" s="1"/>
      <c r="LW173" s="1"/>
      <c r="LX173" s="1"/>
      <c r="LY173" s="1"/>
      <c r="LZ173" s="1"/>
      <c r="MA173" s="1"/>
      <c r="MB173" s="1"/>
      <c r="MC173" s="1"/>
      <c r="MD173" s="1"/>
      <c r="ME173" s="1"/>
      <c r="MF173" s="1"/>
      <c r="MG173" s="1"/>
      <c r="MH173" s="1"/>
      <c r="MI173" s="1"/>
      <c r="MJ173" s="1"/>
      <c r="MK173" s="1"/>
      <c r="ML173" s="1"/>
      <c r="MM173" s="1"/>
      <c r="MN173" s="1"/>
      <c r="MO173" s="1"/>
      <c r="MP173" s="1"/>
      <c r="MQ173" s="1"/>
      <c r="MR173" s="1"/>
      <c r="MS173" s="1"/>
      <c r="MT173" s="1"/>
      <c r="MU173" s="1"/>
      <c r="MV173" s="1"/>
      <c r="MW173" s="1"/>
      <c r="MX173" s="1"/>
      <c r="MY173" s="1"/>
      <c r="MZ173" s="1"/>
      <c r="NA173" s="1"/>
      <c r="NB173" s="1"/>
      <c r="NC173" s="1"/>
      <c r="ND173" s="1"/>
      <c r="NE173" s="1"/>
      <c r="NF173" s="1"/>
      <c r="NG173" s="1"/>
      <c r="NH173" s="1"/>
      <c r="NI173" s="1"/>
      <c r="NJ173" s="1"/>
      <c r="NK173" s="1"/>
      <c r="NL173" s="1"/>
      <c r="NM173" s="1"/>
      <c r="NN173" s="1"/>
      <c r="NO173" s="1"/>
      <c r="NP173" s="1"/>
      <c r="NQ173" s="1"/>
      <c r="NR173" s="1"/>
      <c r="NS173" s="1"/>
      <c r="NT173" s="1"/>
      <c r="NU173" s="1"/>
      <c r="NV173" s="1"/>
      <c r="NW173" s="1"/>
      <c r="NX173" s="1"/>
      <c r="NY173" s="1"/>
      <c r="NZ173" s="1"/>
      <c r="OA173" s="1"/>
      <c r="OB173" s="1"/>
      <c r="OC173" s="1"/>
      <c r="OD173" s="1"/>
      <c r="OE173" s="1"/>
      <c r="OF173" s="1"/>
      <c r="OG173" s="1"/>
      <c r="OH173" s="1"/>
      <c r="OI173" s="1"/>
      <c r="OJ173" s="1"/>
      <c r="OK173" s="1"/>
      <c r="OL173" s="1"/>
      <c r="OM173" s="1"/>
      <c r="ON173" s="1"/>
      <c r="OO173" s="1"/>
      <c r="OP173" s="1"/>
      <c r="OQ173" s="1"/>
      <c r="OR173" s="1"/>
      <c r="OS173" s="1"/>
      <c r="OT173" s="1"/>
      <c r="OU173" s="1"/>
      <c r="OV173" s="1"/>
      <c r="OW173" s="1"/>
      <c r="OX173" s="1"/>
      <c r="OY173" s="1"/>
      <c r="OZ173" s="1"/>
      <c r="PA173" s="1"/>
      <c r="PB173" s="1"/>
      <c r="PC173" s="1"/>
      <c r="PD173" s="1"/>
      <c r="PE173" s="1"/>
      <c r="PF173" s="1"/>
      <c r="PG173" s="1"/>
      <c r="PH173" s="1"/>
      <c r="PI173" s="1"/>
      <c r="PJ173" s="1"/>
      <c r="PK173" s="1"/>
      <c r="PL173" s="1"/>
      <c r="PM173" s="1"/>
      <c r="PN173" s="1"/>
      <c r="PO173" s="1"/>
      <c r="PP173" s="1"/>
      <c r="PQ173" s="1"/>
      <c r="PR173" s="1"/>
      <c r="PS173" s="1"/>
      <c r="PT173" s="1"/>
      <c r="PU173" s="1"/>
      <c r="PV173" s="1"/>
      <c r="PW173" s="1"/>
      <c r="PX173" s="1"/>
      <c r="PY173" s="1"/>
      <c r="PZ173" s="1"/>
      <c r="QA173" s="1"/>
      <c r="QB173" s="1"/>
      <c r="QC173" s="1"/>
      <c r="QD173" s="1"/>
      <c r="QE173" s="1"/>
      <c r="QF173" s="1"/>
      <c r="QG173" s="1"/>
      <c r="QH173" s="1"/>
      <c r="QI173" s="1"/>
      <c r="QJ173" s="1"/>
      <c r="QK173" s="1"/>
      <c r="QL173" s="1"/>
      <c r="QM173" s="1"/>
      <c r="QN173" s="1"/>
      <c r="QO173" s="1"/>
      <c r="QP173" s="1"/>
      <c r="QQ173" s="1"/>
      <c r="QR173" s="1"/>
      <c r="QS173" s="1"/>
      <c r="QT173" s="1"/>
      <c r="QU173" s="1"/>
      <c r="QV173" s="1"/>
      <c r="QW173" s="1"/>
      <c r="QX173" s="1"/>
      <c r="QY173" s="1"/>
      <c r="QZ173" s="1"/>
      <c r="RA173" s="1"/>
      <c r="RB173" s="1"/>
      <c r="RC173" s="1"/>
      <c r="RD173" s="1"/>
      <c r="RE173" s="1"/>
      <c r="RF173" s="1"/>
      <c r="RG173" s="1"/>
      <c r="RH173" s="1"/>
      <c r="RI173" s="1"/>
      <c r="RJ173" s="1"/>
      <c r="RK173" s="1"/>
      <c r="RL173" s="1"/>
      <c r="RM173" s="1"/>
      <c r="RN173" s="1"/>
      <c r="RO173" s="1"/>
      <c r="RP173" s="1"/>
      <c r="RQ173" s="1"/>
      <c r="RR173" s="1"/>
      <c r="RS173" s="1"/>
      <c r="RT173" s="1"/>
      <c r="RU173" s="1"/>
      <c r="RV173" s="1"/>
      <c r="RW173" s="1"/>
      <c r="RX173" s="1"/>
      <c r="RY173" s="1"/>
      <c r="RZ173" s="1"/>
      <c r="SA173" s="1"/>
      <c r="SB173" s="1"/>
      <c r="SC173" s="1"/>
      <c r="SD173" s="1"/>
      <c r="SE173" s="1"/>
      <c r="SF173" s="1"/>
      <c r="SG173" s="1"/>
      <c r="SH173" s="1"/>
      <c r="SI173" s="1"/>
      <c r="SJ173" s="1"/>
      <c r="SK173" s="1"/>
      <c r="SL173" s="1"/>
      <c r="SM173" s="1"/>
      <c r="SN173" s="1"/>
      <c r="SO173" s="1"/>
      <c r="SP173" s="1"/>
      <c r="SQ173" s="1"/>
      <c r="SR173" s="1"/>
      <c r="SS173" s="1"/>
      <c r="ST173" s="1"/>
      <c r="SU173" s="1"/>
      <c r="SV173" s="1"/>
      <c r="SW173" s="1"/>
      <c r="SX173" s="1"/>
      <c r="SY173" s="1"/>
      <c r="SZ173" s="1"/>
      <c r="TA173" s="1"/>
      <c r="TB173" s="1"/>
      <c r="TC173" s="1"/>
      <c r="TD173" s="1"/>
      <c r="TE173" s="1"/>
      <c r="TF173" s="1"/>
      <c r="TG173" s="1"/>
      <c r="TH173" s="1"/>
      <c r="TI173" s="1"/>
      <c r="TJ173" s="1"/>
      <c r="TK173" s="1"/>
      <c r="TL173" s="1"/>
      <c r="TM173" s="1"/>
      <c r="TN173" s="1"/>
      <c r="TO173" s="1"/>
      <c r="TP173" s="1"/>
      <c r="TQ173" s="1"/>
      <c r="TR173" s="1"/>
      <c r="TS173" s="1"/>
      <c r="TT173" s="1"/>
      <c r="TU173" s="1"/>
      <c r="TV173" s="1"/>
      <c r="TW173" s="1"/>
      <c r="TX173" s="1"/>
      <c r="TY173" s="1"/>
      <c r="TZ173" s="1"/>
      <c r="UA173" s="1"/>
      <c r="UB173" s="1"/>
      <c r="UC173" s="1"/>
      <c r="UD173" s="1"/>
      <c r="UE173" s="1"/>
      <c r="UF173" s="1"/>
      <c r="UG173" s="1"/>
      <c r="UH173" s="1"/>
      <c r="UI173" s="1"/>
      <c r="UJ173" s="1"/>
      <c r="UK173" s="1"/>
      <c r="UL173" s="1"/>
      <c r="UM173" s="1"/>
      <c r="UN173" s="1"/>
      <c r="UO173" s="1"/>
      <c r="UP173" s="1"/>
      <c r="UQ173" s="1"/>
      <c r="UR173" s="1"/>
      <c r="US173" s="1"/>
      <c r="UT173" s="1"/>
      <c r="UU173" s="1"/>
      <c r="UV173" s="1"/>
      <c r="UW173" s="1"/>
      <c r="UX173" s="1"/>
      <c r="UY173" s="1"/>
      <c r="UZ173" s="1"/>
      <c r="VA173" s="1"/>
      <c r="VB173" s="1"/>
      <c r="VC173" s="1"/>
      <c r="VD173" s="1"/>
      <c r="VE173" s="1"/>
      <c r="VF173" s="1"/>
      <c r="VG173" s="1"/>
      <c r="VH173" s="1"/>
      <c r="VI173" s="1"/>
      <c r="VJ173" s="1"/>
      <c r="VK173" s="1"/>
      <c r="VL173" s="1"/>
      <c r="VM173" s="1"/>
      <c r="VN173" s="1"/>
      <c r="VO173" s="1"/>
      <c r="VP173" s="1"/>
      <c r="VQ173" s="1"/>
      <c r="VR173" s="1"/>
      <c r="VS173" s="1"/>
      <c r="VT173" s="1"/>
      <c r="VU173" s="1"/>
      <c r="VV173" s="1"/>
      <c r="VW173" s="1"/>
      <c r="VX173" s="1"/>
      <c r="VY173" s="1"/>
      <c r="VZ173" s="1"/>
      <c r="WA173" s="1"/>
      <c r="WB173" s="1"/>
      <c r="WC173" s="1"/>
      <c r="WD173" s="1"/>
      <c r="WE173" s="1"/>
      <c r="WF173" s="1"/>
      <c r="WG173" s="1"/>
      <c r="WH173" s="1"/>
      <c r="WI173" s="1"/>
      <c r="WJ173" s="1"/>
      <c r="WK173" s="1"/>
      <c r="WL173" s="1"/>
      <c r="WM173" s="1"/>
      <c r="WN173" s="1"/>
      <c r="WO173" s="1"/>
      <c r="WP173" s="1"/>
      <c r="WQ173" s="1"/>
      <c r="WR173" s="1"/>
      <c r="WS173" s="1"/>
      <c r="WT173" s="1"/>
      <c r="WU173" s="1"/>
      <c r="WV173" s="1"/>
      <c r="WW173" s="1"/>
      <c r="WX173" s="1"/>
      <c r="WY173" s="1"/>
      <c r="WZ173" s="1"/>
      <c r="XA173" s="1"/>
      <c r="XB173" s="1"/>
      <c r="XC173" s="1"/>
      <c r="XD173" s="1"/>
      <c r="XE173" s="1"/>
      <c r="XF173" s="1"/>
      <c r="XG173" s="1"/>
      <c r="XH173" s="1"/>
      <c r="XI173" s="1"/>
      <c r="XJ173" s="1"/>
      <c r="XK173" s="1"/>
      <c r="XL173" s="1"/>
      <c r="XM173" s="1"/>
      <c r="XN173" s="1"/>
      <c r="XO173" s="1"/>
      <c r="XP173" s="1"/>
      <c r="XQ173" s="1"/>
      <c r="XR173" s="1"/>
      <c r="XS173" s="1"/>
      <c r="XT173" s="1"/>
      <c r="XU173" s="1"/>
      <c r="XV173" s="1"/>
      <c r="XW173" s="1"/>
      <c r="XX173" s="1"/>
      <c r="XY173" s="1"/>
      <c r="XZ173" s="1"/>
      <c r="YA173" s="1"/>
      <c r="YB173" s="1"/>
      <c r="YC173" s="1"/>
      <c r="YD173" s="1"/>
      <c r="YE173" s="1"/>
      <c r="YF173" s="1"/>
      <c r="YG173" s="1"/>
      <c r="YH173" s="1"/>
      <c r="YI173" s="1"/>
      <c r="YJ173" s="1"/>
      <c r="YK173" s="1"/>
      <c r="YL173" s="1"/>
      <c r="YM173" s="1"/>
      <c r="YN173" s="1"/>
      <c r="YO173" s="1"/>
      <c r="YP173" s="1"/>
      <c r="YQ173" s="1"/>
      <c r="YR173" s="1"/>
      <c r="YS173" s="1"/>
      <c r="YT173" s="1"/>
      <c r="YU173" s="1"/>
      <c r="YV173" s="1"/>
      <c r="YW173" s="1"/>
      <c r="YX173" s="1"/>
      <c r="YY173" s="1"/>
      <c r="YZ173" s="1"/>
      <c r="ZA173" s="1"/>
      <c r="ZB173" s="1"/>
      <c r="ZC173" s="1"/>
      <c r="ZD173" s="1"/>
      <c r="ZE173" s="1"/>
      <c r="ZF173" s="1"/>
      <c r="ZG173" s="1"/>
      <c r="ZH173" s="1"/>
      <c r="ZI173" s="1"/>
      <c r="ZJ173" s="1"/>
      <c r="ZK173" s="1"/>
      <c r="ZL173" s="1"/>
      <c r="ZM173" s="1"/>
      <c r="ZN173" s="1"/>
      <c r="ZO173" s="1"/>
      <c r="ZP173" s="1"/>
      <c r="ZQ173" s="1"/>
      <c r="ZR173" s="1"/>
      <c r="ZS173" s="1"/>
    </row>
    <row r="174" spans="1:695" s="110" customFormat="1" x14ac:dyDescent="0.2">
      <c r="A174" s="227" t="s">
        <v>136</v>
      </c>
      <c r="B174" s="91"/>
      <c r="C174" s="19" t="s">
        <v>109</v>
      </c>
      <c r="D174" s="19" t="s">
        <v>14</v>
      </c>
      <c r="E174" s="20">
        <v>0.53125</v>
      </c>
      <c r="F174" s="20">
        <f>E174+(25/(24*60))</f>
        <v>0.54861111111111116</v>
      </c>
      <c r="G174" s="19">
        <f t="shared" si="15"/>
        <v>3325</v>
      </c>
      <c r="H174" s="65">
        <v>250</v>
      </c>
      <c r="I174" s="82">
        <v>13.3</v>
      </c>
      <c r="J174" s="77" t="s">
        <v>204</v>
      </c>
      <c r="K174" s="77" t="s">
        <v>205</v>
      </c>
      <c r="L174" s="157"/>
      <c r="M174" s="1"/>
      <c r="N174" s="138"/>
      <c r="O174" s="139"/>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c r="IT174" s="1"/>
      <c r="IU174" s="1"/>
      <c r="IV174" s="1"/>
      <c r="IW174" s="1"/>
      <c r="IX174" s="1"/>
      <c r="IY174" s="1"/>
      <c r="IZ174" s="1"/>
      <c r="JA174" s="1"/>
      <c r="JB174" s="1"/>
      <c r="JC174" s="1"/>
      <c r="JD174" s="1"/>
      <c r="JE174" s="1"/>
      <c r="JF174" s="1"/>
      <c r="JG174" s="1"/>
      <c r="JH174" s="1"/>
      <c r="JI174" s="1"/>
      <c r="JJ174" s="1"/>
      <c r="JK174" s="1"/>
      <c r="JL174" s="1"/>
      <c r="JM174" s="1"/>
      <c r="JN174" s="1"/>
      <c r="JO174" s="1"/>
      <c r="JP174" s="1"/>
      <c r="JQ174" s="1"/>
      <c r="JR174" s="1"/>
      <c r="JS174" s="1"/>
      <c r="JT174" s="1"/>
      <c r="JU174" s="1"/>
      <c r="JV174" s="1"/>
      <c r="JW174" s="1"/>
      <c r="JX174" s="1"/>
      <c r="JY174" s="1"/>
      <c r="JZ174" s="1"/>
      <c r="KA174" s="1"/>
      <c r="KB174" s="1"/>
      <c r="KC174" s="1"/>
      <c r="KD174" s="1"/>
      <c r="KE174" s="1"/>
      <c r="KF174" s="1"/>
      <c r="KG174" s="1"/>
      <c r="KH174" s="1"/>
      <c r="KI174" s="1"/>
      <c r="KJ174" s="1"/>
      <c r="KK174" s="1"/>
      <c r="KL174" s="1"/>
      <c r="KM174" s="1"/>
      <c r="KN174" s="1"/>
      <c r="KO174" s="1"/>
      <c r="KP174" s="1"/>
      <c r="KQ174" s="1"/>
      <c r="KR174" s="1"/>
      <c r="KS174" s="1"/>
      <c r="KT174" s="1"/>
      <c r="KU174" s="1"/>
      <c r="KV174" s="1"/>
      <c r="KW174" s="1"/>
      <c r="KX174" s="1"/>
      <c r="KY174" s="1"/>
      <c r="KZ174" s="1"/>
      <c r="LA174" s="1"/>
      <c r="LB174" s="1"/>
      <c r="LC174" s="1"/>
      <c r="LD174" s="1"/>
      <c r="LE174" s="1"/>
      <c r="LF174" s="1"/>
      <c r="LG174" s="1"/>
      <c r="LH174" s="1"/>
      <c r="LI174" s="1"/>
      <c r="LJ174" s="1"/>
      <c r="LK174" s="1"/>
      <c r="LL174" s="1"/>
      <c r="LM174" s="1"/>
      <c r="LN174" s="1"/>
      <c r="LO174" s="1"/>
      <c r="LP174" s="1"/>
      <c r="LQ174" s="1"/>
      <c r="LR174" s="1"/>
      <c r="LS174" s="1"/>
      <c r="LT174" s="1"/>
      <c r="LU174" s="1"/>
      <c r="LV174" s="1"/>
      <c r="LW174" s="1"/>
      <c r="LX174" s="1"/>
      <c r="LY174" s="1"/>
      <c r="LZ174" s="1"/>
      <c r="MA174" s="1"/>
      <c r="MB174" s="1"/>
      <c r="MC174" s="1"/>
      <c r="MD174" s="1"/>
      <c r="ME174" s="1"/>
      <c r="MF174" s="1"/>
      <c r="MG174" s="1"/>
      <c r="MH174" s="1"/>
      <c r="MI174" s="1"/>
      <c r="MJ174" s="1"/>
      <c r="MK174" s="1"/>
      <c r="ML174" s="1"/>
      <c r="MM174" s="1"/>
      <c r="MN174" s="1"/>
      <c r="MO174" s="1"/>
      <c r="MP174" s="1"/>
      <c r="MQ174" s="1"/>
      <c r="MR174" s="1"/>
      <c r="MS174" s="1"/>
      <c r="MT174" s="1"/>
      <c r="MU174" s="1"/>
      <c r="MV174" s="1"/>
      <c r="MW174" s="1"/>
      <c r="MX174" s="1"/>
      <c r="MY174" s="1"/>
      <c r="MZ174" s="1"/>
      <c r="NA174" s="1"/>
      <c r="NB174" s="1"/>
      <c r="NC174" s="1"/>
      <c r="ND174" s="1"/>
      <c r="NE174" s="1"/>
      <c r="NF174" s="1"/>
      <c r="NG174" s="1"/>
      <c r="NH174" s="1"/>
      <c r="NI174" s="1"/>
      <c r="NJ174" s="1"/>
      <c r="NK174" s="1"/>
      <c r="NL174" s="1"/>
      <c r="NM174" s="1"/>
      <c r="NN174" s="1"/>
      <c r="NO174" s="1"/>
      <c r="NP174" s="1"/>
      <c r="NQ174" s="1"/>
      <c r="NR174" s="1"/>
      <c r="NS174" s="1"/>
      <c r="NT174" s="1"/>
      <c r="NU174" s="1"/>
      <c r="NV174" s="1"/>
      <c r="NW174" s="1"/>
      <c r="NX174" s="1"/>
      <c r="NY174" s="1"/>
      <c r="NZ174" s="1"/>
      <c r="OA174" s="1"/>
      <c r="OB174" s="1"/>
      <c r="OC174" s="1"/>
      <c r="OD174" s="1"/>
      <c r="OE174" s="1"/>
      <c r="OF174" s="1"/>
      <c r="OG174" s="1"/>
      <c r="OH174" s="1"/>
      <c r="OI174" s="1"/>
      <c r="OJ174" s="1"/>
      <c r="OK174" s="1"/>
      <c r="OL174" s="1"/>
      <c r="OM174" s="1"/>
      <c r="ON174" s="1"/>
      <c r="OO174" s="1"/>
      <c r="OP174" s="1"/>
      <c r="OQ174" s="1"/>
      <c r="OR174" s="1"/>
      <c r="OS174" s="1"/>
      <c r="OT174" s="1"/>
      <c r="OU174" s="1"/>
      <c r="OV174" s="1"/>
      <c r="OW174" s="1"/>
      <c r="OX174" s="1"/>
      <c r="OY174" s="1"/>
      <c r="OZ174" s="1"/>
      <c r="PA174" s="1"/>
      <c r="PB174" s="1"/>
      <c r="PC174" s="1"/>
      <c r="PD174" s="1"/>
      <c r="PE174" s="1"/>
      <c r="PF174" s="1"/>
      <c r="PG174" s="1"/>
      <c r="PH174" s="1"/>
      <c r="PI174" s="1"/>
      <c r="PJ174" s="1"/>
      <c r="PK174" s="1"/>
      <c r="PL174" s="1"/>
      <c r="PM174" s="1"/>
      <c r="PN174" s="1"/>
      <c r="PO174" s="1"/>
      <c r="PP174" s="1"/>
      <c r="PQ174" s="1"/>
      <c r="PR174" s="1"/>
      <c r="PS174" s="1"/>
      <c r="PT174" s="1"/>
      <c r="PU174" s="1"/>
      <c r="PV174" s="1"/>
      <c r="PW174" s="1"/>
      <c r="PX174" s="1"/>
      <c r="PY174" s="1"/>
      <c r="PZ174" s="1"/>
      <c r="QA174" s="1"/>
      <c r="QB174" s="1"/>
      <c r="QC174" s="1"/>
      <c r="QD174" s="1"/>
      <c r="QE174" s="1"/>
      <c r="QF174" s="1"/>
      <c r="QG174" s="1"/>
      <c r="QH174" s="1"/>
      <c r="QI174" s="1"/>
      <c r="QJ174" s="1"/>
      <c r="QK174" s="1"/>
      <c r="QL174" s="1"/>
      <c r="QM174" s="1"/>
      <c r="QN174" s="1"/>
      <c r="QO174" s="1"/>
      <c r="QP174" s="1"/>
      <c r="QQ174" s="1"/>
      <c r="QR174" s="1"/>
      <c r="QS174" s="1"/>
      <c r="QT174" s="1"/>
      <c r="QU174" s="1"/>
      <c r="QV174" s="1"/>
      <c r="QW174" s="1"/>
      <c r="QX174" s="1"/>
      <c r="QY174" s="1"/>
      <c r="QZ174" s="1"/>
      <c r="RA174" s="1"/>
      <c r="RB174" s="1"/>
      <c r="RC174" s="1"/>
      <c r="RD174" s="1"/>
      <c r="RE174" s="1"/>
      <c r="RF174" s="1"/>
      <c r="RG174" s="1"/>
      <c r="RH174" s="1"/>
      <c r="RI174" s="1"/>
      <c r="RJ174" s="1"/>
      <c r="RK174" s="1"/>
      <c r="RL174" s="1"/>
      <c r="RM174" s="1"/>
      <c r="RN174" s="1"/>
      <c r="RO174" s="1"/>
      <c r="RP174" s="1"/>
      <c r="RQ174" s="1"/>
      <c r="RR174" s="1"/>
      <c r="RS174" s="1"/>
      <c r="RT174" s="1"/>
      <c r="RU174" s="1"/>
      <c r="RV174" s="1"/>
      <c r="RW174" s="1"/>
      <c r="RX174" s="1"/>
      <c r="RY174" s="1"/>
      <c r="RZ174" s="1"/>
      <c r="SA174" s="1"/>
      <c r="SB174" s="1"/>
      <c r="SC174" s="1"/>
      <c r="SD174" s="1"/>
      <c r="SE174" s="1"/>
      <c r="SF174" s="1"/>
      <c r="SG174" s="1"/>
      <c r="SH174" s="1"/>
      <c r="SI174" s="1"/>
      <c r="SJ174" s="1"/>
      <c r="SK174" s="1"/>
      <c r="SL174" s="1"/>
      <c r="SM174" s="1"/>
      <c r="SN174" s="1"/>
      <c r="SO174" s="1"/>
      <c r="SP174" s="1"/>
      <c r="SQ174" s="1"/>
      <c r="SR174" s="1"/>
      <c r="SS174" s="1"/>
      <c r="ST174" s="1"/>
      <c r="SU174" s="1"/>
      <c r="SV174" s="1"/>
      <c r="SW174" s="1"/>
      <c r="SX174" s="1"/>
      <c r="SY174" s="1"/>
      <c r="SZ174" s="1"/>
      <c r="TA174" s="1"/>
      <c r="TB174" s="1"/>
      <c r="TC174" s="1"/>
      <c r="TD174" s="1"/>
      <c r="TE174" s="1"/>
      <c r="TF174" s="1"/>
      <c r="TG174" s="1"/>
      <c r="TH174" s="1"/>
      <c r="TI174" s="1"/>
      <c r="TJ174" s="1"/>
      <c r="TK174" s="1"/>
      <c r="TL174" s="1"/>
      <c r="TM174" s="1"/>
      <c r="TN174" s="1"/>
      <c r="TO174" s="1"/>
      <c r="TP174" s="1"/>
      <c r="TQ174" s="1"/>
      <c r="TR174" s="1"/>
      <c r="TS174" s="1"/>
      <c r="TT174" s="1"/>
      <c r="TU174" s="1"/>
      <c r="TV174" s="1"/>
      <c r="TW174" s="1"/>
      <c r="TX174" s="1"/>
      <c r="TY174" s="1"/>
      <c r="TZ174" s="1"/>
      <c r="UA174" s="1"/>
      <c r="UB174" s="1"/>
      <c r="UC174" s="1"/>
      <c r="UD174" s="1"/>
      <c r="UE174" s="1"/>
      <c r="UF174" s="1"/>
      <c r="UG174" s="1"/>
      <c r="UH174" s="1"/>
      <c r="UI174" s="1"/>
      <c r="UJ174" s="1"/>
      <c r="UK174" s="1"/>
      <c r="UL174" s="1"/>
      <c r="UM174" s="1"/>
      <c r="UN174" s="1"/>
      <c r="UO174" s="1"/>
      <c r="UP174" s="1"/>
      <c r="UQ174" s="1"/>
      <c r="UR174" s="1"/>
      <c r="US174" s="1"/>
      <c r="UT174" s="1"/>
      <c r="UU174" s="1"/>
      <c r="UV174" s="1"/>
      <c r="UW174" s="1"/>
      <c r="UX174" s="1"/>
      <c r="UY174" s="1"/>
      <c r="UZ174" s="1"/>
      <c r="VA174" s="1"/>
      <c r="VB174" s="1"/>
      <c r="VC174" s="1"/>
      <c r="VD174" s="1"/>
      <c r="VE174" s="1"/>
      <c r="VF174" s="1"/>
      <c r="VG174" s="1"/>
      <c r="VH174" s="1"/>
      <c r="VI174" s="1"/>
      <c r="VJ174" s="1"/>
      <c r="VK174" s="1"/>
      <c r="VL174" s="1"/>
      <c r="VM174" s="1"/>
      <c r="VN174" s="1"/>
      <c r="VO174" s="1"/>
      <c r="VP174" s="1"/>
      <c r="VQ174" s="1"/>
      <c r="VR174" s="1"/>
      <c r="VS174" s="1"/>
      <c r="VT174" s="1"/>
      <c r="VU174" s="1"/>
      <c r="VV174" s="1"/>
      <c r="VW174" s="1"/>
      <c r="VX174" s="1"/>
      <c r="VY174" s="1"/>
      <c r="VZ174" s="1"/>
      <c r="WA174" s="1"/>
      <c r="WB174" s="1"/>
      <c r="WC174" s="1"/>
      <c r="WD174" s="1"/>
      <c r="WE174" s="1"/>
      <c r="WF174" s="1"/>
      <c r="WG174" s="1"/>
      <c r="WH174" s="1"/>
      <c r="WI174" s="1"/>
      <c r="WJ174" s="1"/>
      <c r="WK174" s="1"/>
      <c r="WL174" s="1"/>
      <c r="WM174" s="1"/>
      <c r="WN174" s="1"/>
      <c r="WO174" s="1"/>
      <c r="WP174" s="1"/>
      <c r="WQ174" s="1"/>
      <c r="WR174" s="1"/>
      <c r="WS174" s="1"/>
      <c r="WT174" s="1"/>
      <c r="WU174" s="1"/>
      <c r="WV174" s="1"/>
      <c r="WW174" s="1"/>
      <c r="WX174" s="1"/>
      <c r="WY174" s="1"/>
      <c r="WZ174" s="1"/>
      <c r="XA174" s="1"/>
      <c r="XB174" s="1"/>
      <c r="XC174" s="1"/>
      <c r="XD174" s="1"/>
      <c r="XE174" s="1"/>
      <c r="XF174" s="1"/>
      <c r="XG174" s="1"/>
      <c r="XH174" s="1"/>
      <c r="XI174" s="1"/>
      <c r="XJ174" s="1"/>
      <c r="XK174" s="1"/>
      <c r="XL174" s="1"/>
      <c r="XM174" s="1"/>
      <c r="XN174" s="1"/>
      <c r="XO174" s="1"/>
      <c r="XP174" s="1"/>
      <c r="XQ174" s="1"/>
      <c r="XR174" s="1"/>
      <c r="XS174" s="1"/>
      <c r="XT174" s="1"/>
      <c r="XU174" s="1"/>
      <c r="XV174" s="1"/>
      <c r="XW174" s="1"/>
      <c r="XX174" s="1"/>
      <c r="XY174" s="1"/>
      <c r="XZ174" s="1"/>
      <c r="YA174" s="1"/>
      <c r="YB174" s="1"/>
      <c r="YC174" s="1"/>
      <c r="YD174" s="1"/>
      <c r="YE174" s="1"/>
      <c r="YF174" s="1"/>
      <c r="YG174" s="1"/>
      <c r="YH174" s="1"/>
      <c r="YI174" s="1"/>
      <c r="YJ174" s="1"/>
      <c r="YK174" s="1"/>
      <c r="YL174" s="1"/>
      <c r="YM174" s="1"/>
      <c r="YN174" s="1"/>
      <c r="YO174" s="1"/>
      <c r="YP174" s="1"/>
      <c r="YQ174" s="1"/>
      <c r="YR174" s="1"/>
      <c r="YS174" s="1"/>
      <c r="YT174" s="1"/>
      <c r="YU174" s="1"/>
      <c r="YV174" s="1"/>
      <c r="YW174" s="1"/>
      <c r="YX174" s="1"/>
      <c r="YY174" s="1"/>
      <c r="YZ174" s="1"/>
      <c r="ZA174" s="1"/>
      <c r="ZB174" s="1"/>
      <c r="ZC174" s="1"/>
      <c r="ZD174" s="1"/>
      <c r="ZE174" s="1"/>
      <c r="ZF174" s="1"/>
      <c r="ZG174" s="1"/>
      <c r="ZH174" s="1"/>
      <c r="ZI174" s="1"/>
      <c r="ZJ174" s="1"/>
      <c r="ZK174" s="1"/>
      <c r="ZL174" s="1"/>
      <c r="ZM174" s="1"/>
      <c r="ZN174" s="1"/>
      <c r="ZO174" s="1"/>
      <c r="ZP174" s="1"/>
      <c r="ZQ174" s="1"/>
      <c r="ZR174" s="1"/>
      <c r="ZS174" s="1"/>
    </row>
    <row r="175" spans="1:695" s="110" customFormat="1" x14ac:dyDescent="0.2">
      <c r="A175" s="227" t="s">
        <v>136</v>
      </c>
      <c r="B175" s="91"/>
      <c r="C175" s="19" t="s">
        <v>115</v>
      </c>
      <c r="D175" s="19" t="s">
        <v>13</v>
      </c>
      <c r="E175" s="20">
        <v>0.54861111111111105</v>
      </c>
      <c r="F175" s="20">
        <f>E175+(30/(24*60))</f>
        <v>0.56944444444444442</v>
      </c>
      <c r="G175" s="19">
        <f t="shared" si="15"/>
        <v>3638.1000000000004</v>
      </c>
      <c r="H175" s="65">
        <v>201</v>
      </c>
      <c r="I175" s="82">
        <v>18.100000000000001</v>
      </c>
      <c r="J175" s="77" t="s">
        <v>204</v>
      </c>
      <c r="K175" s="77" t="s">
        <v>205</v>
      </c>
      <c r="L175" s="157"/>
      <c r="M175" s="1"/>
      <c r="N175" s="138"/>
      <c r="O175" s="139"/>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c r="IT175" s="1"/>
      <c r="IU175" s="1"/>
      <c r="IV175" s="1"/>
      <c r="IW175" s="1"/>
      <c r="IX175" s="1"/>
      <c r="IY175" s="1"/>
      <c r="IZ175" s="1"/>
      <c r="JA175" s="1"/>
      <c r="JB175" s="1"/>
      <c r="JC175" s="1"/>
      <c r="JD175" s="1"/>
      <c r="JE175" s="1"/>
      <c r="JF175" s="1"/>
      <c r="JG175" s="1"/>
      <c r="JH175" s="1"/>
      <c r="JI175" s="1"/>
      <c r="JJ175" s="1"/>
      <c r="JK175" s="1"/>
      <c r="JL175" s="1"/>
      <c r="JM175" s="1"/>
      <c r="JN175" s="1"/>
      <c r="JO175" s="1"/>
      <c r="JP175" s="1"/>
      <c r="JQ175" s="1"/>
      <c r="JR175" s="1"/>
      <c r="JS175" s="1"/>
      <c r="JT175" s="1"/>
      <c r="JU175" s="1"/>
      <c r="JV175" s="1"/>
      <c r="JW175" s="1"/>
      <c r="JX175" s="1"/>
      <c r="JY175" s="1"/>
      <c r="JZ175" s="1"/>
      <c r="KA175" s="1"/>
      <c r="KB175" s="1"/>
      <c r="KC175" s="1"/>
      <c r="KD175" s="1"/>
      <c r="KE175" s="1"/>
      <c r="KF175" s="1"/>
      <c r="KG175" s="1"/>
      <c r="KH175" s="1"/>
      <c r="KI175" s="1"/>
      <c r="KJ175" s="1"/>
      <c r="KK175" s="1"/>
      <c r="KL175" s="1"/>
      <c r="KM175" s="1"/>
      <c r="KN175" s="1"/>
      <c r="KO175" s="1"/>
      <c r="KP175" s="1"/>
      <c r="KQ175" s="1"/>
      <c r="KR175" s="1"/>
      <c r="KS175" s="1"/>
      <c r="KT175" s="1"/>
      <c r="KU175" s="1"/>
      <c r="KV175" s="1"/>
      <c r="KW175" s="1"/>
      <c r="KX175" s="1"/>
      <c r="KY175" s="1"/>
      <c r="KZ175" s="1"/>
      <c r="LA175" s="1"/>
      <c r="LB175" s="1"/>
      <c r="LC175" s="1"/>
      <c r="LD175" s="1"/>
      <c r="LE175" s="1"/>
      <c r="LF175" s="1"/>
      <c r="LG175" s="1"/>
      <c r="LH175" s="1"/>
      <c r="LI175" s="1"/>
      <c r="LJ175" s="1"/>
      <c r="LK175" s="1"/>
      <c r="LL175" s="1"/>
      <c r="LM175" s="1"/>
      <c r="LN175" s="1"/>
      <c r="LO175" s="1"/>
      <c r="LP175" s="1"/>
      <c r="LQ175" s="1"/>
      <c r="LR175" s="1"/>
      <c r="LS175" s="1"/>
      <c r="LT175" s="1"/>
      <c r="LU175" s="1"/>
      <c r="LV175" s="1"/>
      <c r="LW175" s="1"/>
      <c r="LX175" s="1"/>
      <c r="LY175" s="1"/>
      <c r="LZ175" s="1"/>
      <c r="MA175" s="1"/>
      <c r="MB175" s="1"/>
      <c r="MC175" s="1"/>
      <c r="MD175" s="1"/>
      <c r="ME175" s="1"/>
      <c r="MF175" s="1"/>
      <c r="MG175" s="1"/>
      <c r="MH175" s="1"/>
      <c r="MI175" s="1"/>
      <c r="MJ175" s="1"/>
      <c r="MK175" s="1"/>
      <c r="ML175" s="1"/>
      <c r="MM175" s="1"/>
      <c r="MN175" s="1"/>
      <c r="MO175" s="1"/>
      <c r="MP175" s="1"/>
      <c r="MQ175" s="1"/>
      <c r="MR175" s="1"/>
      <c r="MS175" s="1"/>
      <c r="MT175" s="1"/>
      <c r="MU175" s="1"/>
      <c r="MV175" s="1"/>
      <c r="MW175" s="1"/>
      <c r="MX175" s="1"/>
      <c r="MY175" s="1"/>
      <c r="MZ175" s="1"/>
      <c r="NA175" s="1"/>
      <c r="NB175" s="1"/>
      <c r="NC175" s="1"/>
      <c r="ND175" s="1"/>
      <c r="NE175" s="1"/>
      <c r="NF175" s="1"/>
      <c r="NG175" s="1"/>
      <c r="NH175" s="1"/>
      <c r="NI175" s="1"/>
      <c r="NJ175" s="1"/>
      <c r="NK175" s="1"/>
      <c r="NL175" s="1"/>
      <c r="NM175" s="1"/>
      <c r="NN175" s="1"/>
      <c r="NO175" s="1"/>
      <c r="NP175" s="1"/>
      <c r="NQ175" s="1"/>
      <c r="NR175" s="1"/>
      <c r="NS175" s="1"/>
      <c r="NT175" s="1"/>
      <c r="NU175" s="1"/>
      <c r="NV175" s="1"/>
      <c r="NW175" s="1"/>
      <c r="NX175" s="1"/>
      <c r="NY175" s="1"/>
      <c r="NZ175" s="1"/>
      <c r="OA175" s="1"/>
      <c r="OB175" s="1"/>
      <c r="OC175" s="1"/>
      <c r="OD175" s="1"/>
      <c r="OE175" s="1"/>
      <c r="OF175" s="1"/>
      <c r="OG175" s="1"/>
      <c r="OH175" s="1"/>
      <c r="OI175" s="1"/>
      <c r="OJ175" s="1"/>
      <c r="OK175" s="1"/>
      <c r="OL175" s="1"/>
      <c r="OM175" s="1"/>
      <c r="ON175" s="1"/>
      <c r="OO175" s="1"/>
      <c r="OP175" s="1"/>
      <c r="OQ175" s="1"/>
      <c r="OR175" s="1"/>
      <c r="OS175" s="1"/>
      <c r="OT175" s="1"/>
      <c r="OU175" s="1"/>
      <c r="OV175" s="1"/>
      <c r="OW175" s="1"/>
      <c r="OX175" s="1"/>
      <c r="OY175" s="1"/>
      <c r="OZ175" s="1"/>
      <c r="PA175" s="1"/>
      <c r="PB175" s="1"/>
      <c r="PC175" s="1"/>
      <c r="PD175" s="1"/>
      <c r="PE175" s="1"/>
      <c r="PF175" s="1"/>
      <c r="PG175" s="1"/>
      <c r="PH175" s="1"/>
      <c r="PI175" s="1"/>
      <c r="PJ175" s="1"/>
      <c r="PK175" s="1"/>
      <c r="PL175" s="1"/>
      <c r="PM175" s="1"/>
      <c r="PN175" s="1"/>
      <c r="PO175" s="1"/>
      <c r="PP175" s="1"/>
      <c r="PQ175" s="1"/>
      <c r="PR175" s="1"/>
      <c r="PS175" s="1"/>
      <c r="PT175" s="1"/>
      <c r="PU175" s="1"/>
      <c r="PV175" s="1"/>
      <c r="PW175" s="1"/>
      <c r="PX175" s="1"/>
      <c r="PY175" s="1"/>
      <c r="PZ175" s="1"/>
      <c r="QA175" s="1"/>
      <c r="QB175" s="1"/>
      <c r="QC175" s="1"/>
      <c r="QD175" s="1"/>
      <c r="QE175" s="1"/>
      <c r="QF175" s="1"/>
      <c r="QG175" s="1"/>
      <c r="QH175" s="1"/>
      <c r="QI175" s="1"/>
      <c r="QJ175" s="1"/>
      <c r="QK175" s="1"/>
      <c r="QL175" s="1"/>
      <c r="QM175" s="1"/>
      <c r="QN175" s="1"/>
      <c r="QO175" s="1"/>
      <c r="QP175" s="1"/>
      <c r="QQ175" s="1"/>
      <c r="QR175" s="1"/>
      <c r="QS175" s="1"/>
      <c r="QT175" s="1"/>
      <c r="QU175" s="1"/>
      <c r="QV175" s="1"/>
      <c r="QW175" s="1"/>
      <c r="QX175" s="1"/>
      <c r="QY175" s="1"/>
      <c r="QZ175" s="1"/>
      <c r="RA175" s="1"/>
      <c r="RB175" s="1"/>
      <c r="RC175" s="1"/>
      <c r="RD175" s="1"/>
      <c r="RE175" s="1"/>
      <c r="RF175" s="1"/>
      <c r="RG175" s="1"/>
      <c r="RH175" s="1"/>
      <c r="RI175" s="1"/>
      <c r="RJ175" s="1"/>
      <c r="RK175" s="1"/>
      <c r="RL175" s="1"/>
      <c r="RM175" s="1"/>
      <c r="RN175" s="1"/>
      <c r="RO175" s="1"/>
      <c r="RP175" s="1"/>
      <c r="RQ175" s="1"/>
      <c r="RR175" s="1"/>
      <c r="RS175" s="1"/>
      <c r="RT175" s="1"/>
      <c r="RU175" s="1"/>
      <c r="RV175" s="1"/>
      <c r="RW175" s="1"/>
      <c r="RX175" s="1"/>
      <c r="RY175" s="1"/>
      <c r="RZ175" s="1"/>
      <c r="SA175" s="1"/>
      <c r="SB175" s="1"/>
      <c r="SC175" s="1"/>
      <c r="SD175" s="1"/>
      <c r="SE175" s="1"/>
      <c r="SF175" s="1"/>
      <c r="SG175" s="1"/>
      <c r="SH175" s="1"/>
      <c r="SI175" s="1"/>
      <c r="SJ175" s="1"/>
      <c r="SK175" s="1"/>
      <c r="SL175" s="1"/>
      <c r="SM175" s="1"/>
      <c r="SN175" s="1"/>
      <c r="SO175" s="1"/>
      <c r="SP175" s="1"/>
      <c r="SQ175" s="1"/>
      <c r="SR175" s="1"/>
      <c r="SS175" s="1"/>
      <c r="ST175" s="1"/>
      <c r="SU175" s="1"/>
      <c r="SV175" s="1"/>
      <c r="SW175" s="1"/>
      <c r="SX175" s="1"/>
      <c r="SY175" s="1"/>
      <c r="SZ175" s="1"/>
      <c r="TA175" s="1"/>
      <c r="TB175" s="1"/>
      <c r="TC175" s="1"/>
      <c r="TD175" s="1"/>
      <c r="TE175" s="1"/>
      <c r="TF175" s="1"/>
      <c r="TG175" s="1"/>
      <c r="TH175" s="1"/>
      <c r="TI175" s="1"/>
      <c r="TJ175" s="1"/>
      <c r="TK175" s="1"/>
      <c r="TL175" s="1"/>
      <c r="TM175" s="1"/>
      <c r="TN175" s="1"/>
      <c r="TO175" s="1"/>
      <c r="TP175" s="1"/>
      <c r="TQ175" s="1"/>
      <c r="TR175" s="1"/>
      <c r="TS175" s="1"/>
      <c r="TT175" s="1"/>
      <c r="TU175" s="1"/>
      <c r="TV175" s="1"/>
      <c r="TW175" s="1"/>
      <c r="TX175" s="1"/>
      <c r="TY175" s="1"/>
      <c r="TZ175" s="1"/>
      <c r="UA175" s="1"/>
      <c r="UB175" s="1"/>
      <c r="UC175" s="1"/>
      <c r="UD175" s="1"/>
      <c r="UE175" s="1"/>
      <c r="UF175" s="1"/>
      <c r="UG175" s="1"/>
      <c r="UH175" s="1"/>
      <c r="UI175" s="1"/>
      <c r="UJ175" s="1"/>
      <c r="UK175" s="1"/>
      <c r="UL175" s="1"/>
      <c r="UM175" s="1"/>
      <c r="UN175" s="1"/>
      <c r="UO175" s="1"/>
      <c r="UP175" s="1"/>
      <c r="UQ175" s="1"/>
      <c r="UR175" s="1"/>
      <c r="US175" s="1"/>
      <c r="UT175" s="1"/>
      <c r="UU175" s="1"/>
      <c r="UV175" s="1"/>
      <c r="UW175" s="1"/>
      <c r="UX175" s="1"/>
      <c r="UY175" s="1"/>
      <c r="UZ175" s="1"/>
      <c r="VA175" s="1"/>
      <c r="VB175" s="1"/>
      <c r="VC175" s="1"/>
      <c r="VD175" s="1"/>
      <c r="VE175" s="1"/>
      <c r="VF175" s="1"/>
      <c r="VG175" s="1"/>
      <c r="VH175" s="1"/>
      <c r="VI175" s="1"/>
      <c r="VJ175" s="1"/>
      <c r="VK175" s="1"/>
      <c r="VL175" s="1"/>
      <c r="VM175" s="1"/>
      <c r="VN175" s="1"/>
      <c r="VO175" s="1"/>
      <c r="VP175" s="1"/>
      <c r="VQ175" s="1"/>
      <c r="VR175" s="1"/>
      <c r="VS175" s="1"/>
      <c r="VT175" s="1"/>
      <c r="VU175" s="1"/>
      <c r="VV175" s="1"/>
      <c r="VW175" s="1"/>
      <c r="VX175" s="1"/>
      <c r="VY175" s="1"/>
      <c r="VZ175" s="1"/>
      <c r="WA175" s="1"/>
      <c r="WB175" s="1"/>
      <c r="WC175" s="1"/>
      <c r="WD175" s="1"/>
      <c r="WE175" s="1"/>
      <c r="WF175" s="1"/>
      <c r="WG175" s="1"/>
      <c r="WH175" s="1"/>
      <c r="WI175" s="1"/>
      <c r="WJ175" s="1"/>
      <c r="WK175" s="1"/>
      <c r="WL175" s="1"/>
      <c r="WM175" s="1"/>
      <c r="WN175" s="1"/>
      <c r="WO175" s="1"/>
      <c r="WP175" s="1"/>
      <c r="WQ175" s="1"/>
      <c r="WR175" s="1"/>
      <c r="WS175" s="1"/>
      <c r="WT175" s="1"/>
      <c r="WU175" s="1"/>
      <c r="WV175" s="1"/>
      <c r="WW175" s="1"/>
      <c r="WX175" s="1"/>
      <c r="WY175" s="1"/>
      <c r="WZ175" s="1"/>
      <c r="XA175" s="1"/>
      <c r="XB175" s="1"/>
      <c r="XC175" s="1"/>
      <c r="XD175" s="1"/>
      <c r="XE175" s="1"/>
      <c r="XF175" s="1"/>
      <c r="XG175" s="1"/>
      <c r="XH175" s="1"/>
      <c r="XI175" s="1"/>
      <c r="XJ175" s="1"/>
      <c r="XK175" s="1"/>
      <c r="XL175" s="1"/>
      <c r="XM175" s="1"/>
      <c r="XN175" s="1"/>
      <c r="XO175" s="1"/>
      <c r="XP175" s="1"/>
      <c r="XQ175" s="1"/>
      <c r="XR175" s="1"/>
      <c r="XS175" s="1"/>
      <c r="XT175" s="1"/>
      <c r="XU175" s="1"/>
      <c r="XV175" s="1"/>
      <c r="XW175" s="1"/>
      <c r="XX175" s="1"/>
      <c r="XY175" s="1"/>
      <c r="XZ175" s="1"/>
      <c r="YA175" s="1"/>
      <c r="YB175" s="1"/>
      <c r="YC175" s="1"/>
      <c r="YD175" s="1"/>
      <c r="YE175" s="1"/>
      <c r="YF175" s="1"/>
      <c r="YG175" s="1"/>
      <c r="YH175" s="1"/>
      <c r="YI175" s="1"/>
      <c r="YJ175" s="1"/>
      <c r="YK175" s="1"/>
      <c r="YL175" s="1"/>
      <c r="YM175" s="1"/>
      <c r="YN175" s="1"/>
      <c r="YO175" s="1"/>
      <c r="YP175" s="1"/>
      <c r="YQ175" s="1"/>
      <c r="YR175" s="1"/>
      <c r="YS175" s="1"/>
      <c r="YT175" s="1"/>
      <c r="YU175" s="1"/>
      <c r="YV175" s="1"/>
      <c r="YW175" s="1"/>
      <c r="YX175" s="1"/>
      <c r="YY175" s="1"/>
      <c r="YZ175" s="1"/>
      <c r="ZA175" s="1"/>
      <c r="ZB175" s="1"/>
      <c r="ZC175" s="1"/>
      <c r="ZD175" s="1"/>
      <c r="ZE175" s="1"/>
      <c r="ZF175" s="1"/>
      <c r="ZG175" s="1"/>
      <c r="ZH175" s="1"/>
      <c r="ZI175" s="1"/>
      <c r="ZJ175" s="1"/>
      <c r="ZK175" s="1"/>
      <c r="ZL175" s="1"/>
      <c r="ZM175" s="1"/>
      <c r="ZN175" s="1"/>
      <c r="ZO175" s="1"/>
      <c r="ZP175" s="1"/>
      <c r="ZQ175" s="1"/>
      <c r="ZR175" s="1"/>
      <c r="ZS175" s="1"/>
    </row>
    <row r="176" spans="1:695" s="110" customFormat="1" x14ac:dyDescent="0.2">
      <c r="A176" s="227" t="s">
        <v>136</v>
      </c>
      <c r="B176" s="91"/>
      <c r="C176" s="19" t="s">
        <v>114</v>
      </c>
      <c r="D176" s="19" t="s">
        <v>16</v>
      </c>
      <c r="E176" s="20">
        <v>0.55208333333333337</v>
      </c>
      <c r="F176" s="20">
        <f>E176+(25/(24*60))</f>
        <v>0.56944444444444453</v>
      </c>
      <c r="G176" s="19">
        <f>H176*I176</f>
        <v>656.6</v>
      </c>
      <c r="H176" s="65">
        <v>49</v>
      </c>
      <c r="I176" s="82">
        <v>13.4</v>
      </c>
      <c r="J176" s="77" t="s">
        <v>204</v>
      </c>
      <c r="K176" s="77" t="s">
        <v>205</v>
      </c>
      <c r="L176" s="157"/>
      <c r="M176" s="1"/>
      <c r="N176" s="138"/>
      <c r="O176" s="139"/>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c r="IT176" s="1"/>
      <c r="IU176" s="1"/>
      <c r="IV176" s="1"/>
      <c r="IW176" s="1"/>
      <c r="IX176" s="1"/>
      <c r="IY176" s="1"/>
      <c r="IZ176" s="1"/>
      <c r="JA176" s="1"/>
      <c r="JB176" s="1"/>
      <c r="JC176" s="1"/>
      <c r="JD176" s="1"/>
      <c r="JE176" s="1"/>
      <c r="JF176" s="1"/>
      <c r="JG176" s="1"/>
      <c r="JH176" s="1"/>
      <c r="JI176" s="1"/>
      <c r="JJ176" s="1"/>
      <c r="JK176" s="1"/>
      <c r="JL176" s="1"/>
      <c r="JM176" s="1"/>
      <c r="JN176" s="1"/>
      <c r="JO176" s="1"/>
      <c r="JP176" s="1"/>
      <c r="JQ176" s="1"/>
      <c r="JR176" s="1"/>
      <c r="JS176" s="1"/>
      <c r="JT176" s="1"/>
      <c r="JU176" s="1"/>
      <c r="JV176" s="1"/>
      <c r="JW176" s="1"/>
      <c r="JX176" s="1"/>
      <c r="JY176" s="1"/>
      <c r="JZ176" s="1"/>
      <c r="KA176" s="1"/>
      <c r="KB176" s="1"/>
      <c r="KC176" s="1"/>
      <c r="KD176" s="1"/>
      <c r="KE176" s="1"/>
      <c r="KF176" s="1"/>
      <c r="KG176" s="1"/>
      <c r="KH176" s="1"/>
      <c r="KI176" s="1"/>
      <c r="KJ176" s="1"/>
      <c r="KK176" s="1"/>
      <c r="KL176" s="1"/>
      <c r="KM176" s="1"/>
      <c r="KN176" s="1"/>
      <c r="KO176" s="1"/>
      <c r="KP176" s="1"/>
      <c r="KQ176" s="1"/>
      <c r="KR176" s="1"/>
      <c r="KS176" s="1"/>
      <c r="KT176" s="1"/>
      <c r="KU176" s="1"/>
      <c r="KV176" s="1"/>
      <c r="KW176" s="1"/>
      <c r="KX176" s="1"/>
      <c r="KY176" s="1"/>
      <c r="KZ176" s="1"/>
      <c r="LA176" s="1"/>
      <c r="LB176" s="1"/>
      <c r="LC176" s="1"/>
      <c r="LD176" s="1"/>
      <c r="LE176" s="1"/>
      <c r="LF176" s="1"/>
      <c r="LG176" s="1"/>
      <c r="LH176" s="1"/>
      <c r="LI176" s="1"/>
      <c r="LJ176" s="1"/>
      <c r="LK176" s="1"/>
      <c r="LL176" s="1"/>
      <c r="LM176" s="1"/>
      <c r="LN176" s="1"/>
      <c r="LO176" s="1"/>
      <c r="LP176" s="1"/>
      <c r="LQ176" s="1"/>
      <c r="LR176" s="1"/>
      <c r="LS176" s="1"/>
      <c r="LT176" s="1"/>
      <c r="LU176" s="1"/>
      <c r="LV176" s="1"/>
      <c r="LW176" s="1"/>
      <c r="LX176" s="1"/>
      <c r="LY176" s="1"/>
      <c r="LZ176" s="1"/>
      <c r="MA176" s="1"/>
      <c r="MB176" s="1"/>
      <c r="MC176" s="1"/>
      <c r="MD176" s="1"/>
      <c r="ME176" s="1"/>
      <c r="MF176" s="1"/>
      <c r="MG176" s="1"/>
      <c r="MH176" s="1"/>
      <c r="MI176" s="1"/>
      <c r="MJ176" s="1"/>
      <c r="MK176" s="1"/>
      <c r="ML176" s="1"/>
      <c r="MM176" s="1"/>
      <c r="MN176" s="1"/>
      <c r="MO176" s="1"/>
      <c r="MP176" s="1"/>
      <c r="MQ176" s="1"/>
      <c r="MR176" s="1"/>
      <c r="MS176" s="1"/>
      <c r="MT176" s="1"/>
      <c r="MU176" s="1"/>
      <c r="MV176" s="1"/>
      <c r="MW176" s="1"/>
      <c r="MX176" s="1"/>
      <c r="MY176" s="1"/>
      <c r="MZ176" s="1"/>
      <c r="NA176" s="1"/>
      <c r="NB176" s="1"/>
      <c r="NC176" s="1"/>
      <c r="ND176" s="1"/>
      <c r="NE176" s="1"/>
      <c r="NF176" s="1"/>
      <c r="NG176" s="1"/>
      <c r="NH176" s="1"/>
      <c r="NI176" s="1"/>
      <c r="NJ176" s="1"/>
      <c r="NK176" s="1"/>
      <c r="NL176" s="1"/>
      <c r="NM176" s="1"/>
      <c r="NN176" s="1"/>
      <c r="NO176" s="1"/>
      <c r="NP176" s="1"/>
      <c r="NQ176" s="1"/>
      <c r="NR176" s="1"/>
      <c r="NS176" s="1"/>
      <c r="NT176" s="1"/>
      <c r="NU176" s="1"/>
      <c r="NV176" s="1"/>
      <c r="NW176" s="1"/>
      <c r="NX176" s="1"/>
      <c r="NY176" s="1"/>
      <c r="NZ176" s="1"/>
      <c r="OA176" s="1"/>
      <c r="OB176" s="1"/>
      <c r="OC176" s="1"/>
      <c r="OD176" s="1"/>
      <c r="OE176" s="1"/>
      <c r="OF176" s="1"/>
      <c r="OG176" s="1"/>
      <c r="OH176" s="1"/>
      <c r="OI176" s="1"/>
      <c r="OJ176" s="1"/>
      <c r="OK176" s="1"/>
      <c r="OL176" s="1"/>
      <c r="OM176" s="1"/>
      <c r="ON176" s="1"/>
      <c r="OO176" s="1"/>
      <c r="OP176" s="1"/>
      <c r="OQ176" s="1"/>
      <c r="OR176" s="1"/>
      <c r="OS176" s="1"/>
      <c r="OT176" s="1"/>
      <c r="OU176" s="1"/>
      <c r="OV176" s="1"/>
      <c r="OW176" s="1"/>
      <c r="OX176" s="1"/>
      <c r="OY176" s="1"/>
      <c r="OZ176" s="1"/>
      <c r="PA176" s="1"/>
      <c r="PB176" s="1"/>
      <c r="PC176" s="1"/>
      <c r="PD176" s="1"/>
      <c r="PE176" s="1"/>
      <c r="PF176" s="1"/>
      <c r="PG176" s="1"/>
      <c r="PH176" s="1"/>
      <c r="PI176" s="1"/>
      <c r="PJ176" s="1"/>
      <c r="PK176" s="1"/>
      <c r="PL176" s="1"/>
      <c r="PM176" s="1"/>
      <c r="PN176" s="1"/>
      <c r="PO176" s="1"/>
      <c r="PP176" s="1"/>
      <c r="PQ176" s="1"/>
      <c r="PR176" s="1"/>
      <c r="PS176" s="1"/>
      <c r="PT176" s="1"/>
      <c r="PU176" s="1"/>
      <c r="PV176" s="1"/>
      <c r="PW176" s="1"/>
      <c r="PX176" s="1"/>
      <c r="PY176" s="1"/>
      <c r="PZ176" s="1"/>
      <c r="QA176" s="1"/>
      <c r="QB176" s="1"/>
      <c r="QC176" s="1"/>
      <c r="QD176" s="1"/>
      <c r="QE176" s="1"/>
      <c r="QF176" s="1"/>
      <c r="QG176" s="1"/>
      <c r="QH176" s="1"/>
      <c r="QI176" s="1"/>
      <c r="QJ176" s="1"/>
      <c r="QK176" s="1"/>
      <c r="QL176" s="1"/>
      <c r="QM176" s="1"/>
      <c r="QN176" s="1"/>
      <c r="QO176" s="1"/>
      <c r="QP176" s="1"/>
      <c r="QQ176" s="1"/>
      <c r="QR176" s="1"/>
      <c r="QS176" s="1"/>
      <c r="QT176" s="1"/>
      <c r="QU176" s="1"/>
      <c r="QV176" s="1"/>
      <c r="QW176" s="1"/>
      <c r="QX176" s="1"/>
      <c r="QY176" s="1"/>
      <c r="QZ176" s="1"/>
      <c r="RA176" s="1"/>
      <c r="RB176" s="1"/>
      <c r="RC176" s="1"/>
      <c r="RD176" s="1"/>
      <c r="RE176" s="1"/>
      <c r="RF176" s="1"/>
      <c r="RG176" s="1"/>
      <c r="RH176" s="1"/>
      <c r="RI176" s="1"/>
      <c r="RJ176" s="1"/>
      <c r="RK176" s="1"/>
      <c r="RL176" s="1"/>
      <c r="RM176" s="1"/>
      <c r="RN176" s="1"/>
      <c r="RO176" s="1"/>
      <c r="RP176" s="1"/>
      <c r="RQ176" s="1"/>
      <c r="RR176" s="1"/>
      <c r="RS176" s="1"/>
      <c r="RT176" s="1"/>
      <c r="RU176" s="1"/>
      <c r="RV176" s="1"/>
      <c r="RW176" s="1"/>
      <c r="RX176" s="1"/>
      <c r="RY176" s="1"/>
      <c r="RZ176" s="1"/>
      <c r="SA176" s="1"/>
      <c r="SB176" s="1"/>
      <c r="SC176" s="1"/>
      <c r="SD176" s="1"/>
      <c r="SE176" s="1"/>
      <c r="SF176" s="1"/>
      <c r="SG176" s="1"/>
      <c r="SH176" s="1"/>
      <c r="SI176" s="1"/>
      <c r="SJ176" s="1"/>
      <c r="SK176" s="1"/>
      <c r="SL176" s="1"/>
      <c r="SM176" s="1"/>
      <c r="SN176" s="1"/>
      <c r="SO176" s="1"/>
      <c r="SP176" s="1"/>
      <c r="SQ176" s="1"/>
      <c r="SR176" s="1"/>
      <c r="SS176" s="1"/>
      <c r="ST176" s="1"/>
      <c r="SU176" s="1"/>
      <c r="SV176" s="1"/>
      <c r="SW176" s="1"/>
      <c r="SX176" s="1"/>
      <c r="SY176" s="1"/>
      <c r="SZ176" s="1"/>
      <c r="TA176" s="1"/>
      <c r="TB176" s="1"/>
      <c r="TC176" s="1"/>
      <c r="TD176" s="1"/>
      <c r="TE176" s="1"/>
      <c r="TF176" s="1"/>
      <c r="TG176" s="1"/>
      <c r="TH176" s="1"/>
      <c r="TI176" s="1"/>
      <c r="TJ176" s="1"/>
      <c r="TK176" s="1"/>
      <c r="TL176" s="1"/>
      <c r="TM176" s="1"/>
      <c r="TN176" s="1"/>
      <c r="TO176" s="1"/>
      <c r="TP176" s="1"/>
      <c r="TQ176" s="1"/>
      <c r="TR176" s="1"/>
      <c r="TS176" s="1"/>
      <c r="TT176" s="1"/>
      <c r="TU176" s="1"/>
      <c r="TV176" s="1"/>
      <c r="TW176" s="1"/>
      <c r="TX176" s="1"/>
      <c r="TY176" s="1"/>
      <c r="TZ176" s="1"/>
      <c r="UA176" s="1"/>
      <c r="UB176" s="1"/>
      <c r="UC176" s="1"/>
      <c r="UD176" s="1"/>
      <c r="UE176" s="1"/>
      <c r="UF176" s="1"/>
      <c r="UG176" s="1"/>
      <c r="UH176" s="1"/>
      <c r="UI176" s="1"/>
      <c r="UJ176" s="1"/>
      <c r="UK176" s="1"/>
      <c r="UL176" s="1"/>
      <c r="UM176" s="1"/>
      <c r="UN176" s="1"/>
      <c r="UO176" s="1"/>
      <c r="UP176" s="1"/>
      <c r="UQ176" s="1"/>
      <c r="UR176" s="1"/>
      <c r="US176" s="1"/>
      <c r="UT176" s="1"/>
      <c r="UU176" s="1"/>
      <c r="UV176" s="1"/>
      <c r="UW176" s="1"/>
      <c r="UX176" s="1"/>
      <c r="UY176" s="1"/>
      <c r="UZ176" s="1"/>
      <c r="VA176" s="1"/>
      <c r="VB176" s="1"/>
      <c r="VC176" s="1"/>
      <c r="VD176" s="1"/>
      <c r="VE176" s="1"/>
      <c r="VF176" s="1"/>
      <c r="VG176" s="1"/>
      <c r="VH176" s="1"/>
      <c r="VI176" s="1"/>
      <c r="VJ176" s="1"/>
      <c r="VK176" s="1"/>
      <c r="VL176" s="1"/>
      <c r="VM176" s="1"/>
      <c r="VN176" s="1"/>
      <c r="VO176" s="1"/>
      <c r="VP176" s="1"/>
      <c r="VQ176" s="1"/>
      <c r="VR176" s="1"/>
      <c r="VS176" s="1"/>
      <c r="VT176" s="1"/>
      <c r="VU176" s="1"/>
      <c r="VV176" s="1"/>
      <c r="VW176" s="1"/>
      <c r="VX176" s="1"/>
      <c r="VY176" s="1"/>
      <c r="VZ176" s="1"/>
      <c r="WA176" s="1"/>
      <c r="WB176" s="1"/>
      <c r="WC176" s="1"/>
      <c r="WD176" s="1"/>
      <c r="WE176" s="1"/>
      <c r="WF176" s="1"/>
      <c r="WG176" s="1"/>
      <c r="WH176" s="1"/>
      <c r="WI176" s="1"/>
      <c r="WJ176" s="1"/>
      <c r="WK176" s="1"/>
      <c r="WL176" s="1"/>
      <c r="WM176" s="1"/>
      <c r="WN176" s="1"/>
      <c r="WO176" s="1"/>
      <c r="WP176" s="1"/>
      <c r="WQ176" s="1"/>
      <c r="WR176" s="1"/>
      <c r="WS176" s="1"/>
      <c r="WT176" s="1"/>
      <c r="WU176" s="1"/>
      <c r="WV176" s="1"/>
      <c r="WW176" s="1"/>
      <c r="WX176" s="1"/>
      <c r="WY176" s="1"/>
      <c r="WZ176" s="1"/>
      <c r="XA176" s="1"/>
      <c r="XB176" s="1"/>
      <c r="XC176" s="1"/>
      <c r="XD176" s="1"/>
      <c r="XE176" s="1"/>
      <c r="XF176" s="1"/>
      <c r="XG176" s="1"/>
      <c r="XH176" s="1"/>
      <c r="XI176" s="1"/>
      <c r="XJ176" s="1"/>
      <c r="XK176" s="1"/>
      <c r="XL176" s="1"/>
      <c r="XM176" s="1"/>
      <c r="XN176" s="1"/>
      <c r="XO176" s="1"/>
      <c r="XP176" s="1"/>
      <c r="XQ176" s="1"/>
      <c r="XR176" s="1"/>
      <c r="XS176" s="1"/>
      <c r="XT176" s="1"/>
      <c r="XU176" s="1"/>
      <c r="XV176" s="1"/>
      <c r="XW176" s="1"/>
      <c r="XX176" s="1"/>
      <c r="XY176" s="1"/>
      <c r="XZ176" s="1"/>
      <c r="YA176" s="1"/>
      <c r="YB176" s="1"/>
      <c r="YC176" s="1"/>
      <c r="YD176" s="1"/>
      <c r="YE176" s="1"/>
      <c r="YF176" s="1"/>
      <c r="YG176" s="1"/>
      <c r="YH176" s="1"/>
      <c r="YI176" s="1"/>
      <c r="YJ176" s="1"/>
      <c r="YK176" s="1"/>
      <c r="YL176" s="1"/>
      <c r="YM176" s="1"/>
      <c r="YN176" s="1"/>
      <c r="YO176" s="1"/>
      <c r="YP176" s="1"/>
      <c r="YQ176" s="1"/>
      <c r="YR176" s="1"/>
      <c r="YS176" s="1"/>
      <c r="YT176" s="1"/>
      <c r="YU176" s="1"/>
      <c r="YV176" s="1"/>
      <c r="YW176" s="1"/>
      <c r="YX176" s="1"/>
      <c r="YY176" s="1"/>
      <c r="YZ176" s="1"/>
      <c r="ZA176" s="1"/>
      <c r="ZB176" s="1"/>
      <c r="ZC176" s="1"/>
      <c r="ZD176" s="1"/>
      <c r="ZE176" s="1"/>
      <c r="ZF176" s="1"/>
      <c r="ZG176" s="1"/>
      <c r="ZH176" s="1"/>
      <c r="ZI176" s="1"/>
      <c r="ZJ176" s="1"/>
      <c r="ZK176" s="1"/>
      <c r="ZL176" s="1"/>
      <c r="ZM176" s="1"/>
      <c r="ZN176" s="1"/>
      <c r="ZO176" s="1"/>
      <c r="ZP176" s="1"/>
      <c r="ZQ176" s="1"/>
      <c r="ZR176" s="1"/>
      <c r="ZS176" s="1"/>
    </row>
    <row r="177" spans="1:695" s="110" customFormat="1" x14ac:dyDescent="0.2">
      <c r="A177" s="227" t="s">
        <v>136</v>
      </c>
      <c r="B177" s="91"/>
      <c r="C177" s="19" t="s">
        <v>109</v>
      </c>
      <c r="D177" s="19" t="s">
        <v>14</v>
      </c>
      <c r="E177" s="20">
        <v>0.57291666666666663</v>
      </c>
      <c r="F177" s="20">
        <f>E177+(25/(24*60))</f>
        <v>0.59027777777777779</v>
      </c>
      <c r="G177" s="19">
        <f t="shared" si="15"/>
        <v>3325</v>
      </c>
      <c r="H177" s="65">
        <v>250</v>
      </c>
      <c r="I177" s="82">
        <v>13.3</v>
      </c>
      <c r="J177" s="77" t="s">
        <v>204</v>
      </c>
      <c r="K177" s="77" t="s">
        <v>205</v>
      </c>
      <c r="L177" s="157"/>
      <c r="M177" s="1"/>
      <c r="N177" s="138"/>
      <c r="O177" s="139"/>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c r="IT177" s="1"/>
      <c r="IU177" s="1"/>
      <c r="IV177" s="1"/>
      <c r="IW177" s="1"/>
      <c r="IX177" s="1"/>
      <c r="IY177" s="1"/>
      <c r="IZ177" s="1"/>
      <c r="JA177" s="1"/>
      <c r="JB177" s="1"/>
      <c r="JC177" s="1"/>
      <c r="JD177" s="1"/>
      <c r="JE177" s="1"/>
      <c r="JF177" s="1"/>
      <c r="JG177" s="1"/>
      <c r="JH177" s="1"/>
      <c r="JI177" s="1"/>
      <c r="JJ177" s="1"/>
      <c r="JK177" s="1"/>
      <c r="JL177" s="1"/>
      <c r="JM177" s="1"/>
      <c r="JN177" s="1"/>
      <c r="JO177" s="1"/>
      <c r="JP177" s="1"/>
      <c r="JQ177" s="1"/>
      <c r="JR177" s="1"/>
      <c r="JS177" s="1"/>
      <c r="JT177" s="1"/>
      <c r="JU177" s="1"/>
      <c r="JV177" s="1"/>
      <c r="JW177" s="1"/>
      <c r="JX177" s="1"/>
      <c r="JY177" s="1"/>
      <c r="JZ177" s="1"/>
      <c r="KA177" s="1"/>
      <c r="KB177" s="1"/>
      <c r="KC177" s="1"/>
      <c r="KD177" s="1"/>
      <c r="KE177" s="1"/>
      <c r="KF177" s="1"/>
      <c r="KG177" s="1"/>
      <c r="KH177" s="1"/>
      <c r="KI177" s="1"/>
      <c r="KJ177" s="1"/>
      <c r="KK177" s="1"/>
      <c r="KL177" s="1"/>
      <c r="KM177" s="1"/>
      <c r="KN177" s="1"/>
      <c r="KO177" s="1"/>
      <c r="KP177" s="1"/>
      <c r="KQ177" s="1"/>
      <c r="KR177" s="1"/>
      <c r="KS177" s="1"/>
      <c r="KT177" s="1"/>
      <c r="KU177" s="1"/>
      <c r="KV177" s="1"/>
      <c r="KW177" s="1"/>
      <c r="KX177" s="1"/>
      <c r="KY177" s="1"/>
      <c r="KZ177" s="1"/>
      <c r="LA177" s="1"/>
      <c r="LB177" s="1"/>
      <c r="LC177" s="1"/>
      <c r="LD177" s="1"/>
      <c r="LE177" s="1"/>
      <c r="LF177" s="1"/>
      <c r="LG177" s="1"/>
      <c r="LH177" s="1"/>
      <c r="LI177" s="1"/>
      <c r="LJ177" s="1"/>
      <c r="LK177" s="1"/>
      <c r="LL177" s="1"/>
      <c r="LM177" s="1"/>
      <c r="LN177" s="1"/>
      <c r="LO177" s="1"/>
      <c r="LP177" s="1"/>
      <c r="LQ177" s="1"/>
      <c r="LR177" s="1"/>
      <c r="LS177" s="1"/>
      <c r="LT177" s="1"/>
      <c r="LU177" s="1"/>
      <c r="LV177" s="1"/>
      <c r="LW177" s="1"/>
      <c r="LX177" s="1"/>
      <c r="LY177" s="1"/>
      <c r="LZ177" s="1"/>
      <c r="MA177" s="1"/>
      <c r="MB177" s="1"/>
      <c r="MC177" s="1"/>
      <c r="MD177" s="1"/>
      <c r="ME177" s="1"/>
      <c r="MF177" s="1"/>
      <c r="MG177" s="1"/>
      <c r="MH177" s="1"/>
      <c r="MI177" s="1"/>
      <c r="MJ177" s="1"/>
      <c r="MK177" s="1"/>
      <c r="ML177" s="1"/>
      <c r="MM177" s="1"/>
      <c r="MN177" s="1"/>
      <c r="MO177" s="1"/>
      <c r="MP177" s="1"/>
      <c r="MQ177" s="1"/>
      <c r="MR177" s="1"/>
      <c r="MS177" s="1"/>
      <c r="MT177" s="1"/>
      <c r="MU177" s="1"/>
      <c r="MV177" s="1"/>
      <c r="MW177" s="1"/>
      <c r="MX177" s="1"/>
      <c r="MY177" s="1"/>
      <c r="MZ177" s="1"/>
      <c r="NA177" s="1"/>
      <c r="NB177" s="1"/>
      <c r="NC177" s="1"/>
      <c r="ND177" s="1"/>
      <c r="NE177" s="1"/>
      <c r="NF177" s="1"/>
      <c r="NG177" s="1"/>
      <c r="NH177" s="1"/>
      <c r="NI177" s="1"/>
      <c r="NJ177" s="1"/>
      <c r="NK177" s="1"/>
      <c r="NL177" s="1"/>
      <c r="NM177" s="1"/>
      <c r="NN177" s="1"/>
      <c r="NO177" s="1"/>
      <c r="NP177" s="1"/>
      <c r="NQ177" s="1"/>
      <c r="NR177" s="1"/>
      <c r="NS177" s="1"/>
      <c r="NT177" s="1"/>
      <c r="NU177" s="1"/>
      <c r="NV177" s="1"/>
      <c r="NW177" s="1"/>
      <c r="NX177" s="1"/>
      <c r="NY177" s="1"/>
      <c r="NZ177" s="1"/>
      <c r="OA177" s="1"/>
      <c r="OB177" s="1"/>
      <c r="OC177" s="1"/>
      <c r="OD177" s="1"/>
      <c r="OE177" s="1"/>
      <c r="OF177" s="1"/>
      <c r="OG177" s="1"/>
      <c r="OH177" s="1"/>
      <c r="OI177" s="1"/>
      <c r="OJ177" s="1"/>
      <c r="OK177" s="1"/>
      <c r="OL177" s="1"/>
      <c r="OM177" s="1"/>
      <c r="ON177" s="1"/>
      <c r="OO177" s="1"/>
      <c r="OP177" s="1"/>
      <c r="OQ177" s="1"/>
      <c r="OR177" s="1"/>
      <c r="OS177" s="1"/>
      <c r="OT177" s="1"/>
      <c r="OU177" s="1"/>
      <c r="OV177" s="1"/>
      <c r="OW177" s="1"/>
      <c r="OX177" s="1"/>
      <c r="OY177" s="1"/>
      <c r="OZ177" s="1"/>
      <c r="PA177" s="1"/>
      <c r="PB177" s="1"/>
      <c r="PC177" s="1"/>
      <c r="PD177" s="1"/>
      <c r="PE177" s="1"/>
      <c r="PF177" s="1"/>
      <c r="PG177" s="1"/>
      <c r="PH177" s="1"/>
      <c r="PI177" s="1"/>
      <c r="PJ177" s="1"/>
      <c r="PK177" s="1"/>
      <c r="PL177" s="1"/>
      <c r="PM177" s="1"/>
      <c r="PN177" s="1"/>
      <c r="PO177" s="1"/>
      <c r="PP177" s="1"/>
      <c r="PQ177" s="1"/>
      <c r="PR177" s="1"/>
      <c r="PS177" s="1"/>
      <c r="PT177" s="1"/>
      <c r="PU177" s="1"/>
      <c r="PV177" s="1"/>
      <c r="PW177" s="1"/>
      <c r="PX177" s="1"/>
      <c r="PY177" s="1"/>
      <c r="PZ177" s="1"/>
      <c r="QA177" s="1"/>
      <c r="QB177" s="1"/>
      <c r="QC177" s="1"/>
      <c r="QD177" s="1"/>
      <c r="QE177" s="1"/>
      <c r="QF177" s="1"/>
      <c r="QG177" s="1"/>
      <c r="QH177" s="1"/>
      <c r="QI177" s="1"/>
      <c r="QJ177" s="1"/>
      <c r="QK177" s="1"/>
      <c r="QL177" s="1"/>
      <c r="QM177" s="1"/>
      <c r="QN177" s="1"/>
      <c r="QO177" s="1"/>
      <c r="QP177" s="1"/>
      <c r="QQ177" s="1"/>
      <c r="QR177" s="1"/>
      <c r="QS177" s="1"/>
      <c r="QT177" s="1"/>
      <c r="QU177" s="1"/>
      <c r="QV177" s="1"/>
      <c r="QW177" s="1"/>
      <c r="QX177" s="1"/>
      <c r="QY177" s="1"/>
      <c r="QZ177" s="1"/>
      <c r="RA177" s="1"/>
      <c r="RB177" s="1"/>
      <c r="RC177" s="1"/>
      <c r="RD177" s="1"/>
      <c r="RE177" s="1"/>
      <c r="RF177" s="1"/>
      <c r="RG177" s="1"/>
      <c r="RH177" s="1"/>
      <c r="RI177" s="1"/>
      <c r="RJ177" s="1"/>
      <c r="RK177" s="1"/>
      <c r="RL177" s="1"/>
      <c r="RM177" s="1"/>
      <c r="RN177" s="1"/>
      <c r="RO177" s="1"/>
      <c r="RP177" s="1"/>
      <c r="RQ177" s="1"/>
      <c r="RR177" s="1"/>
      <c r="RS177" s="1"/>
      <c r="RT177" s="1"/>
      <c r="RU177" s="1"/>
      <c r="RV177" s="1"/>
      <c r="RW177" s="1"/>
      <c r="RX177" s="1"/>
      <c r="RY177" s="1"/>
      <c r="RZ177" s="1"/>
      <c r="SA177" s="1"/>
      <c r="SB177" s="1"/>
      <c r="SC177" s="1"/>
      <c r="SD177" s="1"/>
      <c r="SE177" s="1"/>
      <c r="SF177" s="1"/>
      <c r="SG177" s="1"/>
      <c r="SH177" s="1"/>
      <c r="SI177" s="1"/>
      <c r="SJ177" s="1"/>
      <c r="SK177" s="1"/>
      <c r="SL177" s="1"/>
      <c r="SM177" s="1"/>
      <c r="SN177" s="1"/>
      <c r="SO177" s="1"/>
      <c r="SP177" s="1"/>
      <c r="SQ177" s="1"/>
      <c r="SR177" s="1"/>
      <c r="SS177" s="1"/>
      <c r="ST177" s="1"/>
      <c r="SU177" s="1"/>
      <c r="SV177" s="1"/>
      <c r="SW177" s="1"/>
      <c r="SX177" s="1"/>
      <c r="SY177" s="1"/>
      <c r="SZ177" s="1"/>
      <c r="TA177" s="1"/>
      <c r="TB177" s="1"/>
      <c r="TC177" s="1"/>
      <c r="TD177" s="1"/>
      <c r="TE177" s="1"/>
      <c r="TF177" s="1"/>
      <c r="TG177" s="1"/>
      <c r="TH177" s="1"/>
      <c r="TI177" s="1"/>
      <c r="TJ177" s="1"/>
      <c r="TK177" s="1"/>
      <c r="TL177" s="1"/>
      <c r="TM177" s="1"/>
      <c r="TN177" s="1"/>
      <c r="TO177" s="1"/>
      <c r="TP177" s="1"/>
      <c r="TQ177" s="1"/>
      <c r="TR177" s="1"/>
      <c r="TS177" s="1"/>
      <c r="TT177" s="1"/>
      <c r="TU177" s="1"/>
      <c r="TV177" s="1"/>
      <c r="TW177" s="1"/>
      <c r="TX177" s="1"/>
      <c r="TY177" s="1"/>
      <c r="TZ177" s="1"/>
      <c r="UA177" s="1"/>
      <c r="UB177" s="1"/>
      <c r="UC177" s="1"/>
      <c r="UD177" s="1"/>
      <c r="UE177" s="1"/>
      <c r="UF177" s="1"/>
      <c r="UG177" s="1"/>
      <c r="UH177" s="1"/>
      <c r="UI177" s="1"/>
      <c r="UJ177" s="1"/>
      <c r="UK177" s="1"/>
      <c r="UL177" s="1"/>
      <c r="UM177" s="1"/>
      <c r="UN177" s="1"/>
      <c r="UO177" s="1"/>
      <c r="UP177" s="1"/>
      <c r="UQ177" s="1"/>
      <c r="UR177" s="1"/>
      <c r="US177" s="1"/>
      <c r="UT177" s="1"/>
      <c r="UU177" s="1"/>
      <c r="UV177" s="1"/>
      <c r="UW177" s="1"/>
      <c r="UX177" s="1"/>
      <c r="UY177" s="1"/>
      <c r="UZ177" s="1"/>
      <c r="VA177" s="1"/>
      <c r="VB177" s="1"/>
      <c r="VC177" s="1"/>
      <c r="VD177" s="1"/>
      <c r="VE177" s="1"/>
      <c r="VF177" s="1"/>
      <c r="VG177" s="1"/>
      <c r="VH177" s="1"/>
      <c r="VI177" s="1"/>
      <c r="VJ177" s="1"/>
      <c r="VK177" s="1"/>
      <c r="VL177" s="1"/>
      <c r="VM177" s="1"/>
      <c r="VN177" s="1"/>
      <c r="VO177" s="1"/>
      <c r="VP177" s="1"/>
      <c r="VQ177" s="1"/>
      <c r="VR177" s="1"/>
      <c r="VS177" s="1"/>
      <c r="VT177" s="1"/>
      <c r="VU177" s="1"/>
      <c r="VV177" s="1"/>
      <c r="VW177" s="1"/>
      <c r="VX177" s="1"/>
      <c r="VY177" s="1"/>
      <c r="VZ177" s="1"/>
      <c r="WA177" s="1"/>
      <c r="WB177" s="1"/>
      <c r="WC177" s="1"/>
      <c r="WD177" s="1"/>
      <c r="WE177" s="1"/>
      <c r="WF177" s="1"/>
      <c r="WG177" s="1"/>
      <c r="WH177" s="1"/>
      <c r="WI177" s="1"/>
      <c r="WJ177" s="1"/>
      <c r="WK177" s="1"/>
      <c r="WL177" s="1"/>
      <c r="WM177" s="1"/>
      <c r="WN177" s="1"/>
      <c r="WO177" s="1"/>
      <c r="WP177" s="1"/>
      <c r="WQ177" s="1"/>
      <c r="WR177" s="1"/>
      <c r="WS177" s="1"/>
      <c r="WT177" s="1"/>
      <c r="WU177" s="1"/>
      <c r="WV177" s="1"/>
      <c r="WW177" s="1"/>
      <c r="WX177" s="1"/>
      <c r="WY177" s="1"/>
      <c r="WZ177" s="1"/>
      <c r="XA177" s="1"/>
      <c r="XB177" s="1"/>
      <c r="XC177" s="1"/>
      <c r="XD177" s="1"/>
      <c r="XE177" s="1"/>
      <c r="XF177" s="1"/>
      <c r="XG177" s="1"/>
      <c r="XH177" s="1"/>
      <c r="XI177" s="1"/>
      <c r="XJ177" s="1"/>
      <c r="XK177" s="1"/>
      <c r="XL177" s="1"/>
      <c r="XM177" s="1"/>
      <c r="XN177" s="1"/>
      <c r="XO177" s="1"/>
      <c r="XP177" s="1"/>
      <c r="XQ177" s="1"/>
      <c r="XR177" s="1"/>
      <c r="XS177" s="1"/>
      <c r="XT177" s="1"/>
      <c r="XU177" s="1"/>
      <c r="XV177" s="1"/>
      <c r="XW177" s="1"/>
      <c r="XX177" s="1"/>
      <c r="XY177" s="1"/>
      <c r="XZ177" s="1"/>
      <c r="YA177" s="1"/>
      <c r="YB177" s="1"/>
      <c r="YC177" s="1"/>
      <c r="YD177" s="1"/>
      <c r="YE177" s="1"/>
      <c r="YF177" s="1"/>
      <c r="YG177" s="1"/>
      <c r="YH177" s="1"/>
      <c r="YI177" s="1"/>
      <c r="YJ177" s="1"/>
      <c r="YK177" s="1"/>
      <c r="YL177" s="1"/>
      <c r="YM177" s="1"/>
      <c r="YN177" s="1"/>
      <c r="YO177" s="1"/>
      <c r="YP177" s="1"/>
      <c r="YQ177" s="1"/>
      <c r="YR177" s="1"/>
      <c r="YS177" s="1"/>
      <c r="YT177" s="1"/>
      <c r="YU177" s="1"/>
      <c r="YV177" s="1"/>
      <c r="YW177" s="1"/>
      <c r="YX177" s="1"/>
      <c r="YY177" s="1"/>
      <c r="YZ177" s="1"/>
      <c r="ZA177" s="1"/>
      <c r="ZB177" s="1"/>
      <c r="ZC177" s="1"/>
      <c r="ZD177" s="1"/>
      <c r="ZE177" s="1"/>
      <c r="ZF177" s="1"/>
      <c r="ZG177" s="1"/>
      <c r="ZH177" s="1"/>
      <c r="ZI177" s="1"/>
      <c r="ZJ177" s="1"/>
      <c r="ZK177" s="1"/>
      <c r="ZL177" s="1"/>
      <c r="ZM177" s="1"/>
      <c r="ZN177" s="1"/>
      <c r="ZO177" s="1"/>
      <c r="ZP177" s="1"/>
      <c r="ZQ177" s="1"/>
      <c r="ZR177" s="1"/>
      <c r="ZS177" s="1"/>
    </row>
    <row r="178" spans="1:695" s="110" customFormat="1" x14ac:dyDescent="0.2">
      <c r="A178" s="227" t="s">
        <v>136</v>
      </c>
      <c r="B178" s="91"/>
      <c r="C178" s="19" t="s">
        <v>115</v>
      </c>
      <c r="D178" s="19" t="s">
        <v>13</v>
      </c>
      <c r="E178" s="20">
        <v>0.59027777777777779</v>
      </c>
      <c r="F178" s="20">
        <f>E178+(30/(24*60))</f>
        <v>0.61111111111111116</v>
      </c>
      <c r="G178" s="19">
        <f t="shared" si="15"/>
        <v>3638.1000000000004</v>
      </c>
      <c r="H178" s="65">
        <v>201</v>
      </c>
      <c r="I178" s="82">
        <v>18.100000000000001</v>
      </c>
      <c r="J178" s="77" t="s">
        <v>204</v>
      </c>
      <c r="K178" s="77" t="s">
        <v>205</v>
      </c>
      <c r="L178" s="157"/>
      <c r="M178" s="1"/>
      <c r="N178" s="138"/>
      <c r="O178" s="139"/>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c r="IT178" s="1"/>
      <c r="IU178" s="1"/>
      <c r="IV178" s="1"/>
      <c r="IW178" s="1"/>
      <c r="IX178" s="1"/>
      <c r="IY178" s="1"/>
      <c r="IZ178" s="1"/>
      <c r="JA178" s="1"/>
      <c r="JB178" s="1"/>
      <c r="JC178" s="1"/>
      <c r="JD178" s="1"/>
      <c r="JE178" s="1"/>
      <c r="JF178" s="1"/>
      <c r="JG178" s="1"/>
      <c r="JH178" s="1"/>
      <c r="JI178" s="1"/>
      <c r="JJ178" s="1"/>
      <c r="JK178" s="1"/>
      <c r="JL178" s="1"/>
      <c r="JM178" s="1"/>
      <c r="JN178" s="1"/>
      <c r="JO178" s="1"/>
      <c r="JP178" s="1"/>
      <c r="JQ178" s="1"/>
      <c r="JR178" s="1"/>
      <c r="JS178" s="1"/>
      <c r="JT178" s="1"/>
      <c r="JU178" s="1"/>
      <c r="JV178" s="1"/>
      <c r="JW178" s="1"/>
      <c r="JX178" s="1"/>
      <c r="JY178" s="1"/>
      <c r="JZ178" s="1"/>
      <c r="KA178" s="1"/>
      <c r="KB178" s="1"/>
      <c r="KC178" s="1"/>
      <c r="KD178" s="1"/>
      <c r="KE178" s="1"/>
      <c r="KF178" s="1"/>
      <c r="KG178" s="1"/>
      <c r="KH178" s="1"/>
      <c r="KI178" s="1"/>
      <c r="KJ178" s="1"/>
      <c r="KK178" s="1"/>
      <c r="KL178" s="1"/>
      <c r="KM178" s="1"/>
      <c r="KN178" s="1"/>
      <c r="KO178" s="1"/>
      <c r="KP178" s="1"/>
      <c r="KQ178" s="1"/>
      <c r="KR178" s="1"/>
      <c r="KS178" s="1"/>
      <c r="KT178" s="1"/>
      <c r="KU178" s="1"/>
      <c r="KV178" s="1"/>
      <c r="KW178" s="1"/>
      <c r="KX178" s="1"/>
      <c r="KY178" s="1"/>
      <c r="KZ178" s="1"/>
      <c r="LA178" s="1"/>
      <c r="LB178" s="1"/>
      <c r="LC178" s="1"/>
      <c r="LD178" s="1"/>
      <c r="LE178" s="1"/>
      <c r="LF178" s="1"/>
      <c r="LG178" s="1"/>
      <c r="LH178" s="1"/>
      <c r="LI178" s="1"/>
      <c r="LJ178" s="1"/>
      <c r="LK178" s="1"/>
      <c r="LL178" s="1"/>
      <c r="LM178" s="1"/>
      <c r="LN178" s="1"/>
      <c r="LO178" s="1"/>
      <c r="LP178" s="1"/>
      <c r="LQ178" s="1"/>
      <c r="LR178" s="1"/>
      <c r="LS178" s="1"/>
      <c r="LT178" s="1"/>
      <c r="LU178" s="1"/>
      <c r="LV178" s="1"/>
      <c r="LW178" s="1"/>
      <c r="LX178" s="1"/>
      <c r="LY178" s="1"/>
      <c r="LZ178" s="1"/>
      <c r="MA178" s="1"/>
      <c r="MB178" s="1"/>
      <c r="MC178" s="1"/>
      <c r="MD178" s="1"/>
      <c r="ME178" s="1"/>
      <c r="MF178" s="1"/>
      <c r="MG178" s="1"/>
      <c r="MH178" s="1"/>
      <c r="MI178" s="1"/>
      <c r="MJ178" s="1"/>
      <c r="MK178" s="1"/>
      <c r="ML178" s="1"/>
      <c r="MM178" s="1"/>
      <c r="MN178" s="1"/>
      <c r="MO178" s="1"/>
      <c r="MP178" s="1"/>
      <c r="MQ178" s="1"/>
      <c r="MR178" s="1"/>
      <c r="MS178" s="1"/>
      <c r="MT178" s="1"/>
      <c r="MU178" s="1"/>
      <c r="MV178" s="1"/>
      <c r="MW178" s="1"/>
      <c r="MX178" s="1"/>
      <c r="MY178" s="1"/>
      <c r="MZ178" s="1"/>
      <c r="NA178" s="1"/>
      <c r="NB178" s="1"/>
      <c r="NC178" s="1"/>
      <c r="ND178" s="1"/>
      <c r="NE178" s="1"/>
      <c r="NF178" s="1"/>
      <c r="NG178" s="1"/>
      <c r="NH178" s="1"/>
      <c r="NI178" s="1"/>
      <c r="NJ178" s="1"/>
      <c r="NK178" s="1"/>
      <c r="NL178" s="1"/>
      <c r="NM178" s="1"/>
      <c r="NN178" s="1"/>
      <c r="NO178" s="1"/>
      <c r="NP178" s="1"/>
      <c r="NQ178" s="1"/>
      <c r="NR178" s="1"/>
      <c r="NS178" s="1"/>
      <c r="NT178" s="1"/>
      <c r="NU178" s="1"/>
      <c r="NV178" s="1"/>
      <c r="NW178" s="1"/>
      <c r="NX178" s="1"/>
      <c r="NY178" s="1"/>
      <c r="NZ178" s="1"/>
      <c r="OA178" s="1"/>
      <c r="OB178" s="1"/>
      <c r="OC178" s="1"/>
      <c r="OD178" s="1"/>
      <c r="OE178" s="1"/>
      <c r="OF178" s="1"/>
      <c r="OG178" s="1"/>
      <c r="OH178" s="1"/>
      <c r="OI178" s="1"/>
      <c r="OJ178" s="1"/>
      <c r="OK178" s="1"/>
      <c r="OL178" s="1"/>
      <c r="OM178" s="1"/>
      <c r="ON178" s="1"/>
      <c r="OO178" s="1"/>
      <c r="OP178" s="1"/>
      <c r="OQ178" s="1"/>
      <c r="OR178" s="1"/>
      <c r="OS178" s="1"/>
      <c r="OT178" s="1"/>
      <c r="OU178" s="1"/>
      <c r="OV178" s="1"/>
      <c r="OW178" s="1"/>
      <c r="OX178" s="1"/>
      <c r="OY178" s="1"/>
      <c r="OZ178" s="1"/>
      <c r="PA178" s="1"/>
      <c r="PB178" s="1"/>
      <c r="PC178" s="1"/>
      <c r="PD178" s="1"/>
      <c r="PE178" s="1"/>
      <c r="PF178" s="1"/>
      <c r="PG178" s="1"/>
      <c r="PH178" s="1"/>
      <c r="PI178" s="1"/>
      <c r="PJ178" s="1"/>
      <c r="PK178" s="1"/>
      <c r="PL178" s="1"/>
      <c r="PM178" s="1"/>
      <c r="PN178" s="1"/>
      <c r="PO178" s="1"/>
      <c r="PP178" s="1"/>
      <c r="PQ178" s="1"/>
      <c r="PR178" s="1"/>
      <c r="PS178" s="1"/>
      <c r="PT178" s="1"/>
      <c r="PU178" s="1"/>
      <c r="PV178" s="1"/>
      <c r="PW178" s="1"/>
      <c r="PX178" s="1"/>
      <c r="PY178" s="1"/>
      <c r="PZ178" s="1"/>
      <c r="QA178" s="1"/>
      <c r="QB178" s="1"/>
      <c r="QC178" s="1"/>
      <c r="QD178" s="1"/>
      <c r="QE178" s="1"/>
      <c r="QF178" s="1"/>
      <c r="QG178" s="1"/>
      <c r="QH178" s="1"/>
      <c r="QI178" s="1"/>
      <c r="QJ178" s="1"/>
      <c r="QK178" s="1"/>
      <c r="QL178" s="1"/>
      <c r="QM178" s="1"/>
      <c r="QN178" s="1"/>
      <c r="QO178" s="1"/>
      <c r="QP178" s="1"/>
      <c r="QQ178" s="1"/>
      <c r="QR178" s="1"/>
      <c r="QS178" s="1"/>
      <c r="QT178" s="1"/>
      <c r="QU178" s="1"/>
      <c r="QV178" s="1"/>
      <c r="QW178" s="1"/>
      <c r="QX178" s="1"/>
      <c r="QY178" s="1"/>
      <c r="QZ178" s="1"/>
      <c r="RA178" s="1"/>
      <c r="RB178" s="1"/>
      <c r="RC178" s="1"/>
      <c r="RD178" s="1"/>
      <c r="RE178" s="1"/>
      <c r="RF178" s="1"/>
      <c r="RG178" s="1"/>
      <c r="RH178" s="1"/>
      <c r="RI178" s="1"/>
      <c r="RJ178" s="1"/>
      <c r="RK178" s="1"/>
      <c r="RL178" s="1"/>
      <c r="RM178" s="1"/>
      <c r="RN178" s="1"/>
      <c r="RO178" s="1"/>
      <c r="RP178" s="1"/>
      <c r="RQ178" s="1"/>
      <c r="RR178" s="1"/>
      <c r="RS178" s="1"/>
      <c r="RT178" s="1"/>
      <c r="RU178" s="1"/>
      <c r="RV178" s="1"/>
      <c r="RW178" s="1"/>
      <c r="RX178" s="1"/>
      <c r="RY178" s="1"/>
      <c r="RZ178" s="1"/>
      <c r="SA178" s="1"/>
      <c r="SB178" s="1"/>
      <c r="SC178" s="1"/>
      <c r="SD178" s="1"/>
      <c r="SE178" s="1"/>
      <c r="SF178" s="1"/>
      <c r="SG178" s="1"/>
      <c r="SH178" s="1"/>
      <c r="SI178" s="1"/>
      <c r="SJ178" s="1"/>
      <c r="SK178" s="1"/>
      <c r="SL178" s="1"/>
      <c r="SM178" s="1"/>
      <c r="SN178" s="1"/>
      <c r="SO178" s="1"/>
      <c r="SP178" s="1"/>
      <c r="SQ178" s="1"/>
      <c r="SR178" s="1"/>
      <c r="SS178" s="1"/>
      <c r="ST178" s="1"/>
      <c r="SU178" s="1"/>
      <c r="SV178" s="1"/>
      <c r="SW178" s="1"/>
      <c r="SX178" s="1"/>
      <c r="SY178" s="1"/>
      <c r="SZ178" s="1"/>
      <c r="TA178" s="1"/>
      <c r="TB178" s="1"/>
      <c r="TC178" s="1"/>
      <c r="TD178" s="1"/>
      <c r="TE178" s="1"/>
      <c r="TF178" s="1"/>
      <c r="TG178" s="1"/>
      <c r="TH178" s="1"/>
      <c r="TI178" s="1"/>
      <c r="TJ178" s="1"/>
      <c r="TK178" s="1"/>
      <c r="TL178" s="1"/>
      <c r="TM178" s="1"/>
      <c r="TN178" s="1"/>
      <c r="TO178" s="1"/>
      <c r="TP178" s="1"/>
      <c r="TQ178" s="1"/>
      <c r="TR178" s="1"/>
      <c r="TS178" s="1"/>
      <c r="TT178" s="1"/>
      <c r="TU178" s="1"/>
      <c r="TV178" s="1"/>
      <c r="TW178" s="1"/>
      <c r="TX178" s="1"/>
      <c r="TY178" s="1"/>
      <c r="TZ178" s="1"/>
      <c r="UA178" s="1"/>
      <c r="UB178" s="1"/>
      <c r="UC178" s="1"/>
      <c r="UD178" s="1"/>
      <c r="UE178" s="1"/>
      <c r="UF178" s="1"/>
      <c r="UG178" s="1"/>
      <c r="UH178" s="1"/>
      <c r="UI178" s="1"/>
      <c r="UJ178" s="1"/>
      <c r="UK178" s="1"/>
      <c r="UL178" s="1"/>
      <c r="UM178" s="1"/>
      <c r="UN178" s="1"/>
      <c r="UO178" s="1"/>
      <c r="UP178" s="1"/>
      <c r="UQ178" s="1"/>
      <c r="UR178" s="1"/>
      <c r="US178" s="1"/>
      <c r="UT178" s="1"/>
      <c r="UU178" s="1"/>
      <c r="UV178" s="1"/>
      <c r="UW178" s="1"/>
      <c r="UX178" s="1"/>
      <c r="UY178" s="1"/>
      <c r="UZ178" s="1"/>
      <c r="VA178" s="1"/>
      <c r="VB178" s="1"/>
      <c r="VC178" s="1"/>
      <c r="VD178" s="1"/>
      <c r="VE178" s="1"/>
      <c r="VF178" s="1"/>
      <c r="VG178" s="1"/>
      <c r="VH178" s="1"/>
      <c r="VI178" s="1"/>
      <c r="VJ178" s="1"/>
      <c r="VK178" s="1"/>
      <c r="VL178" s="1"/>
      <c r="VM178" s="1"/>
      <c r="VN178" s="1"/>
      <c r="VO178" s="1"/>
      <c r="VP178" s="1"/>
      <c r="VQ178" s="1"/>
      <c r="VR178" s="1"/>
      <c r="VS178" s="1"/>
      <c r="VT178" s="1"/>
      <c r="VU178" s="1"/>
      <c r="VV178" s="1"/>
      <c r="VW178" s="1"/>
      <c r="VX178" s="1"/>
      <c r="VY178" s="1"/>
      <c r="VZ178" s="1"/>
      <c r="WA178" s="1"/>
      <c r="WB178" s="1"/>
      <c r="WC178" s="1"/>
      <c r="WD178" s="1"/>
      <c r="WE178" s="1"/>
      <c r="WF178" s="1"/>
      <c r="WG178" s="1"/>
      <c r="WH178" s="1"/>
      <c r="WI178" s="1"/>
      <c r="WJ178" s="1"/>
      <c r="WK178" s="1"/>
      <c r="WL178" s="1"/>
      <c r="WM178" s="1"/>
      <c r="WN178" s="1"/>
      <c r="WO178" s="1"/>
      <c r="WP178" s="1"/>
      <c r="WQ178" s="1"/>
      <c r="WR178" s="1"/>
      <c r="WS178" s="1"/>
      <c r="WT178" s="1"/>
      <c r="WU178" s="1"/>
      <c r="WV178" s="1"/>
      <c r="WW178" s="1"/>
      <c r="WX178" s="1"/>
      <c r="WY178" s="1"/>
      <c r="WZ178" s="1"/>
      <c r="XA178" s="1"/>
      <c r="XB178" s="1"/>
      <c r="XC178" s="1"/>
      <c r="XD178" s="1"/>
      <c r="XE178" s="1"/>
      <c r="XF178" s="1"/>
      <c r="XG178" s="1"/>
      <c r="XH178" s="1"/>
      <c r="XI178" s="1"/>
      <c r="XJ178" s="1"/>
      <c r="XK178" s="1"/>
      <c r="XL178" s="1"/>
      <c r="XM178" s="1"/>
      <c r="XN178" s="1"/>
      <c r="XO178" s="1"/>
      <c r="XP178" s="1"/>
      <c r="XQ178" s="1"/>
      <c r="XR178" s="1"/>
      <c r="XS178" s="1"/>
      <c r="XT178" s="1"/>
      <c r="XU178" s="1"/>
      <c r="XV178" s="1"/>
      <c r="XW178" s="1"/>
      <c r="XX178" s="1"/>
      <c r="XY178" s="1"/>
      <c r="XZ178" s="1"/>
      <c r="YA178" s="1"/>
      <c r="YB178" s="1"/>
      <c r="YC178" s="1"/>
      <c r="YD178" s="1"/>
      <c r="YE178" s="1"/>
      <c r="YF178" s="1"/>
      <c r="YG178" s="1"/>
      <c r="YH178" s="1"/>
      <c r="YI178" s="1"/>
      <c r="YJ178" s="1"/>
      <c r="YK178" s="1"/>
      <c r="YL178" s="1"/>
      <c r="YM178" s="1"/>
      <c r="YN178" s="1"/>
      <c r="YO178" s="1"/>
      <c r="YP178" s="1"/>
      <c r="YQ178" s="1"/>
      <c r="YR178" s="1"/>
      <c r="YS178" s="1"/>
      <c r="YT178" s="1"/>
      <c r="YU178" s="1"/>
      <c r="YV178" s="1"/>
      <c r="YW178" s="1"/>
      <c r="YX178" s="1"/>
      <c r="YY178" s="1"/>
      <c r="YZ178" s="1"/>
      <c r="ZA178" s="1"/>
      <c r="ZB178" s="1"/>
      <c r="ZC178" s="1"/>
      <c r="ZD178" s="1"/>
      <c r="ZE178" s="1"/>
      <c r="ZF178" s="1"/>
      <c r="ZG178" s="1"/>
      <c r="ZH178" s="1"/>
      <c r="ZI178" s="1"/>
      <c r="ZJ178" s="1"/>
      <c r="ZK178" s="1"/>
      <c r="ZL178" s="1"/>
      <c r="ZM178" s="1"/>
      <c r="ZN178" s="1"/>
      <c r="ZO178" s="1"/>
      <c r="ZP178" s="1"/>
      <c r="ZQ178" s="1"/>
      <c r="ZR178" s="1"/>
      <c r="ZS178" s="1"/>
    </row>
    <row r="179" spans="1:695" s="110" customFormat="1" x14ac:dyDescent="0.2">
      <c r="A179" s="227" t="s">
        <v>136</v>
      </c>
      <c r="B179" s="91"/>
      <c r="C179" s="19" t="s">
        <v>114</v>
      </c>
      <c r="D179" s="19" t="s">
        <v>16</v>
      </c>
      <c r="E179" s="20">
        <v>0.59375</v>
      </c>
      <c r="F179" s="20">
        <f>E179+(25/(24*60))</f>
        <v>0.61111111111111116</v>
      </c>
      <c r="G179" s="19">
        <f>H179*I179</f>
        <v>656.6</v>
      </c>
      <c r="H179" s="65">
        <v>49</v>
      </c>
      <c r="I179" s="82">
        <v>13.4</v>
      </c>
      <c r="J179" s="77" t="s">
        <v>204</v>
      </c>
      <c r="K179" s="77" t="s">
        <v>205</v>
      </c>
      <c r="L179" s="157"/>
      <c r="M179" s="1"/>
      <c r="N179" s="138"/>
      <c r="O179" s="139"/>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c r="IT179" s="1"/>
      <c r="IU179" s="1"/>
      <c r="IV179" s="1"/>
      <c r="IW179" s="1"/>
      <c r="IX179" s="1"/>
      <c r="IY179" s="1"/>
      <c r="IZ179" s="1"/>
      <c r="JA179" s="1"/>
      <c r="JB179" s="1"/>
      <c r="JC179" s="1"/>
      <c r="JD179" s="1"/>
      <c r="JE179" s="1"/>
      <c r="JF179" s="1"/>
      <c r="JG179" s="1"/>
      <c r="JH179" s="1"/>
      <c r="JI179" s="1"/>
      <c r="JJ179" s="1"/>
      <c r="JK179" s="1"/>
      <c r="JL179" s="1"/>
      <c r="JM179" s="1"/>
      <c r="JN179" s="1"/>
      <c r="JO179" s="1"/>
      <c r="JP179" s="1"/>
      <c r="JQ179" s="1"/>
      <c r="JR179" s="1"/>
      <c r="JS179" s="1"/>
      <c r="JT179" s="1"/>
      <c r="JU179" s="1"/>
      <c r="JV179" s="1"/>
      <c r="JW179" s="1"/>
      <c r="JX179" s="1"/>
      <c r="JY179" s="1"/>
      <c r="JZ179" s="1"/>
      <c r="KA179" s="1"/>
      <c r="KB179" s="1"/>
      <c r="KC179" s="1"/>
      <c r="KD179" s="1"/>
      <c r="KE179" s="1"/>
      <c r="KF179" s="1"/>
      <c r="KG179" s="1"/>
      <c r="KH179" s="1"/>
      <c r="KI179" s="1"/>
      <c r="KJ179" s="1"/>
      <c r="KK179" s="1"/>
      <c r="KL179" s="1"/>
      <c r="KM179" s="1"/>
      <c r="KN179" s="1"/>
      <c r="KO179" s="1"/>
      <c r="KP179" s="1"/>
      <c r="KQ179" s="1"/>
      <c r="KR179" s="1"/>
      <c r="KS179" s="1"/>
      <c r="KT179" s="1"/>
      <c r="KU179" s="1"/>
      <c r="KV179" s="1"/>
      <c r="KW179" s="1"/>
      <c r="KX179" s="1"/>
      <c r="KY179" s="1"/>
      <c r="KZ179" s="1"/>
      <c r="LA179" s="1"/>
      <c r="LB179" s="1"/>
      <c r="LC179" s="1"/>
      <c r="LD179" s="1"/>
      <c r="LE179" s="1"/>
      <c r="LF179" s="1"/>
      <c r="LG179" s="1"/>
      <c r="LH179" s="1"/>
      <c r="LI179" s="1"/>
      <c r="LJ179" s="1"/>
      <c r="LK179" s="1"/>
      <c r="LL179" s="1"/>
      <c r="LM179" s="1"/>
      <c r="LN179" s="1"/>
      <c r="LO179" s="1"/>
      <c r="LP179" s="1"/>
      <c r="LQ179" s="1"/>
      <c r="LR179" s="1"/>
      <c r="LS179" s="1"/>
      <c r="LT179" s="1"/>
      <c r="LU179" s="1"/>
      <c r="LV179" s="1"/>
      <c r="LW179" s="1"/>
      <c r="LX179" s="1"/>
      <c r="LY179" s="1"/>
      <c r="LZ179" s="1"/>
      <c r="MA179" s="1"/>
      <c r="MB179" s="1"/>
      <c r="MC179" s="1"/>
      <c r="MD179" s="1"/>
      <c r="ME179" s="1"/>
      <c r="MF179" s="1"/>
      <c r="MG179" s="1"/>
      <c r="MH179" s="1"/>
      <c r="MI179" s="1"/>
      <c r="MJ179" s="1"/>
      <c r="MK179" s="1"/>
      <c r="ML179" s="1"/>
      <c r="MM179" s="1"/>
      <c r="MN179" s="1"/>
      <c r="MO179" s="1"/>
      <c r="MP179" s="1"/>
      <c r="MQ179" s="1"/>
      <c r="MR179" s="1"/>
      <c r="MS179" s="1"/>
      <c r="MT179" s="1"/>
      <c r="MU179" s="1"/>
      <c r="MV179" s="1"/>
      <c r="MW179" s="1"/>
      <c r="MX179" s="1"/>
      <c r="MY179" s="1"/>
      <c r="MZ179" s="1"/>
      <c r="NA179" s="1"/>
      <c r="NB179" s="1"/>
      <c r="NC179" s="1"/>
      <c r="ND179" s="1"/>
      <c r="NE179" s="1"/>
      <c r="NF179" s="1"/>
      <c r="NG179" s="1"/>
      <c r="NH179" s="1"/>
      <c r="NI179" s="1"/>
      <c r="NJ179" s="1"/>
      <c r="NK179" s="1"/>
      <c r="NL179" s="1"/>
      <c r="NM179" s="1"/>
      <c r="NN179" s="1"/>
      <c r="NO179" s="1"/>
      <c r="NP179" s="1"/>
      <c r="NQ179" s="1"/>
      <c r="NR179" s="1"/>
      <c r="NS179" s="1"/>
      <c r="NT179" s="1"/>
      <c r="NU179" s="1"/>
      <c r="NV179" s="1"/>
      <c r="NW179" s="1"/>
      <c r="NX179" s="1"/>
      <c r="NY179" s="1"/>
      <c r="NZ179" s="1"/>
      <c r="OA179" s="1"/>
      <c r="OB179" s="1"/>
      <c r="OC179" s="1"/>
      <c r="OD179" s="1"/>
      <c r="OE179" s="1"/>
      <c r="OF179" s="1"/>
      <c r="OG179" s="1"/>
      <c r="OH179" s="1"/>
      <c r="OI179" s="1"/>
      <c r="OJ179" s="1"/>
      <c r="OK179" s="1"/>
      <c r="OL179" s="1"/>
      <c r="OM179" s="1"/>
      <c r="ON179" s="1"/>
      <c r="OO179" s="1"/>
      <c r="OP179" s="1"/>
      <c r="OQ179" s="1"/>
      <c r="OR179" s="1"/>
      <c r="OS179" s="1"/>
      <c r="OT179" s="1"/>
      <c r="OU179" s="1"/>
      <c r="OV179" s="1"/>
      <c r="OW179" s="1"/>
      <c r="OX179" s="1"/>
      <c r="OY179" s="1"/>
      <c r="OZ179" s="1"/>
      <c r="PA179" s="1"/>
      <c r="PB179" s="1"/>
      <c r="PC179" s="1"/>
      <c r="PD179" s="1"/>
      <c r="PE179" s="1"/>
      <c r="PF179" s="1"/>
      <c r="PG179" s="1"/>
      <c r="PH179" s="1"/>
      <c r="PI179" s="1"/>
      <c r="PJ179" s="1"/>
      <c r="PK179" s="1"/>
      <c r="PL179" s="1"/>
      <c r="PM179" s="1"/>
      <c r="PN179" s="1"/>
      <c r="PO179" s="1"/>
      <c r="PP179" s="1"/>
      <c r="PQ179" s="1"/>
      <c r="PR179" s="1"/>
      <c r="PS179" s="1"/>
      <c r="PT179" s="1"/>
      <c r="PU179" s="1"/>
      <c r="PV179" s="1"/>
      <c r="PW179" s="1"/>
      <c r="PX179" s="1"/>
      <c r="PY179" s="1"/>
      <c r="PZ179" s="1"/>
      <c r="QA179" s="1"/>
      <c r="QB179" s="1"/>
      <c r="QC179" s="1"/>
      <c r="QD179" s="1"/>
      <c r="QE179" s="1"/>
      <c r="QF179" s="1"/>
      <c r="QG179" s="1"/>
      <c r="QH179" s="1"/>
      <c r="QI179" s="1"/>
      <c r="QJ179" s="1"/>
      <c r="QK179" s="1"/>
      <c r="QL179" s="1"/>
      <c r="QM179" s="1"/>
      <c r="QN179" s="1"/>
      <c r="QO179" s="1"/>
      <c r="QP179" s="1"/>
      <c r="QQ179" s="1"/>
      <c r="QR179" s="1"/>
      <c r="QS179" s="1"/>
      <c r="QT179" s="1"/>
      <c r="QU179" s="1"/>
      <c r="QV179" s="1"/>
      <c r="QW179" s="1"/>
      <c r="QX179" s="1"/>
      <c r="QY179" s="1"/>
      <c r="QZ179" s="1"/>
      <c r="RA179" s="1"/>
      <c r="RB179" s="1"/>
      <c r="RC179" s="1"/>
      <c r="RD179" s="1"/>
      <c r="RE179" s="1"/>
      <c r="RF179" s="1"/>
      <c r="RG179" s="1"/>
      <c r="RH179" s="1"/>
      <c r="RI179" s="1"/>
      <c r="RJ179" s="1"/>
      <c r="RK179" s="1"/>
      <c r="RL179" s="1"/>
      <c r="RM179" s="1"/>
      <c r="RN179" s="1"/>
      <c r="RO179" s="1"/>
      <c r="RP179" s="1"/>
      <c r="RQ179" s="1"/>
      <c r="RR179" s="1"/>
      <c r="RS179" s="1"/>
      <c r="RT179" s="1"/>
      <c r="RU179" s="1"/>
      <c r="RV179" s="1"/>
      <c r="RW179" s="1"/>
      <c r="RX179" s="1"/>
      <c r="RY179" s="1"/>
      <c r="RZ179" s="1"/>
      <c r="SA179" s="1"/>
      <c r="SB179" s="1"/>
      <c r="SC179" s="1"/>
      <c r="SD179" s="1"/>
      <c r="SE179" s="1"/>
      <c r="SF179" s="1"/>
      <c r="SG179" s="1"/>
      <c r="SH179" s="1"/>
      <c r="SI179" s="1"/>
      <c r="SJ179" s="1"/>
      <c r="SK179" s="1"/>
      <c r="SL179" s="1"/>
      <c r="SM179" s="1"/>
      <c r="SN179" s="1"/>
      <c r="SO179" s="1"/>
      <c r="SP179" s="1"/>
      <c r="SQ179" s="1"/>
      <c r="SR179" s="1"/>
      <c r="SS179" s="1"/>
      <c r="ST179" s="1"/>
      <c r="SU179" s="1"/>
      <c r="SV179" s="1"/>
      <c r="SW179" s="1"/>
      <c r="SX179" s="1"/>
      <c r="SY179" s="1"/>
      <c r="SZ179" s="1"/>
      <c r="TA179" s="1"/>
      <c r="TB179" s="1"/>
      <c r="TC179" s="1"/>
      <c r="TD179" s="1"/>
      <c r="TE179" s="1"/>
      <c r="TF179" s="1"/>
      <c r="TG179" s="1"/>
      <c r="TH179" s="1"/>
      <c r="TI179" s="1"/>
      <c r="TJ179" s="1"/>
      <c r="TK179" s="1"/>
      <c r="TL179" s="1"/>
      <c r="TM179" s="1"/>
      <c r="TN179" s="1"/>
      <c r="TO179" s="1"/>
      <c r="TP179" s="1"/>
      <c r="TQ179" s="1"/>
      <c r="TR179" s="1"/>
      <c r="TS179" s="1"/>
      <c r="TT179" s="1"/>
      <c r="TU179" s="1"/>
      <c r="TV179" s="1"/>
      <c r="TW179" s="1"/>
      <c r="TX179" s="1"/>
      <c r="TY179" s="1"/>
      <c r="TZ179" s="1"/>
      <c r="UA179" s="1"/>
      <c r="UB179" s="1"/>
      <c r="UC179" s="1"/>
      <c r="UD179" s="1"/>
      <c r="UE179" s="1"/>
      <c r="UF179" s="1"/>
      <c r="UG179" s="1"/>
      <c r="UH179" s="1"/>
      <c r="UI179" s="1"/>
      <c r="UJ179" s="1"/>
      <c r="UK179" s="1"/>
      <c r="UL179" s="1"/>
      <c r="UM179" s="1"/>
      <c r="UN179" s="1"/>
      <c r="UO179" s="1"/>
      <c r="UP179" s="1"/>
      <c r="UQ179" s="1"/>
      <c r="UR179" s="1"/>
      <c r="US179" s="1"/>
      <c r="UT179" s="1"/>
      <c r="UU179" s="1"/>
      <c r="UV179" s="1"/>
      <c r="UW179" s="1"/>
      <c r="UX179" s="1"/>
      <c r="UY179" s="1"/>
      <c r="UZ179" s="1"/>
      <c r="VA179" s="1"/>
      <c r="VB179" s="1"/>
      <c r="VC179" s="1"/>
      <c r="VD179" s="1"/>
      <c r="VE179" s="1"/>
      <c r="VF179" s="1"/>
      <c r="VG179" s="1"/>
      <c r="VH179" s="1"/>
      <c r="VI179" s="1"/>
      <c r="VJ179" s="1"/>
      <c r="VK179" s="1"/>
      <c r="VL179" s="1"/>
      <c r="VM179" s="1"/>
      <c r="VN179" s="1"/>
      <c r="VO179" s="1"/>
      <c r="VP179" s="1"/>
      <c r="VQ179" s="1"/>
      <c r="VR179" s="1"/>
      <c r="VS179" s="1"/>
      <c r="VT179" s="1"/>
      <c r="VU179" s="1"/>
      <c r="VV179" s="1"/>
      <c r="VW179" s="1"/>
      <c r="VX179" s="1"/>
      <c r="VY179" s="1"/>
      <c r="VZ179" s="1"/>
      <c r="WA179" s="1"/>
      <c r="WB179" s="1"/>
      <c r="WC179" s="1"/>
      <c r="WD179" s="1"/>
      <c r="WE179" s="1"/>
      <c r="WF179" s="1"/>
      <c r="WG179" s="1"/>
      <c r="WH179" s="1"/>
      <c r="WI179" s="1"/>
      <c r="WJ179" s="1"/>
      <c r="WK179" s="1"/>
      <c r="WL179" s="1"/>
      <c r="WM179" s="1"/>
      <c r="WN179" s="1"/>
      <c r="WO179" s="1"/>
      <c r="WP179" s="1"/>
      <c r="WQ179" s="1"/>
      <c r="WR179" s="1"/>
      <c r="WS179" s="1"/>
      <c r="WT179" s="1"/>
      <c r="WU179" s="1"/>
      <c r="WV179" s="1"/>
      <c r="WW179" s="1"/>
      <c r="WX179" s="1"/>
      <c r="WY179" s="1"/>
      <c r="WZ179" s="1"/>
      <c r="XA179" s="1"/>
      <c r="XB179" s="1"/>
      <c r="XC179" s="1"/>
      <c r="XD179" s="1"/>
      <c r="XE179" s="1"/>
      <c r="XF179" s="1"/>
      <c r="XG179" s="1"/>
      <c r="XH179" s="1"/>
      <c r="XI179" s="1"/>
      <c r="XJ179" s="1"/>
      <c r="XK179" s="1"/>
      <c r="XL179" s="1"/>
      <c r="XM179" s="1"/>
      <c r="XN179" s="1"/>
      <c r="XO179" s="1"/>
      <c r="XP179" s="1"/>
      <c r="XQ179" s="1"/>
      <c r="XR179" s="1"/>
      <c r="XS179" s="1"/>
      <c r="XT179" s="1"/>
      <c r="XU179" s="1"/>
      <c r="XV179" s="1"/>
      <c r="XW179" s="1"/>
      <c r="XX179" s="1"/>
      <c r="XY179" s="1"/>
      <c r="XZ179" s="1"/>
      <c r="YA179" s="1"/>
      <c r="YB179" s="1"/>
      <c r="YC179" s="1"/>
      <c r="YD179" s="1"/>
      <c r="YE179" s="1"/>
      <c r="YF179" s="1"/>
      <c r="YG179" s="1"/>
      <c r="YH179" s="1"/>
      <c r="YI179" s="1"/>
      <c r="YJ179" s="1"/>
      <c r="YK179" s="1"/>
      <c r="YL179" s="1"/>
      <c r="YM179" s="1"/>
      <c r="YN179" s="1"/>
      <c r="YO179" s="1"/>
      <c r="YP179" s="1"/>
      <c r="YQ179" s="1"/>
      <c r="YR179" s="1"/>
      <c r="YS179" s="1"/>
      <c r="YT179" s="1"/>
      <c r="YU179" s="1"/>
      <c r="YV179" s="1"/>
      <c r="YW179" s="1"/>
      <c r="YX179" s="1"/>
      <c r="YY179" s="1"/>
      <c r="YZ179" s="1"/>
      <c r="ZA179" s="1"/>
      <c r="ZB179" s="1"/>
      <c r="ZC179" s="1"/>
      <c r="ZD179" s="1"/>
      <c r="ZE179" s="1"/>
      <c r="ZF179" s="1"/>
      <c r="ZG179" s="1"/>
      <c r="ZH179" s="1"/>
      <c r="ZI179" s="1"/>
      <c r="ZJ179" s="1"/>
      <c r="ZK179" s="1"/>
      <c r="ZL179" s="1"/>
      <c r="ZM179" s="1"/>
      <c r="ZN179" s="1"/>
      <c r="ZO179" s="1"/>
      <c r="ZP179" s="1"/>
      <c r="ZQ179" s="1"/>
      <c r="ZR179" s="1"/>
      <c r="ZS179" s="1"/>
    </row>
    <row r="180" spans="1:695" s="110" customFormat="1" x14ac:dyDescent="0.2">
      <c r="A180" s="227" t="s">
        <v>136</v>
      </c>
      <c r="B180" s="91"/>
      <c r="C180" s="19"/>
      <c r="D180" s="19"/>
      <c r="E180" s="20"/>
      <c r="F180" s="20"/>
      <c r="G180" s="19"/>
      <c r="H180" s="65"/>
      <c r="I180" s="65"/>
      <c r="J180" s="77"/>
      <c r="K180" s="77"/>
      <c r="L180" s="157"/>
      <c r="M180" s="1"/>
      <c r="N180" s="138"/>
      <c r="O180" s="139"/>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c r="IT180" s="1"/>
      <c r="IU180" s="1"/>
      <c r="IV180" s="1"/>
      <c r="IW180" s="1"/>
      <c r="IX180" s="1"/>
      <c r="IY180" s="1"/>
      <c r="IZ180" s="1"/>
      <c r="JA180" s="1"/>
      <c r="JB180" s="1"/>
      <c r="JC180" s="1"/>
      <c r="JD180" s="1"/>
      <c r="JE180" s="1"/>
      <c r="JF180" s="1"/>
      <c r="JG180" s="1"/>
      <c r="JH180" s="1"/>
      <c r="JI180" s="1"/>
      <c r="JJ180" s="1"/>
      <c r="JK180" s="1"/>
      <c r="JL180" s="1"/>
      <c r="JM180" s="1"/>
      <c r="JN180" s="1"/>
      <c r="JO180" s="1"/>
      <c r="JP180" s="1"/>
      <c r="JQ180" s="1"/>
      <c r="JR180" s="1"/>
      <c r="JS180" s="1"/>
      <c r="JT180" s="1"/>
      <c r="JU180" s="1"/>
      <c r="JV180" s="1"/>
      <c r="JW180" s="1"/>
      <c r="JX180" s="1"/>
      <c r="JY180" s="1"/>
      <c r="JZ180" s="1"/>
      <c r="KA180" s="1"/>
      <c r="KB180" s="1"/>
      <c r="KC180" s="1"/>
      <c r="KD180" s="1"/>
      <c r="KE180" s="1"/>
      <c r="KF180" s="1"/>
      <c r="KG180" s="1"/>
      <c r="KH180" s="1"/>
      <c r="KI180" s="1"/>
      <c r="KJ180" s="1"/>
      <c r="KK180" s="1"/>
      <c r="KL180" s="1"/>
      <c r="KM180" s="1"/>
      <c r="KN180" s="1"/>
      <c r="KO180" s="1"/>
      <c r="KP180" s="1"/>
      <c r="KQ180" s="1"/>
      <c r="KR180" s="1"/>
      <c r="KS180" s="1"/>
      <c r="KT180" s="1"/>
      <c r="KU180" s="1"/>
      <c r="KV180" s="1"/>
      <c r="KW180" s="1"/>
      <c r="KX180" s="1"/>
      <c r="KY180" s="1"/>
      <c r="KZ180" s="1"/>
      <c r="LA180" s="1"/>
      <c r="LB180" s="1"/>
      <c r="LC180" s="1"/>
      <c r="LD180" s="1"/>
      <c r="LE180" s="1"/>
      <c r="LF180" s="1"/>
      <c r="LG180" s="1"/>
      <c r="LH180" s="1"/>
      <c r="LI180" s="1"/>
      <c r="LJ180" s="1"/>
      <c r="LK180" s="1"/>
      <c r="LL180" s="1"/>
      <c r="LM180" s="1"/>
      <c r="LN180" s="1"/>
      <c r="LO180" s="1"/>
      <c r="LP180" s="1"/>
      <c r="LQ180" s="1"/>
      <c r="LR180" s="1"/>
      <c r="LS180" s="1"/>
      <c r="LT180" s="1"/>
      <c r="LU180" s="1"/>
      <c r="LV180" s="1"/>
      <c r="LW180" s="1"/>
      <c r="LX180" s="1"/>
      <c r="LY180" s="1"/>
      <c r="LZ180" s="1"/>
      <c r="MA180" s="1"/>
      <c r="MB180" s="1"/>
      <c r="MC180" s="1"/>
      <c r="MD180" s="1"/>
      <c r="ME180" s="1"/>
      <c r="MF180" s="1"/>
      <c r="MG180" s="1"/>
      <c r="MH180" s="1"/>
      <c r="MI180" s="1"/>
      <c r="MJ180" s="1"/>
      <c r="MK180" s="1"/>
      <c r="ML180" s="1"/>
      <c r="MM180" s="1"/>
      <c r="MN180" s="1"/>
      <c r="MO180" s="1"/>
      <c r="MP180" s="1"/>
      <c r="MQ180" s="1"/>
      <c r="MR180" s="1"/>
      <c r="MS180" s="1"/>
      <c r="MT180" s="1"/>
      <c r="MU180" s="1"/>
      <c r="MV180" s="1"/>
      <c r="MW180" s="1"/>
      <c r="MX180" s="1"/>
      <c r="MY180" s="1"/>
      <c r="MZ180" s="1"/>
      <c r="NA180" s="1"/>
      <c r="NB180" s="1"/>
      <c r="NC180" s="1"/>
      <c r="ND180" s="1"/>
      <c r="NE180" s="1"/>
      <c r="NF180" s="1"/>
      <c r="NG180" s="1"/>
      <c r="NH180" s="1"/>
      <c r="NI180" s="1"/>
      <c r="NJ180" s="1"/>
      <c r="NK180" s="1"/>
      <c r="NL180" s="1"/>
      <c r="NM180" s="1"/>
      <c r="NN180" s="1"/>
      <c r="NO180" s="1"/>
      <c r="NP180" s="1"/>
      <c r="NQ180" s="1"/>
      <c r="NR180" s="1"/>
      <c r="NS180" s="1"/>
      <c r="NT180" s="1"/>
      <c r="NU180" s="1"/>
      <c r="NV180" s="1"/>
      <c r="NW180" s="1"/>
      <c r="NX180" s="1"/>
      <c r="NY180" s="1"/>
      <c r="NZ180" s="1"/>
      <c r="OA180" s="1"/>
      <c r="OB180" s="1"/>
      <c r="OC180" s="1"/>
      <c r="OD180" s="1"/>
      <c r="OE180" s="1"/>
      <c r="OF180" s="1"/>
      <c r="OG180" s="1"/>
      <c r="OH180" s="1"/>
      <c r="OI180" s="1"/>
      <c r="OJ180" s="1"/>
      <c r="OK180" s="1"/>
      <c r="OL180" s="1"/>
      <c r="OM180" s="1"/>
      <c r="ON180" s="1"/>
      <c r="OO180" s="1"/>
      <c r="OP180" s="1"/>
      <c r="OQ180" s="1"/>
      <c r="OR180" s="1"/>
      <c r="OS180" s="1"/>
      <c r="OT180" s="1"/>
      <c r="OU180" s="1"/>
      <c r="OV180" s="1"/>
      <c r="OW180" s="1"/>
      <c r="OX180" s="1"/>
      <c r="OY180" s="1"/>
      <c r="OZ180" s="1"/>
      <c r="PA180" s="1"/>
      <c r="PB180" s="1"/>
      <c r="PC180" s="1"/>
      <c r="PD180" s="1"/>
      <c r="PE180" s="1"/>
      <c r="PF180" s="1"/>
      <c r="PG180" s="1"/>
      <c r="PH180" s="1"/>
      <c r="PI180" s="1"/>
      <c r="PJ180" s="1"/>
      <c r="PK180" s="1"/>
      <c r="PL180" s="1"/>
      <c r="PM180" s="1"/>
      <c r="PN180" s="1"/>
      <c r="PO180" s="1"/>
      <c r="PP180" s="1"/>
      <c r="PQ180" s="1"/>
      <c r="PR180" s="1"/>
      <c r="PS180" s="1"/>
      <c r="PT180" s="1"/>
      <c r="PU180" s="1"/>
      <c r="PV180" s="1"/>
      <c r="PW180" s="1"/>
      <c r="PX180" s="1"/>
      <c r="PY180" s="1"/>
      <c r="PZ180" s="1"/>
      <c r="QA180" s="1"/>
      <c r="QB180" s="1"/>
      <c r="QC180" s="1"/>
      <c r="QD180" s="1"/>
      <c r="QE180" s="1"/>
      <c r="QF180" s="1"/>
      <c r="QG180" s="1"/>
      <c r="QH180" s="1"/>
      <c r="QI180" s="1"/>
      <c r="QJ180" s="1"/>
      <c r="QK180" s="1"/>
      <c r="QL180" s="1"/>
      <c r="QM180" s="1"/>
      <c r="QN180" s="1"/>
      <c r="QO180" s="1"/>
      <c r="QP180" s="1"/>
      <c r="QQ180" s="1"/>
      <c r="QR180" s="1"/>
      <c r="QS180" s="1"/>
      <c r="QT180" s="1"/>
      <c r="QU180" s="1"/>
      <c r="QV180" s="1"/>
      <c r="QW180" s="1"/>
      <c r="QX180" s="1"/>
      <c r="QY180" s="1"/>
      <c r="QZ180" s="1"/>
      <c r="RA180" s="1"/>
      <c r="RB180" s="1"/>
      <c r="RC180" s="1"/>
      <c r="RD180" s="1"/>
      <c r="RE180" s="1"/>
      <c r="RF180" s="1"/>
      <c r="RG180" s="1"/>
      <c r="RH180" s="1"/>
      <c r="RI180" s="1"/>
      <c r="RJ180" s="1"/>
      <c r="RK180" s="1"/>
      <c r="RL180" s="1"/>
      <c r="RM180" s="1"/>
      <c r="RN180" s="1"/>
      <c r="RO180" s="1"/>
      <c r="RP180" s="1"/>
      <c r="RQ180" s="1"/>
      <c r="RR180" s="1"/>
      <c r="RS180" s="1"/>
      <c r="RT180" s="1"/>
      <c r="RU180" s="1"/>
      <c r="RV180" s="1"/>
      <c r="RW180" s="1"/>
      <c r="RX180" s="1"/>
      <c r="RY180" s="1"/>
      <c r="RZ180" s="1"/>
      <c r="SA180" s="1"/>
      <c r="SB180" s="1"/>
      <c r="SC180" s="1"/>
      <c r="SD180" s="1"/>
      <c r="SE180" s="1"/>
      <c r="SF180" s="1"/>
      <c r="SG180" s="1"/>
      <c r="SH180" s="1"/>
      <c r="SI180" s="1"/>
      <c r="SJ180" s="1"/>
      <c r="SK180" s="1"/>
      <c r="SL180" s="1"/>
      <c r="SM180" s="1"/>
      <c r="SN180" s="1"/>
      <c r="SO180" s="1"/>
      <c r="SP180" s="1"/>
      <c r="SQ180" s="1"/>
      <c r="SR180" s="1"/>
      <c r="SS180" s="1"/>
      <c r="ST180" s="1"/>
      <c r="SU180" s="1"/>
      <c r="SV180" s="1"/>
      <c r="SW180" s="1"/>
      <c r="SX180" s="1"/>
      <c r="SY180" s="1"/>
      <c r="SZ180" s="1"/>
      <c r="TA180" s="1"/>
      <c r="TB180" s="1"/>
      <c r="TC180" s="1"/>
      <c r="TD180" s="1"/>
      <c r="TE180" s="1"/>
      <c r="TF180" s="1"/>
      <c r="TG180" s="1"/>
      <c r="TH180" s="1"/>
      <c r="TI180" s="1"/>
      <c r="TJ180" s="1"/>
      <c r="TK180" s="1"/>
      <c r="TL180" s="1"/>
      <c r="TM180" s="1"/>
      <c r="TN180" s="1"/>
      <c r="TO180" s="1"/>
      <c r="TP180" s="1"/>
      <c r="TQ180" s="1"/>
      <c r="TR180" s="1"/>
      <c r="TS180" s="1"/>
      <c r="TT180" s="1"/>
      <c r="TU180" s="1"/>
      <c r="TV180" s="1"/>
      <c r="TW180" s="1"/>
      <c r="TX180" s="1"/>
      <c r="TY180" s="1"/>
      <c r="TZ180" s="1"/>
      <c r="UA180" s="1"/>
      <c r="UB180" s="1"/>
      <c r="UC180" s="1"/>
      <c r="UD180" s="1"/>
      <c r="UE180" s="1"/>
      <c r="UF180" s="1"/>
      <c r="UG180" s="1"/>
      <c r="UH180" s="1"/>
      <c r="UI180" s="1"/>
      <c r="UJ180" s="1"/>
      <c r="UK180" s="1"/>
      <c r="UL180" s="1"/>
      <c r="UM180" s="1"/>
      <c r="UN180" s="1"/>
      <c r="UO180" s="1"/>
      <c r="UP180" s="1"/>
      <c r="UQ180" s="1"/>
      <c r="UR180" s="1"/>
      <c r="US180" s="1"/>
      <c r="UT180" s="1"/>
      <c r="UU180" s="1"/>
      <c r="UV180" s="1"/>
      <c r="UW180" s="1"/>
      <c r="UX180" s="1"/>
      <c r="UY180" s="1"/>
      <c r="UZ180" s="1"/>
      <c r="VA180" s="1"/>
      <c r="VB180" s="1"/>
      <c r="VC180" s="1"/>
      <c r="VD180" s="1"/>
      <c r="VE180" s="1"/>
      <c r="VF180" s="1"/>
      <c r="VG180" s="1"/>
      <c r="VH180" s="1"/>
      <c r="VI180" s="1"/>
      <c r="VJ180" s="1"/>
      <c r="VK180" s="1"/>
      <c r="VL180" s="1"/>
      <c r="VM180" s="1"/>
      <c r="VN180" s="1"/>
      <c r="VO180" s="1"/>
      <c r="VP180" s="1"/>
      <c r="VQ180" s="1"/>
      <c r="VR180" s="1"/>
      <c r="VS180" s="1"/>
      <c r="VT180" s="1"/>
      <c r="VU180" s="1"/>
      <c r="VV180" s="1"/>
      <c r="VW180" s="1"/>
      <c r="VX180" s="1"/>
      <c r="VY180" s="1"/>
      <c r="VZ180" s="1"/>
      <c r="WA180" s="1"/>
      <c r="WB180" s="1"/>
      <c r="WC180" s="1"/>
      <c r="WD180" s="1"/>
      <c r="WE180" s="1"/>
      <c r="WF180" s="1"/>
      <c r="WG180" s="1"/>
      <c r="WH180" s="1"/>
      <c r="WI180" s="1"/>
      <c r="WJ180" s="1"/>
      <c r="WK180" s="1"/>
      <c r="WL180" s="1"/>
      <c r="WM180" s="1"/>
      <c r="WN180" s="1"/>
      <c r="WO180" s="1"/>
      <c r="WP180" s="1"/>
      <c r="WQ180" s="1"/>
      <c r="WR180" s="1"/>
      <c r="WS180" s="1"/>
      <c r="WT180" s="1"/>
      <c r="WU180" s="1"/>
      <c r="WV180" s="1"/>
      <c r="WW180" s="1"/>
      <c r="WX180" s="1"/>
      <c r="WY180" s="1"/>
      <c r="WZ180" s="1"/>
      <c r="XA180" s="1"/>
      <c r="XB180" s="1"/>
      <c r="XC180" s="1"/>
      <c r="XD180" s="1"/>
      <c r="XE180" s="1"/>
      <c r="XF180" s="1"/>
      <c r="XG180" s="1"/>
      <c r="XH180" s="1"/>
      <c r="XI180" s="1"/>
      <c r="XJ180" s="1"/>
      <c r="XK180" s="1"/>
      <c r="XL180" s="1"/>
      <c r="XM180" s="1"/>
      <c r="XN180" s="1"/>
      <c r="XO180" s="1"/>
      <c r="XP180" s="1"/>
      <c r="XQ180" s="1"/>
      <c r="XR180" s="1"/>
      <c r="XS180" s="1"/>
      <c r="XT180" s="1"/>
      <c r="XU180" s="1"/>
      <c r="XV180" s="1"/>
      <c r="XW180" s="1"/>
      <c r="XX180" s="1"/>
      <c r="XY180" s="1"/>
      <c r="XZ180" s="1"/>
      <c r="YA180" s="1"/>
      <c r="YB180" s="1"/>
      <c r="YC180" s="1"/>
      <c r="YD180" s="1"/>
      <c r="YE180" s="1"/>
      <c r="YF180" s="1"/>
      <c r="YG180" s="1"/>
      <c r="YH180" s="1"/>
      <c r="YI180" s="1"/>
      <c r="YJ180" s="1"/>
      <c r="YK180" s="1"/>
      <c r="YL180" s="1"/>
      <c r="YM180" s="1"/>
      <c r="YN180" s="1"/>
      <c r="YO180" s="1"/>
      <c r="YP180" s="1"/>
      <c r="YQ180" s="1"/>
      <c r="YR180" s="1"/>
      <c r="YS180" s="1"/>
      <c r="YT180" s="1"/>
      <c r="YU180" s="1"/>
      <c r="YV180" s="1"/>
      <c r="YW180" s="1"/>
      <c r="YX180" s="1"/>
      <c r="YY180" s="1"/>
      <c r="YZ180" s="1"/>
      <c r="ZA180" s="1"/>
      <c r="ZB180" s="1"/>
      <c r="ZC180" s="1"/>
      <c r="ZD180" s="1"/>
      <c r="ZE180" s="1"/>
      <c r="ZF180" s="1"/>
      <c r="ZG180" s="1"/>
      <c r="ZH180" s="1"/>
      <c r="ZI180" s="1"/>
      <c r="ZJ180" s="1"/>
      <c r="ZK180" s="1"/>
      <c r="ZL180" s="1"/>
      <c r="ZM180" s="1"/>
      <c r="ZN180" s="1"/>
      <c r="ZO180" s="1"/>
      <c r="ZP180" s="1"/>
      <c r="ZQ180" s="1"/>
      <c r="ZR180" s="1"/>
      <c r="ZS180" s="1"/>
    </row>
    <row r="181" spans="1:695" s="110" customFormat="1" x14ac:dyDescent="0.2">
      <c r="A181" s="227" t="s">
        <v>136</v>
      </c>
      <c r="B181" s="91"/>
      <c r="C181" s="19" t="s">
        <v>114</v>
      </c>
      <c r="D181" s="19" t="s">
        <v>14</v>
      </c>
      <c r="E181" s="20">
        <v>0.625</v>
      </c>
      <c r="F181" s="20">
        <f>E181+(30/(24*60))</f>
        <v>0.64583333333333337</v>
      </c>
      <c r="G181" s="19">
        <f>H181*I181</f>
        <v>3350</v>
      </c>
      <c r="H181" s="65">
        <v>250</v>
      </c>
      <c r="I181" s="82">
        <v>13.4</v>
      </c>
      <c r="J181" s="77" t="s">
        <v>204</v>
      </c>
      <c r="K181" s="77" t="s">
        <v>205</v>
      </c>
      <c r="L181" s="157"/>
      <c r="M181" s="1"/>
      <c r="N181" s="138"/>
      <c r="O181" s="139"/>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c r="IT181" s="1"/>
      <c r="IU181" s="1"/>
      <c r="IV181" s="1"/>
      <c r="IW181" s="1"/>
      <c r="IX181" s="1"/>
      <c r="IY181" s="1"/>
      <c r="IZ181" s="1"/>
      <c r="JA181" s="1"/>
      <c r="JB181" s="1"/>
      <c r="JC181" s="1"/>
      <c r="JD181" s="1"/>
      <c r="JE181" s="1"/>
      <c r="JF181" s="1"/>
      <c r="JG181" s="1"/>
      <c r="JH181" s="1"/>
      <c r="JI181" s="1"/>
      <c r="JJ181" s="1"/>
      <c r="JK181" s="1"/>
      <c r="JL181" s="1"/>
      <c r="JM181" s="1"/>
      <c r="JN181" s="1"/>
      <c r="JO181" s="1"/>
      <c r="JP181" s="1"/>
      <c r="JQ181" s="1"/>
      <c r="JR181" s="1"/>
      <c r="JS181" s="1"/>
      <c r="JT181" s="1"/>
      <c r="JU181" s="1"/>
      <c r="JV181" s="1"/>
      <c r="JW181" s="1"/>
      <c r="JX181" s="1"/>
      <c r="JY181" s="1"/>
      <c r="JZ181" s="1"/>
      <c r="KA181" s="1"/>
      <c r="KB181" s="1"/>
      <c r="KC181" s="1"/>
      <c r="KD181" s="1"/>
      <c r="KE181" s="1"/>
      <c r="KF181" s="1"/>
      <c r="KG181" s="1"/>
      <c r="KH181" s="1"/>
      <c r="KI181" s="1"/>
      <c r="KJ181" s="1"/>
      <c r="KK181" s="1"/>
      <c r="KL181" s="1"/>
      <c r="KM181" s="1"/>
      <c r="KN181" s="1"/>
      <c r="KO181" s="1"/>
      <c r="KP181" s="1"/>
      <c r="KQ181" s="1"/>
      <c r="KR181" s="1"/>
      <c r="KS181" s="1"/>
      <c r="KT181" s="1"/>
      <c r="KU181" s="1"/>
      <c r="KV181" s="1"/>
      <c r="KW181" s="1"/>
      <c r="KX181" s="1"/>
      <c r="KY181" s="1"/>
      <c r="KZ181" s="1"/>
      <c r="LA181" s="1"/>
      <c r="LB181" s="1"/>
      <c r="LC181" s="1"/>
      <c r="LD181" s="1"/>
      <c r="LE181" s="1"/>
      <c r="LF181" s="1"/>
      <c r="LG181" s="1"/>
      <c r="LH181" s="1"/>
      <c r="LI181" s="1"/>
      <c r="LJ181" s="1"/>
      <c r="LK181" s="1"/>
      <c r="LL181" s="1"/>
      <c r="LM181" s="1"/>
      <c r="LN181" s="1"/>
      <c r="LO181" s="1"/>
      <c r="LP181" s="1"/>
      <c r="LQ181" s="1"/>
      <c r="LR181" s="1"/>
      <c r="LS181" s="1"/>
      <c r="LT181" s="1"/>
      <c r="LU181" s="1"/>
      <c r="LV181" s="1"/>
      <c r="LW181" s="1"/>
      <c r="LX181" s="1"/>
      <c r="LY181" s="1"/>
      <c r="LZ181" s="1"/>
      <c r="MA181" s="1"/>
      <c r="MB181" s="1"/>
      <c r="MC181" s="1"/>
      <c r="MD181" s="1"/>
      <c r="ME181" s="1"/>
      <c r="MF181" s="1"/>
      <c r="MG181" s="1"/>
      <c r="MH181" s="1"/>
      <c r="MI181" s="1"/>
      <c r="MJ181" s="1"/>
      <c r="MK181" s="1"/>
      <c r="ML181" s="1"/>
      <c r="MM181" s="1"/>
      <c r="MN181" s="1"/>
      <c r="MO181" s="1"/>
      <c r="MP181" s="1"/>
      <c r="MQ181" s="1"/>
      <c r="MR181" s="1"/>
      <c r="MS181" s="1"/>
      <c r="MT181" s="1"/>
      <c r="MU181" s="1"/>
      <c r="MV181" s="1"/>
      <c r="MW181" s="1"/>
      <c r="MX181" s="1"/>
      <c r="MY181" s="1"/>
      <c r="MZ181" s="1"/>
      <c r="NA181" s="1"/>
      <c r="NB181" s="1"/>
      <c r="NC181" s="1"/>
      <c r="ND181" s="1"/>
      <c r="NE181" s="1"/>
      <c r="NF181" s="1"/>
      <c r="NG181" s="1"/>
      <c r="NH181" s="1"/>
      <c r="NI181" s="1"/>
      <c r="NJ181" s="1"/>
      <c r="NK181" s="1"/>
      <c r="NL181" s="1"/>
      <c r="NM181" s="1"/>
      <c r="NN181" s="1"/>
      <c r="NO181" s="1"/>
      <c r="NP181" s="1"/>
      <c r="NQ181" s="1"/>
      <c r="NR181" s="1"/>
      <c r="NS181" s="1"/>
      <c r="NT181" s="1"/>
      <c r="NU181" s="1"/>
      <c r="NV181" s="1"/>
      <c r="NW181" s="1"/>
      <c r="NX181" s="1"/>
      <c r="NY181" s="1"/>
      <c r="NZ181" s="1"/>
      <c r="OA181" s="1"/>
      <c r="OB181" s="1"/>
      <c r="OC181" s="1"/>
      <c r="OD181" s="1"/>
      <c r="OE181" s="1"/>
      <c r="OF181" s="1"/>
      <c r="OG181" s="1"/>
      <c r="OH181" s="1"/>
      <c r="OI181" s="1"/>
      <c r="OJ181" s="1"/>
      <c r="OK181" s="1"/>
      <c r="OL181" s="1"/>
      <c r="OM181" s="1"/>
      <c r="ON181" s="1"/>
      <c r="OO181" s="1"/>
      <c r="OP181" s="1"/>
      <c r="OQ181" s="1"/>
      <c r="OR181" s="1"/>
      <c r="OS181" s="1"/>
      <c r="OT181" s="1"/>
      <c r="OU181" s="1"/>
      <c r="OV181" s="1"/>
      <c r="OW181" s="1"/>
      <c r="OX181" s="1"/>
      <c r="OY181" s="1"/>
      <c r="OZ181" s="1"/>
      <c r="PA181" s="1"/>
      <c r="PB181" s="1"/>
      <c r="PC181" s="1"/>
      <c r="PD181" s="1"/>
      <c r="PE181" s="1"/>
      <c r="PF181" s="1"/>
      <c r="PG181" s="1"/>
      <c r="PH181" s="1"/>
      <c r="PI181" s="1"/>
      <c r="PJ181" s="1"/>
      <c r="PK181" s="1"/>
      <c r="PL181" s="1"/>
      <c r="PM181" s="1"/>
      <c r="PN181" s="1"/>
      <c r="PO181" s="1"/>
      <c r="PP181" s="1"/>
      <c r="PQ181" s="1"/>
      <c r="PR181" s="1"/>
      <c r="PS181" s="1"/>
      <c r="PT181" s="1"/>
      <c r="PU181" s="1"/>
      <c r="PV181" s="1"/>
      <c r="PW181" s="1"/>
      <c r="PX181" s="1"/>
      <c r="PY181" s="1"/>
      <c r="PZ181" s="1"/>
      <c r="QA181" s="1"/>
      <c r="QB181" s="1"/>
      <c r="QC181" s="1"/>
      <c r="QD181" s="1"/>
      <c r="QE181" s="1"/>
      <c r="QF181" s="1"/>
      <c r="QG181" s="1"/>
      <c r="QH181" s="1"/>
      <c r="QI181" s="1"/>
      <c r="QJ181" s="1"/>
      <c r="QK181" s="1"/>
      <c r="QL181" s="1"/>
      <c r="QM181" s="1"/>
      <c r="QN181" s="1"/>
      <c r="QO181" s="1"/>
      <c r="QP181" s="1"/>
      <c r="QQ181" s="1"/>
      <c r="QR181" s="1"/>
      <c r="QS181" s="1"/>
      <c r="QT181" s="1"/>
      <c r="QU181" s="1"/>
      <c r="QV181" s="1"/>
      <c r="QW181" s="1"/>
      <c r="QX181" s="1"/>
      <c r="QY181" s="1"/>
      <c r="QZ181" s="1"/>
      <c r="RA181" s="1"/>
      <c r="RB181" s="1"/>
      <c r="RC181" s="1"/>
      <c r="RD181" s="1"/>
      <c r="RE181" s="1"/>
      <c r="RF181" s="1"/>
      <c r="RG181" s="1"/>
      <c r="RH181" s="1"/>
      <c r="RI181" s="1"/>
      <c r="RJ181" s="1"/>
      <c r="RK181" s="1"/>
      <c r="RL181" s="1"/>
      <c r="RM181" s="1"/>
      <c r="RN181" s="1"/>
      <c r="RO181" s="1"/>
      <c r="RP181" s="1"/>
      <c r="RQ181" s="1"/>
      <c r="RR181" s="1"/>
      <c r="RS181" s="1"/>
      <c r="RT181" s="1"/>
      <c r="RU181" s="1"/>
      <c r="RV181" s="1"/>
      <c r="RW181" s="1"/>
      <c r="RX181" s="1"/>
      <c r="RY181" s="1"/>
      <c r="RZ181" s="1"/>
      <c r="SA181" s="1"/>
      <c r="SB181" s="1"/>
      <c r="SC181" s="1"/>
      <c r="SD181" s="1"/>
      <c r="SE181" s="1"/>
      <c r="SF181" s="1"/>
      <c r="SG181" s="1"/>
      <c r="SH181" s="1"/>
      <c r="SI181" s="1"/>
      <c r="SJ181" s="1"/>
      <c r="SK181" s="1"/>
      <c r="SL181" s="1"/>
      <c r="SM181" s="1"/>
      <c r="SN181" s="1"/>
      <c r="SO181" s="1"/>
      <c r="SP181" s="1"/>
      <c r="SQ181" s="1"/>
      <c r="SR181" s="1"/>
      <c r="SS181" s="1"/>
      <c r="ST181" s="1"/>
      <c r="SU181" s="1"/>
      <c r="SV181" s="1"/>
      <c r="SW181" s="1"/>
      <c r="SX181" s="1"/>
      <c r="SY181" s="1"/>
      <c r="SZ181" s="1"/>
      <c r="TA181" s="1"/>
      <c r="TB181" s="1"/>
      <c r="TC181" s="1"/>
      <c r="TD181" s="1"/>
      <c r="TE181" s="1"/>
      <c r="TF181" s="1"/>
      <c r="TG181" s="1"/>
      <c r="TH181" s="1"/>
      <c r="TI181" s="1"/>
      <c r="TJ181" s="1"/>
      <c r="TK181" s="1"/>
      <c r="TL181" s="1"/>
      <c r="TM181" s="1"/>
      <c r="TN181" s="1"/>
      <c r="TO181" s="1"/>
      <c r="TP181" s="1"/>
      <c r="TQ181" s="1"/>
      <c r="TR181" s="1"/>
      <c r="TS181" s="1"/>
      <c r="TT181" s="1"/>
      <c r="TU181" s="1"/>
      <c r="TV181" s="1"/>
      <c r="TW181" s="1"/>
      <c r="TX181" s="1"/>
      <c r="TY181" s="1"/>
      <c r="TZ181" s="1"/>
      <c r="UA181" s="1"/>
      <c r="UB181" s="1"/>
      <c r="UC181" s="1"/>
      <c r="UD181" s="1"/>
      <c r="UE181" s="1"/>
      <c r="UF181" s="1"/>
      <c r="UG181" s="1"/>
      <c r="UH181" s="1"/>
      <c r="UI181" s="1"/>
      <c r="UJ181" s="1"/>
      <c r="UK181" s="1"/>
      <c r="UL181" s="1"/>
      <c r="UM181" s="1"/>
      <c r="UN181" s="1"/>
      <c r="UO181" s="1"/>
      <c r="UP181" s="1"/>
      <c r="UQ181" s="1"/>
      <c r="UR181" s="1"/>
      <c r="US181" s="1"/>
      <c r="UT181" s="1"/>
      <c r="UU181" s="1"/>
      <c r="UV181" s="1"/>
      <c r="UW181" s="1"/>
      <c r="UX181" s="1"/>
      <c r="UY181" s="1"/>
      <c r="UZ181" s="1"/>
      <c r="VA181" s="1"/>
      <c r="VB181" s="1"/>
      <c r="VC181" s="1"/>
      <c r="VD181" s="1"/>
      <c r="VE181" s="1"/>
      <c r="VF181" s="1"/>
      <c r="VG181" s="1"/>
      <c r="VH181" s="1"/>
      <c r="VI181" s="1"/>
      <c r="VJ181" s="1"/>
      <c r="VK181" s="1"/>
      <c r="VL181" s="1"/>
      <c r="VM181" s="1"/>
      <c r="VN181" s="1"/>
      <c r="VO181" s="1"/>
      <c r="VP181" s="1"/>
      <c r="VQ181" s="1"/>
      <c r="VR181" s="1"/>
      <c r="VS181" s="1"/>
      <c r="VT181" s="1"/>
      <c r="VU181" s="1"/>
      <c r="VV181" s="1"/>
      <c r="VW181" s="1"/>
      <c r="VX181" s="1"/>
      <c r="VY181" s="1"/>
      <c r="VZ181" s="1"/>
      <c r="WA181" s="1"/>
      <c r="WB181" s="1"/>
      <c r="WC181" s="1"/>
      <c r="WD181" s="1"/>
      <c r="WE181" s="1"/>
      <c r="WF181" s="1"/>
      <c r="WG181" s="1"/>
      <c r="WH181" s="1"/>
      <c r="WI181" s="1"/>
      <c r="WJ181" s="1"/>
      <c r="WK181" s="1"/>
      <c r="WL181" s="1"/>
      <c r="WM181" s="1"/>
      <c r="WN181" s="1"/>
      <c r="WO181" s="1"/>
      <c r="WP181" s="1"/>
      <c r="WQ181" s="1"/>
      <c r="WR181" s="1"/>
      <c r="WS181" s="1"/>
      <c r="WT181" s="1"/>
      <c r="WU181" s="1"/>
      <c r="WV181" s="1"/>
      <c r="WW181" s="1"/>
      <c r="WX181" s="1"/>
      <c r="WY181" s="1"/>
      <c r="WZ181" s="1"/>
      <c r="XA181" s="1"/>
      <c r="XB181" s="1"/>
      <c r="XC181" s="1"/>
      <c r="XD181" s="1"/>
      <c r="XE181" s="1"/>
      <c r="XF181" s="1"/>
      <c r="XG181" s="1"/>
      <c r="XH181" s="1"/>
      <c r="XI181" s="1"/>
      <c r="XJ181" s="1"/>
      <c r="XK181" s="1"/>
      <c r="XL181" s="1"/>
      <c r="XM181" s="1"/>
      <c r="XN181" s="1"/>
      <c r="XO181" s="1"/>
      <c r="XP181" s="1"/>
      <c r="XQ181" s="1"/>
      <c r="XR181" s="1"/>
      <c r="XS181" s="1"/>
      <c r="XT181" s="1"/>
      <c r="XU181" s="1"/>
      <c r="XV181" s="1"/>
      <c r="XW181" s="1"/>
      <c r="XX181" s="1"/>
      <c r="XY181" s="1"/>
      <c r="XZ181" s="1"/>
      <c r="YA181" s="1"/>
      <c r="YB181" s="1"/>
      <c r="YC181" s="1"/>
      <c r="YD181" s="1"/>
      <c r="YE181" s="1"/>
      <c r="YF181" s="1"/>
      <c r="YG181" s="1"/>
      <c r="YH181" s="1"/>
      <c r="YI181" s="1"/>
      <c r="YJ181" s="1"/>
      <c r="YK181" s="1"/>
      <c r="YL181" s="1"/>
      <c r="YM181" s="1"/>
      <c r="YN181" s="1"/>
      <c r="YO181" s="1"/>
      <c r="YP181" s="1"/>
      <c r="YQ181" s="1"/>
      <c r="YR181" s="1"/>
      <c r="YS181" s="1"/>
      <c r="YT181" s="1"/>
      <c r="YU181" s="1"/>
      <c r="YV181" s="1"/>
      <c r="YW181" s="1"/>
      <c r="YX181" s="1"/>
      <c r="YY181" s="1"/>
      <c r="YZ181" s="1"/>
      <c r="ZA181" s="1"/>
      <c r="ZB181" s="1"/>
      <c r="ZC181" s="1"/>
      <c r="ZD181" s="1"/>
      <c r="ZE181" s="1"/>
      <c r="ZF181" s="1"/>
      <c r="ZG181" s="1"/>
      <c r="ZH181" s="1"/>
      <c r="ZI181" s="1"/>
      <c r="ZJ181" s="1"/>
      <c r="ZK181" s="1"/>
      <c r="ZL181" s="1"/>
      <c r="ZM181" s="1"/>
      <c r="ZN181" s="1"/>
      <c r="ZO181" s="1"/>
      <c r="ZP181" s="1"/>
      <c r="ZQ181" s="1"/>
      <c r="ZR181" s="1"/>
      <c r="ZS181" s="1"/>
    </row>
    <row r="182" spans="1:695" s="110" customFormat="1" x14ac:dyDescent="0.2">
      <c r="A182" s="227" t="s">
        <v>136</v>
      </c>
      <c r="B182" s="91"/>
      <c r="C182" s="19"/>
      <c r="D182" s="19"/>
      <c r="E182" s="20"/>
      <c r="F182" s="20"/>
      <c r="G182" s="19"/>
      <c r="H182" s="65"/>
      <c r="I182" s="82"/>
      <c r="J182" s="77"/>
      <c r="K182" s="77"/>
      <c r="L182" s="157"/>
      <c r="M182" s="1"/>
      <c r="N182" s="138"/>
      <c r="O182" s="139"/>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c r="IT182" s="1"/>
      <c r="IU182" s="1"/>
      <c r="IV182" s="1"/>
      <c r="IW182" s="1"/>
      <c r="IX182" s="1"/>
      <c r="IY182" s="1"/>
      <c r="IZ182" s="1"/>
      <c r="JA182" s="1"/>
      <c r="JB182" s="1"/>
      <c r="JC182" s="1"/>
      <c r="JD182" s="1"/>
      <c r="JE182" s="1"/>
      <c r="JF182" s="1"/>
      <c r="JG182" s="1"/>
      <c r="JH182" s="1"/>
      <c r="JI182" s="1"/>
      <c r="JJ182" s="1"/>
      <c r="JK182" s="1"/>
      <c r="JL182" s="1"/>
      <c r="JM182" s="1"/>
      <c r="JN182" s="1"/>
      <c r="JO182" s="1"/>
      <c r="JP182" s="1"/>
      <c r="JQ182" s="1"/>
      <c r="JR182" s="1"/>
      <c r="JS182" s="1"/>
      <c r="JT182" s="1"/>
      <c r="JU182" s="1"/>
      <c r="JV182" s="1"/>
      <c r="JW182" s="1"/>
      <c r="JX182" s="1"/>
      <c r="JY182" s="1"/>
      <c r="JZ182" s="1"/>
      <c r="KA182" s="1"/>
      <c r="KB182" s="1"/>
      <c r="KC182" s="1"/>
      <c r="KD182" s="1"/>
      <c r="KE182" s="1"/>
      <c r="KF182" s="1"/>
      <c r="KG182" s="1"/>
      <c r="KH182" s="1"/>
      <c r="KI182" s="1"/>
      <c r="KJ182" s="1"/>
      <c r="KK182" s="1"/>
      <c r="KL182" s="1"/>
      <c r="KM182" s="1"/>
      <c r="KN182" s="1"/>
      <c r="KO182" s="1"/>
      <c r="KP182" s="1"/>
      <c r="KQ182" s="1"/>
      <c r="KR182" s="1"/>
      <c r="KS182" s="1"/>
      <c r="KT182" s="1"/>
      <c r="KU182" s="1"/>
      <c r="KV182" s="1"/>
      <c r="KW182" s="1"/>
      <c r="KX182" s="1"/>
      <c r="KY182" s="1"/>
      <c r="KZ182" s="1"/>
      <c r="LA182" s="1"/>
      <c r="LB182" s="1"/>
      <c r="LC182" s="1"/>
      <c r="LD182" s="1"/>
      <c r="LE182" s="1"/>
      <c r="LF182" s="1"/>
      <c r="LG182" s="1"/>
      <c r="LH182" s="1"/>
      <c r="LI182" s="1"/>
      <c r="LJ182" s="1"/>
      <c r="LK182" s="1"/>
      <c r="LL182" s="1"/>
      <c r="LM182" s="1"/>
      <c r="LN182" s="1"/>
      <c r="LO182" s="1"/>
      <c r="LP182" s="1"/>
      <c r="LQ182" s="1"/>
      <c r="LR182" s="1"/>
      <c r="LS182" s="1"/>
      <c r="LT182" s="1"/>
      <c r="LU182" s="1"/>
      <c r="LV182" s="1"/>
      <c r="LW182" s="1"/>
      <c r="LX182" s="1"/>
      <c r="LY182" s="1"/>
      <c r="LZ182" s="1"/>
      <c r="MA182" s="1"/>
      <c r="MB182" s="1"/>
      <c r="MC182" s="1"/>
      <c r="MD182" s="1"/>
      <c r="ME182" s="1"/>
      <c r="MF182" s="1"/>
      <c r="MG182" s="1"/>
      <c r="MH182" s="1"/>
      <c r="MI182" s="1"/>
      <c r="MJ182" s="1"/>
      <c r="MK182" s="1"/>
      <c r="ML182" s="1"/>
      <c r="MM182" s="1"/>
      <c r="MN182" s="1"/>
      <c r="MO182" s="1"/>
      <c r="MP182" s="1"/>
      <c r="MQ182" s="1"/>
      <c r="MR182" s="1"/>
      <c r="MS182" s="1"/>
      <c r="MT182" s="1"/>
      <c r="MU182" s="1"/>
      <c r="MV182" s="1"/>
      <c r="MW182" s="1"/>
      <c r="MX182" s="1"/>
      <c r="MY182" s="1"/>
      <c r="MZ182" s="1"/>
      <c r="NA182" s="1"/>
      <c r="NB182" s="1"/>
      <c r="NC182" s="1"/>
      <c r="ND182" s="1"/>
      <c r="NE182" s="1"/>
      <c r="NF182" s="1"/>
      <c r="NG182" s="1"/>
      <c r="NH182" s="1"/>
      <c r="NI182" s="1"/>
      <c r="NJ182" s="1"/>
      <c r="NK182" s="1"/>
      <c r="NL182" s="1"/>
      <c r="NM182" s="1"/>
      <c r="NN182" s="1"/>
      <c r="NO182" s="1"/>
      <c r="NP182" s="1"/>
      <c r="NQ182" s="1"/>
      <c r="NR182" s="1"/>
      <c r="NS182" s="1"/>
      <c r="NT182" s="1"/>
      <c r="NU182" s="1"/>
      <c r="NV182" s="1"/>
      <c r="NW182" s="1"/>
      <c r="NX182" s="1"/>
      <c r="NY182" s="1"/>
      <c r="NZ182" s="1"/>
      <c r="OA182" s="1"/>
      <c r="OB182" s="1"/>
      <c r="OC182" s="1"/>
      <c r="OD182" s="1"/>
      <c r="OE182" s="1"/>
      <c r="OF182" s="1"/>
      <c r="OG182" s="1"/>
      <c r="OH182" s="1"/>
      <c r="OI182" s="1"/>
      <c r="OJ182" s="1"/>
      <c r="OK182" s="1"/>
      <c r="OL182" s="1"/>
      <c r="OM182" s="1"/>
      <c r="ON182" s="1"/>
      <c r="OO182" s="1"/>
      <c r="OP182" s="1"/>
      <c r="OQ182" s="1"/>
      <c r="OR182" s="1"/>
      <c r="OS182" s="1"/>
      <c r="OT182" s="1"/>
      <c r="OU182" s="1"/>
      <c r="OV182" s="1"/>
      <c r="OW182" s="1"/>
      <c r="OX182" s="1"/>
      <c r="OY182" s="1"/>
      <c r="OZ182" s="1"/>
      <c r="PA182" s="1"/>
      <c r="PB182" s="1"/>
      <c r="PC182" s="1"/>
      <c r="PD182" s="1"/>
      <c r="PE182" s="1"/>
      <c r="PF182" s="1"/>
      <c r="PG182" s="1"/>
      <c r="PH182" s="1"/>
      <c r="PI182" s="1"/>
      <c r="PJ182" s="1"/>
      <c r="PK182" s="1"/>
      <c r="PL182" s="1"/>
      <c r="PM182" s="1"/>
      <c r="PN182" s="1"/>
      <c r="PO182" s="1"/>
      <c r="PP182" s="1"/>
      <c r="PQ182" s="1"/>
      <c r="PR182" s="1"/>
      <c r="PS182" s="1"/>
      <c r="PT182" s="1"/>
      <c r="PU182" s="1"/>
      <c r="PV182" s="1"/>
      <c r="PW182" s="1"/>
      <c r="PX182" s="1"/>
      <c r="PY182" s="1"/>
      <c r="PZ182" s="1"/>
      <c r="QA182" s="1"/>
      <c r="QB182" s="1"/>
      <c r="QC182" s="1"/>
      <c r="QD182" s="1"/>
      <c r="QE182" s="1"/>
      <c r="QF182" s="1"/>
      <c r="QG182" s="1"/>
      <c r="QH182" s="1"/>
      <c r="QI182" s="1"/>
      <c r="QJ182" s="1"/>
      <c r="QK182" s="1"/>
      <c r="QL182" s="1"/>
      <c r="QM182" s="1"/>
      <c r="QN182" s="1"/>
      <c r="QO182" s="1"/>
      <c r="QP182" s="1"/>
      <c r="QQ182" s="1"/>
      <c r="QR182" s="1"/>
      <c r="QS182" s="1"/>
      <c r="QT182" s="1"/>
      <c r="QU182" s="1"/>
      <c r="QV182" s="1"/>
      <c r="QW182" s="1"/>
      <c r="QX182" s="1"/>
      <c r="QY182" s="1"/>
      <c r="QZ182" s="1"/>
      <c r="RA182" s="1"/>
      <c r="RB182" s="1"/>
      <c r="RC182" s="1"/>
      <c r="RD182" s="1"/>
      <c r="RE182" s="1"/>
      <c r="RF182" s="1"/>
      <c r="RG182" s="1"/>
      <c r="RH182" s="1"/>
      <c r="RI182" s="1"/>
      <c r="RJ182" s="1"/>
      <c r="RK182" s="1"/>
      <c r="RL182" s="1"/>
      <c r="RM182" s="1"/>
      <c r="RN182" s="1"/>
      <c r="RO182" s="1"/>
      <c r="RP182" s="1"/>
      <c r="RQ182" s="1"/>
      <c r="RR182" s="1"/>
      <c r="RS182" s="1"/>
      <c r="RT182" s="1"/>
      <c r="RU182" s="1"/>
      <c r="RV182" s="1"/>
      <c r="RW182" s="1"/>
      <c r="RX182" s="1"/>
      <c r="RY182" s="1"/>
      <c r="RZ182" s="1"/>
      <c r="SA182" s="1"/>
      <c r="SB182" s="1"/>
      <c r="SC182" s="1"/>
      <c r="SD182" s="1"/>
      <c r="SE182" s="1"/>
      <c r="SF182" s="1"/>
      <c r="SG182" s="1"/>
      <c r="SH182" s="1"/>
      <c r="SI182" s="1"/>
      <c r="SJ182" s="1"/>
      <c r="SK182" s="1"/>
      <c r="SL182" s="1"/>
      <c r="SM182" s="1"/>
      <c r="SN182" s="1"/>
      <c r="SO182" s="1"/>
      <c r="SP182" s="1"/>
      <c r="SQ182" s="1"/>
      <c r="SR182" s="1"/>
      <c r="SS182" s="1"/>
      <c r="ST182" s="1"/>
      <c r="SU182" s="1"/>
      <c r="SV182" s="1"/>
      <c r="SW182" s="1"/>
      <c r="SX182" s="1"/>
      <c r="SY182" s="1"/>
      <c r="SZ182" s="1"/>
      <c r="TA182" s="1"/>
      <c r="TB182" s="1"/>
      <c r="TC182" s="1"/>
      <c r="TD182" s="1"/>
      <c r="TE182" s="1"/>
      <c r="TF182" s="1"/>
      <c r="TG182" s="1"/>
      <c r="TH182" s="1"/>
      <c r="TI182" s="1"/>
      <c r="TJ182" s="1"/>
      <c r="TK182" s="1"/>
      <c r="TL182" s="1"/>
      <c r="TM182" s="1"/>
      <c r="TN182" s="1"/>
      <c r="TO182" s="1"/>
      <c r="TP182" s="1"/>
      <c r="TQ182" s="1"/>
      <c r="TR182" s="1"/>
      <c r="TS182" s="1"/>
      <c r="TT182" s="1"/>
      <c r="TU182" s="1"/>
      <c r="TV182" s="1"/>
      <c r="TW182" s="1"/>
      <c r="TX182" s="1"/>
      <c r="TY182" s="1"/>
      <c r="TZ182" s="1"/>
      <c r="UA182" s="1"/>
      <c r="UB182" s="1"/>
      <c r="UC182" s="1"/>
      <c r="UD182" s="1"/>
      <c r="UE182" s="1"/>
      <c r="UF182" s="1"/>
      <c r="UG182" s="1"/>
      <c r="UH182" s="1"/>
      <c r="UI182" s="1"/>
      <c r="UJ182" s="1"/>
      <c r="UK182" s="1"/>
      <c r="UL182" s="1"/>
      <c r="UM182" s="1"/>
      <c r="UN182" s="1"/>
      <c r="UO182" s="1"/>
      <c r="UP182" s="1"/>
      <c r="UQ182" s="1"/>
      <c r="UR182" s="1"/>
      <c r="US182" s="1"/>
      <c r="UT182" s="1"/>
      <c r="UU182" s="1"/>
      <c r="UV182" s="1"/>
      <c r="UW182" s="1"/>
      <c r="UX182" s="1"/>
      <c r="UY182" s="1"/>
      <c r="UZ182" s="1"/>
      <c r="VA182" s="1"/>
      <c r="VB182" s="1"/>
      <c r="VC182" s="1"/>
      <c r="VD182" s="1"/>
      <c r="VE182" s="1"/>
      <c r="VF182" s="1"/>
      <c r="VG182" s="1"/>
      <c r="VH182" s="1"/>
      <c r="VI182" s="1"/>
      <c r="VJ182" s="1"/>
      <c r="VK182" s="1"/>
      <c r="VL182" s="1"/>
      <c r="VM182" s="1"/>
      <c r="VN182" s="1"/>
      <c r="VO182" s="1"/>
      <c r="VP182" s="1"/>
      <c r="VQ182" s="1"/>
      <c r="VR182" s="1"/>
      <c r="VS182" s="1"/>
      <c r="VT182" s="1"/>
      <c r="VU182" s="1"/>
      <c r="VV182" s="1"/>
      <c r="VW182" s="1"/>
      <c r="VX182" s="1"/>
      <c r="VY182" s="1"/>
      <c r="VZ182" s="1"/>
      <c r="WA182" s="1"/>
      <c r="WB182" s="1"/>
      <c r="WC182" s="1"/>
      <c r="WD182" s="1"/>
      <c r="WE182" s="1"/>
      <c r="WF182" s="1"/>
      <c r="WG182" s="1"/>
      <c r="WH182" s="1"/>
      <c r="WI182" s="1"/>
      <c r="WJ182" s="1"/>
      <c r="WK182" s="1"/>
      <c r="WL182" s="1"/>
      <c r="WM182" s="1"/>
      <c r="WN182" s="1"/>
      <c r="WO182" s="1"/>
      <c r="WP182" s="1"/>
      <c r="WQ182" s="1"/>
      <c r="WR182" s="1"/>
      <c r="WS182" s="1"/>
      <c r="WT182" s="1"/>
      <c r="WU182" s="1"/>
      <c r="WV182" s="1"/>
      <c r="WW182" s="1"/>
      <c r="WX182" s="1"/>
      <c r="WY182" s="1"/>
      <c r="WZ182" s="1"/>
      <c r="XA182" s="1"/>
      <c r="XB182" s="1"/>
      <c r="XC182" s="1"/>
      <c r="XD182" s="1"/>
      <c r="XE182" s="1"/>
      <c r="XF182" s="1"/>
      <c r="XG182" s="1"/>
      <c r="XH182" s="1"/>
      <c r="XI182" s="1"/>
      <c r="XJ182" s="1"/>
      <c r="XK182" s="1"/>
      <c r="XL182" s="1"/>
      <c r="XM182" s="1"/>
      <c r="XN182" s="1"/>
      <c r="XO182" s="1"/>
      <c r="XP182" s="1"/>
      <c r="XQ182" s="1"/>
      <c r="XR182" s="1"/>
      <c r="XS182" s="1"/>
      <c r="XT182" s="1"/>
      <c r="XU182" s="1"/>
      <c r="XV182" s="1"/>
      <c r="XW182" s="1"/>
      <c r="XX182" s="1"/>
      <c r="XY182" s="1"/>
      <c r="XZ182" s="1"/>
      <c r="YA182" s="1"/>
      <c r="YB182" s="1"/>
      <c r="YC182" s="1"/>
      <c r="YD182" s="1"/>
      <c r="YE182" s="1"/>
      <c r="YF182" s="1"/>
      <c r="YG182" s="1"/>
      <c r="YH182" s="1"/>
      <c r="YI182" s="1"/>
      <c r="YJ182" s="1"/>
      <c r="YK182" s="1"/>
      <c r="YL182" s="1"/>
      <c r="YM182" s="1"/>
      <c r="YN182" s="1"/>
      <c r="YO182" s="1"/>
      <c r="YP182" s="1"/>
      <c r="YQ182" s="1"/>
      <c r="YR182" s="1"/>
      <c r="YS182" s="1"/>
      <c r="YT182" s="1"/>
      <c r="YU182" s="1"/>
      <c r="YV182" s="1"/>
      <c r="YW182" s="1"/>
      <c r="YX182" s="1"/>
      <c r="YY182" s="1"/>
      <c r="YZ182" s="1"/>
      <c r="ZA182" s="1"/>
      <c r="ZB182" s="1"/>
      <c r="ZC182" s="1"/>
      <c r="ZD182" s="1"/>
      <c r="ZE182" s="1"/>
      <c r="ZF182" s="1"/>
      <c r="ZG182" s="1"/>
      <c r="ZH182" s="1"/>
      <c r="ZI182" s="1"/>
      <c r="ZJ182" s="1"/>
      <c r="ZK182" s="1"/>
      <c r="ZL182" s="1"/>
      <c r="ZM182" s="1"/>
      <c r="ZN182" s="1"/>
      <c r="ZO182" s="1"/>
      <c r="ZP182" s="1"/>
      <c r="ZQ182" s="1"/>
      <c r="ZR182" s="1"/>
      <c r="ZS182" s="1"/>
    </row>
    <row r="183" spans="1:695" s="101" customFormat="1" x14ac:dyDescent="0.2">
      <c r="A183" s="227" t="s">
        <v>136</v>
      </c>
      <c r="B183" s="91"/>
      <c r="C183" s="48" t="s">
        <v>87</v>
      </c>
      <c r="D183" s="68" t="s">
        <v>16</v>
      </c>
      <c r="E183" s="69">
        <v>0.67708333333333337</v>
      </c>
      <c r="F183" s="69">
        <f>E183+(10/(24*60))</f>
        <v>0.68402777777777779</v>
      </c>
      <c r="G183" s="42">
        <f t="shared" ref="G183:G189" si="16">H183*I183</f>
        <v>274.39999999999998</v>
      </c>
      <c r="H183" s="70">
        <v>49</v>
      </c>
      <c r="I183" s="81">
        <v>5.6</v>
      </c>
      <c r="J183" s="77" t="s">
        <v>204</v>
      </c>
      <c r="K183" s="77" t="s">
        <v>205</v>
      </c>
      <c r="L183" s="157"/>
      <c r="M183" s="1"/>
      <c r="N183" s="138"/>
      <c r="O183" s="139"/>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c r="IT183" s="1"/>
      <c r="IU183" s="1"/>
      <c r="IV183" s="1"/>
      <c r="IW183" s="1"/>
      <c r="IX183" s="1"/>
      <c r="IY183" s="1"/>
      <c r="IZ183" s="1"/>
      <c r="JA183" s="1"/>
      <c r="JB183" s="1"/>
      <c r="JC183" s="1"/>
      <c r="JD183" s="1"/>
      <c r="JE183" s="1"/>
      <c r="JF183" s="1"/>
      <c r="JG183" s="1"/>
      <c r="JH183" s="1"/>
      <c r="JI183" s="1"/>
      <c r="JJ183" s="1"/>
      <c r="JK183" s="1"/>
      <c r="JL183" s="1"/>
      <c r="JM183" s="1"/>
      <c r="JN183" s="1"/>
      <c r="JO183" s="1"/>
      <c r="JP183" s="1"/>
      <c r="JQ183" s="1"/>
      <c r="JR183" s="1"/>
      <c r="JS183" s="1"/>
      <c r="JT183" s="1"/>
      <c r="JU183" s="1"/>
      <c r="JV183" s="1"/>
      <c r="JW183" s="1"/>
      <c r="JX183" s="1"/>
      <c r="JY183" s="1"/>
      <c r="JZ183" s="1"/>
      <c r="KA183" s="1"/>
      <c r="KB183" s="1"/>
      <c r="KC183" s="1"/>
      <c r="KD183" s="1"/>
      <c r="KE183" s="1"/>
      <c r="KF183" s="1"/>
      <c r="KG183" s="1"/>
      <c r="KH183" s="1"/>
      <c r="KI183" s="1"/>
      <c r="KJ183" s="1"/>
      <c r="KK183" s="1"/>
      <c r="KL183" s="1"/>
      <c r="KM183" s="1"/>
      <c r="KN183" s="1"/>
      <c r="KO183" s="1"/>
      <c r="KP183" s="1"/>
      <c r="KQ183" s="1"/>
      <c r="KR183" s="1"/>
      <c r="KS183" s="1"/>
      <c r="KT183" s="1"/>
      <c r="KU183" s="1"/>
      <c r="KV183" s="1"/>
      <c r="KW183" s="1"/>
      <c r="KX183" s="1"/>
      <c r="KY183" s="1"/>
      <c r="KZ183" s="1"/>
      <c r="LA183" s="1"/>
      <c r="LB183" s="1"/>
      <c r="LC183" s="1"/>
      <c r="LD183" s="1"/>
      <c r="LE183" s="1"/>
      <c r="LF183" s="1"/>
      <c r="LG183" s="1"/>
      <c r="LH183" s="1"/>
      <c r="LI183" s="1"/>
      <c r="LJ183" s="1"/>
      <c r="LK183" s="1"/>
      <c r="LL183" s="1"/>
      <c r="LM183" s="1"/>
      <c r="LN183" s="1"/>
      <c r="LO183" s="1"/>
      <c r="LP183" s="1"/>
      <c r="LQ183" s="1"/>
      <c r="LR183" s="1"/>
      <c r="LS183" s="1"/>
      <c r="LT183" s="1"/>
      <c r="LU183" s="1"/>
      <c r="LV183" s="1"/>
      <c r="LW183" s="1"/>
      <c r="LX183" s="1"/>
      <c r="LY183" s="1"/>
      <c r="LZ183" s="1"/>
      <c r="MA183" s="1"/>
      <c r="MB183" s="1"/>
      <c r="MC183" s="1"/>
      <c r="MD183" s="1"/>
      <c r="ME183" s="1"/>
      <c r="MF183" s="1"/>
      <c r="MG183" s="1"/>
      <c r="MH183" s="1"/>
      <c r="MI183" s="1"/>
      <c r="MJ183" s="1"/>
      <c r="MK183" s="1"/>
      <c r="ML183" s="1"/>
      <c r="MM183" s="1"/>
      <c r="MN183" s="1"/>
      <c r="MO183" s="1"/>
      <c r="MP183" s="1"/>
      <c r="MQ183" s="1"/>
      <c r="MR183" s="1"/>
      <c r="MS183" s="1"/>
      <c r="MT183" s="1"/>
      <c r="MU183" s="1"/>
      <c r="MV183" s="1"/>
      <c r="MW183" s="1"/>
      <c r="MX183" s="1"/>
      <c r="MY183" s="1"/>
      <c r="MZ183" s="1"/>
      <c r="NA183" s="1"/>
      <c r="NB183" s="1"/>
      <c r="NC183" s="1"/>
      <c r="ND183" s="1"/>
      <c r="NE183" s="1"/>
      <c r="NF183" s="1"/>
      <c r="NG183" s="1"/>
      <c r="NH183" s="1"/>
      <c r="NI183" s="1"/>
      <c r="NJ183" s="1"/>
      <c r="NK183" s="1"/>
      <c r="NL183" s="1"/>
      <c r="NM183" s="1"/>
      <c r="NN183" s="1"/>
      <c r="NO183" s="1"/>
      <c r="NP183" s="1"/>
      <c r="NQ183" s="1"/>
      <c r="NR183" s="1"/>
      <c r="NS183" s="1"/>
      <c r="NT183" s="1"/>
      <c r="NU183" s="1"/>
      <c r="NV183" s="1"/>
      <c r="NW183" s="1"/>
      <c r="NX183" s="1"/>
      <c r="NY183" s="1"/>
      <c r="NZ183" s="1"/>
      <c r="OA183" s="1"/>
      <c r="OB183" s="1"/>
      <c r="OC183" s="1"/>
      <c r="OD183" s="1"/>
      <c r="OE183" s="1"/>
      <c r="OF183" s="1"/>
      <c r="OG183" s="1"/>
      <c r="OH183" s="1"/>
      <c r="OI183" s="1"/>
      <c r="OJ183" s="1"/>
      <c r="OK183" s="1"/>
      <c r="OL183" s="1"/>
      <c r="OM183" s="1"/>
      <c r="ON183" s="1"/>
      <c r="OO183" s="1"/>
      <c r="OP183" s="1"/>
      <c r="OQ183" s="1"/>
      <c r="OR183" s="1"/>
      <c r="OS183" s="1"/>
      <c r="OT183" s="1"/>
      <c r="OU183" s="1"/>
      <c r="OV183" s="1"/>
      <c r="OW183" s="1"/>
      <c r="OX183" s="1"/>
      <c r="OY183" s="1"/>
      <c r="OZ183" s="1"/>
      <c r="PA183" s="1"/>
      <c r="PB183" s="1"/>
      <c r="PC183" s="1"/>
      <c r="PD183" s="1"/>
      <c r="PE183" s="1"/>
      <c r="PF183" s="1"/>
      <c r="PG183" s="1"/>
      <c r="PH183" s="1"/>
      <c r="PI183" s="1"/>
      <c r="PJ183" s="1"/>
      <c r="PK183" s="1"/>
      <c r="PL183" s="1"/>
      <c r="PM183" s="1"/>
      <c r="PN183" s="1"/>
      <c r="PO183" s="1"/>
      <c r="PP183" s="1"/>
      <c r="PQ183" s="1"/>
      <c r="PR183" s="1"/>
      <c r="PS183" s="1"/>
      <c r="PT183" s="1"/>
      <c r="PU183" s="1"/>
      <c r="PV183" s="1"/>
      <c r="PW183" s="1"/>
      <c r="PX183" s="1"/>
      <c r="PY183" s="1"/>
      <c r="PZ183" s="1"/>
      <c r="QA183" s="1"/>
      <c r="QB183" s="1"/>
      <c r="QC183" s="1"/>
      <c r="QD183" s="1"/>
      <c r="QE183" s="1"/>
      <c r="QF183" s="1"/>
      <c r="QG183" s="1"/>
      <c r="QH183" s="1"/>
      <c r="QI183" s="1"/>
      <c r="QJ183" s="1"/>
      <c r="QK183" s="1"/>
      <c r="QL183" s="1"/>
      <c r="QM183" s="1"/>
      <c r="QN183" s="1"/>
      <c r="QO183" s="1"/>
      <c r="QP183" s="1"/>
      <c r="QQ183" s="1"/>
      <c r="QR183" s="1"/>
      <c r="QS183" s="1"/>
      <c r="QT183" s="1"/>
      <c r="QU183" s="1"/>
      <c r="QV183" s="1"/>
      <c r="QW183" s="1"/>
      <c r="QX183" s="1"/>
      <c r="QY183" s="1"/>
      <c r="QZ183" s="1"/>
      <c r="RA183" s="1"/>
      <c r="RB183" s="1"/>
      <c r="RC183" s="1"/>
      <c r="RD183" s="1"/>
      <c r="RE183" s="1"/>
      <c r="RF183" s="1"/>
      <c r="RG183" s="1"/>
      <c r="RH183" s="1"/>
      <c r="RI183" s="1"/>
      <c r="RJ183" s="1"/>
      <c r="RK183" s="1"/>
      <c r="RL183" s="1"/>
      <c r="RM183" s="1"/>
      <c r="RN183" s="1"/>
      <c r="RO183" s="1"/>
      <c r="RP183" s="1"/>
      <c r="RQ183" s="1"/>
      <c r="RR183" s="1"/>
      <c r="RS183" s="1"/>
      <c r="RT183" s="1"/>
      <c r="RU183" s="1"/>
      <c r="RV183" s="1"/>
      <c r="RW183" s="1"/>
      <c r="RX183" s="1"/>
      <c r="RY183" s="1"/>
      <c r="RZ183" s="1"/>
      <c r="SA183" s="1"/>
      <c r="SB183" s="1"/>
      <c r="SC183" s="1"/>
      <c r="SD183" s="1"/>
      <c r="SE183" s="1"/>
      <c r="SF183" s="1"/>
      <c r="SG183" s="1"/>
      <c r="SH183" s="1"/>
      <c r="SI183" s="1"/>
      <c r="SJ183" s="1"/>
      <c r="SK183" s="1"/>
      <c r="SL183" s="1"/>
      <c r="SM183" s="1"/>
      <c r="SN183" s="1"/>
      <c r="SO183" s="1"/>
      <c r="SP183" s="1"/>
      <c r="SQ183" s="1"/>
      <c r="SR183" s="1"/>
      <c r="SS183" s="1"/>
      <c r="ST183" s="1"/>
      <c r="SU183" s="1"/>
      <c r="SV183" s="1"/>
      <c r="SW183" s="1"/>
      <c r="SX183" s="1"/>
      <c r="SY183" s="1"/>
      <c r="SZ183" s="1"/>
      <c r="TA183" s="1"/>
      <c r="TB183" s="1"/>
      <c r="TC183" s="1"/>
      <c r="TD183" s="1"/>
      <c r="TE183" s="1"/>
      <c r="TF183" s="1"/>
      <c r="TG183" s="1"/>
      <c r="TH183" s="1"/>
      <c r="TI183" s="1"/>
      <c r="TJ183" s="1"/>
      <c r="TK183" s="1"/>
      <c r="TL183" s="1"/>
      <c r="TM183" s="1"/>
      <c r="TN183" s="1"/>
      <c r="TO183" s="1"/>
      <c r="TP183" s="1"/>
      <c r="TQ183" s="1"/>
      <c r="TR183" s="1"/>
      <c r="TS183" s="1"/>
      <c r="TT183" s="1"/>
      <c r="TU183" s="1"/>
      <c r="TV183" s="1"/>
      <c r="TW183" s="1"/>
      <c r="TX183" s="1"/>
      <c r="TY183" s="1"/>
      <c r="TZ183" s="1"/>
      <c r="UA183" s="1"/>
      <c r="UB183" s="1"/>
      <c r="UC183" s="1"/>
      <c r="UD183" s="1"/>
      <c r="UE183" s="1"/>
      <c r="UF183" s="1"/>
      <c r="UG183" s="1"/>
      <c r="UH183" s="1"/>
      <c r="UI183" s="1"/>
      <c r="UJ183" s="1"/>
      <c r="UK183" s="1"/>
      <c r="UL183" s="1"/>
      <c r="UM183" s="1"/>
      <c r="UN183" s="1"/>
      <c r="UO183" s="1"/>
      <c r="UP183" s="1"/>
      <c r="UQ183" s="1"/>
      <c r="UR183" s="1"/>
      <c r="US183" s="1"/>
      <c r="UT183" s="1"/>
      <c r="UU183" s="1"/>
      <c r="UV183" s="1"/>
      <c r="UW183" s="1"/>
      <c r="UX183" s="1"/>
      <c r="UY183" s="1"/>
      <c r="UZ183" s="1"/>
      <c r="VA183" s="1"/>
      <c r="VB183" s="1"/>
      <c r="VC183" s="1"/>
      <c r="VD183" s="1"/>
      <c r="VE183" s="1"/>
      <c r="VF183" s="1"/>
      <c r="VG183" s="1"/>
      <c r="VH183" s="1"/>
      <c r="VI183" s="1"/>
      <c r="VJ183" s="1"/>
      <c r="VK183" s="1"/>
      <c r="VL183" s="1"/>
      <c r="VM183" s="1"/>
      <c r="VN183" s="1"/>
      <c r="VO183" s="1"/>
      <c r="VP183" s="1"/>
      <c r="VQ183" s="1"/>
      <c r="VR183" s="1"/>
      <c r="VS183" s="1"/>
      <c r="VT183" s="1"/>
      <c r="VU183" s="1"/>
      <c r="VV183" s="1"/>
      <c r="VW183" s="1"/>
      <c r="VX183" s="1"/>
      <c r="VY183" s="1"/>
      <c r="VZ183" s="1"/>
      <c r="WA183" s="1"/>
      <c r="WB183" s="1"/>
      <c r="WC183" s="1"/>
      <c r="WD183" s="1"/>
      <c r="WE183" s="1"/>
      <c r="WF183" s="1"/>
      <c r="WG183" s="1"/>
      <c r="WH183" s="1"/>
      <c r="WI183" s="1"/>
      <c r="WJ183" s="1"/>
      <c r="WK183" s="1"/>
      <c r="WL183" s="1"/>
      <c r="WM183" s="1"/>
      <c r="WN183" s="1"/>
      <c r="WO183" s="1"/>
      <c r="WP183" s="1"/>
      <c r="WQ183" s="1"/>
      <c r="WR183" s="1"/>
      <c r="WS183" s="1"/>
      <c r="WT183" s="1"/>
      <c r="WU183" s="1"/>
      <c r="WV183" s="1"/>
      <c r="WW183" s="1"/>
      <c r="WX183" s="1"/>
      <c r="WY183" s="1"/>
      <c r="WZ183" s="1"/>
      <c r="XA183" s="1"/>
      <c r="XB183" s="1"/>
      <c r="XC183" s="1"/>
      <c r="XD183" s="1"/>
      <c r="XE183" s="1"/>
      <c r="XF183" s="1"/>
      <c r="XG183" s="1"/>
      <c r="XH183" s="1"/>
      <c r="XI183" s="1"/>
      <c r="XJ183" s="1"/>
      <c r="XK183" s="1"/>
      <c r="XL183" s="1"/>
      <c r="XM183" s="1"/>
      <c r="XN183" s="1"/>
      <c r="XO183" s="1"/>
      <c r="XP183" s="1"/>
      <c r="XQ183" s="1"/>
      <c r="XR183" s="1"/>
      <c r="XS183" s="1"/>
      <c r="XT183" s="1"/>
      <c r="XU183" s="1"/>
      <c r="XV183" s="1"/>
      <c r="XW183" s="1"/>
      <c r="XX183" s="1"/>
      <c r="XY183" s="1"/>
      <c r="XZ183" s="1"/>
      <c r="YA183" s="1"/>
      <c r="YB183" s="1"/>
      <c r="YC183" s="1"/>
      <c r="YD183" s="1"/>
      <c r="YE183" s="1"/>
      <c r="YF183" s="1"/>
      <c r="YG183" s="1"/>
      <c r="YH183" s="1"/>
      <c r="YI183" s="1"/>
      <c r="YJ183" s="1"/>
      <c r="YK183" s="1"/>
      <c r="YL183" s="1"/>
      <c r="YM183" s="1"/>
      <c r="YN183" s="1"/>
      <c r="YO183" s="1"/>
      <c r="YP183" s="1"/>
      <c r="YQ183" s="1"/>
      <c r="YR183" s="1"/>
      <c r="YS183" s="1"/>
      <c r="YT183" s="1"/>
      <c r="YU183" s="1"/>
      <c r="YV183" s="1"/>
      <c r="YW183" s="1"/>
      <c r="YX183" s="1"/>
      <c r="YY183" s="1"/>
      <c r="YZ183" s="1"/>
      <c r="ZA183" s="1"/>
      <c r="ZB183" s="1"/>
      <c r="ZC183" s="1"/>
      <c r="ZD183" s="1"/>
      <c r="ZE183" s="1"/>
      <c r="ZF183" s="1"/>
      <c r="ZG183" s="1"/>
      <c r="ZH183" s="1"/>
      <c r="ZI183" s="1"/>
      <c r="ZJ183" s="1"/>
      <c r="ZK183" s="1"/>
      <c r="ZL183" s="1"/>
      <c r="ZM183" s="1"/>
      <c r="ZN183" s="1"/>
      <c r="ZO183" s="1"/>
      <c r="ZP183" s="1"/>
      <c r="ZQ183" s="1"/>
      <c r="ZR183" s="1"/>
      <c r="ZS183" s="1"/>
    </row>
    <row r="184" spans="1:695" s="101" customFormat="1" x14ac:dyDescent="0.2">
      <c r="A184" s="227" t="s">
        <v>136</v>
      </c>
      <c r="B184" s="91"/>
      <c r="C184" s="48" t="s">
        <v>90</v>
      </c>
      <c r="D184" s="68" t="s">
        <v>16</v>
      </c>
      <c r="E184" s="69">
        <v>0.6875</v>
      </c>
      <c r="F184" s="69">
        <f>E184+(15/(24*60))</f>
        <v>0.69791666666666663</v>
      </c>
      <c r="G184" s="42">
        <f t="shared" si="16"/>
        <v>274.39999999999998</v>
      </c>
      <c r="H184" s="70">
        <v>49</v>
      </c>
      <c r="I184" s="81">
        <v>5.6</v>
      </c>
      <c r="J184" s="77" t="s">
        <v>204</v>
      </c>
      <c r="K184" s="77" t="s">
        <v>205</v>
      </c>
      <c r="L184" s="157"/>
      <c r="M184" s="1"/>
      <c r="N184" s="138"/>
      <c r="O184" s="139"/>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c r="IT184" s="1"/>
      <c r="IU184" s="1"/>
      <c r="IV184" s="1"/>
      <c r="IW184" s="1"/>
      <c r="IX184" s="1"/>
      <c r="IY184" s="1"/>
      <c r="IZ184" s="1"/>
      <c r="JA184" s="1"/>
      <c r="JB184" s="1"/>
      <c r="JC184" s="1"/>
      <c r="JD184" s="1"/>
      <c r="JE184" s="1"/>
      <c r="JF184" s="1"/>
      <c r="JG184" s="1"/>
      <c r="JH184" s="1"/>
      <c r="JI184" s="1"/>
      <c r="JJ184" s="1"/>
      <c r="JK184" s="1"/>
      <c r="JL184" s="1"/>
      <c r="JM184" s="1"/>
      <c r="JN184" s="1"/>
      <c r="JO184" s="1"/>
      <c r="JP184" s="1"/>
      <c r="JQ184" s="1"/>
      <c r="JR184" s="1"/>
      <c r="JS184" s="1"/>
      <c r="JT184" s="1"/>
      <c r="JU184" s="1"/>
      <c r="JV184" s="1"/>
      <c r="JW184" s="1"/>
      <c r="JX184" s="1"/>
      <c r="JY184" s="1"/>
      <c r="JZ184" s="1"/>
      <c r="KA184" s="1"/>
      <c r="KB184" s="1"/>
      <c r="KC184" s="1"/>
      <c r="KD184" s="1"/>
      <c r="KE184" s="1"/>
      <c r="KF184" s="1"/>
      <c r="KG184" s="1"/>
      <c r="KH184" s="1"/>
      <c r="KI184" s="1"/>
      <c r="KJ184" s="1"/>
      <c r="KK184" s="1"/>
      <c r="KL184" s="1"/>
      <c r="KM184" s="1"/>
      <c r="KN184" s="1"/>
      <c r="KO184" s="1"/>
      <c r="KP184" s="1"/>
      <c r="KQ184" s="1"/>
      <c r="KR184" s="1"/>
      <c r="KS184" s="1"/>
      <c r="KT184" s="1"/>
      <c r="KU184" s="1"/>
      <c r="KV184" s="1"/>
      <c r="KW184" s="1"/>
      <c r="KX184" s="1"/>
      <c r="KY184" s="1"/>
      <c r="KZ184" s="1"/>
      <c r="LA184" s="1"/>
      <c r="LB184" s="1"/>
      <c r="LC184" s="1"/>
      <c r="LD184" s="1"/>
      <c r="LE184" s="1"/>
      <c r="LF184" s="1"/>
      <c r="LG184" s="1"/>
      <c r="LH184" s="1"/>
      <c r="LI184" s="1"/>
      <c r="LJ184" s="1"/>
      <c r="LK184" s="1"/>
      <c r="LL184" s="1"/>
      <c r="LM184" s="1"/>
      <c r="LN184" s="1"/>
      <c r="LO184" s="1"/>
      <c r="LP184" s="1"/>
      <c r="LQ184" s="1"/>
      <c r="LR184" s="1"/>
      <c r="LS184" s="1"/>
      <c r="LT184" s="1"/>
      <c r="LU184" s="1"/>
      <c r="LV184" s="1"/>
      <c r="LW184" s="1"/>
      <c r="LX184" s="1"/>
      <c r="LY184" s="1"/>
      <c r="LZ184" s="1"/>
      <c r="MA184" s="1"/>
      <c r="MB184" s="1"/>
      <c r="MC184" s="1"/>
      <c r="MD184" s="1"/>
      <c r="ME184" s="1"/>
      <c r="MF184" s="1"/>
      <c r="MG184" s="1"/>
      <c r="MH184" s="1"/>
      <c r="MI184" s="1"/>
      <c r="MJ184" s="1"/>
      <c r="MK184" s="1"/>
      <c r="ML184" s="1"/>
      <c r="MM184" s="1"/>
      <c r="MN184" s="1"/>
      <c r="MO184" s="1"/>
      <c r="MP184" s="1"/>
      <c r="MQ184" s="1"/>
      <c r="MR184" s="1"/>
      <c r="MS184" s="1"/>
      <c r="MT184" s="1"/>
      <c r="MU184" s="1"/>
      <c r="MV184" s="1"/>
      <c r="MW184" s="1"/>
      <c r="MX184" s="1"/>
      <c r="MY184" s="1"/>
      <c r="MZ184" s="1"/>
      <c r="NA184" s="1"/>
      <c r="NB184" s="1"/>
      <c r="NC184" s="1"/>
      <c r="ND184" s="1"/>
      <c r="NE184" s="1"/>
      <c r="NF184" s="1"/>
      <c r="NG184" s="1"/>
      <c r="NH184" s="1"/>
      <c r="NI184" s="1"/>
      <c r="NJ184" s="1"/>
      <c r="NK184" s="1"/>
      <c r="NL184" s="1"/>
      <c r="NM184" s="1"/>
      <c r="NN184" s="1"/>
      <c r="NO184" s="1"/>
      <c r="NP184" s="1"/>
      <c r="NQ184" s="1"/>
      <c r="NR184" s="1"/>
      <c r="NS184" s="1"/>
      <c r="NT184" s="1"/>
      <c r="NU184" s="1"/>
      <c r="NV184" s="1"/>
      <c r="NW184" s="1"/>
      <c r="NX184" s="1"/>
      <c r="NY184" s="1"/>
      <c r="NZ184" s="1"/>
      <c r="OA184" s="1"/>
      <c r="OB184" s="1"/>
      <c r="OC184" s="1"/>
      <c r="OD184" s="1"/>
      <c r="OE184" s="1"/>
      <c r="OF184" s="1"/>
      <c r="OG184" s="1"/>
      <c r="OH184" s="1"/>
      <c r="OI184" s="1"/>
      <c r="OJ184" s="1"/>
      <c r="OK184" s="1"/>
      <c r="OL184" s="1"/>
      <c r="OM184" s="1"/>
      <c r="ON184" s="1"/>
      <c r="OO184" s="1"/>
      <c r="OP184" s="1"/>
      <c r="OQ184" s="1"/>
      <c r="OR184" s="1"/>
      <c r="OS184" s="1"/>
      <c r="OT184" s="1"/>
      <c r="OU184" s="1"/>
      <c r="OV184" s="1"/>
      <c r="OW184" s="1"/>
      <c r="OX184" s="1"/>
      <c r="OY184" s="1"/>
      <c r="OZ184" s="1"/>
      <c r="PA184" s="1"/>
      <c r="PB184" s="1"/>
      <c r="PC184" s="1"/>
      <c r="PD184" s="1"/>
      <c r="PE184" s="1"/>
      <c r="PF184" s="1"/>
      <c r="PG184" s="1"/>
      <c r="PH184" s="1"/>
      <c r="PI184" s="1"/>
      <c r="PJ184" s="1"/>
      <c r="PK184" s="1"/>
      <c r="PL184" s="1"/>
      <c r="PM184" s="1"/>
      <c r="PN184" s="1"/>
      <c r="PO184" s="1"/>
      <c r="PP184" s="1"/>
      <c r="PQ184" s="1"/>
      <c r="PR184" s="1"/>
      <c r="PS184" s="1"/>
      <c r="PT184" s="1"/>
      <c r="PU184" s="1"/>
      <c r="PV184" s="1"/>
      <c r="PW184" s="1"/>
      <c r="PX184" s="1"/>
      <c r="PY184" s="1"/>
      <c r="PZ184" s="1"/>
      <c r="QA184" s="1"/>
      <c r="QB184" s="1"/>
      <c r="QC184" s="1"/>
      <c r="QD184" s="1"/>
      <c r="QE184" s="1"/>
      <c r="QF184" s="1"/>
      <c r="QG184" s="1"/>
      <c r="QH184" s="1"/>
      <c r="QI184" s="1"/>
      <c r="QJ184" s="1"/>
      <c r="QK184" s="1"/>
      <c r="QL184" s="1"/>
      <c r="QM184" s="1"/>
      <c r="QN184" s="1"/>
      <c r="QO184" s="1"/>
      <c r="QP184" s="1"/>
      <c r="QQ184" s="1"/>
      <c r="QR184" s="1"/>
      <c r="QS184" s="1"/>
      <c r="QT184" s="1"/>
      <c r="QU184" s="1"/>
      <c r="QV184" s="1"/>
      <c r="QW184" s="1"/>
      <c r="QX184" s="1"/>
      <c r="QY184" s="1"/>
      <c r="QZ184" s="1"/>
      <c r="RA184" s="1"/>
      <c r="RB184" s="1"/>
      <c r="RC184" s="1"/>
      <c r="RD184" s="1"/>
      <c r="RE184" s="1"/>
      <c r="RF184" s="1"/>
      <c r="RG184" s="1"/>
      <c r="RH184" s="1"/>
      <c r="RI184" s="1"/>
      <c r="RJ184" s="1"/>
      <c r="RK184" s="1"/>
      <c r="RL184" s="1"/>
      <c r="RM184" s="1"/>
      <c r="RN184" s="1"/>
      <c r="RO184" s="1"/>
      <c r="RP184" s="1"/>
      <c r="RQ184" s="1"/>
      <c r="RR184" s="1"/>
      <c r="RS184" s="1"/>
      <c r="RT184" s="1"/>
      <c r="RU184" s="1"/>
      <c r="RV184" s="1"/>
      <c r="RW184" s="1"/>
      <c r="RX184" s="1"/>
      <c r="RY184" s="1"/>
      <c r="RZ184" s="1"/>
      <c r="SA184" s="1"/>
      <c r="SB184" s="1"/>
      <c r="SC184" s="1"/>
      <c r="SD184" s="1"/>
      <c r="SE184" s="1"/>
      <c r="SF184" s="1"/>
      <c r="SG184" s="1"/>
      <c r="SH184" s="1"/>
      <c r="SI184" s="1"/>
      <c r="SJ184" s="1"/>
      <c r="SK184" s="1"/>
      <c r="SL184" s="1"/>
      <c r="SM184" s="1"/>
      <c r="SN184" s="1"/>
      <c r="SO184" s="1"/>
      <c r="SP184" s="1"/>
      <c r="SQ184" s="1"/>
      <c r="SR184" s="1"/>
      <c r="SS184" s="1"/>
      <c r="ST184" s="1"/>
      <c r="SU184" s="1"/>
      <c r="SV184" s="1"/>
      <c r="SW184" s="1"/>
      <c r="SX184" s="1"/>
      <c r="SY184" s="1"/>
      <c r="SZ184" s="1"/>
      <c r="TA184" s="1"/>
      <c r="TB184" s="1"/>
      <c r="TC184" s="1"/>
      <c r="TD184" s="1"/>
      <c r="TE184" s="1"/>
      <c r="TF184" s="1"/>
      <c r="TG184" s="1"/>
      <c r="TH184" s="1"/>
      <c r="TI184" s="1"/>
      <c r="TJ184" s="1"/>
      <c r="TK184" s="1"/>
      <c r="TL184" s="1"/>
      <c r="TM184" s="1"/>
      <c r="TN184" s="1"/>
      <c r="TO184" s="1"/>
      <c r="TP184" s="1"/>
      <c r="TQ184" s="1"/>
      <c r="TR184" s="1"/>
      <c r="TS184" s="1"/>
      <c r="TT184" s="1"/>
      <c r="TU184" s="1"/>
      <c r="TV184" s="1"/>
      <c r="TW184" s="1"/>
      <c r="TX184" s="1"/>
      <c r="TY184" s="1"/>
      <c r="TZ184" s="1"/>
      <c r="UA184" s="1"/>
      <c r="UB184" s="1"/>
      <c r="UC184" s="1"/>
      <c r="UD184" s="1"/>
      <c r="UE184" s="1"/>
      <c r="UF184" s="1"/>
      <c r="UG184" s="1"/>
      <c r="UH184" s="1"/>
      <c r="UI184" s="1"/>
      <c r="UJ184" s="1"/>
      <c r="UK184" s="1"/>
      <c r="UL184" s="1"/>
      <c r="UM184" s="1"/>
      <c r="UN184" s="1"/>
      <c r="UO184" s="1"/>
      <c r="UP184" s="1"/>
      <c r="UQ184" s="1"/>
      <c r="UR184" s="1"/>
      <c r="US184" s="1"/>
      <c r="UT184" s="1"/>
      <c r="UU184" s="1"/>
      <c r="UV184" s="1"/>
      <c r="UW184" s="1"/>
      <c r="UX184" s="1"/>
      <c r="UY184" s="1"/>
      <c r="UZ184" s="1"/>
      <c r="VA184" s="1"/>
      <c r="VB184" s="1"/>
      <c r="VC184" s="1"/>
      <c r="VD184" s="1"/>
      <c r="VE184" s="1"/>
      <c r="VF184" s="1"/>
      <c r="VG184" s="1"/>
      <c r="VH184" s="1"/>
      <c r="VI184" s="1"/>
      <c r="VJ184" s="1"/>
      <c r="VK184" s="1"/>
      <c r="VL184" s="1"/>
      <c r="VM184" s="1"/>
      <c r="VN184" s="1"/>
      <c r="VO184" s="1"/>
      <c r="VP184" s="1"/>
      <c r="VQ184" s="1"/>
      <c r="VR184" s="1"/>
      <c r="VS184" s="1"/>
      <c r="VT184" s="1"/>
      <c r="VU184" s="1"/>
      <c r="VV184" s="1"/>
      <c r="VW184" s="1"/>
      <c r="VX184" s="1"/>
      <c r="VY184" s="1"/>
      <c r="VZ184" s="1"/>
      <c r="WA184" s="1"/>
      <c r="WB184" s="1"/>
      <c r="WC184" s="1"/>
      <c r="WD184" s="1"/>
      <c r="WE184" s="1"/>
      <c r="WF184" s="1"/>
      <c r="WG184" s="1"/>
      <c r="WH184" s="1"/>
      <c r="WI184" s="1"/>
      <c r="WJ184" s="1"/>
      <c r="WK184" s="1"/>
      <c r="WL184" s="1"/>
      <c r="WM184" s="1"/>
      <c r="WN184" s="1"/>
      <c r="WO184" s="1"/>
      <c r="WP184" s="1"/>
      <c r="WQ184" s="1"/>
      <c r="WR184" s="1"/>
      <c r="WS184" s="1"/>
      <c r="WT184" s="1"/>
      <c r="WU184" s="1"/>
      <c r="WV184" s="1"/>
      <c r="WW184" s="1"/>
      <c r="WX184" s="1"/>
      <c r="WY184" s="1"/>
      <c r="WZ184" s="1"/>
      <c r="XA184" s="1"/>
      <c r="XB184" s="1"/>
      <c r="XC184" s="1"/>
      <c r="XD184" s="1"/>
      <c r="XE184" s="1"/>
      <c r="XF184" s="1"/>
      <c r="XG184" s="1"/>
      <c r="XH184" s="1"/>
      <c r="XI184" s="1"/>
      <c r="XJ184" s="1"/>
      <c r="XK184" s="1"/>
      <c r="XL184" s="1"/>
      <c r="XM184" s="1"/>
      <c r="XN184" s="1"/>
      <c r="XO184" s="1"/>
      <c r="XP184" s="1"/>
      <c r="XQ184" s="1"/>
      <c r="XR184" s="1"/>
      <c r="XS184" s="1"/>
      <c r="XT184" s="1"/>
      <c r="XU184" s="1"/>
      <c r="XV184" s="1"/>
      <c r="XW184" s="1"/>
      <c r="XX184" s="1"/>
      <c r="XY184" s="1"/>
      <c r="XZ184" s="1"/>
      <c r="YA184" s="1"/>
      <c r="YB184" s="1"/>
      <c r="YC184" s="1"/>
      <c r="YD184" s="1"/>
      <c r="YE184" s="1"/>
      <c r="YF184" s="1"/>
      <c r="YG184" s="1"/>
      <c r="YH184" s="1"/>
      <c r="YI184" s="1"/>
      <c r="YJ184" s="1"/>
      <c r="YK184" s="1"/>
      <c r="YL184" s="1"/>
      <c r="YM184" s="1"/>
      <c r="YN184" s="1"/>
      <c r="YO184" s="1"/>
      <c r="YP184" s="1"/>
      <c r="YQ184" s="1"/>
      <c r="YR184" s="1"/>
      <c r="YS184" s="1"/>
      <c r="YT184" s="1"/>
      <c r="YU184" s="1"/>
      <c r="YV184" s="1"/>
      <c r="YW184" s="1"/>
      <c r="YX184" s="1"/>
      <c r="YY184" s="1"/>
      <c r="YZ184" s="1"/>
      <c r="ZA184" s="1"/>
      <c r="ZB184" s="1"/>
      <c r="ZC184" s="1"/>
      <c r="ZD184" s="1"/>
      <c r="ZE184" s="1"/>
      <c r="ZF184" s="1"/>
      <c r="ZG184" s="1"/>
      <c r="ZH184" s="1"/>
      <c r="ZI184" s="1"/>
      <c r="ZJ184" s="1"/>
      <c r="ZK184" s="1"/>
      <c r="ZL184" s="1"/>
      <c r="ZM184" s="1"/>
      <c r="ZN184" s="1"/>
      <c r="ZO184" s="1"/>
      <c r="ZP184" s="1"/>
      <c r="ZQ184" s="1"/>
      <c r="ZR184" s="1"/>
      <c r="ZS184" s="1"/>
    </row>
    <row r="185" spans="1:695" s="110" customFormat="1" x14ac:dyDescent="0.2">
      <c r="A185" s="227" t="s">
        <v>136</v>
      </c>
      <c r="B185" s="91"/>
      <c r="C185" s="19" t="s">
        <v>110</v>
      </c>
      <c r="D185" s="19" t="s">
        <v>13</v>
      </c>
      <c r="E185" s="20">
        <v>0.67708333333333337</v>
      </c>
      <c r="F185" s="20">
        <f>E185+(45/(24*60))</f>
        <v>0.70833333333333337</v>
      </c>
      <c r="G185" s="19">
        <f t="shared" si="16"/>
        <v>8300</v>
      </c>
      <c r="H185" s="65">
        <v>250</v>
      </c>
      <c r="I185" s="82">
        <v>33.200000000000003</v>
      </c>
      <c r="J185" s="77" t="s">
        <v>204</v>
      </c>
      <c r="K185" s="77" t="s">
        <v>205</v>
      </c>
      <c r="L185" s="157"/>
      <c r="M185" s="1"/>
      <c r="N185" s="138"/>
      <c r="O185" s="139"/>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c r="IT185" s="1"/>
      <c r="IU185" s="1"/>
      <c r="IV185" s="1"/>
      <c r="IW185" s="1"/>
      <c r="IX185" s="1"/>
      <c r="IY185" s="1"/>
      <c r="IZ185" s="1"/>
      <c r="JA185" s="1"/>
      <c r="JB185" s="1"/>
      <c r="JC185" s="1"/>
      <c r="JD185" s="1"/>
      <c r="JE185" s="1"/>
      <c r="JF185" s="1"/>
      <c r="JG185" s="1"/>
      <c r="JH185" s="1"/>
      <c r="JI185" s="1"/>
      <c r="JJ185" s="1"/>
      <c r="JK185" s="1"/>
      <c r="JL185" s="1"/>
      <c r="JM185" s="1"/>
      <c r="JN185" s="1"/>
      <c r="JO185" s="1"/>
      <c r="JP185" s="1"/>
      <c r="JQ185" s="1"/>
      <c r="JR185" s="1"/>
      <c r="JS185" s="1"/>
      <c r="JT185" s="1"/>
      <c r="JU185" s="1"/>
      <c r="JV185" s="1"/>
      <c r="JW185" s="1"/>
      <c r="JX185" s="1"/>
      <c r="JY185" s="1"/>
      <c r="JZ185" s="1"/>
      <c r="KA185" s="1"/>
      <c r="KB185" s="1"/>
      <c r="KC185" s="1"/>
      <c r="KD185" s="1"/>
      <c r="KE185" s="1"/>
      <c r="KF185" s="1"/>
      <c r="KG185" s="1"/>
      <c r="KH185" s="1"/>
      <c r="KI185" s="1"/>
      <c r="KJ185" s="1"/>
      <c r="KK185" s="1"/>
      <c r="KL185" s="1"/>
      <c r="KM185" s="1"/>
      <c r="KN185" s="1"/>
      <c r="KO185" s="1"/>
      <c r="KP185" s="1"/>
      <c r="KQ185" s="1"/>
      <c r="KR185" s="1"/>
      <c r="KS185" s="1"/>
      <c r="KT185" s="1"/>
      <c r="KU185" s="1"/>
      <c r="KV185" s="1"/>
      <c r="KW185" s="1"/>
      <c r="KX185" s="1"/>
      <c r="KY185" s="1"/>
      <c r="KZ185" s="1"/>
      <c r="LA185" s="1"/>
      <c r="LB185" s="1"/>
      <c r="LC185" s="1"/>
      <c r="LD185" s="1"/>
      <c r="LE185" s="1"/>
      <c r="LF185" s="1"/>
      <c r="LG185" s="1"/>
      <c r="LH185" s="1"/>
      <c r="LI185" s="1"/>
      <c r="LJ185" s="1"/>
      <c r="LK185" s="1"/>
      <c r="LL185" s="1"/>
      <c r="LM185" s="1"/>
      <c r="LN185" s="1"/>
      <c r="LO185" s="1"/>
      <c r="LP185" s="1"/>
      <c r="LQ185" s="1"/>
      <c r="LR185" s="1"/>
      <c r="LS185" s="1"/>
      <c r="LT185" s="1"/>
      <c r="LU185" s="1"/>
      <c r="LV185" s="1"/>
      <c r="LW185" s="1"/>
      <c r="LX185" s="1"/>
      <c r="LY185" s="1"/>
      <c r="LZ185" s="1"/>
      <c r="MA185" s="1"/>
      <c r="MB185" s="1"/>
      <c r="MC185" s="1"/>
      <c r="MD185" s="1"/>
      <c r="ME185" s="1"/>
      <c r="MF185" s="1"/>
      <c r="MG185" s="1"/>
      <c r="MH185" s="1"/>
      <c r="MI185" s="1"/>
      <c r="MJ185" s="1"/>
      <c r="MK185" s="1"/>
      <c r="ML185" s="1"/>
      <c r="MM185" s="1"/>
      <c r="MN185" s="1"/>
      <c r="MO185" s="1"/>
      <c r="MP185" s="1"/>
      <c r="MQ185" s="1"/>
      <c r="MR185" s="1"/>
      <c r="MS185" s="1"/>
      <c r="MT185" s="1"/>
      <c r="MU185" s="1"/>
      <c r="MV185" s="1"/>
      <c r="MW185" s="1"/>
      <c r="MX185" s="1"/>
      <c r="MY185" s="1"/>
      <c r="MZ185" s="1"/>
      <c r="NA185" s="1"/>
      <c r="NB185" s="1"/>
      <c r="NC185" s="1"/>
      <c r="ND185" s="1"/>
      <c r="NE185" s="1"/>
      <c r="NF185" s="1"/>
      <c r="NG185" s="1"/>
      <c r="NH185" s="1"/>
      <c r="NI185" s="1"/>
      <c r="NJ185" s="1"/>
      <c r="NK185" s="1"/>
      <c r="NL185" s="1"/>
      <c r="NM185" s="1"/>
      <c r="NN185" s="1"/>
      <c r="NO185" s="1"/>
      <c r="NP185" s="1"/>
      <c r="NQ185" s="1"/>
      <c r="NR185" s="1"/>
      <c r="NS185" s="1"/>
      <c r="NT185" s="1"/>
      <c r="NU185" s="1"/>
      <c r="NV185" s="1"/>
      <c r="NW185" s="1"/>
      <c r="NX185" s="1"/>
      <c r="NY185" s="1"/>
      <c r="NZ185" s="1"/>
      <c r="OA185" s="1"/>
      <c r="OB185" s="1"/>
      <c r="OC185" s="1"/>
      <c r="OD185" s="1"/>
      <c r="OE185" s="1"/>
      <c r="OF185" s="1"/>
      <c r="OG185" s="1"/>
      <c r="OH185" s="1"/>
      <c r="OI185" s="1"/>
      <c r="OJ185" s="1"/>
      <c r="OK185" s="1"/>
      <c r="OL185" s="1"/>
      <c r="OM185" s="1"/>
      <c r="ON185" s="1"/>
      <c r="OO185" s="1"/>
      <c r="OP185" s="1"/>
      <c r="OQ185" s="1"/>
      <c r="OR185" s="1"/>
      <c r="OS185" s="1"/>
      <c r="OT185" s="1"/>
      <c r="OU185" s="1"/>
      <c r="OV185" s="1"/>
      <c r="OW185" s="1"/>
      <c r="OX185" s="1"/>
      <c r="OY185" s="1"/>
      <c r="OZ185" s="1"/>
      <c r="PA185" s="1"/>
      <c r="PB185" s="1"/>
      <c r="PC185" s="1"/>
      <c r="PD185" s="1"/>
      <c r="PE185" s="1"/>
      <c r="PF185" s="1"/>
      <c r="PG185" s="1"/>
      <c r="PH185" s="1"/>
      <c r="PI185" s="1"/>
      <c r="PJ185" s="1"/>
      <c r="PK185" s="1"/>
      <c r="PL185" s="1"/>
      <c r="PM185" s="1"/>
      <c r="PN185" s="1"/>
      <c r="PO185" s="1"/>
      <c r="PP185" s="1"/>
      <c r="PQ185" s="1"/>
      <c r="PR185" s="1"/>
      <c r="PS185" s="1"/>
      <c r="PT185" s="1"/>
      <c r="PU185" s="1"/>
      <c r="PV185" s="1"/>
      <c r="PW185" s="1"/>
      <c r="PX185" s="1"/>
      <c r="PY185" s="1"/>
      <c r="PZ185" s="1"/>
      <c r="QA185" s="1"/>
      <c r="QB185" s="1"/>
      <c r="QC185" s="1"/>
      <c r="QD185" s="1"/>
      <c r="QE185" s="1"/>
      <c r="QF185" s="1"/>
      <c r="QG185" s="1"/>
      <c r="QH185" s="1"/>
      <c r="QI185" s="1"/>
      <c r="QJ185" s="1"/>
      <c r="QK185" s="1"/>
      <c r="QL185" s="1"/>
      <c r="QM185" s="1"/>
      <c r="QN185" s="1"/>
      <c r="QO185" s="1"/>
      <c r="QP185" s="1"/>
      <c r="QQ185" s="1"/>
      <c r="QR185" s="1"/>
      <c r="QS185" s="1"/>
      <c r="QT185" s="1"/>
      <c r="QU185" s="1"/>
      <c r="QV185" s="1"/>
      <c r="QW185" s="1"/>
      <c r="QX185" s="1"/>
      <c r="QY185" s="1"/>
      <c r="QZ185" s="1"/>
      <c r="RA185" s="1"/>
      <c r="RB185" s="1"/>
      <c r="RC185" s="1"/>
      <c r="RD185" s="1"/>
      <c r="RE185" s="1"/>
      <c r="RF185" s="1"/>
      <c r="RG185" s="1"/>
      <c r="RH185" s="1"/>
      <c r="RI185" s="1"/>
      <c r="RJ185" s="1"/>
      <c r="RK185" s="1"/>
      <c r="RL185" s="1"/>
      <c r="RM185" s="1"/>
      <c r="RN185" s="1"/>
      <c r="RO185" s="1"/>
      <c r="RP185" s="1"/>
      <c r="RQ185" s="1"/>
      <c r="RR185" s="1"/>
      <c r="RS185" s="1"/>
      <c r="RT185" s="1"/>
      <c r="RU185" s="1"/>
      <c r="RV185" s="1"/>
      <c r="RW185" s="1"/>
      <c r="RX185" s="1"/>
      <c r="RY185" s="1"/>
      <c r="RZ185" s="1"/>
      <c r="SA185" s="1"/>
      <c r="SB185" s="1"/>
      <c r="SC185" s="1"/>
      <c r="SD185" s="1"/>
      <c r="SE185" s="1"/>
      <c r="SF185" s="1"/>
      <c r="SG185" s="1"/>
      <c r="SH185" s="1"/>
      <c r="SI185" s="1"/>
      <c r="SJ185" s="1"/>
      <c r="SK185" s="1"/>
      <c r="SL185" s="1"/>
      <c r="SM185" s="1"/>
      <c r="SN185" s="1"/>
      <c r="SO185" s="1"/>
      <c r="SP185" s="1"/>
      <c r="SQ185" s="1"/>
      <c r="SR185" s="1"/>
      <c r="SS185" s="1"/>
      <c r="ST185" s="1"/>
      <c r="SU185" s="1"/>
      <c r="SV185" s="1"/>
      <c r="SW185" s="1"/>
      <c r="SX185" s="1"/>
      <c r="SY185" s="1"/>
      <c r="SZ185" s="1"/>
      <c r="TA185" s="1"/>
      <c r="TB185" s="1"/>
      <c r="TC185" s="1"/>
      <c r="TD185" s="1"/>
      <c r="TE185" s="1"/>
      <c r="TF185" s="1"/>
      <c r="TG185" s="1"/>
      <c r="TH185" s="1"/>
      <c r="TI185" s="1"/>
      <c r="TJ185" s="1"/>
      <c r="TK185" s="1"/>
      <c r="TL185" s="1"/>
      <c r="TM185" s="1"/>
      <c r="TN185" s="1"/>
      <c r="TO185" s="1"/>
      <c r="TP185" s="1"/>
      <c r="TQ185" s="1"/>
      <c r="TR185" s="1"/>
      <c r="TS185" s="1"/>
      <c r="TT185" s="1"/>
      <c r="TU185" s="1"/>
      <c r="TV185" s="1"/>
      <c r="TW185" s="1"/>
      <c r="TX185" s="1"/>
      <c r="TY185" s="1"/>
      <c r="TZ185" s="1"/>
      <c r="UA185" s="1"/>
      <c r="UB185" s="1"/>
      <c r="UC185" s="1"/>
      <c r="UD185" s="1"/>
      <c r="UE185" s="1"/>
      <c r="UF185" s="1"/>
      <c r="UG185" s="1"/>
      <c r="UH185" s="1"/>
      <c r="UI185" s="1"/>
      <c r="UJ185" s="1"/>
      <c r="UK185" s="1"/>
      <c r="UL185" s="1"/>
      <c r="UM185" s="1"/>
      <c r="UN185" s="1"/>
      <c r="UO185" s="1"/>
      <c r="UP185" s="1"/>
      <c r="UQ185" s="1"/>
      <c r="UR185" s="1"/>
      <c r="US185" s="1"/>
      <c r="UT185" s="1"/>
      <c r="UU185" s="1"/>
      <c r="UV185" s="1"/>
      <c r="UW185" s="1"/>
      <c r="UX185" s="1"/>
      <c r="UY185" s="1"/>
      <c r="UZ185" s="1"/>
      <c r="VA185" s="1"/>
      <c r="VB185" s="1"/>
      <c r="VC185" s="1"/>
      <c r="VD185" s="1"/>
      <c r="VE185" s="1"/>
      <c r="VF185" s="1"/>
      <c r="VG185" s="1"/>
      <c r="VH185" s="1"/>
      <c r="VI185" s="1"/>
      <c r="VJ185" s="1"/>
      <c r="VK185" s="1"/>
      <c r="VL185" s="1"/>
      <c r="VM185" s="1"/>
      <c r="VN185" s="1"/>
      <c r="VO185" s="1"/>
      <c r="VP185" s="1"/>
      <c r="VQ185" s="1"/>
      <c r="VR185" s="1"/>
      <c r="VS185" s="1"/>
      <c r="VT185" s="1"/>
      <c r="VU185" s="1"/>
      <c r="VV185" s="1"/>
      <c r="VW185" s="1"/>
      <c r="VX185" s="1"/>
      <c r="VY185" s="1"/>
      <c r="VZ185" s="1"/>
      <c r="WA185" s="1"/>
      <c r="WB185" s="1"/>
      <c r="WC185" s="1"/>
      <c r="WD185" s="1"/>
      <c r="WE185" s="1"/>
      <c r="WF185" s="1"/>
      <c r="WG185" s="1"/>
      <c r="WH185" s="1"/>
      <c r="WI185" s="1"/>
      <c r="WJ185" s="1"/>
      <c r="WK185" s="1"/>
      <c r="WL185" s="1"/>
      <c r="WM185" s="1"/>
      <c r="WN185" s="1"/>
      <c r="WO185" s="1"/>
      <c r="WP185" s="1"/>
      <c r="WQ185" s="1"/>
      <c r="WR185" s="1"/>
      <c r="WS185" s="1"/>
      <c r="WT185" s="1"/>
      <c r="WU185" s="1"/>
      <c r="WV185" s="1"/>
      <c r="WW185" s="1"/>
      <c r="WX185" s="1"/>
      <c r="WY185" s="1"/>
      <c r="WZ185" s="1"/>
      <c r="XA185" s="1"/>
      <c r="XB185" s="1"/>
      <c r="XC185" s="1"/>
      <c r="XD185" s="1"/>
      <c r="XE185" s="1"/>
      <c r="XF185" s="1"/>
      <c r="XG185" s="1"/>
      <c r="XH185" s="1"/>
      <c r="XI185" s="1"/>
      <c r="XJ185" s="1"/>
      <c r="XK185" s="1"/>
      <c r="XL185" s="1"/>
      <c r="XM185" s="1"/>
      <c r="XN185" s="1"/>
      <c r="XO185" s="1"/>
      <c r="XP185" s="1"/>
      <c r="XQ185" s="1"/>
      <c r="XR185" s="1"/>
      <c r="XS185" s="1"/>
      <c r="XT185" s="1"/>
      <c r="XU185" s="1"/>
      <c r="XV185" s="1"/>
      <c r="XW185" s="1"/>
      <c r="XX185" s="1"/>
      <c r="XY185" s="1"/>
      <c r="XZ185" s="1"/>
      <c r="YA185" s="1"/>
      <c r="YB185" s="1"/>
      <c r="YC185" s="1"/>
      <c r="YD185" s="1"/>
      <c r="YE185" s="1"/>
      <c r="YF185" s="1"/>
      <c r="YG185" s="1"/>
      <c r="YH185" s="1"/>
      <c r="YI185" s="1"/>
      <c r="YJ185" s="1"/>
      <c r="YK185" s="1"/>
      <c r="YL185" s="1"/>
      <c r="YM185" s="1"/>
      <c r="YN185" s="1"/>
      <c r="YO185" s="1"/>
      <c r="YP185" s="1"/>
      <c r="YQ185" s="1"/>
      <c r="YR185" s="1"/>
      <c r="YS185" s="1"/>
      <c r="YT185" s="1"/>
      <c r="YU185" s="1"/>
      <c r="YV185" s="1"/>
      <c r="YW185" s="1"/>
      <c r="YX185" s="1"/>
      <c r="YY185" s="1"/>
      <c r="YZ185" s="1"/>
      <c r="ZA185" s="1"/>
      <c r="ZB185" s="1"/>
      <c r="ZC185" s="1"/>
      <c r="ZD185" s="1"/>
      <c r="ZE185" s="1"/>
      <c r="ZF185" s="1"/>
      <c r="ZG185" s="1"/>
      <c r="ZH185" s="1"/>
      <c r="ZI185" s="1"/>
      <c r="ZJ185" s="1"/>
      <c r="ZK185" s="1"/>
      <c r="ZL185" s="1"/>
      <c r="ZM185" s="1"/>
      <c r="ZN185" s="1"/>
      <c r="ZO185" s="1"/>
      <c r="ZP185" s="1"/>
      <c r="ZQ185" s="1"/>
      <c r="ZR185" s="1"/>
      <c r="ZS185" s="1"/>
    </row>
    <row r="186" spans="1:695" s="110" customFormat="1" x14ac:dyDescent="0.2">
      <c r="A186" s="227" t="s">
        <v>136</v>
      </c>
      <c r="B186" s="91"/>
      <c r="C186" s="19" t="s">
        <v>110</v>
      </c>
      <c r="D186" s="19" t="s">
        <v>16</v>
      </c>
      <c r="E186" s="20">
        <v>0.69791666666666663</v>
      </c>
      <c r="F186" s="20">
        <f>E186+(45/(24*60))</f>
        <v>0.72916666666666663</v>
      </c>
      <c r="G186" s="19">
        <f t="shared" si="16"/>
        <v>8300</v>
      </c>
      <c r="H186" s="65">
        <v>250</v>
      </c>
      <c r="I186" s="82">
        <v>33.200000000000003</v>
      </c>
      <c r="J186" s="77" t="s">
        <v>204</v>
      </c>
      <c r="K186" s="77" t="s">
        <v>205</v>
      </c>
      <c r="L186" s="157"/>
      <c r="M186" s="1"/>
      <c r="N186" s="138"/>
      <c r="O186" s="139"/>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c r="IT186" s="1"/>
      <c r="IU186" s="1"/>
      <c r="IV186" s="1"/>
      <c r="IW186" s="1"/>
      <c r="IX186" s="1"/>
      <c r="IY186" s="1"/>
      <c r="IZ186" s="1"/>
      <c r="JA186" s="1"/>
      <c r="JB186" s="1"/>
      <c r="JC186" s="1"/>
      <c r="JD186" s="1"/>
      <c r="JE186" s="1"/>
      <c r="JF186" s="1"/>
      <c r="JG186" s="1"/>
      <c r="JH186" s="1"/>
      <c r="JI186" s="1"/>
      <c r="JJ186" s="1"/>
      <c r="JK186" s="1"/>
      <c r="JL186" s="1"/>
      <c r="JM186" s="1"/>
      <c r="JN186" s="1"/>
      <c r="JO186" s="1"/>
      <c r="JP186" s="1"/>
      <c r="JQ186" s="1"/>
      <c r="JR186" s="1"/>
      <c r="JS186" s="1"/>
      <c r="JT186" s="1"/>
      <c r="JU186" s="1"/>
      <c r="JV186" s="1"/>
      <c r="JW186" s="1"/>
      <c r="JX186" s="1"/>
      <c r="JY186" s="1"/>
      <c r="JZ186" s="1"/>
      <c r="KA186" s="1"/>
      <c r="KB186" s="1"/>
      <c r="KC186" s="1"/>
      <c r="KD186" s="1"/>
      <c r="KE186" s="1"/>
      <c r="KF186" s="1"/>
      <c r="KG186" s="1"/>
      <c r="KH186" s="1"/>
      <c r="KI186" s="1"/>
      <c r="KJ186" s="1"/>
      <c r="KK186" s="1"/>
      <c r="KL186" s="1"/>
      <c r="KM186" s="1"/>
      <c r="KN186" s="1"/>
      <c r="KO186" s="1"/>
      <c r="KP186" s="1"/>
      <c r="KQ186" s="1"/>
      <c r="KR186" s="1"/>
      <c r="KS186" s="1"/>
      <c r="KT186" s="1"/>
      <c r="KU186" s="1"/>
      <c r="KV186" s="1"/>
      <c r="KW186" s="1"/>
      <c r="KX186" s="1"/>
      <c r="KY186" s="1"/>
      <c r="KZ186" s="1"/>
      <c r="LA186" s="1"/>
      <c r="LB186" s="1"/>
      <c r="LC186" s="1"/>
      <c r="LD186" s="1"/>
      <c r="LE186" s="1"/>
      <c r="LF186" s="1"/>
      <c r="LG186" s="1"/>
      <c r="LH186" s="1"/>
      <c r="LI186" s="1"/>
      <c r="LJ186" s="1"/>
      <c r="LK186" s="1"/>
      <c r="LL186" s="1"/>
      <c r="LM186" s="1"/>
      <c r="LN186" s="1"/>
      <c r="LO186" s="1"/>
      <c r="LP186" s="1"/>
      <c r="LQ186" s="1"/>
      <c r="LR186" s="1"/>
      <c r="LS186" s="1"/>
      <c r="LT186" s="1"/>
      <c r="LU186" s="1"/>
      <c r="LV186" s="1"/>
      <c r="LW186" s="1"/>
      <c r="LX186" s="1"/>
      <c r="LY186" s="1"/>
      <c r="LZ186" s="1"/>
      <c r="MA186" s="1"/>
      <c r="MB186" s="1"/>
      <c r="MC186" s="1"/>
      <c r="MD186" s="1"/>
      <c r="ME186" s="1"/>
      <c r="MF186" s="1"/>
      <c r="MG186" s="1"/>
      <c r="MH186" s="1"/>
      <c r="MI186" s="1"/>
      <c r="MJ186" s="1"/>
      <c r="MK186" s="1"/>
      <c r="ML186" s="1"/>
      <c r="MM186" s="1"/>
      <c r="MN186" s="1"/>
      <c r="MO186" s="1"/>
      <c r="MP186" s="1"/>
      <c r="MQ186" s="1"/>
      <c r="MR186" s="1"/>
      <c r="MS186" s="1"/>
      <c r="MT186" s="1"/>
      <c r="MU186" s="1"/>
      <c r="MV186" s="1"/>
      <c r="MW186" s="1"/>
      <c r="MX186" s="1"/>
      <c r="MY186" s="1"/>
      <c r="MZ186" s="1"/>
      <c r="NA186" s="1"/>
      <c r="NB186" s="1"/>
      <c r="NC186" s="1"/>
      <c r="ND186" s="1"/>
      <c r="NE186" s="1"/>
      <c r="NF186" s="1"/>
      <c r="NG186" s="1"/>
      <c r="NH186" s="1"/>
      <c r="NI186" s="1"/>
      <c r="NJ186" s="1"/>
      <c r="NK186" s="1"/>
      <c r="NL186" s="1"/>
      <c r="NM186" s="1"/>
      <c r="NN186" s="1"/>
      <c r="NO186" s="1"/>
      <c r="NP186" s="1"/>
      <c r="NQ186" s="1"/>
      <c r="NR186" s="1"/>
      <c r="NS186" s="1"/>
      <c r="NT186" s="1"/>
      <c r="NU186" s="1"/>
      <c r="NV186" s="1"/>
      <c r="NW186" s="1"/>
      <c r="NX186" s="1"/>
      <c r="NY186" s="1"/>
      <c r="NZ186" s="1"/>
      <c r="OA186" s="1"/>
      <c r="OB186" s="1"/>
      <c r="OC186" s="1"/>
      <c r="OD186" s="1"/>
      <c r="OE186" s="1"/>
      <c r="OF186" s="1"/>
      <c r="OG186" s="1"/>
      <c r="OH186" s="1"/>
      <c r="OI186" s="1"/>
      <c r="OJ186" s="1"/>
      <c r="OK186" s="1"/>
      <c r="OL186" s="1"/>
      <c r="OM186" s="1"/>
      <c r="ON186" s="1"/>
      <c r="OO186" s="1"/>
      <c r="OP186" s="1"/>
      <c r="OQ186" s="1"/>
      <c r="OR186" s="1"/>
      <c r="OS186" s="1"/>
      <c r="OT186" s="1"/>
      <c r="OU186" s="1"/>
      <c r="OV186" s="1"/>
      <c r="OW186" s="1"/>
      <c r="OX186" s="1"/>
      <c r="OY186" s="1"/>
      <c r="OZ186" s="1"/>
      <c r="PA186" s="1"/>
      <c r="PB186" s="1"/>
      <c r="PC186" s="1"/>
      <c r="PD186" s="1"/>
      <c r="PE186" s="1"/>
      <c r="PF186" s="1"/>
      <c r="PG186" s="1"/>
      <c r="PH186" s="1"/>
      <c r="PI186" s="1"/>
      <c r="PJ186" s="1"/>
      <c r="PK186" s="1"/>
      <c r="PL186" s="1"/>
      <c r="PM186" s="1"/>
      <c r="PN186" s="1"/>
      <c r="PO186" s="1"/>
      <c r="PP186" s="1"/>
      <c r="PQ186" s="1"/>
      <c r="PR186" s="1"/>
      <c r="PS186" s="1"/>
      <c r="PT186" s="1"/>
      <c r="PU186" s="1"/>
      <c r="PV186" s="1"/>
      <c r="PW186" s="1"/>
      <c r="PX186" s="1"/>
      <c r="PY186" s="1"/>
      <c r="PZ186" s="1"/>
      <c r="QA186" s="1"/>
      <c r="QB186" s="1"/>
      <c r="QC186" s="1"/>
      <c r="QD186" s="1"/>
      <c r="QE186" s="1"/>
      <c r="QF186" s="1"/>
      <c r="QG186" s="1"/>
      <c r="QH186" s="1"/>
      <c r="QI186" s="1"/>
      <c r="QJ186" s="1"/>
      <c r="QK186" s="1"/>
      <c r="QL186" s="1"/>
      <c r="QM186" s="1"/>
      <c r="QN186" s="1"/>
      <c r="QO186" s="1"/>
      <c r="QP186" s="1"/>
      <c r="QQ186" s="1"/>
      <c r="QR186" s="1"/>
      <c r="QS186" s="1"/>
      <c r="QT186" s="1"/>
      <c r="QU186" s="1"/>
      <c r="QV186" s="1"/>
      <c r="QW186" s="1"/>
      <c r="QX186" s="1"/>
      <c r="QY186" s="1"/>
      <c r="QZ186" s="1"/>
      <c r="RA186" s="1"/>
      <c r="RB186" s="1"/>
      <c r="RC186" s="1"/>
      <c r="RD186" s="1"/>
      <c r="RE186" s="1"/>
      <c r="RF186" s="1"/>
      <c r="RG186" s="1"/>
      <c r="RH186" s="1"/>
      <c r="RI186" s="1"/>
      <c r="RJ186" s="1"/>
      <c r="RK186" s="1"/>
      <c r="RL186" s="1"/>
      <c r="RM186" s="1"/>
      <c r="RN186" s="1"/>
      <c r="RO186" s="1"/>
      <c r="RP186" s="1"/>
      <c r="RQ186" s="1"/>
      <c r="RR186" s="1"/>
      <c r="RS186" s="1"/>
      <c r="RT186" s="1"/>
      <c r="RU186" s="1"/>
      <c r="RV186" s="1"/>
      <c r="RW186" s="1"/>
      <c r="RX186" s="1"/>
      <c r="RY186" s="1"/>
      <c r="RZ186" s="1"/>
      <c r="SA186" s="1"/>
      <c r="SB186" s="1"/>
      <c r="SC186" s="1"/>
      <c r="SD186" s="1"/>
      <c r="SE186" s="1"/>
      <c r="SF186" s="1"/>
      <c r="SG186" s="1"/>
      <c r="SH186" s="1"/>
      <c r="SI186" s="1"/>
      <c r="SJ186" s="1"/>
      <c r="SK186" s="1"/>
      <c r="SL186" s="1"/>
      <c r="SM186" s="1"/>
      <c r="SN186" s="1"/>
      <c r="SO186" s="1"/>
      <c r="SP186" s="1"/>
      <c r="SQ186" s="1"/>
      <c r="SR186" s="1"/>
      <c r="SS186" s="1"/>
      <c r="ST186" s="1"/>
      <c r="SU186" s="1"/>
      <c r="SV186" s="1"/>
      <c r="SW186" s="1"/>
      <c r="SX186" s="1"/>
      <c r="SY186" s="1"/>
      <c r="SZ186" s="1"/>
      <c r="TA186" s="1"/>
      <c r="TB186" s="1"/>
      <c r="TC186" s="1"/>
      <c r="TD186" s="1"/>
      <c r="TE186" s="1"/>
      <c r="TF186" s="1"/>
      <c r="TG186" s="1"/>
      <c r="TH186" s="1"/>
      <c r="TI186" s="1"/>
      <c r="TJ186" s="1"/>
      <c r="TK186" s="1"/>
      <c r="TL186" s="1"/>
      <c r="TM186" s="1"/>
      <c r="TN186" s="1"/>
      <c r="TO186" s="1"/>
      <c r="TP186" s="1"/>
      <c r="TQ186" s="1"/>
      <c r="TR186" s="1"/>
      <c r="TS186" s="1"/>
      <c r="TT186" s="1"/>
      <c r="TU186" s="1"/>
      <c r="TV186" s="1"/>
      <c r="TW186" s="1"/>
      <c r="TX186" s="1"/>
      <c r="TY186" s="1"/>
      <c r="TZ186" s="1"/>
      <c r="UA186" s="1"/>
      <c r="UB186" s="1"/>
      <c r="UC186" s="1"/>
      <c r="UD186" s="1"/>
      <c r="UE186" s="1"/>
      <c r="UF186" s="1"/>
      <c r="UG186" s="1"/>
      <c r="UH186" s="1"/>
      <c r="UI186" s="1"/>
      <c r="UJ186" s="1"/>
      <c r="UK186" s="1"/>
      <c r="UL186" s="1"/>
      <c r="UM186" s="1"/>
      <c r="UN186" s="1"/>
      <c r="UO186" s="1"/>
      <c r="UP186" s="1"/>
      <c r="UQ186" s="1"/>
      <c r="UR186" s="1"/>
      <c r="US186" s="1"/>
      <c r="UT186" s="1"/>
      <c r="UU186" s="1"/>
      <c r="UV186" s="1"/>
      <c r="UW186" s="1"/>
      <c r="UX186" s="1"/>
      <c r="UY186" s="1"/>
      <c r="UZ186" s="1"/>
      <c r="VA186" s="1"/>
      <c r="VB186" s="1"/>
      <c r="VC186" s="1"/>
      <c r="VD186" s="1"/>
      <c r="VE186" s="1"/>
      <c r="VF186" s="1"/>
      <c r="VG186" s="1"/>
      <c r="VH186" s="1"/>
      <c r="VI186" s="1"/>
      <c r="VJ186" s="1"/>
      <c r="VK186" s="1"/>
      <c r="VL186" s="1"/>
      <c r="VM186" s="1"/>
      <c r="VN186" s="1"/>
      <c r="VO186" s="1"/>
      <c r="VP186" s="1"/>
      <c r="VQ186" s="1"/>
      <c r="VR186" s="1"/>
      <c r="VS186" s="1"/>
      <c r="VT186" s="1"/>
      <c r="VU186" s="1"/>
      <c r="VV186" s="1"/>
      <c r="VW186" s="1"/>
      <c r="VX186" s="1"/>
      <c r="VY186" s="1"/>
      <c r="VZ186" s="1"/>
      <c r="WA186" s="1"/>
      <c r="WB186" s="1"/>
      <c r="WC186" s="1"/>
      <c r="WD186" s="1"/>
      <c r="WE186" s="1"/>
      <c r="WF186" s="1"/>
      <c r="WG186" s="1"/>
      <c r="WH186" s="1"/>
      <c r="WI186" s="1"/>
      <c r="WJ186" s="1"/>
      <c r="WK186" s="1"/>
      <c r="WL186" s="1"/>
      <c r="WM186" s="1"/>
      <c r="WN186" s="1"/>
      <c r="WO186" s="1"/>
      <c r="WP186" s="1"/>
      <c r="WQ186" s="1"/>
      <c r="WR186" s="1"/>
      <c r="WS186" s="1"/>
      <c r="WT186" s="1"/>
      <c r="WU186" s="1"/>
      <c r="WV186" s="1"/>
      <c r="WW186" s="1"/>
      <c r="WX186" s="1"/>
      <c r="WY186" s="1"/>
      <c r="WZ186" s="1"/>
      <c r="XA186" s="1"/>
      <c r="XB186" s="1"/>
      <c r="XC186" s="1"/>
      <c r="XD186" s="1"/>
      <c r="XE186" s="1"/>
      <c r="XF186" s="1"/>
      <c r="XG186" s="1"/>
      <c r="XH186" s="1"/>
      <c r="XI186" s="1"/>
      <c r="XJ186" s="1"/>
      <c r="XK186" s="1"/>
      <c r="XL186" s="1"/>
      <c r="XM186" s="1"/>
      <c r="XN186" s="1"/>
      <c r="XO186" s="1"/>
      <c r="XP186" s="1"/>
      <c r="XQ186" s="1"/>
      <c r="XR186" s="1"/>
      <c r="XS186" s="1"/>
      <c r="XT186" s="1"/>
      <c r="XU186" s="1"/>
      <c r="XV186" s="1"/>
      <c r="XW186" s="1"/>
      <c r="XX186" s="1"/>
      <c r="XY186" s="1"/>
      <c r="XZ186" s="1"/>
      <c r="YA186" s="1"/>
      <c r="YB186" s="1"/>
      <c r="YC186" s="1"/>
      <c r="YD186" s="1"/>
      <c r="YE186" s="1"/>
      <c r="YF186" s="1"/>
      <c r="YG186" s="1"/>
      <c r="YH186" s="1"/>
      <c r="YI186" s="1"/>
      <c r="YJ186" s="1"/>
      <c r="YK186" s="1"/>
      <c r="YL186" s="1"/>
      <c r="YM186" s="1"/>
      <c r="YN186" s="1"/>
      <c r="YO186" s="1"/>
      <c r="YP186" s="1"/>
      <c r="YQ186" s="1"/>
      <c r="YR186" s="1"/>
      <c r="YS186" s="1"/>
      <c r="YT186" s="1"/>
      <c r="YU186" s="1"/>
      <c r="YV186" s="1"/>
      <c r="YW186" s="1"/>
      <c r="YX186" s="1"/>
      <c r="YY186" s="1"/>
      <c r="YZ186" s="1"/>
      <c r="ZA186" s="1"/>
      <c r="ZB186" s="1"/>
      <c r="ZC186" s="1"/>
      <c r="ZD186" s="1"/>
      <c r="ZE186" s="1"/>
      <c r="ZF186" s="1"/>
      <c r="ZG186" s="1"/>
      <c r="ZH186" s="1"/>
      <c r="ZI186" s="1"/>
      <c r="ZJ186" s="1"/>
      <c r="ZK186" s="1"/>
      <c r="ZL186" s="1"/>
      <c r="ZM186" s="1"/>
      <c r="ZN186" s="1"/>
      <c r="ZO186" s="1"/>
      <c r="ZP186" s="1"/>
      <c r="ZQ186" s="1"/>
      <c r="ZR186" s="1"/>
      <c r="ZS186" s="1"/>
    </row>
    <row r="187" spans="1:695" s="110" customFormat="1" x14ac:dyDescent="0.2">
      <c r="A187" s="227" t="s">
        <v>136</v>
      </c>
      <c r="B187" s="91"/>
      <c r="C187" s="19" t="s">
        <v>113</v>
      </c>
      <c r="D187" s="19" t="s">
        <v>14</v>
      </c>
      <c r="E187" s="20">
        <v>0.72916666666666663</v>
      </c>
      <c r="F187" s="20">
        <f>E187+(45/(24*60))</f>
        <v>0.76041666666666663</v>
      </c>
      <c r="G187" s="19">
        <f t="shared" si="16"/>
        <v>8275</v>
      </c>
      <c r="H187" s="65">
        <v>250</v>
      </c>
      <c r="I187" s="82">
        <v>33.1</v>
      </c>
      <c r="J187" s="77" t="s">
        <v>204</v>
      </c>
      <c r="K187" s="77" t="s">
        <v>205</v>
      </c>
      <c r="L187" s="157"/>
      <c r="M187" s="1"/>
      <c r="N187" s="138"/>
      <c r="O187" s="139"/>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c r="IT187" s="1"/>
      <c r="IU187" s="1"/>
      <c r="IV187" s="1"/>
      <c r="IW187" s="1"/>
      <c r="IX187" s="1"/>
      <c r="IY187" s="1"/>
      <c r="IZ187" s="1"/>
      <c r="JA187" s="1"/>
      <c r="JB187" s="1"/>
      <c r="JC187" s="1"/>
      <c r="JD187" s="1"/>
      <c r="JE187" s="1"/>
      <c r="JF187" s="1"/>
      <c r="JG187" s="1"/>
      <c r="JH187" s="1"/>
      <c r="JI187" s="1"/>
      <c r="JJ187" s="1"/>
      <c r="JK187" s="1"/>
      <c r="JL187" s="1"/>
      <c r="JM187" s="1"/>
      <c r="JN187" s="1"/>
      <c r="JO187" s="1"/>
      <c r="JP187" s="1"/>
      <c r="JQ187" s="1"/>
      <c r="JR187" s="1"/>
      <c r="JS187" s="1"/>
      <c r="JT187" s="1"/>
      <c r="JU187" s="1"/>
      <c r="JV187" s="1"/>
      <c r="JW187" s="1"/>
      <c r="JX187" s="1"/>
      <c r="JY187" s="1"/>
      <c r="JZ187" s="1"/>
      <c r="KA187" s="1"/>
      <c r="KB187" s="1"/>
      <c r="KC187" s="1"/>
      <c r="KD187" s="1"/>
      <c r="KE187" s="1"/>
      <c r="KF187" s="1"/>
      <c r="KG187" s="1"/>
      <c r="KH187" s="1"/>
      <c r="KI187" s="1"/>
      <c r="KJ187" s="1"/>
      <c r="KK187" s="1"/>
      <c r="KL187" s="1"/>
      <c r="KM187" s="1"/>
      <c r="KN187" s="1"/>
      <c r="KO187" s="1"/>
      <c r="KP187" s="1"/>
      <c r="KQ187" s="1"/>
      <c r="KR187" s="1"/>
      <c r="KS187" s="1"/>
      <c r="KT187" s="1"/>
      <c r="KU187" s="1"/>
      <c r="KV187" s="1"/>
      <c r="KW187" s="1"/>
      <c r="KX187" s="1"/>
      <c r="KY187" s="1"/>
      <c r="KZ187" s="1"/>
      <c r="LA187" s="1"/>
      <c r="LB187" s="1"/>
      <c r="LC187" s="1"/>
      <c r="LD187" s="1"/>
      <c r="LE187" s="1"/>
      <c r="LF187" s="1"/>
      <c r="LG187" s="1"/>
      <c r="LH187" s="1"/>
      <c r="LI187" s="1"/>
      <c r="LJ187" s="1"/>
      <c r="LK187" s="1"/>
      <c r="LL187" s="1"/>
      <c r="LM187" s="1"/>
      <c r="LN187" s="1"/>
      <c r="LO187" s="1"/>
      <c r="LP187" s="1"/>
      <c r="LQ187" s="1"/>
      <c r="LR187" s="1"/>
      <c r="LS187" s="1"/>
      <c r="LT187" s="1"/>
      <c r="LU187" s="1"/>
      <c r="LV187" s="1"/>
      <c r="LW187" s="1"/>
      <c r="LX187" s="1"/>
      <c r="LY187" s="1"/>
      <c r="LZ187" s="1"/>
      <c r="MA187" s="1"/>
      <c r="MB187" s="1"/>
      <c r="MC187" s="1"/>
      <c r="MD187" s="1"/>
      <c r="ME187" s="1"/>
      <c r="MF187" s="1"/>
      <c r="MG187" s="1"/>
      <c r="MH187" s="1"/>
      <c r="MI187" s="1"/>
      <c r="MJ187" s="1"/>
      <c r="MK187" s="1"/>
      <c r="ML187" s="1"/>
      <c r="MM187" s="1"/>
      <c r="MN187" s="1"/>
      <c r="MO187" s="1"/>
      <c r="MP187" s="1"/>
      <c r="MQ187" s="1"/>
      <c r="MR187" s="1"/>
      <c r="MS187" s="1"/>
      <c r="MT187" s="1"/>
      <c r="MU187" s="1"/>
      <c r="MV187" s="1"/>
      <c r="MW187" s="1"/>
      <c r="MX187" s="1"/>
      <c r="MY187" s="1"/>
      <c r="MZ187" s="1"/>
      <c r="NA187" s="1"/>
      <c r="NB187" s="1"/>
      <c r="NC187" s="1"/>
      <c r="ND187" s="1"/>
      <c r="NE187" s="1"/>
      <c r="NF187" s="1"/>
      <c r="NG187" s="1"/>
      <c r="NH187" s="1"/>
      <c r="NI187" s="1"/>
      <c r="NJ187" s="1"/>
      <c r="NK187" s="1"/>
      <c r="NL187" s="1"/>
      <c r="NM187" s="1"/>
      <c r="NN187" s="1"/>
      <c r="NO187" s="1"/>
      <c r="NP187" s="1"/>
      <c r="NQ187" s="1"/>
      <c r="NR187" s="1"/>
      <c r="NS187" s="1"/>
      <c r="NT187" s="1"/>
      <c r="NU187" s="1"/>
      <c r="NV187" s="1"/>
      <c r="NW187" s="1"/>
      <c r="NX187" s="1"/>
      <c r="NY187" s="1"/>
      <c r="NZ187" s="1"/>
      <c r="OA187" s="1"/>
      <c r="OB187" s="1"/>
      <c r="OC187" s="1"/>
      <c r="OD187" s="1"/>
      <c r="OE187" s="1"/>
      <c r="OF187" s="1"/>
      <c r="OG187" s="1"/>
      <c r="OH187" s="1"/>
      <c r="OI187" s="1"/>
      <c r="OJ187" s="1"/>
      <c r="OK187" s="1"/>
      <c r="OL187" s="1"/>
      <c r="OM187" s="1"/>
      <c r="ON187" s="1"/>
      <c r="OO187" s="1"/>
      <c r="OP187" s="1"/>
      <c r="OQ187" s="1"/>
      <c r="OR187" s="1"/>
      <c r="OS187" s="1"/>
      <c r="OT187" s="1"/>
      <c r="OU187" s="1"/>
      <c r="OV187" s="1"/>
      <c r="OW187" s="1"/>
      <c r="OX187" s="1"/>
      <c r="OY187" s="1"/>
      <c r="OZ187" s="1"/>
      <c r="PA187" s="1"/>
      <c r="PB187" s="1"/>
      <c r="PC187" s="1"/>
      <c r="PD187" s="1"/>
      <c r="PE187" s="1"/>
      <c r="PF187" s="1"/>
      <c r="PG187" s="1"/>
      <c r="PH187" s="1"/>
      <c r="PI187" s="1"/>
      <c r="PJ187" s="1"/>
      <c r="PK187" s="1"/>
      <c r="PL187" s="1"/>
      <c r="PM187" s="1"/>
      <c r="PN187" s="1"/>
      <c r="PO187" s="1"/>
      <c r="PP187" s="1"/>
      <c r="PQ187" s="1"/>
      <c r="PR187" s="1"/>
      <c r="PS187" s="1"/>
      <c r="PT187" s="1"/>
      <c r="PU187" s="1"/>
      <c r="PV187" s="1"/>
      <c r="PW187" s="1"/>
      <c r="PX187" s="1"/>
      <c r="PY187" s="1"/>
      <c r="PZ187" s="1"/>
      <c r="QA187" s="1"/>
      <c r="QB187" s="1"/>
      <c r="QC187" s="1"/>
      <c r="QD187" s="1"/>
      <c r="QE187" s="1"/>
      <c r="QF187" s="1"/>
      <c r="QG187" s="1"/>
      <c r="QH187" s="1"/>
      <c r="QI187" s="1"/>
      <c r="QJ187" s="1"/>
      <c r="QK187" s="1"/>
      <c r="QL187" s="1"/>
      <c r="QM187" s="1"/>
      <c r="QN187" s="1"/>
      <c r="QO187" s="1"/>
      <c r="QP187" s="1"/>
      <c r="QQ187" s="1"/>
      <c r="QR187" s="1"/>
      <c r="QS187" s="1"/>
      <c r="QT187" s="1"/>
      <c r="QU187" s="1"/>
      <c r="QV187" s="1"/>
      <c r="QW187" s="1"/>
      <c r="QX187" s="1"/>
      <c r="QY187" s="1"/>
      <c r="QZ187" s="1"/>
      <c r="RA187" s="1"/>
      <c r="RB187" s="1"/>
      <c r="RC187" s="1"/>
      <c r="RD187" s="1"/>
      <c r="RE187" s="1"/>
      <c r="RF187" s="1"/>
      <c r="RG187" s="1"/>
      <c r="RH187" s="1"/>
      <c r="RI187" s="1"/>
      <c r="RJ187" s="1"/>
      <c r="RK187" s="1"/>
      <c r="RL187" s="1"/>
      <c r="RM187" s="1"/>
      <c r="RN187" s="1"/>
      <c r="RO187" s="1"/>
      <c r="RP187" s="1"/>
      <c r="RQ187" s="1"/>
      <c r="RR187" s="1"/>
      <c r="RS187" s="1"/>
      <c r="RT187" s="1"/>
      <c r="RU187" s="1"/>
      <c r="RV187" s="1"/>
      <c r="RW187" s="1"/>
      <c r="RX187" s="1"/>
      <c r="RY187" s="1"/>
      <c r="RZ187" s="1"/>
      <c r="SA187" s="1"/>
      <c r="SB187" s="1"/>
      <c r="SC187" s="1"/>
      <c r="SD187" s="1"/>
      <c r="SE187" s="1"/>
      <c r="SF187" s="1"/>
      <c r="SG187" s="1"/>
      <c r="SH187" s="1"/>
      <c r="SI187" s="1"/>
      <c r="SJ187" s="1"/>
      <c r="SK187" s="1"/>
      <c r="SL187" s="1"/>
      <c r="SM187" s="1"/>
      <c r="SN187" s="1"/>
      <c r="SO187" s="1"/>
      <c r="SP187" s="1"/>
      <c r="SQ187" s="1"/>
      <c r="SR187" s="1"/>
      <c r="SS187" s="1"/>
      <c r="ST187" s="1"/>
      <c r="SU187" s="1"/>
      <c r="SV187" s="1"/>
      <c r="SW187" s="1"/>
      <c r="SX187" s="1"/>
      <c r="SY187" s="1"/>
      <c r="SZ187" s="1"/>
      <c r="TA187" s="1"/>
      <c r="TB187" s="1"/>
      <c r="TC187" s="1"/>
      <c r="TD187" s="1"/>
      <c r="TE187" s="1"/>
      <c r="TF187" s="1"/>
      <c r="TG187" s="1"/>
      <c r="TH187" s="1"/>
      <c r="TI187" s="1"/>
      <c r="TJ187" s="1"/>
      <c r="TK187" s="1"/>
      <c r="TL187" s="1"/>
      <c r="TM187" s="1"/>
      <c r="TN187" s="1"/>
      <c r="TO187" s="1"/>
      <c r="TP187" s="1"/>
      <c r="TQ187" s="1"/>
      <c r="TR187" s="1"/>
      <c r="TS187" s="1"/>
      <c r="TT187" s="1"/>
      <c r="TU187" s="1"/>
      <c r="TV187" s="1"/>
      <c r="TW187" s="1"/>
      <c r="TX187" s="1"/>
      <c r="TY187" s="1"/>
      <c r="TZ187" s="1"/>
      <c r="UA187" s="1"/>
      <c r="UB187" s="1"/>
      <c r="UC187" s="1"/>
      <c r="UD187" s="1"/>
      <c r="UE187" s="1"/>
      <c r="UF187" s="1"/>
      <c r="UG187" s="1"/>
      <c r="UH187" s="1"/>
      <c r="UI187" s="1"/>
      <c r="UJ187" s="1"/>
      <c r="UK187" s="1"/>
      <c r="UL187" s="1"/>
      <c r="UM187" s="1"/>
      <c r="UN187" s="1"/>
      <c r="UO187" s="1"/>
      <c r="UP187" s="1"/>
      <c r="UQ187" s="1"/>
      <c r="UR187" s="1"/>
      <c r="US187" s="1"/>
      <c r="UT187" s="1"/>
      <c r="UU187" s="1"/>
      <c r="UV187" s="1"/>
      <c r="UW187" s="1"/>
      <c r="UX187" s="1"/>
      <c r="UY187" s="1"/>
      <c r="UZ187" s="1"/>
      <c r="VA187" s="1"/>
      <c r="VB187" s="1"/>
      <c r="VC187" s="1"/>
      <c r="VD187" s="1"/>
      <c r="VE187" s="1"/>
      <c r="VF187" s="1"/>
      <c r="VG187" s="1"/>
      <c r="VH187" s="1"/>
      <c r="VI187" s="1"/>
      <c r="VJ187" s="1"/>
      <c r="VK187" s="1"/>
      <c r="VL187" s="1"/>
      <c r="VM187" s="1"/>
      <c r="VN187" s="1"/>
      <c r="VO187" s="1"/>
      <c r="VP187" s="1"/>
      <c r="VQ187" s="1"/>
      <c r="VR187" s="1"/>
      <c r="VS187" s="1"/>
      <c r="VT187" s="1"/>
      <c r="VU187" s="1"/>
      <c r="VV187" s="1"/>
      <c r="VW187" s="1"/>
      <c r="VX187" s="1"/>
      <c r="VY187" s="1"/>
      <c r="VZ187" s="1"/>
      <c r="WA187" s="1"/>
      <c r="WB187" s="1"/>
      <c r="WC187" s="1"/>
      <c r="WD187" s="1"/>
      <c r="WE187" s="1"/>
      <c r="WF187" s="1"/>
      <c r="WG187" s="1"/>
      <c r="WH187" s="1"/>
      <c r="WI187" s="1"/>
      <c r="WJ187" s="1"/>
      <c r="WK187" s="1"/>
      <c r="WL187" s="1"/>
      <c r="WM187" s="1"/>
      <c r="WN187" s="1"/>
      <c r="WO187" s="1"/>
      <c r="WP187" s="1"/>
      <c r="WQ187" s="1"/>
      <c r="WR187" s="1"/>
      <c r="WS187" s="1"/>
      <c r="WT187" s="1"/>
      <c r="WU187" s="1"/>
      <c r="WV187" s="1"/>
      <c r="WW187" s="1"/>
      <c r="WX187" s="1"/>
      <c r="WY187" s="1"/>
      <c r="WZ187" s="1"/>
      <c r="XA187" s="1"/>
      <c r="XB187" s="1"/>
      <c r="XC187" s="1"/>
      <c r="XD187" s="1"/>
      <c r="XE187" s="1"/>
      <c r="XF187" s="1"/>
      <c r="XG187" s="1"/>
      <c r="XH187" s="1"/>
      <c r="XI187" s="1"/>
      <c r="XJ187" s="1"/>
      <c r="XK187" s="1"/>
      <c r="XL187" s="1"/>
      <c r="XM187" s="1"/>
      <c r="XN187" s="1"/>
      <c r="XO187" s="1"/>
      <c r="XP187" s="1"/>
      <c r="XQ187" s="1"/>
      <c r="XR187" s="1"/>
      <c r="XS187" s="1"/>
      <c r="XT187" s="1"/>
      <c r="XU187" s="1"/>
      <c r="XV187" s="1"/>
      <c r="XW187" s="1"/>
      <c r="XX187" s="1"/>
      <c r="XY187" s="1"/>
      <c r="XZ187" s="1"/>
      <c r="YA187" s="1"/>
      <c r="YB187" s="1"/>
      <c r="YC187" s="1"/>
      <c r="YD187" s="1"/>
      <c r="YE187" s="1"/>
      <c r="YF187" s="1"/>
      <c r="YG187" s="1"/>
      <c r="YH187" s="1"/>
      <c r="YI187" s="1"/>
      <c r="YJ187" s="1"/>
      <c r="YK187" s="1"/>
      <c r="YL187" s="1"/>
      <c r="YM187" s="1"/>
      <c r="YN187" s="1"/>
      <c r="YO187" s="1"/>
      <c r="YP187" s="1"/>
      <c r="YQ187" s="1"/>
      <c r="YR187" s="1"/>
      <c r="YS187" s="1"/>
      <c r="YT187" s="1"/>
      <c r="YU187" s="1"/>
      <c r="YV187" s="1"/>
      <c r="YW187" s="1"/>
      <c r="YX187" s="1"/>
      <c r="YY187" s="1"/>
      <c r="YZ187" s="1"/>
      <c r="ZA187" s="1"/>
      <c r="ZB187" s="1"/>
      <c r="ZC187" s="1"/>
      <c r="ZD187" s="1"/>
      <c r="ZE187" s="1"/>
      <c r="ZF187" s="1"/>
      <c r="ZG187" s="1"/>
      <c r="ZH187" s="1"/>
      <c r="ZI187" s="1"/>
      <c r="ZJ187" s="1"/>
      <c r="ZK187" s="1"/>
      <c r="ZL187" s="1"/>
      <c r="ZM187" s="1"/>
      <c r="ZN187" s="1"/>
      <c r="ZO187" s="1"/>
      <c r="ZP187" s="1"/>
      <c r="ZQ187" s="1"/>
      <c r="ZR187" s="1"/>
      <c r="ZS187" s="1"/>
    </row>
    <row r="188" spans="1:695" s="110" customFormat="1" x14ac:dyDescent="0.2">
      <c r="A188" s="227" t="s">
        <v>136</v>
      </c>
      <c r="B188" s="91"/>
      <c r="C188" s="19"/>
      <c r="D188" s="19"/>
      <c r="E188" s="20"/>
      <c r="F188" s="20"/>
      <c r="G188" s="19"/>
      <c r="H188" s="65"/>
      <c r="I188" s="82"/>
      <c r="J188" s="77"/>
      <c r="K188" s="77"/>
      <c r="L188" s="157"/>
      <c r="M188" s="1"/>
      <c r="N188" s="138"/>
      <c r="O188" s="139"/>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c r="IT188" s="1"/>
      <c r="IU188" s="1"/>
      <c r="IV188" s="1"/>
      <c r="IW188" s="1"/>
      <c r="IX188" s="1"/>
      <c r="IY188" s="1"/>
      <c r="IZ188" s="1"/>
      <c r="JA188" s="1"/>
      <c r="JB188" s="1"/>
      <c r="JC188" s="1"/>
      <c r="JD188" s="1"/>
      <c r="JE188" s="1"/>
      <c r="JF188" s="1"/>
      <c r="JG188" s="1"/>
      <c r="JH188" s="1"/>
      <c r="JI188" s="1"/>
      <c r="JJ188" s="1"/>
      <c r="JK188" s="1"/>
      <c r="JL188" s="1"/>
      <c r="JM188" s="1"/>
      <c r="JN188" s="1"/>
      <c r="JO188" s="1"/>
      <c r="JP188" s="1"/>
      <c r="JQ188" s="1"/>
      <c r="JR188" s="1"/>
      <c r="JS188" s="1"/>
      <c r="JT188" s="1"/>
      <c r="JU188" s="1"/>
      <c r="JV188" s="1"/>
      <c r="JW188" s="1"/>
      <c r="JX188" s="1"/>
      <c r="JY188" s="1"/>
      <c r="JZ188" s="1"/>
      <c r="KA188" s="1"/>
      <c r="KB188" s="1"/>
      <c r="KC188" s="1"/>
      <c r="KD188" s="1"/>
      <c r="KE188" s="1"/>
      <c r="KF188" s="1"/>
      <c r="KG188" s="1"/>
      <c r="KH188" s="1"/>
      <c r="KI188" s="1"/>
      <c r="KJ188" s="1"/>
      <c r="KK188" s="1"/>
      <c r="KL188" s="1"/>
      <c r="KM188" s="1"/>
      <c r="KN188" s="1"/>
      <c r="KO188" s="1"/>
      <c r="KP188" s="1"/>
      <c r="KQ188" s="1"/>
      <c r="KR188" s="1"/>
      <c r="KS188" s="1"/>
      <c r="KT188" s="1"/>
      <c r="KU188" s="1"/>
      <c r="KV188" s="1"/>
      <c r="KW188" s="1"/>
      <c r="KX188" s="1"/>
      <c r="KY188" s="1"/>
      <c r="KZ188" s="1"/>
      <c r="LA188" s="1"/>
      <c r="LB188" s="1"/>
      <c r="LC188" s="1"/>
      <c r="LD188" s="1"/>
      <c r="LE188" s="1"/>
      <c r="LF188" s="1"/>
      <c r="LG188" s="1"/>
      <c r="LH188" s="1"/>
      <c r="LI188" s="1"/>
      <c r="LJ188" s="1"/>
      <c r="LK188" s="1"/>
      <c r="LL188" s="1"/>
      <c r="LM188" s="1"/>
      <c r="LN188" s="1"/>
      <c r="LO188" s="1"/>
      <c r="LP188" s="1"/>
      <c r="LQ188" s="1"/>
      <c r="LR188" s="1"/>
      <c r="LS188" s="1"/>
      <c r="LT188" s="1"/>
      <c r="LU188" s="1"/>
      <c r="LV188" s="1"/>
      <c r="LW188" s="1"/>
      <c r="LX188" s="1"/>
      <c r="LY188" s="1"/>
      <c r="LZ188" s="1"/>
      <c r="MA188" s="1"/>
      <c r="MB188" s="1"/>
      <c r="MC188" s="1"/>
      <c r="MD188" s="1"/>
      <c r="ME188" s="1"/>
      <c r="MF188" s="1"/>
      <c r="MG188" s="1"/>
      <c r="MH188" s="1"/>
      <c r="MI188" s="1"/>
      <c r="MJ188" s="1"/>
      <c r="MK188" s="1"/>
      <c r="ML188" s="1"/>
      <c r="MM188" s="1"/>
      <c r="MN188" s="1"/>
      <c r="MO188" s="1"/>
      <c r="MP188" s="1"/>
      <c r="MQ188" s="1"/>
      <c r="MR188" s="1"/>
      <c r="MS188" s="1"/>
      <c r="MT188" s="1"/>
      <c r="MU188" s="1"/>
      <c r="MV188" s="1"/>
      <c r="MW188" s="1"/>
      <c r="MX188" s="1"/>
      <c r="MY188" s="1"/>
      <c r="MZ188" s="1"/>
      <c r="NA188" s="1"/>
      <c r="NB188" s="1"/>
      <c r="NC188" s="1"/>
      <c r="ND188" s="1"/>
      <c r="NE188" s="1"/>
      <c r="NF188" s="1"/>
      <c r="NG188" s="1"/>
      <c r="NH188" s="1"/>
      <c r="NI188" s="1"/>
      <c r="NJ188" s="1"/>
      <c r="NK188" s="1"/>
      <c r="NL188" s="1"/>
      <c r="NM188" s="1"/>
      <c r="NN188" s="1"/>
      <c r="NO188" s="1"/>
      <c r="NP188" s="1"/>
      <c r="NQ188" s="1"/>
      <c r="NR188" s="1"/>
      <c r="NS188" s="1"/>
      <c r="NT188" s="1"/>
      <c r="NU188" s="1"/>
      <c r="NV188" s="1"/>
      <c r="NW188" s="1"/>
      <c r="NX188" s="1"/>
      <c r="NY188" s="1"/>
      <c r="NZ188" s="1"/>
      <c r="OA188" s="1"/>
      <c r="OB188" s="1"/>
      <c r="OC188" s="1"/>
      <c r="OD188" s="1"/>
      <c r="OE188" s="1"/>
      <c r="OF188" s="1"/>
      <c r="OG188" s="1"/>
      <c r="OH188" s="1"/>
      <c r="OI188" s="1"/>
      <c r="OJ188" s="1"/>
      <c r="OK188" s="1"/>
      <c r="OL188" s="1"/>
      <c r="OM188" s="1"/>
      <c r="ON188" s="1"/>
      <c r="OO188" s="1"/>
      <c r="OP188" s="1"/>
      <c r="OQ188" s="1"/>
      <c r="OR188" s="1"/>
      <c r="OS188" s="1"/>
      <c r="OT188" s="1"/>
      <c r="OU188" s="1"/>
      <c r="OV188" s="1"/>
      <c r="OW188" s="1"/>
      <c r="OX188" s="1"/>
      <c r="OY188" s="1"/>
      <c r="OZ188" s="1"/>
      <c r="PA188" s="1"/>
      <c r="PB188" s="1"/>
      <c r="PC188" s="1"/>
      <c r="PD188" s="1"/>
      <c r="PE188" s="1"/>
      <c r="PF188" s="1"/>
      <c r="PG188" s="1"/>
      <c r="PH188" s="1"/>
      <c r="PI188" s="1"/>
      <c r="PJ188" s="1"/>
      <c r="PK188" s="1"/>
      <c r="PL188" s="1"/>
      <c r="PM188" s="1"/>
      <c r="PN188" s="1"/>
      <c r="PO188" s="1"/>
      <c r="PP188" s="1"/>
      <c r="PQ188" s="1"/>
      <c r="PR188" s="1"/>
      <c r="PS188" s="1"/>
      <c r="PT188" s="1"/>
      <c r="PU188" s="1"/>
      <c r="PV188" s="1"/>
      <c r="PW188" s="1"/>
      <c r="PX188" s="1"/>
      <c r="PY188" s="1"/>
      <c r="PZ188" s="1"/>
      <c r="QA188" s="1"/>
      <c r="QB188" s="1"/>
      <c r="QC188" s="1"/>
      <c r="QD188" s="1"/>
      <c r="QE188" s="1"/>
      <c r="QF188" s="1"/>
      <c r="QG188" s="1"/>
      <c r="QH188" s="1"/>
      <c r="QI188" s="1"/>
      <c r="QJ188" s="1"/>
      <c r="QK188" s="1"/>
      <c r="QL188" s="1"/>
      <c r="QM188" s="1"/>
      <c r="QN188" s="1"/>
      <c r="QO188" s="1"/>
      <c r="QP188" s="1"/>
      <c r="QQ188" s="1"/>
      <c r="QR188" s="1"/>
      <c r="QS188" s="1"/>
      <c r="QT188" s="1"/>
      <c r="QU188" s="1"/>
      <c r="QV188" s="1"/>
      <c r="QW188" s="1"/>
      <c r="QX188" s="1"/>
      <c r="QY188" s="1"/>
      <c r="QZ188" s="1"/>
      <c r="RA188" s="1"/>
      <c r="RB188" s="1"/>
      <c r="RC188" s="1"/>
      <c r="RD188" s="1"/>
      <c r="RE188" s="1"/>
      <c r="RF188" s="1"/>
      <c r="RG188" s="1"/>
      <c r="RH188" s="1"/>
      <c r="RI188" s="1"/>
      <c r="RJ188" s="1"/>
      <c r="RK188" s="1"/>
      <c r="RL188" s="1"/>
      <c r="RM188" s="1"/>
      <c r="RN188" s="1"/>
      <c r="RO188" s="1"/>
      <c r="RP188" s="1"/>
      <c r="RQ188" s="1"/>
      <c r="RR188" s="1"/>
      <c r="RS188" s="1"/>
      <c r="RT188" s="1"/>
      <c r="RU188" s="1"/>
      <c r="RV188" s="1"/>
      <c r="RW188" s="1"/>
      <c r="RX188" s="1"/>
      <c r="RY188" s="1"/>
      <c r="RZ188" s="1"/>
      <c r="SA188" s="1"/>
      <c r="SB188" s="1"/>
      <c r="SC188" s="1"/>
      <c r="SD188" s="1"/>
      <c r="SE188" s="1"/>
      <c r="SF188" s="1"/>
      <c r="SG188" s="1"/>
      <c r="SH188" s="1"/>
      <c r="SI188" s="1"/>
      <c r="SJ188" s="1"/>
      <c r="SK188" s="1"/>
      <c r="SL188" s="1"/>
      <c r="SM188" s="1"/>
      <c r="SN188" s="1"/>
      <c r="SO188" s="1"/>
      <c r="SP188" s="1"/>
      <c r="SQ188" s="1"/>
      <c r="SR188" s="1"/>
      <c r="SS188" s="1"/>
      <c r="ST188" s="1"/>
      <c r="SU188" s="1"/>
      <c r="SV188" s="1"/>
      <c r="SW188" s="1"/>
      <c r="SX188" s="1"/>
      <c r="SY188" s="1"/>
      <c r="SZ188" s="1"/>
      <c r="TA188" s="1"/>
      <c r="TB188" s="1"/>
      <c r="TC188" s="1"/>
      <c r="TD188" s="1"/>
      <c r="TE188" s="1"/>
      <c r="TF188" s="1"/>
      <c r="TG188" s="1"/>
      <c r="TH188" s="1"/>
      <c r="TI188" s="1"/>
      <c r="TJ188" s="1"/>
      <c r="TK188" s="1"/>
      <c r="TL188" s="1"/>
      <c r="TM188" s="1"/>
      <c r="TN188" s="1"/>
      <c r="TO188" s="1"/>
      <c r="TP188" s="1"/>
      <c r="TQ188" s="1"/>
      <c r="TR188" s="1"/>
      <c r="TS188" s="1"/>
      <c r="TT188" s="1"/>
      <c r="TU188" s="1"/>
      <c r="TV188" s="1"/>
      <c r="TW188" s="1"/>
      <c r="TX188" s="1"/>
      <c r="TY188" s="1"/>
      <c r="TZ188" s="1"/>
      <c r="UA188" s="1"/>
      <c r="UB188" s="1"/>
      <c r="UC188" s="1"/>
      <c r="UD188" s="1"/>
      <c r="UE188" s="1"/>
      <c r="UF188" s="1"/>
      <c r="UG188" s="1"/>
      <c r="UH188" s="1"/>
      <c r="UI188" s="1"/>
      <c r="UJ188" s="1"/>
      <c r="UK188" s="1"/>
      <c r="UL188" s="1"/>
      <c r="UM188" s="1"/>
      <c r="UN188" s="1"/>
      <c r="UO188" s="1"/>
      <c r="UP188" s="1"/>
      <c r="UQ188" s="1"/>
      <c r="UR188" s="1"/>
      <c r="US188" s="1"/>
      <c r="UT188" s="1"/>
      <c r="UU188" s="1"/>
      <c r="UV188" s="1"/>
      <c r="UW188" s="1"/>
      <c r="UX188" s="1"/>
      <c r="UY188" s="1"/>
      <c r="UZ188" s="1"/>
      <c r="VA188" s="1"/>
      <c r="VB188" s="1"/>
      <c r="VC188" s="1"/>
      <c r="VD188" s="1"/>
      <c r="VE188" s="1"/>
      <c r="VF188" s="1"/>
      <c r="VG188" s="1"/>
      <c r="VH188" s="1"/>
      <c r="VI188" s="1"/>
      <c r="VJ188" s="1"/>
      <c r="VK188" s="1"/>
      <c r="VL188" s="1"/>
      <c r="VM188" s="1"/>
      <c r="VN188" s="1"/>
      <c r="VO188" s="1"/>
      <c r="VP188" s="1"/>
      <c r="VQ188" s="1"/>
      <c r="VR188" s="1"/>
      <c r="VS188" s="1"/>
      <c r="VT188" s="1"/>
      <c r="VU188" s="1"/>
      <c r="VV188" s="1"/>
      <c r="VW188" s="1"/>
      <c r="VX188" s="1"/>
      <c r="VY188" s="1"/>
      <c r="VZ188" s="1"/>
      <c r="WA188" s="1"/>
      <c r="WB188" s="1"/>
      <c r="WC188" s="1"/>
      <c r="WD188" s="1"/>
      <c r="WE188" s="1"/>
      <c r="WF188" s="1"/>
      <c r="WG188" s="1"/>
      <c r="WH188" s="1"/>
      <c r="WI188" s="1"/>
      <c r="WJ188" s="1"/>
      <c r="WK188" s="1"/>
      <c r="WL188" s="1"/>
      <c r="WM188" s="1"/>
      <c r="WN188" s="1"/>
      <c r="WO188" s="1"/>
      <c r="WP188" s="1"/>
      <c r="WQ188" s="1"/>
      <c r="WR188" s="1"/>
      <c r="WS188" s="1"/>
      <c r="WT188" s="1"/>
      <c r="WU188" s="1"/>
      <c r="WV188" s="1"/>
      <c r="WW188" s="1"/>
      <c r="WX188" s="1"/>
      <c r="WY188" s="1"/>
      <c r="WZ188" s="1"/>
      <c r="XA188" s="1"/>
      <c r="XB188" s="1"/>
      <c r="XC188" s="1"/>
      <c r="XD188" s="1"/>
      <c r="XE188" s="1"/>
      <c r="XF188" s="1"/>
      <c r="XG188" s="1"/>
      <c r="XH188" s="1"/>
      <c r="XI188" s="1"/>
      <c r="XJ188" s="1"/>
      <c r="XK188" s="1"/>
      <c r="XL188" s="1"/>
      <c r="XM188" s="1"/>
      <c r="XN188" s="1"/>
      <c r="XO188" s="1"/>
      <c r="XP188" s="1"/>
      <c r="XQ188" s="1"/>
      <c r="XR188" s="1"/>
      <c r="XS188" s="1"/>
      <c r="XT188" s="1"/>
      <c r="XU188" s="1"/>
      <c r="XV188" s="1"/>
      <c r="XW188" s="1"/>
      <c r="XX188" s="1"/>
      <c r="XY188" s="1"/>
      <c r="XZ188" s="1"/>
      <c r="YA188" s="1"/>
      <c r="YB188" s="1"/>
      <c r="YC188" s="1"/>
      <c r="YD188" s="1"/>
      <c r="YE188" s="1"/>
      <c r="YF188" s="1"/>
      <c r="YG188" s="1"/>
      <c r="YH188" s="1"/>
      <c r="YI188" s="1"/>
      <c r="YJ188" s="1"/>
      <c r="YK188" s="1"/>
      <c r="YL188" s="1"/>
      <c r="YM188" s="1"/>
      <c r="YN188" s="1"/>
      <c r="YO188" s="1"/>
      <c r="YP188" s="1"/>
      <c r="YQ188" s="1"/>
      <c r="YR188" s="1"/>
      <c r="YS188" s="1"/>
      <c r="YT188" s="1"/>
      <c r="YU188" s="1"/>
      <c r="YV188" s="1"/>
      <c r="YW188" s="1"/>
      <c r="YX188" s="1"/>
      <c r="YY188" s="1"/>
      <c r="YZ188" s="1"/>
      <c r="ZA188" s="1"/>
      <c r="ZB188" s="1"/>
      <c r="ZC188" s="1"/>
      <c r="ZD188" s="1"/>
      <c r="ZE188" s="1"/>
      <c r="ZF188" s="1"/>
      <c r="ZG188" s="1"/>
      <c r="ZH188" s="1"/>
      <c r="ZI188" s="1"/>
      <c r="ZJ188" s="1"/>
      <c r="ZK188" s="1"/>
      <c r="ZL188" s="1"/>
      <c r="ZM188" s="1"/>
      <c r="ZN188" s="1"/>
      <c r="ZO188" s="1"/>
      <c r="ZP188" s="1"/>
      <c r="ZQ188" s="1"/>
      <c r="ZR188" s="1"/>
      <c r="ZS188" s="1"/>
    </row>
    <row r="189" spans="1:695" s="110" customFormat="1" x14ac:dyDescent="0.2">
      <c r="A189" s="227" t="s">
        <v>136</v>
      </c>
      <c r="B189" s="91"/>
      <c r="C189" s="19" t="s">
        <v>110</v>
      </c>
      <c r="D189" s="19" t="s">
        <v>14</v>
      </c>
      <c r="E189" s="20">
        <v>0.80208333333333337</v>
      </c>
      <c r="F189" s="20">
        <f>E189+(45/(24*60))</f>
        <v>0.83333333333333337</v>
      </c>
      <c r="G189" s="19">
        <f t="shared" si="16"/>
        <v>8300</v>
      </c>
      <c r="H189" s="65">
        <v>250</v>
      </c>
      <c r="I189" s="82">
        <v>33.200000000000003</v>
      </c>
      <c r="J189" s="77" t="s">
        <v>204</v>
      </c>
      <c r="K189" s="77" t="s">
        <v>205</v>
      </c>
      <c r="L189" s="157"/>
      <c r="M189" s="1"/>
      <c r="N189" s="138"/>
      <c r="O189" s="139"/>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c r="IT189" s="1"/>
      <c r="IU189" s="1"/>
      <c r="IV189" s="1"/>
      <c r="IW189" s="1"/>
      <c r="IX189" s="1"/>
      <c r="IY189" s="1"/>
      <c r="IZ189" s="1"/>
      <c r="JA189" s="1"/>
      <c r="JB189" s="1"/>
      <c r="JC189" s="1"/>
      <c r="JD189" s="1"/>
      <c r="JE189" s="1"/>
      <c r="JF189" s="1"/>
      <c r="JG189" s="1"/>
      <c r="JH189" s="1"/>
      <c r="JI189" s="1"/>
      <c r="JJ189" s="1"/>
      <c r="JK189" s="1"/>
      <c r="JL189" s="1"/>
      <c r="JM189" s="1"/>
      <c r="JN189" s="1"/>
      <c r="JO189" s="1"/>
      <c r="JP189" s="1"/>
      <c r="JQ189" s="1"/>
      <c r="JR189" s="1"/>
      <c r="JS189" s="1"/>
      <c r="JT189" s="1"/>
      <c r="JU189" s="1"/>
      <c r="JV189" s="1"/>
      <c r="JW189" s="1"/>
      <c r="JX189" s="1"/>
      <c r="JY189" s="1"/>
      <c r="JZ189" s="1"/>
      <c r="KA189" s="1"/>
      <c r="KB189" s="1"/>
      <c r="KC189" s="1"/>
      <c r="KD189" s="1"/>
      <c r="KE189" s="1"/>
      <c r="KF189" s="1"/>
      <c r="KG189" s="1"/>
      <c r="KH189" s="1"/>
      <c r="KI189" s="1"/>
      <c r="KJ189" s="1"/>
      <c r="KK189" s="1"/>
      <c r="KL189" s="1"/>
      <c r="KM189" s="1"/>
      <c r="KN189" s="1"/>
      <c r="KO189" s="1"/>
      <c r="KP189" s="1"/>
      <c r="KQ189" s="1"/>
      <c r="KR189" s="1"/>
      <c r="KS189" s="1"/>
      <c r="KT189" s="1"/>
      <c r="KU189" s="1"/>
      <c r="KV189" s="1"/>
      <c r="KW189" s="1"/>
      <c r="KX189" s="1"/>
      <c r="KY189" s="1"/>
      <c r="KZ189" s="1"/>
      <c r="LA189" s="1"/>
      <c r="LB189" s="1"/>
      <c r="LC189" s="1"/>
      <c r="LD189" s="1"/>
      <c r="LE189" s="1"/>
      <c r="LF189" s="1"/>
      <c r="LG189" s="1"/>
      <c r="LH189" s="1"/>
      <c r="LI189" s="1"/>
      <c r="LJ189" s="1"/>
      <c r="LK189" s="1"/>
      <c r="LL189" s="1"/>
      <c r="LM189" s="1"/>
      <c r="LN189" s="1"/>
      <c r="LO189" s="1"/>
      <c r="LP189" s="1"/>
      <c r="LQ189" s="1"/>
      <c r="LR189" s="1"/>
      <c r="LS189" s="1"/>
      <c r="LT189" s="1"/>
      <c r="LU189" s="1"/>
      <c r="LV189" s="1"/>
      <c r="LW189" s="1"/>
      <c r="LX189" s="1"/>
      <c r="LY189" s="1"/>
      <c r="LZ189" s="1"/>
      <c r="MA189" s="1"/>
      <c r="MB189" s="1"/>
      <c r="MC189" s="1"/>
      <c r="MD189" s="1"/>
      <c r="ME189" s="1"/>
      <c r="MF189" s="1"/>
      <c r="MG189" s="1"/>
      <c r="MH189" s="1"/>
      <c r="MI189" s="1"/>
      <c r="MJ189" s="1"/>
      <c r="MK189" s="1"/>
      <c r="ML189" s="1"/>
      <c r="MM189" s="1"/>
      <c r="MN189" s="1"/>
      <c r="MO189" s="1"/>
      <c r="MP189" s="1"/>
      <c r="MQ189" s="1"/>
      <c r="MR189" s="1"/>
      <c r="MS189" s="1"/>
      <c r="MT189" s="1"/>
      <c r="MU189" s="1"/>
      <c r="MV189" s="1"/>
      <c r="MW189" s="1"/>
      <c r="MX189" s="1"/>
      <c r="MY189" s="1"/>
      <c r="MZ189" s="1"/>
      <c r="NA189" s="1"/>
      <c r="NB189" s="1"/>
      <c r="NC189" s="1"/>
      <c r="ND189" s="1"/>
      <c r="NE189" s="1"/>
      <c r="NF189" s="1"/>
      <c r="NG189" s="1"/>
      <c r="NH189" s="1"/>
      <c r="NI189" s="1"/>
      <c r="NJ189" s="1"/>
      <c r="NK189" s="1"/>
      <c r="NL189" s="1"/>
      <c r="NM189" s="1"/>
      <c r="NN189" s="1"/>
      <c r="NO189" s="1"/>
      <c r="NP189" s="1"/>
      <c r="NQ189" s="1"/>
      <c r="NR189" s="1"/>
      <c r="NS189" s="1"/>
      <c r="NT189" s="1"/>
      <c r="NU189" s="1"/>
      <c r="NV189" s="1"/>
      <c r="NW189" s="1"/>
      <c r="NX189" s="1"/>
      <c r="NY189" s="1"/>
      <c r="NZ189" s="1"/>
      <c r="OA189" s="1"/>
      <c r="OB189" s="1"/>
      <c r="OC189" s="1"/>
      <c r="OD189" s="1"/>
      <c r="OE189" s="1"/>
      <c r="OF189" s="1"/>
      <c r="OG189" s="1"/>
      <c r="OH189" s="1"/>
      <c r="OI189" s="1"/>
      <c r="OJ189" s="1"/>
      <c r="OK189" s="1"/>
      <c r="OL189" s="1"/>
      <c r="OM189" s="1"/>
      <c r="ON189" s="1"/>
      <c r="OO189" s="1"/>
      <c r="OP189" s="1"/>
      <c r="OQ189" s="1"/>
      <c r="OR189" s="1"/>
      <c r="OS189" s="1"/>
      <c r="OT189" s="1"/>
      <c r="OU189" s="1"/>
      <c r="OV189" s="1"/>
      <c r="OW189" s="1"/>
      <c r="OX189" s="1"/>
      <c r="OY189" s="1"/>
      <c r="OZ189" s="1"/>
      <c r="PA189" s="1"/>
      <c r="PB189" s="1"/>
      <c r="PC189" s="1"/>
      <c r="PD189" s="1"/>
      <c r="PE189" s="1"/>
      <c r="PF189" s="1"/>
      <c r="PG189" s="1"/>
      <c r="PH189" s="1"/>
      <c r="PI189" s="1"/>
      <c r="PJ189" s="1"/>
      <c r="PK189" s="1"/>
      <c r="PL189" s="1"/>
      <c r="PM189" s="1"/>
      <c r="PN189" s="1"/>
      <c r="PO189" s="1"/>
      <c r="PP189" s="1"/>
      <c r="PQ189" s="1"/>
      <c r="PR189" s="1"/>
      <c r="PS189" s="1"/>
      <c r="PT189" s="1"/>
      <c r="PU189" s="1"/>
      <c r="PV189" s="1"/>
      <c r="PW189" s="1"/>
      <c r="PX189" s="1"/>
      <c r="PY189" s="1"/>
      <c r="PZ189" s="1"/>
      <c r="QA189" s="1"/>
      <c r="QB189" s="1"/>
      <c r="QC189" s="1"/>
      <c r="QD189" s="1"/>
      <c r="QE189" s="1"/>
      <c r="QF189" s="1"/>
      <c r="QG189" s="1"/>
      <c r="QH189" s="1"/>
      <c r="QI189" s="1"/>
      <c r="QJ189" s="1"/>
      <c r="QK189" s="1"/>
      <c r="QL189" s="1"/>
      <c r="QM189" s="1"/>
      <c r="QN189" s="1"/>
      <c r="QO189" s="1"/>
      <c r="QP189" s="1"/>
      <c r="QQ189" s="1"/>
      <c r="QR189" s="1"/>
      <c r="QS189" s="1"/>
      <c r="QT189" s="1"/>
      <c r="QU189" s="1"/>
      <c r="QV189" s="1"/>
      <c r="QW189" s="1"/>
      <c r="QX189" s="1"/>
      <c r="QY189" s="1"/>
      <c r="QZ189" s="1"/>
      <c r="RA189" s="1"/>
      <c r="RB189" s="1"/>
      <c r="RC189" s="1"/>
      <c r="RD189" s="1"/>
      <c r="RE189" s="1"/>
      <c r="RF189" s="1"/>
      <c r="RG189" s="1"/>
      <c r="RH189" s="1"/>
      <c r="RI189" s="1"/>
      <c r="RJ189" s="1"/>
      <c r="RK189" s="1"/>
      <c r="RL189" s="1"/>
      <c r="RM189" s="1"/>
      <c r="RN189" s="1"/>
      <c r="RO189" s="1"/>
      <c r="RP189" s="1"/>
      <c r="RQ189" s="1"/>
      <c r="RR189" s="1"/>
      <c r="RS189" s="1"/>
      <c r="RT189" s="1"/>
      <c r="RU189" s="1"/>
      <c r="RV189" s="1"/>
      <c r="RW189" s="1"/>
      <c r="RX189" s="1"/>
      <c r="RY189" s="1"/>
      <c r="RZ189" s="1"/>
      <c r="SA189" s="1"/>
      <c r="SB189" s="1"/>
      <c r="SC189" s="1"/>
      <c r="SD189" s="1"/>
      <c r="SE189" s="1"/>
      <c r="SF189" s="1"/>
      <c r="SG189" s="1"/>
      <c r="SH189" s="1"/>
      <c r="SI189" s="1"/>
      <c r="SJ189" s="1"/>
      <c r="SK189" s="1"/>
      <c r="SL189" s="1"/>
      <c r="SM189" s="1"/>
      <c r="SN189" s="1"/>
      <c r="SO189" s="1"/>
      <c r="SP189" s="1"/>
      <c r="SQ189" s="1"/>
      <c r="SR189" s="1"/>
      <c r="SS189" s="1"/>
      <c r="ST189" s="1"/>
      <c r="SU189" s="1"/>
      <c r="SV189" s="1"/>
      <c r="SW189" s="1"/>
      <c r="SX189" s="1"/>
      <c r="SY189" s="1"/>
      <c r="SZ189" s="1"/>
      <c r="TA189" s="1"/>
      <c r="TB189" s="1"/>
      <c r="TC189" s="1"/>
      <c r="TD189" s="1"/>
      <c r="TE189" s="1"/>
      <c r="TF189" s="1"/>
      <c r="TG189" s="1"/>
      <c r="TH189" s="1"/>
      <c r="TI189" s="1"/>
      <c r="TJ189" s="1"/>
      <c r="TK189" s="1"/>
      <c r="TL189" s="1"/>
      <c r="TM189" s="1"/>
      <c r="TN189" s="1"/>
      <c r="TO189" s="1"/>
      <c r="TP189" s="1"/>
      <c r="TQ189" s="1"/>
      <c r="TR189" s="1"/>
      <c r="TS189" s="1"/>
      <c r="TT189" s="1"/>
      <c r="TU189" s="1"/>
      <c r="TV189" s="1"/>
      <c r="TW189" s="1"/>
      <c r="TX189" s="1"/>
      <c r="TY189" s="1"/>
      <c r="TZ189" s="1"/>
      <c r="UA189" s="1"/>
      <c r="UB189" s="1"/>
      <c r="UC189" s="1"/>
      <c r="UD189" s="1"/>
      <c r="UE189" s="1"/>
      <c r="UF189" s="1"/>
      <c r="UG189" s="1"/>
      <c r="UH189" s="1"/>
      <c r="UI189" s="1"/>
      <c r="UJ189" s="1"/>
      <c r="UK189" s="1"/>
      <c r="UL189" s="1"/>
      <c r="UM189" s="1"/>
      <c r="UN189" s="1"/>
      <c r="UO189" s="1"/>
      <c r="UP189" s="1"/>
      <c r="UQ189" s="1"/>
      <c r="UR189" s="1"/>
      <c r="US189" s="1"/>
      <c r="UT189" s="1"/>
      <c r="UU189" s="1"/>
      <c r="UV189" s="1"/>
      <c r="UW189" s="1"/>
      <c r="UX189" s="1"/>
      <c r="UY189" s="1"/>
      <c r="UZ189" s="1"/>
      <c r="VA189" s="1"/>
      <c r="VB189" s="1"/>
      <c r="VC189" s="1"/>
      <c r="VD189" s="1"/>
      <c r="VE189" s="1"/>
      <c r="VF189" s="1"/>
      <c r="VG189" s="1"/>
      <c r="VH189" s="1"/>
      <c r="VI189" s="1"/>
      <c r="VJ189" s="1"/>
      <c r="VK189" s="1"/>
      <c r="VL189" s="1"/>
      <c r="VM189" s="1"/>
      <c r="VN189" s="1"/>
      <c r="VO189" s="1"/>
      <c r="VP189" s="1"/>
      <c r="VQ189" s="1"/>
      <c r="VR189" s="1"/>
      <c r="VS189" s="1"/>
      <c r="VT189" s="1"/>
      <c r="VU189" s="1"/>
      <c r="VV189" s="1"/>
      <c r="VW189" s="1"/>
      <c r="VX189" s="1"/>
      <c r="VY189" s="1"/>
      <c r="VZ189" s="1"/>
      <c r="WA189" s="1"/>
      <c r="WB189" s="1"/>
      <c r="WC189" s="1"/>
      <c r="WD189" s="1"/>
      <c r="WE189" s="1"/>
      <c r="WF189" s="1"/>
      <c r="WG189" s="1"/>
      <c r="WH189" s="1"/>
      <c r="WI189" s="1"/>
      <c r="WJ189" s="1"/>
      <c r="WK189" s="1"/>
      <c r="WL189" s="1"/>
      <c r="WM189" s="1"/>
      <c r="WN189" s="1"/>
      <c r="WO189" s="1"/>
      <c r="WP189" s="1"/>
      <c r="WQ189" s="1"/>
      <c r="WR189" s="1"/>
      <c r="WS189" s="1"/>
      <c r="WT189" s="1"/>
      <c r="WU189" s="1"/>
      <c r="WV189" s="1"/>
      <c r="WW189" s="1"/>
      <c r="WX189" s="1"/>
      <c r="WY189" s="1"/>
      <c r="WZ189" s="1"/>
      <c r="XA189" s="1"/>
      <c r="XB189" s="1"/>
      <c r="XC189" s="1"/>
      <c r="XD189" s="1"/>
      <c r="XE189" s="1"/>
      <c r="XF189" s="1"/>
      <c r="XG189" s="1"/>
      <c r="XH189" s="1"/>
      <c r="XI189" s="1"/>
      <c r="XJ189" s="1"/>
      <c r="XK189" s="1"/>
      <c r="XL189" s="1"/>
      <c r="XM189" s="1"/>
      <c r="XN189" s="1"/>
      <c r="XO189" s="1"/>
      <c r="XP189" s="1"/>
      <c r="XQ189" s="1"/>
      <c r="XR189" s="1"/>
      <c r="XS189" s="1"/>
      <c r="XT189" s="1"/>
      <c r="XU189" s="1"/>
      <c r="XV189" s="1"/>
      <c r="XW189" s="1"/>
      <c r="XX189" s="1"/>
      <c r="XY189" s="1"/>
      <c r="XZ189" s="1"/>
      <c r="YA189" s="1"/>
      <c r="YB189" s="1"/>
      <c r="YC189" s="1"/>
      <c r="YD189" s="1"/>
      <c r="YE189" s="1"/>
      <c r="YF189" s="1"/>
      <c r="YG189" s="1"/>
      <c r="YH189" s="1"/>
      <c r="YI189" s="1"/>
      <c r="YJ189" s="1"/>
      <c r="YK189" s="1"/>
      <c r="YL189" s="1"/>
      <c r="YM189" s="1"/>
      <c r="YN189" s="1"/>
      <c r="YO189" s="1"/>
      <c r="YP189" s="1"/>
      <c r="YQ189" s="1"/>
      <c r="YR189" s="1"/>
      <c r="YS189" s="1"/>
      <c r="YT189" s="1"/>
      <c r="YU189" s="1"/>
      <c r="YV189" s="1"/>
      <c r="YW189" s="1"/>
      <c r="YX189" s="1"/>
      <c r="YY189" s="1"/>
      <c r="YZ189" s="1"/>
      <c r="ZA189" s="1"/>
      <c r="ZB189" s="1"/>
      <c r="ZC189" s="1"/>
      <c r="ZD189" s="1"/>
      <c r="ZE189" s="1"/>
      <c r="ZF189" s="1"/>
      <c r="ZG189" s="1"/>
      <c r="ZH189" s="1"/>
      <c r="ZI189" s="1"/>
      <c r="ZJ189" s="1"/>
      <c r="ZK189" s="1"/>
      <c r="ZL189" s="1"/>
      <c r="ZM189" s="1"/>
      <c r="ZN189" s="1"/>
      <c r="ZO189" s="1"/>
      <c r="ZP189" s="1"/>
      <c r="ZQ189" s="1"/>
      <c r="ZR189" s="1"/>
      <c r="ZS189" s="1"/>
    </row>
    <row r="190" spans="1:695" s="110" customFormat="1" x14ac:dyDescent="0.2">
      <c r="A190" s="227" t="s">
        <v>136</v>
      </c>
      <c r="B190" s="91"/>
      <c r="C190" s="19"/>
      <c r="D190" s="19"/>
      <c r="E190" s="20"/>
      <c r="F190" s="20"/>
      <c r="G190" s="19"/>
      <c r="H190" s="65"/>
      <c r="I190" s="65"/>
      <c r="J190" s="77"/>
      <c r="K190" s="77"/>
      <c r="L190" s="157"/>
      <c r="M190" s="1"/>
      <c r="N190" s="138"/>
      <c r="O190" s="139"/>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c r="IT190" s="1"/>
      <c r="IU190" s="1"/>
      <c r="IV190" s="1"/>
      <c r="IW190" s="1"/>
      <c r="IX190" s="1"/>
      <c r="IY190" s="1"/>
      <c r="IZ190" s="1"/>
      <c r="JA190" s="1"/>
      <c r="JB190" s="1"/>
      <c r="JC190" s="1"/>
      <c r="JD190" s="1"/>
      <c r="JE190" s="1"/>
      <c r="JF190" s="1"/>
      <c r="JG190" s="1"/>
      <c r="JH190" s="1"/>
      <c r="JI190" s="1"/>
      <c r="JJ190" s="1"/>
      <c r="JK190" s="1"/>
      <c r="JL190" s="1"/>
      <c r="JM190" s="1"/>
      <c r="JN190" s="1"/>
      <c r="JO190" s="1"/>
      <c r="JP190" s="1"/>
      <c r="JQ190" s="1"/>
      <c r="JR190" s="1"/>
      <c r="JS190" s="1"/>
      <c r="JT190" s="1"/>
      <c r="JU190" s="1"/>
      <c r="JV190" s="1"/>
      <c r="JW190" s="1"/>
      <c r="JX190" s="1"/>
      <c r="JY190" s="1"/>
      <c r="JZ190" s="1"/>
      <c r="KA190" s="1"/>
      <c r="KB190" s="1"/>
      <c r="KC190" s="1"/>
      <c r="KD190" s="1"/>
      <c r="KE190" s="1"/>
      <c r="KF190" s="1"/>
      <c r="KG190" s="1"/>
      <c r="KH190" s="1"/>
      <c r="KI190" s="1"/>
      <c r="KJ190" s="1"/>
      <c r="KK190" s="1"/>
      <c r="KL190" s="1"/>
      <c r="KM190" s="1"/>
      <c r="KN190" s="1"/>
      <c r="KO190" s="1"/>
      <c r="KP190" s="1"/>
      <c r="KQ190" s="1"/>
      <c r="KR190" s="1"/>
      <c r="KS190" s="1"/>
      <c r="KT190" s="1"/>
      <c r="KU190" s="1"/>
      <c r="KV190" s="1"/>
      <c r="KW190" s="1"/>
      <c r="KX190" s="1"/>
      <c r="KY190" s="1"/>
      <c r="KZ190" s="1"/>
      <c r="LA190" s="1"/>
      <c r="LB190" s="1"/>
      <c r="LC190" s="1"/>
      <c r="LD190" s="1"/>
      <c r="LE190" s="1"/>
      <c r="LF190" s="1"/>
      <c r="LG190" s="1"/>
      <c r="LH190" s="1"/>
      <c r="LI190" s="1"/>
      <c r="LJ190" s="1"/>
      <c r="LK190" s="1"/>
      <c r="LL190" s="1"/>
      <c r="LM190" s="1"/>
      <c r="LN190" s="1"/>
      <c r="LO190" s="1"/>
      <c r="LP190" s="1"/>
      <c r="LQ190" s="1"/>
      <c r="LR190" s="1"/>
      <c r="LS190" s="1"/>
      <c r="LT190" s="1"/>
      <c r="LU190" s="1"/>
      <c r="LV190" s="1"/>
      <c r="LW190" s="1"/>
      <c r="LX190" s="1"/>
      <c r="LY190" s="1"/>
      <c r="LZ190" s="1"/>
      <c r="MA190" s="1"/>
      <c r="MB190" s="1"/>
      <c r="MC190" s="1"/>
      <c r="MD190" s="1"/>
      <c r="ME190" s="1"/>
      <c r="MF190" s="1"/>
      <c r="MG190" s="1"/>
      <c r="MH190" s="1"/>
      <c r="MI190" s="1"/>
      <c r="MJ190" s="1"/>
      <c r="MK190" s="1"/>
      <c r="ML190" s="1"/>
      <c r="MM190" s="1"/>
      <c r="MN190" s="1"/>
      <c r="MO190" s="1"/>
      <c r="MP190" s="1"/>
      <c r="MQ190" s="1"/>
      <c r="MR190" s="1"/>
      <c r="MS190" s="1"/>
      <c r="MT190" s="1"/>
      <c r="MU190" s="1"/>
      <c r="MV190" s="1"/>
      <c r="MW190" s="1"/>
      <c r="MX190" s="1"/>
      <c r="MY190" s="1"/>
      <c r="MZ190" s="1"/>
      <c r="NA190" s="1"/>
      <c r="NB190" s="1"/>
      <c r="NC190" s="1"/>
      <c r="ND190" s="1"/>
      <c r="NE190" s="1"/>
      <c r="NF190" s="1"/>
      <c r="NG190" s="1"/>
      <c r="NH190" s="1"/>
      <c r="NI190" s="1"/>
      <c r="NJ190" s="1"/>
      <c r="NK190" s="1"/>
      <c r="NL190" s="1"/>
      <c r="NM190" s="1"/>
      <c r="NN190" s="1"/>
      <c r="NO190" s="1"/>
      <c r="NP190" s="1"/>
      <c r="NQ190" s="1"/>
      <c r="NR190" s="1"/>
      <c r="NS190" s="1"/>
      <c r="NT190" s="1"/>
      <c r="NU190" s="1"/>
      <c r="NV190" s="1"/>
      <c r="NW190" s="1"/>
      <c r="NX190" s="1"/>
      <c r="NY190" s="1"/>
      <c r="NZ190" s="1"/>
      <c r="OA190" s="1"/>
      <c r="OB190" s="1"/>
      <c r="OC190" s="1"/>
      <c r="OD190" s="1"/>
      <c r="OE190" s="1"/>
      <c r="OF190" s="1"/>
      <c r="OG190" s="1"/>
      <c r="OH190" s="1"/>
      <c r="OI190" s="1"/>
      <c r="OJ190" s="1"/>
      <c r="OK190" s="1"/>
      <c r="OL190" s="1"/>
      <c r="OM190" s="1"/>
      <c r="ON190" s="1"/>
      <c r="OO190" s="1"/>
      <c r="OP190" s="1"/>
      <c r="OQ190" s="1"/>
      <c r="OR190" s="1"/>
      <c r="OS190" s="1"/>
      <c r="OT190" s="1"/>
      <c r="OU190" s="1"/>
      <c r="OV190" s="1"/>
      <c r="OW190" s="1"/>
      <c r="OX190" s="1"/>
      <c r="OY190" s="1"/>
      <c r="OZ190" s="1"/>
      <c r="PA190" s="1"/>
      <c r="PB190" s="1"/>
      <c r="PC190" s="1"/>
      <c r="PD190" s="1"/>
      <c r="PE190" s="1"/>
      <c r="PF190" s="1"/>
      <c r="PG190" s="1"/>
      <c r="PH190" s="1"/>
      <c r="PI190" s="1"/>
      <c r="PJ190" s="1"/>
      <c r="PK190" s="1"/>
      <c r="PL190" s="1"/>
      <c r="PM190" s="1"/>
      <c r="PN190" s="1"/>
      <c r="PO190" s="1"/>
      <c r="PP190" s="1"/>
      <c r="PQ190" s="1"/>
      <c r="PR190" s="1"/>
      <c r="PS190" s="1"/>
      <c r="PT190" s="1"/>
      <c r="PU190" s="1"/>
      <c r="PV190" s="1"/>
      <c r="PW190" s="1"/>
      <c r="PX190" s="1"/>
      <c r="PY190" s="1"/>
      <c r="PZ190" s="1"/>
      <c r="QA190" s="1"/>
      <c r="QB190" s="1"/>
      <c r="QC190" s="1"/>
      <c r="QD190" s="1"/>
      <c r="QE190" s="1"/>
      <c r="QF190" s="1"/>
      <c r="QG190" s="1"/>
      <c r="QH190" s="1"/>
      <c r="QI190" s="1"/>
      <c r="QJ190" s="1"/>
      <c r="QK190" s="1"/>
      <c r="QL190" s="1"/>
      <c r="QM190" s="1"/>
      <c r="QN190" s="1"/>
      <c r="QO190" s="1"/>
      <c r="QP190" s="1"/>
      <c r="QQ190" s="1"/>
      <c r="QR190" s="1"/>
      <c r="QS190" s="1"/>
      <c r="QT190" s="1"/>
      <c r="QU190" s="1"/>
      <c r="QV190" s="1"/>
      <c r="QW190" s="1"/>
      <c r="QX190" s="1"/>
      <c r="QY190" s="1"/>
      <c r="QZ190" s="1"/>
      <c r="RA190" s="1"/>
      <c r="RB190" s="1"/>
      <c r="RC190" s="1"/>
      <c r="RD190" s="1"/>
      <c r="RE190" s="1"/>
      <c r="RF190" s="1"/>
      <c r="RG190" s="1"/>
      <c r="RH190" s="1"/>
      <c r="RI190" s="1"/>
      <c r="RJ190" s="1"/>
      <c r="RK190" s="1"/>
      <c r="RL190" s="1"/>
      <c r="RM190" s="1"/>
      <c r="RN190" s="1"/>
      <c r="RO190" s="1"/>
      <c r="RP190" s="1"/>
      <c r="RQ190" s="1"/>
      <c r="RR190" s="1"/>
      <c r="RS190" s="1"/>
      <c r="RT190" s="1"/>
      <c r="RU190" s="1"/>
      <c r="RV190" s="1"/>
      <c r="RW190" s="1"/>
      <c r="RX190" s="1"/>
      <c r="RY190" s="1"/>
      <c r="RZ190" s="1"/>
      <c r="SA190" s="1"/>
      <c r="SB190" s="1"/>
      <c r="SC190" s="1"/>
      <c r="SD190" s="1"/>
      <c r="SE190" s="1"/>
      <c r="SF190" s="1"/>
      <c r="SG190" s="1"/>
      <c r="SH190" s="1"/>
      <c r="SI190" s="1"/>
      <c r="SJ190" s="1"/>
      <c r="SK190" s="1"/>
      <c r="SL190" s="1"/>
      <c r="SM190" s="1"/>
      <c r="SN190" s="1"/>
      <c r="SO190" s="1"/>
      <c r="SP190" s="1"/>
      <c r="SQ190" s="1"/>
      <c r="SR190" s="1"/>
      <c r="SS190" s="1"/>
      <c r="ST190" s="1"/>
      <c r="SU190" s="1"/>
      <c r="SV190" s="1"/>
      <c r="SW190" s="1"/>
      <c r="SX190" s="1"/>
      <c r="SY190" s="1"/>
      <c r="SZ190" s="1"/>
      <c r="TA190" s="1"/>
      <c r="TB190" s="1"/>
      <c r="TC190" s="1"/>
      <c r="TD190" s="1"/>
      <c r="TE190" s="1"/>
      <c r="TF190" s="1"/>
      <c r="TG190" s="1"/>
      <c r="TH190" s="1"/>
      <c r="TI190" s="1"/>
      <c r="TJ190" s="1"/>
      <c r="TK190" s="1"/>
      <c r="TL190" s="1"/>
      <c r="TM190" s="1"/>
      <c r="TN190" s="1"/>
      <c r="TO190" s="1"/>
      <c r="TP190" s="1"/>
      <c r="TQ190" s="1"/>
      <c r="TR190" s="1"/>
      <c r="TS190" s="1"/>
      <c r="TT190" s="1"/>
      <c r="TU190" s="1"/>
      <c r="TV190" s="1"/>
      <c r="TW190" s="1"/>
      <c r="TX190" s="1"/>
      <c r="TY190" s="1"/>
      <c r="TZ190" s="1"/>
      <c r="UA190" s="1"/>
      <c r="UB190" s="1"/>
      <c r="UC190" s="1"/>
      <c r="UD190" s="1"/>
      <c r="UE190" s="1"/>
      <c r="UF190" s="1"/>
      <c r="UG190" s="1"/>
      <c r="UH190" s="1"/>
      <c r="UI190" s="1"/>
      <c r="UJ190" s="1"/>
      <c r="UK190" s="1"/>
      <c r="UL190" s="1"/>
      <c r="UM190" s="1"/>
      <c r="UN190" s="1"/>
      <c r="UO190" s="1"/>
      <c r="UP190" s="1"/>
      <c r="UQ190" s="1"/>
      <c r="UR190" s="1"/>
      <c r="US190" s="1"/>
      <c r="UT190" s="1"/>
      <c r="UU190" s="1"/>
      <c r="UV190" s="1"/>
      <c r="UW190" s="1"/>
      <c r="UX190" s="1"/>
      <c r="UY190" s="1"/>
      <c r="UZ190" s="1"/>
      <c r="VA190" s="1"/>
      <c r="VB190" s="1"/>
      <c r="VC190" s="1"/>
      <c r="VD190" s="1"/>
      <c r="VE190" s="1"/>
      <c r="VF190" s="1"/>
      <c r="VG190" s="1"/>
      <c r="VH190" s="1"/>
      <c r="VI190" s="1"/>
      <c r="VJ190" s="1"/>
      <c r="VK190" s="1"/>
      <c r="VL190" s="1"/>
      <c r="VM190" s="1"/>
      <c r="VN190" s="1"/>
      <c r="VO190" s="1"/>
      <c r="VP190" s="1"/>
      <c r="VQ190" s="1"/>
      <c r="VR190" s="1"/>
      <c r="VS190" s="1"/>
      <c r="VT190" s="1"/>
      <c r="VU190" s="1"/>
      <c r="VV190" s="1"/>
      <c r="VW190" s="1"/>
      <c r="VX190" s="1"/>
      <c r="VY190" s="1"/>
      <c r="VZ190" s="1"/>
      <c r="WA190" s="1"/>
      <c r="WB190" s="1"/>
      <c r="WC190" s="1"/>
      <c r="WD190" s="1"/>
      <c r="WE190" s="1"/>
      <c r="WF190" s="1"/>
      <c r="WG190" s="1"/>
      <c r="WH190" s="1"/>
      <c r="WI190" s="1"/>
      <c r="WJ190" s="1"/>
      <c r="WK190" s="1"/>
      <c r="WL190" s="1"/>
      <c r="WM190" s="1"/>
      <c r="WN190" s="1"/>
      <c r="WO190" s="1"/>
      <c r="WP190" s="1"/>
      <c r="WQ190" s="1"/>
      <c r="WR190" s="1"/>
      <c r="WS190" s="1"/>
      <c r="WT190" s="1"/>
      <c r="WU190" s="1"/>
      <c r="WV190" s="1"/>
      <c r="WW190" s="1"/>
      <c r="WX190" s="1"/>
      <c r="WY190" s="1"/>
      <c r="WZ190" s="1"/>
      <c r="XA190" s="1"/>
      <c r="XB190" s="1"/>
      <c r="XC190" s="1"/>
      <c r="XD190" s="1"/>
      <c r="XE190" s="1"/>
      <c r="XF190" s="1"/>
      <c r="XG190" s="1"/>
      <c r="XH190" s="1"/>
      <c r="XI190" s="1"/>
      <c r="XJ190" s="1"/>
      <c r="XK190" s="1"/>
      <c r="XL190" s="1"/>
      <c r="XM190" s="1"/>
      <c r="XN190" s="1"/>
      <c r="XO190" s="1"/>
      <c r="XP190" s="1"/>
      <c r="XQ190" s="1"/>
      <c r="XR190" s="1"/>
      <c r="XS190" s="1"/>
      <c r="XT190" s="1"/>
      <c r="XU190" s="1"/>
      <c r="XV190" s="1"/>
      <c r="XW190" s="1"/>
      <c r="XX190" s="1"/>
      <c r="XY190" s="1"/>
      <c r="XZ190" s="1"/>
      <c r="YA190" s="1"/>
      <c r="YB190" s="1"/>
      <c r="YC190" s="1"/>
      <c r="YD190" s="1"/>
      <c r="YE190" s="1"/>
      <c r="YF190" s="1"/>
      <c r="YG190" s="1"/>
      <c r="YH190" s="1"/>
      <c r="YI190" s="1"/>
      <c r="YJ190" s="1"/>
      <c r="YK190" s="1"/>
      <c r="YL190" s="1"/>
      <c r="YM190" s="1"/>
      <c r="YN190" s="1"/>
      <c r="YO190" s="1"/>
      <c r="YP190" s="1"/>
      <c r="YQ190" s="1"/>
      <c r="YR190" s="1"/>
      <c r="YS190" s="1"/>
      <c r="YT190" s="1"/>
      <c r="YU190" s="1"/>
      <c r="YV190" s="1"/>
      <c r="YW190" s="1"/>
      <c r="YX190" s="1"/>
      <c r="YY190" s="1"/>
      <c r="YZ190" s="1"/>
      <c r="ZA190" s="1"/>
      <c r="ZB190" s="1"/>
      <c r="ZC190" s="1"/>
      <c r="ZD190" s="1"/>
      <c r="ZE190" s="1"/>
      <c r="ZF190" s="1"/>
      <c r="ZG190" s="1"/>
      <c r="ZH190" s="1"/>
      <c r="ZI190" s="1"/>
      <c r="ZJ190" s="1"/>
      <c r="ZK190" s="1"/>
      <c r="ZL190" s="1"/>
      <c r="ZM190" s="1"/>
      <c r="ZN190" s="1"/>
      <c r="ZO190" s="1"/>
      <c r="ZP190" s="1"/>
      <c r="ZQ190" s="1"/>
      <c r="ZR190" s="1"/>
      <c r="ZS190" s="1"/>
    </row>
    <row r="191" spans="1:695" s="110" customFormat="1" x14ac:dyDescent="0.2">
      <c r="A191" s="227" t="s">
        <v>136</v>
      </c>
      <c r="B191" s="91"/>
      <c r="C191" s="19" t="s">
        <v>113</v>
      </c>
      <c r="D191" s="19" t="s">
        <v>14</v>
      </c>
      <c r="E191" s="20">
        <v>0.85416666666666663</v>
      </c>
      <c r="F191" s="20">
        <f>E191+(45/(24*60))</f>
        <v>0.88541666666666663</v>
      </c>
      <c r="G191" s="19">
        <f>H191*I191</f>
        <v>8275</v>
      </c>
      <c r="H191" s="65">
        <v>250</v>
      </c>
      <c r="I191" s="82">
        <v>33.1</v>
      </c>
      <c r="J191" s="77" t="s">
        <v>204</v>
      </c>
      <c r="K191" s="77" t="s">
        <v>205</v>
      </c>
      <c r="L191" s="157"/>
      <c r="M191" s="1"/>
      <c r="N191" s="138"/>
      <c r="O191" s="139"/>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c r="IT191" s="1"/>
      <c r="IU191" s="1"/>
      <c r="IV191" s="1"/>
      <c r="IW191" s="1"/>
      <c r="IX191" s="1"/>
      <c r="IY191" s="1"/>
      <c r="IZ191" s="1"/>
      <c r="JA191" s="1"/>
      <c r="JB191" s="1"/>
      <c r="JC191" s="1"/>
      <c r="JD191" s="1"/>
      <c r="JE191" s="1"/>
      <c r="JF191" s="1"/>
      <c r="JG191" s="1"/>
      <c r="JH191" s="1"/>
      <c r="JI191" s="1"/>
      <c r="JJ191" s="1"/>
      <c r="JK191" s="1"/>
      <c r="JL191" s="1"/>
      <c r="JM191" s="1"/>
      <c r="JN191" s="1"/>
      <c r="JO191" s="1"/>
      <c r="JP191" s="1"/>
      <c r="JQ191" s="1"/>
      <c r="JR191" s="1"/>
      <c r="JS191" s="1"/>
      <c r="JT191" s="1"/>
      <c r="JU191" s="1"/>
      <c r="JV191" s="1"/>
      <c r="JW191" s="1"/>
      <c r="JX191" s="1"/>
      <c r="JY191" s="1"/>
      <c r="JZ191" s="1"/>
      <c r="KA191" s="1"/>
      <c r="KB191" s="1"/>
      <c r="KC191" s="1"/>
      <c r="KD191" s="1"/>
      <c r="KE191" s="1"/>
      <c r="KF191" s="1"/>
      <c r="KG191" s="1"/>
      <c r="KH191" s="1"/>
      <c r="KI191" s="1"/>
      <c r="KJ191" s="1"/>
      <c r="KK191" s="1"/>
      <c r="KL191" s="1"/>
      <c r="KM191" s="1"/>
      <c r="KN191" s="1"/>
      <c r="KO191" s="1"/>
      <c r="KP191" s="1"/>
      <c r="KQ191" s="1"/>
      <c r="KR191" s="1"/>
      <c r="KS191" s="1"/>
      <c r="KT191" s="1"/>
      <c r="KU191" s="1"/>
      <c r="KV191" s="1"/>
      <c r="KW191" s="1"/>
      <c r="KX191" s="1"/>
      <c r="KY191" s="1"/>
      <c r="KZ191" s="1"/>
      <c r="LA191" s="1"/>
      <c r="LB191" s="1"/>
      <c r="LC191" s="1"/>
      <c r="LD191" s="1"/>
      <c r="LE191" s="1"/>
      <c r="LF191" s="1"/>
      <c r="LG191" s="1"/>
      <c r="LH191" s="1"/>
      <c r="LI191" s="1"/>
      <c r="LJ191" s="1"/>
      <c r="LK191" s="1"/>
      <c r="LL191" s="1"/>
      <c r="LM191" s="1"/>
      <c r="LN191" s="1"/>
      <c r="LO191" s="1"/>
      <c r="LP191" s="1"/>
      <c r="LQ191" s="1"/>
      <c r="LR191" s="1"/>
      <c r="LS191" s="1"/>
      <c r="LT191" s="1"/>
      <c r="LU191" s="1"/>
      <c r="LV191" s="1"/>
      <c r="LW191" s="1"/>
      <c r="LX191" s="1"/>
      <c r="LY191" s="1"/>
      <c r="LZ191" s="1"/>
      <c r="MA191" s="1"/>
      <c r="MB191" s="1"/>
      <c r="MC191" s="1"/>
      <c r="MD191" s="1"/>
      <c r="ME191" s="1"/>
      <c r="MF191" s="1"/>
      <c r="MG191" s="1"/>
      <c r="MH191" s="1"/>
      <c r="MI191" s="1"/>
      <c r="MJ191" s="1"/>
      <c r="MK191" s="1"/>
      <c r="ML191" s="1"/>
      <c r="MM191" s="1"/>
      <c r="MN191" s="1"/>
      <c r="MO191" s="1"/>
      <c r="MP191" s="1"/>
      <c r="MQ191" s="1"/>
      <c r="MR191" s="1"/>
      <c r="MS191" s="1"/>
      <c r="MT191" s="1"/>
      <c r="MU191" s="1"/>
      <c r="MV191" s="1"/>
      <c r="MW191" s="1"/>
      <c r="MX191" s="1"/>
      <c r="MY191" s="1"/>
      <c r="MZ191" s="1"/>
      <c r="NA191" s="1"/>
      <c r="NB191" s="1"/>
      <c r="NC191" s="1"/>
      <c r="ND191" s="1"/>
      <c r="NE191" s="1"/>
      <c r="NF191" s="1"/>
      <c r="NG191" s="1"/>
      <c r="NH191" s="1"/>
      <c r="NI191" s="1"/>
      <c r="NJ191" s="1"/>
      <c r="NK191" s="1"/>
      <c r="NL191" s="1"/>
      <c r="NM191" s="1"/>
      <c r="NN191" s="1"/>
      <c r="NO191" s="1"/>
      <c r="NP191" s="1"/>
      <c r="NQ191" s="1"/>
      <c r="NR191" s="1"/>
      <c r="NS191" s="1"/>
      <c r="NT191" s="1"/>
      <c r="NU191" s="1"/>
      <c r="NV191" s="1"/>
      <c r="NW191" s="1"/>
      <c r="NX191" s="1"/>
      <c r="NY191" s="1"/>
      <c r="NZ191" s="1"/>
      <c r="OA191" s="1"/>
      <c r="OB191" s="1"/>
      <c r="OC191" s="1"/>
      <c r="OD191" s="1"/>
      <c r="OE191" s="1"/>
      <c r="OF191" s="1"/>
      <c r="OG191" s="1"/>
      <c r="OH191" s="1"/>
      <c r="OI191" s="1"/>
      <c r="OJ191" s="1"/>
      <c r="OK191" s="1"/>
      <c r="OL191" s="1"/>
      <c r="OM191" s="1"/>
      <c r="ON191" s="1"/>
      <c r="OO191" s="1"/>
      <c r="OP191" s="1"/>
      <c r="OQ191" s="1"/>
      <c r="OR191" s="1"/>
      <c r="OS191" s="1"/>
      <c r="OT191" s="1"/>
      <c r="OU191" s="1"/>
      <c r="OV191" s="1"/>
      <c r="OW191" s="1"/>
      <c r="OX191" s="1"/>
      <c r="OY191" s="1"/>
      <c r="OZ191" s="1"/>
      <c r="PA191" s="1"/>
      <c r="PB191" s="1"/>
      <c r="PC191" s="1"/>
      <c r="PD191" s="1"/>
      <c r="PE191" s="1"/>
      <c r="PF191" s="1"/>
      <c r="PG191" s="1"/>
      <c r="PH191" s="1"/>
      <c r="PI191" s="1"/>
      <c r="PJ191" s="1"/>
      <c r="PK191" s="1"/>
      <c r="PL191" s="1"/>
      <c r="PM191" s="1"/>
      <c r="PN191" s="1"/>
      <c r="PO191" s="1"/>
      <c r="PP191" s="1"/>
      <c r="PQ191" s="1"/>
      <c r="PR191" s="1"/>
      <c r="PS191" s="1"/>
      <c r="PT191" s="1"/>
      <c r="PU191" s="1"/>
      <c r="PV191" s="1"/>
      <c r="PW191" s="1"/>
      <c r="PX191" s="1"/>
      <c r="PY191" s="1"/>
      <c r="PZ191" s="1"/>
      <c r="QA191" s="1"/>
      <c r="QB191" s="1"/>
      <c r="QC191" s="1"/>
      <c r="QD191" s="1"/>
      <c r="QE191" s="1"/>
      <c r="QF191" s="1"/>
      <c r="QG191" s="1"/>
      <c r="QH191" s="1"/>
      <c r="QI191" s="1"/>
      <c r="QJ191" s="1"/>
      <c r="QK191" s="1"/>
      <c r="QL191" s="1"/>
      <c r="QM191" s="1"/>
      <c r="QN191" s="1"/>
      <c r="QO191" s="1"/>
      <c r="QP191" s="1"/>
      <c r="QQ191" s="1"/>
      <c r="QR191" s="1"/>
      <c r="QS191" s="1"/>
      <c r="QT191" s="1"/>
      <c r="QU191" s="1"/>
      <c r="QV191" s="1"/>
      <c r="QW191" s="1"/>
      <c r="QX191" s="1"/>
      <c r="QY191" s="1"/>
      <c r="QZ191" s="1"/>
      <c r="RA191" s="1"/>
      <c r="RB191" s="1"/>
      <c r="RC191" s="1"/>
      <c r="RD191" s="1"/>
      <c r="RE191" s="1"/>
      <c r="RF191" s="1"/>
      <c r="RG191" s="1"/>
      <c r="RH191" s="1"/>
      <c r="RI191" s="1"/>
      <c r="RJ191" s="1"/>
      <c r="RK191" s="1"/>
      <c r="RL191" s="1"/>
      <c r="RM191" s="1"/>
      <c r="RN191" s="1"/>
      <c r="RO191" s="1"/>
      <c r="RP191" s="1"/>
      <c r="RQ191" s="1"/>
      <c r="RR191" s="1"/>
      <c r="RS191" s="1"/>
      <c r="RT191" s="1"/>
      <c r="RU191" s="1"/>
      <c r="RV191" s="1"/>
      <c r="RW191" s="1"/>
      <c r="RX191" s="1"/>
      <c r="RY191" s="1"/>
      <c r="RZ191" s="1"/>
      <c r="SA191" s="1"/>
      <c r="SB191" s="1"/>
      <c r="SC191" s="1"/>
      <c r="SD191" s="1"/>
      <c r="SE191" s="1"/>
      <c r="SF191" s="1"/>
      <c r="SG191" s="1"/>
      <c r="SH191" s="1"/>
      <c r="SI191" s="1"/>
      <c r="SJ191" s="1"/>
      <c r="SK191" s="1"/>
      <c r="SL191" s="1"/>
      <c r="SM191" s="1"/>
      <c r="SN191" s="1"/>
      <c r="SO191" s="1"/>
      <c r="SP191" s="1"/>
      <c r="SQ191" s="1"/>
      <c r="SR191" s="1"/>
      <c r="SS191" s="1"/>
      <c r="ST191" s="1"/>
      <c r="SU191" s="1"/>
      <c r="SV191" s="1"/>
      <c r="SW191" s="1"/>
      <c r="SX191" s="1"/>
      <c r="SY191" s="1"/>
      <c r="SZ191" s="1"/>
      <c r="TA191" s="1"/>
      <c r="TB191" s="1"/>
      <c r="TC191" s="1"/>
      <c r="TD191" s="1"/>
      <c r="TE191" s="1"/>
      <c r="TF191" s="1"/>
      <c r="TG191" s="1"/>
      <c r="TH191" s="1"/>
      <c r="TI191" s="1"/>
      <c r="TJ191" s="1"/>
      <c r="TK191" s="1"/>
      <c r="TL191" s="1"/>
      <c r="TM191" s="1"/>
      <c r="TN191" s="1"/>
      <c r="TO191" s="1"/>
      <c r="TP191" s="1"/>
      <c r="TQ191" s="1"/>
      <c r="TR191" s="1"/>
      <c r="TS191" s="1"/>
      <c r="TT191" s="1"/>
      <c r="TU191" s="1"/>
      <c r="TV191" s="1"/>
      <c r="TW191" s="1"/>
      <c r="TX191" s="1"/>
      <c r="TY191" s="1"/>
      <c r="TZ191" s="1"/>
      <c r="UA191" s="1"/>
      <c r="UB191" s="1"/>
      <c r="UC191" s="1"/>
      <c r="UD191" s="1"/>
      <c r="UE191" s="1"/>
      <c r="UF191" s="1"/>
      <c r="UG191" s="1"/>
      <c r="UH191" s="1"/>
      <c r="UI191" s="1"/>
      <c r="UJ191" s="1"/>
      <c r="UK191" s="1"/>
      <c r="UL191" s="1"/>
      <c r="UM191" s="1"/>
      <c r="UN191" s="1"/>
      <c r="UO191" s="1"/>
      <c r="UP191" s="1"/>
      <c r="UQ191" s="1"/>
      <c r="UR191" s="1"/>
      <c r="US191" s="1"/>
      <c r="UT191" s="1"/>
      <c r="UU191" s="1"/>
      <c r="UV191" s="1"/>
      <c r="UW191" s="1"/>
      <c r="UX191" s="1"/>
      <c r="UY191" s="1"/>
      <c r="UZ191" s="1"/>
      <c r="VA191" s="1"/>
      <c r="VB191" s="1"/>
      <c r="VC191" s="1"/>
      <c r="VD191" s="1"/>
      <c r="VE191" s="1"/>
      <c r="VF191" s="1"/>
      <c r="VG191" s="1"/>
      <c r="VH191" s="1"/>
      <c r="VI191" s="1"/>
      <c r="VJ191" s="1"/>
      <c r="VK191" s="1"/>
      <c r="VL191" s="1"/>
      <c r="VM191" s="1"/>
      <c r="VN191" s="1"/>
      <c r="VO191" s="1"/>
      <c r="VP191" s="1"/>
      <c r="VQ191" s="1"/>
      <c r="VR191" s="1"/>
      <c r="VS191" s="1"/>
      <c r="VT191" s="1"/>
      <c r="VU191" s="1"/>
      <c r="VV191" s="1"/>
      <c r="VW191" s="1"/>
      <c r="VX191" s="1"/>
      <c r="VY191" s="1"/>
      <c r="VZ191" s="1"/>
      <c r="WA191" s="1"/>
      <c r="WB191" s="1"/>
      <c r="WC191" s="1"/>
      <c r="WD191" s="1"/>
      <c r="WE191" s="1"/>
      <c r="WF191" s="1"/>
      <c r="WG191" s="1"/>
      <c r="WH191" s="1"/>
      <c r="WI191" s="1"/>
      <c r="WJ191" s="1"/>
      <c r="WK191" s="1"/>
      <c r="WL191" s="1"/>
      <c r="WM191" s="1"/>
      <c r="WN191" s="1"/>
      <c r="WO191" s="1"/>
      <c r="WP191" s="1"/>
      <c r="WQ191" s="1"/>
      <c r="WR191" s="1"/>
      <c r="WS191" s="1"/>
      <c r="WT191" s="1"/>
      <c r="WU191" s="1"/>
      <c r="WV191" s="1"/>
      <c r="WW191" s="1"/>
      <c r="WX191" s="1"/>
      <c r="WY191" s="1"/>
      <c r="WZ191" s="1"/>
      <c r="XA191" s="1"/>
      <c r="XB191" s="1"/>
      <c r="XC191" s="1"/>
      <c r="XD191" s="1"/>
      <c r="XE191" s="1"/>
      <c r="XF191" s="1"/>
      <c r="XG191" s="1"/>
      <c r="XH191" s="1"/>
      <c r="XI191" s="1"/>
      <c r="XJ191" s="1"/>
      <c r="XK191" s="1"/>
      <c r="XL191" s="1"/>
      <c r="XM191" s="1"/>
      <c r="XN191" s="1"/>
      <c r="XO191" s="1"/>
      <c r="XP191" s="1"/>
      <c r="XQ191" s="1"/>
      <c r="XR191" s="1"/>
      <c r="XS191" s="1"/>
      <c r="XT191" s="1"/>
      <c r="XU191" s="1"/>
      <c r="XV191" s="1"/>
      <c r="XW191" s="1"/>
      <c r="XX191" s="1"/>
      <c r="XY191" s="1"/>
      <c r="XZ191" s="1"/>
      <c r="YA191" s="1"/>
      <c r="YB191" s="1"/>
      <c r="YC191" s="1"/>
      <c r="YD191" s="1"/>
      <c r="YE191" s="1"/>
      <c r="YF191" s="1"/>
      <c r="YG191" s="1"/>
      <c r="YH191" s="1"/>
      <c r="YI191" s="1"/>
      <c r="YJ191" s="1"/>
      <c r="YK191" s="1"/>
      <c r="YL191" s="1"/>
      <c r="YM191" s="1"/>
      <c r="YN191" s="1"/>
      <c r="YO191" s="1"/>
      <c r="YP191" s="1"/>
      <c r="YQ191" s="1"/>
      <c r="YR191" s="1"/>
      <c r="YS191" s="1"/>
      <c r="YT191" s="1"/>
      <c r="YU191" s="1"/>
      <c r="YV191" s="1"/>
      <c r="YW191" s="1"/>
      <c r="YX191" s="1"/>
      <c r="YY191" s="1"/>
      <c r="YZ191" s="1"/>
      <c r="ZA191" s="1"/>
      <c r="ZB191" s="1"/>
      <c r="ZC191" s="1"/>
      <c r="ZD191" s="1"/>
      <c r="ZE191" s="1"/>
      <c r="ZF191" s="1"/>
      <c r="ZG191" s="1"/>
      <c r="ZH191" s="1"/>
      <c r="ZI191" s="1"/>
      <c r="ZJ191" s="1"/>
      <c r="ZK191" s="1"/>
      <c r="ZL191" s="1"/>
      <c r="ZM191" s="1"/>
      <c r="ZN191" s="1"/>
      <c r="ZO191" s="1"/>
      <c r="ZP191" s="1"/>
      <c r="ZQ191" s="1"/>
      <c r="ZR191" s="1"/>
      <c r="ZS191" s="1"/>
    </row>
    <row r="192" spans="1:695" s="110" customFormat="1" x14ac:dyDescent="0.2">
      <c r="A192" s="227" t="s">
        <v>136</v>
      </c>
      <c r="B192" s="91"/>
      <c r="C192" s="19" t="s">
        <v>110</v>
      </c>
      <c r="D192" s="19" t="s">
        <v>14</v>
      </c>
      <c r="E192" s="20">
        <v>0.88541666666666663</v>
      </c>
      <c r="F192" s="20">
        <f>E192+(45/(24*60))</f>
        <v>0.91666666666666663</v>
      </c>
      <c r="G192" s="19">
        <f>H192*I192</f>
        <v>8300</v>
      </c>
      <c r="H192" s="65">
        <v>250</v>
      </c>
      <c r="I192" s="82">
        <v>33.200000000000003</v>
      </c>
      <c r="J192" s="77" t="s">
        <v>204</v>
      </c>
      <c r="K192" s="77" t="s">
        <v>205</v>
      </c>
      <c r="L192" s="157"/>
      <c r="M192" s="1"/>
      <c r="N192" s="138"/>
      <c r="O192" s="139"/>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c r="IT192" s="1"/>
      <c r="IU192" s="1"/>
      <c r="IV192" s="1"/>
      <c r="IW192" s="1"/>
      <c r="IX192" s="1"/>
      <c r="IY192" s="1"/>
      <c r="IZ192" s="1"/>
      <c r="JA192" s="1"/>
      <c r="JB192" s="1"/>
      <c r="JC192" s="1"/>
      <c r="JD192" s="1"/>
      <c r="JE192" s="1"/>
      <c r="JF192" s="1"/>
      <c r="JG192" s="1"/>
      <c r="JH192" s="1"/>
      <c r="JI192" s="1"/>
      <c r="JJ192" s="1"/>
      <c r="JK192" s="1"/>
      <c r="JL192" s="1"/>
      <c r="JM192" s="1"/>
      <c r="JN192" s="1"/>
      <c r="JO192" s="1"/>
      <c r="JP192" s="1"/>
      <c r="JQ192" s="1"/>
      <c r="JR192" s="1"/>
      <c r="JS192" s="1"/>
      <c r="JT192" s="1"/>
      <c r="JU192" s="1"/>
      <c r="JV192" s="1"/>
      <c r="JW192" s="1"/>
      <c r="JX192" s="1"/>
      <c r="JY192" s="1"/>
      <c r="JZ192" s="1"/>
      <c r="KA192" s="1"/>
      <c r="KB192" s="1"/>
      <c r="KC192" s="1"/>
      <c r="KD192" s="1"/>
      <c r="KE192" s="1"/>
      <c r="KF192" s="1"/>
      <c r="KG192" s="1"/>
      <c r="KH192" s="1"/>
      <c r="KI192" s="1"/>
      <c r="KJ192" s="1"/>
      <c r="KK192" s="1"/>
      <c r="KL192" s="1"/>
      <c r="KM192" s="1"/>
      <c r="KN192" s="1"/>
      <c r="KO192" s="1"/>
      <c r="KP192" s="1"/>
      <c r="KQ192" s="1"/>
      <c r="KR192" s="1"/>
      <c r="KS192" s="1"/>
      <c r="KT192" s="1"/>
      <c r="KU192" s="1"/>
      <c r="KV192" s="1"/>
      <c r="KW192" s="1"/>
      <c r="KX192" s="1"/>
      <c r="KY192" s="1"/>
      <c r="KZ192" s="1"/>
      <c r="LA192" s="1"/>
      <c r="LB192" s="1"/>
      <c r="LC192" s="1"/>
      <c r="LD192" s="1"/>
      <c r="LE192" s="1"/>
      <c r="LF192" s="1"/>
      <c r="LG192" s="1"/>
      <c r="LH192" s="1"/>
      <c r="LI192" s="1"/>
      <c r="LJ192" s="1"/>
      <c r="LK192" s="1"/>
      <c r="LL192" s="1"/>
      <c r="LM192" s="1"/>
      <c r="LN192" s="1"/>
      <c r="LO192" s="1"/>
      <c r="LP192" s="1"/>
      <c r="LQ192" s="1"/>
      <c r="LR192" s="1"/>
      <c r="LS192" s="1"/>
      <c r="LT192" s="1"/>
      <c r="LU192" s="1"/>
      <c r="LV192" s="1"/>
      <c r="LW192" s="1"/>
      <c r="LX192" s="1"/>
      <c r="LY192" s="1"/>
      <c r="LZ192" s="1"/>
      <c r="MA192" s="1"/>
      <c r="MB192" s="1"/>
      <c r="MC192" s="1"/>
      <c r="MD192" s="1"/>
      <c r="ME192" s="1"/>
      <c r="MF192" s="1"/>
      <c r="MG192" s="1"/>
      <c r="MH192" s="1"/>
      <c r="MI192" s="1"/>
      <c r="MJ192" s="1"/>
      <c r="MK192" s="1"/>
      <c r="ML192" s="1"/>
      <c r="MM192" s="1"/>
      <c r="MN192" s="1"/>
      <c r="MO192" s="1"/>
      <c r="MP192" s="1"/>
      <c r="MQ192" s="1"/>
      <c r="MR192" s="1"/>
      <c r="MS192" s="1"/>
      <c r="MT192" s="1"/>
      <c r="MU192" s="1"/>
      <c r="MV192" s="1"/>
      <c r="MW192" s="1"/>
      <c r="MX192" s="1"/>
      <c r="MY192" s="1"/>
      <c r="MZ192" s="1"/>
      <c r="NA192" s="1"/>
      <c r="NB192" s="1"/>
      <c r="NC192" s="1"/>
      <c r="ND192" s="1"/>
      <c r="NE192" s="1"/>
      <c r="NF192" s="1"/>
      <c r="NG192" s="1"/>
      <c r="NH192" s="1"/>
      <c r="NI192" s="1"/>
      <c r="NJ192" s="1"/>
      <c r="NK192" s="1"/>
      <c r="NL192" s="1"/>
      <c r="NM192" s="1"/>
      <c r="NN192" s="1"/>
      <c r="NO192" s="1"/>
      <c r="NP192" s="1"/>
      <c r="NQ192" s="1"/>
      <c r="NR192" s="1"/>
      <c r="NS192" s="1"/>
      <c r="NT192" s="1"/>
      <c r="NU192" s="1"/>
      <c r="NV192" s="1"/>
      <c r="NW192" s="1"/>
      <c r="NX192" s="1"/>
      <c r="NY192" s="1"/>
      <c r="NZ192" s="1"/>
      <c r="OA192" s="1"/>
      <c r="OB192" s="1"/>
      <c r="OC192" s="1"/>
      <c r="OD192" s="1"/>
      <c r="OE192" s="1"/>
      <c r="OF192" s="1"/>
      <c r="OG192" s="1"/>
      <c r="OH192" s="1"/>
      <c r="OI192" s="1"/>
      <c r="OJ192" s="1"/>
      <c r="OK192" s="1"/>
      <c r="OL192" s="1"/>
      <c r="OM192" s="1"/>
      <c r="ON192" s="1"/>
      <c r="OO192" s="1"/>
      <c r="OP192" s="1"/>
      <c r="OQ192" s="1"/>
      <c r="OR192" s="1"/>
      <c r="OS192" s="1"/>
      <c r="OT192" s="1"/>
      <c r="OU192" s="1"/>
      <c r="OV192" s="1"/>
      <c r="OW192" s="1"/>
      <c r="OX192" s="1"/>
      <c r="OY192" s="1"/>
      <c r="OZ192" s="1"/>
      <c r="PA192" s="1"/>
      <c r="PB192" s="1"/>
      <c r="PC192" s="1"/>
      <c r="PD192" s="1"/>
      <c r="PE192" s="1"/>
      <c r="PF192" s="1"/>
      <c r="PG192" s="1"/>
      <c r="PH192" s="1"/>
      <c r="PI192" s="1"/>
      <c r="PJ192" s="1"/>
      <c r="PK192" s="1"/>
      <c r="PL192" s="1"/>
      <c r="PM192" s="1"/>
      <c r="PN192" s="1"/>
      <c r="PO192" s="1"/>
      <c r="PP192" s="1"/>
      <c r="PQ192" s="1"/>
      <c r="PR192" s="1"/>
      <c r="PS192" s="1"/>
      <c r="PT192" s="1"/>
      <c r="PU192" s="1"/>
      <c r="PV192" s="1"/>
      <c r="PW192" s="1"/>
      <c r="PX192" s="1"/>
      <c r="PY192" s="1"/>
      <c r="PZ192" s="1"/>
      <c r="QA192" s="1"/>
      <c r="QB192" s="1"/>
      <c r="QC192" s="1"/>
      <c r="QD192" s="1"/>
      <c r="QE192" s="1"/>
      <c r="QF192" s="1"/>
      <c r="QG192" s="1"/>
      <c r="QH192" s="1"/>
      <c r="QI192" s="1"/>
      <c r="QJ192" s="1"/>
      <c r="QK192" s="1"/>
      <c r="QL192" s="1"/>
      <c r="QM192" s="1"/>
      <c r="QN192" s="1"/>
      <c r="QO192" s="1"/>
      <c r="QP192" s="1"/>
      <c r="QQ192" s="1"/>
      <c r="QR192" s="1"/>
      <c r="QS192" s="1"/>
      <c r="QT192" s="1"/>
      <c r="QU192" s="1"/>
      <c r="QV192" s="1"/>
      <c r="QW192" s="1"/>
      <c r="QX192" s="1"/>
      <c r="QY192" s="1"/>
      <c r="QZ192" s="1"/>
      <c r="RA192" s="1"/>
      <c r="RB192" s="1"/>
      <c r="RC192" s="1"/>
      <c r="RD192" s="1"/>
      <c r="RE192" s="1"/>
      <c r="RF192" s="1"/>
      <c r="RG192" s="1"/>
      <c r="RH192" s="1"/>
      <c r="RI192" s="1"/>
      <c r="RJ192" s="1"/>
      <c r="RK192" s="1"/>
      <c r="RL192" s="1"/>
      <c r="RM192" s="1"/>
      <c r="RN192" s="1"/>
      <c r="RO192" s="1"/>
      <c r="RP192" s="1"/>
      <c r="RQ192" s="1"/>
      <c r="RR192" s="1"/>
      <c r="RS192" s="1"/>
      <c r="RT192" s="1"/>
      <c r="RU192" s="1"/>
      <c r="RV192" s="1"/>
      <c r="RW192" s="1"/>
      <c r="RX192" s="1"/>
      <c r="RY192" s="1"/>
      <c r="RZ192" s="1"/>
      <c r="SA192" s="1"/>
      <c r="SB192" s="1"/>
      <c r="SC192" s="1"/>
      <c r="SD192" s="1"/>
      <c r="SE192" s="1"/>
      <c r="SF192" s="1"/>
      <c r="SG192" s="1"/>
      <c r="SH192" s="1"/>
      <c r="SI192" s="1"/>
      <c r="SJ192" s="1"/>
      <c r="SK192" s="1"/>
      <c r="SL192" s="1"/>
      <c r="SM192" s="1"/>
      <c r="SN192" s="1"/>
      <c r="SO192" s="1"/>
      <c r="SP192" s="1"/>
      <c r="SQ192" s="1"/>
      <c r="SR192" s="1"/>
      <c r="SS192" s="1"/>
      <c r="ST192" s="1"/>
      <c r="SU192" s="1"/>
      <c r="SV192" s="1"/>
      <c r="SW192" s="1"/>
      <c r="SX192" s="1"/>
      <c r="SY192" s="1"/>
      <c r="SZ192" s="1"/>
      <c r="TA192" s="1"/>
      <c r="TB192" s="1"/>
      <c r="TC192" s="1"/>
      <c r="TD192" s="1"/>
      <c r="TE192" s="1"/>
      <c r="TF192" s="1"/>
      <c r="TG192" s="1"/>
      <c r="TH192" s="1"/>
      <c r="TI192" s="1"/>
      <c r="TJ192" s="1"/>
      <c r="TK192" s="1"/>
      <c r="TL192" s="1"/>
      <c r="TM192" s="1"/>
      <c r="TN192" s="1"/>
      <c r="TO192" s="1"/>
      <c r="TP192" s="1"/>
      <c r="TQ192" s="1"/>
      <c r="TR192" s="1"/>
      <c r="TS192" s="1"/>
      <c r="TT192" s="1"/>
      <c r="TU192" s="1"/>
      <c r="TV192" s="1"/>
      <c r="TW192" s="1"/>
      <c r="TX192" s="1"/>
      <c r="TY192" s="1"/>
      <c r="TZ192" s="1"/>
      <c r="UA192" s="1"/>
      <c r="UB192" s="1"/>
      <c r="UC192" s="1"/>
      <c r="UD192" s="1"/>
      <c r="UE192" s="1"/>
      <c r="UF192" s="1"/>
      <c r="UG192" s="1"/>
      <c r="UH192" s="1"/>
      <c r="UI192" s="1"/>
      <c r="UJ192" s="1"/>
      <c r="UK192" s="1"/>
      <c r="UL192" s="1"/>
      <c r="UM192" s="1"/>
      <c r="UN192" s="1"/>
      <c r="UO192" s="1"/>
      <c r="UP192" s="1"/>
      <c r="UQ192" s="1"/>
      <c r="UR192" s="1"/>
      <c r="US192" s="1"/>
      <c r="UT192" s="1"/>
      <c r="UU192" s="1"/>
      <c r="UV192" s="1"/>
      <c r="UW192" s="1"/>
      <c r="UX192" s="1"/>
      <c r="UY192" s="1"/>
      <c r="UZ192" s="1"/>
      <c r="VA192" s="1"/>
      <c r="VB192" s="1"/>
      <c r="VC192" s="1"/>
      <c r="VD192" s="1"/>
      <c r="VE192" s="1"/>
      <c r="VF192" s="1"/>
      <c r="VG192" s="1"/>
      <c r="VH192" s="1"/>
      <c r="VI192" s="1"/>
      <c r="VJ192" s="1"/>
      <c r="VK192" s="1"/>
      <c r="VL192" s="1"/>
      <c r="VM192" s="1"/>
      <c r="VN192" s="1"/>
      <c r="VO192" s="1"/>
      <c r="VP192" s="1"/>
      <c r="VQ192" s="1"/>
      <c r="VR192" s="1"/>
      <c r="VS192" s="1"/>
      <c r="VT192" s="1"/>
      <c r="VU192" s="1"/>
      <c r="VV192" s="1"/>
      <c r="VW192" s="1"/>
      <c r="VX192" s="1"/>
      <c r="VY192" s="1"/>
      <c r="VZ192" s="1"/>
      <c r="WA192" s="1"/>
      <c r="WB192" s="1"/>
      <c r="WC192" s="1"/>
      <c r="WD192" s="1"/>
      <c r="WE192" s="1"/>
      <c r="WF192" s="1"/>
      <c r="WG192" s="1"/>
      <c r="WH192" s="1"/>
      <c r="WI192" s="1"/>
      <c r="WJ192" s="1"/>
      <c r="WK192" s="1"/>
      <c r="WL192" s="1"/>
      <c r="WM192" s="1"/>
      <c r="WN192" s="1"/>
      <c r="WO192" s="1"/>
      <c r="WP192" s="1"/>
      <c r="WQ192" s="1"/>
      <c r="WR192" s="1"/>
      <c r="WS192" s="1"/>
      <c r="WT192" s="1"/>
      <c r="WU192" s="1"/>
      <c r="WV192" s="1"/>
      <c r="WW192" s="1"/>
      <c r="WX192" s="1"/>
      <c r="WY192" s="1"/>
      <c r="WZ192" s="1"/>
      <c r="XA192" s="1"/>
      <c r="XB192" s="1"/>
      <c r="XC192" s="1"/>
      <c r="XD192" s="1"/>
      <c r="XE192" s="1"/>
      <c r="XF192" s="1"/>
      <c r="XG192" s="1"/>
      <c r="XH192" s="1"/>
      <c r="XI192" s="1"/>
      <c r="XJ192" s="1"/>
      <c r="XK192" s="1"/>
      <c r="XL192" s="1"/>
      <c r="XM192" s="1"/>
      <c r="XN192" s="1"/>
      <c r="XO192" s="1"/>
      <c r="XP192" s="1"/>
      <c r="XQ192" s="1"/>
      <c r="XR192" s="1"/>
      <c r="XS192" s="1"/>
      <c r="XT192" s="1"/>
      <c r="XU192" s="1"/>
      <c r="XV192" s="1"/>
      <c r="XW192" s="1"/>
      <c r="XX192" s="1"/>
      <c r="XY192" s="1"/>
      <c r="XZ192" s="1"/>
      <c r="YA192" s="1"/>
      <c r="YB192" s="1"/>
      <c r="YC192" s="1"/>
      <c r="YD192" s="1"/>
      <c r="YE192" s="1"/>
      <c r="YF192" s="1"/>
      <c r="YG192" s="1"/>
      <c r="YH192" s="1"/>
      <c r="YI192" s="1"/>
      <c r="YJ192" s="1"/>
      <c r="YK192" s="1"/>
      <c r="YL192" s="1"/>
      <c r="YM192" s="1"/>
      <c r="YN192" s="1"/>
      <c r="YO192" s="1"/>
      <c r="YP192" s="1"/>
      <c r="YQ192" s="1"/>
      <c r="YR192" s="1"/>
      <c r="YS192" s="1"/>
      <c r="YT192" s="1"/>
      <c r="YU192" s="1"/>
      <c r="YV192" s="1"/>
      <c r="YW192" s="1"/>
      <c r="YX192" s="1"/>
      <c r="YY192" s="1"/>
      <c r="YZ192" s="1"/>
      <c r="ZA192" s="1"/>
      <c r="ZB192" s="1"/>
      <c r="ZC192" s="1"/>
      <c r="ZD192" s="1"/>
      <c r="ZE192" s="1"/>
      <c r="ZF192" s="1"/>
      <c r="ZG192" s="1"/>
      <c r="ZH192" s="1"/>
      <c r="ZI192" s="1"/>
      <c r="ZJ192" s="1"/>
      <c r="ZK192" s="1"/>
      <c r="ZL192" s="1"/>
      <c r="ZM192" s="1"/>
      <c r="ZN192" s="1"/>
      <c r="ZO192" s="1"/>
      <c r="ZP192" s="1"/>
      <c r="ZQ192" s="1"/>
      <c r="ZR192" s="1"/>
      <c r="ZS192" s="1"/>
    </row>
    <row r="193" spans="1:695" s="110" customFormat="1" x14ac:dyDescent="0.2">
      <c r="A193" s="227" t="s">
        <v>136</v>
      </c>
      <c r="B193" s="91"/>
      <c r="C193" s="19" t="s">
        <v>113</v>
      </c>
      <c r="D193" s="19" t="s">
        <v>30</v>
      </c>
      <c r="E193" s="20">
        <v>0.95486111111111116</v>
      </c>
      <c r="F193" s="20">
        <f>E193+(45/(24*60))</f>
        <v>0.98611111111111116</v>
      </c>
      <c r="G193" s="19">
        <f>H193*I193</f>
        <v>1621.9</v>
      </c>
      <c r="H193" s="263">
        <v>49</v>
      </c>
      <c r="I193" s="82">
        <v>33.1</v>
      </c>
      <c r="J193" s="77" t="s">
        <v>204</v>
      </c>
      <c r="K193" s="77" t="s">
        <v>205</v>
      </c>
      <c r="L193" s="157"/>
      <c r="M193" s="1"/>
      <c r="N193" s="138"/>
      <c r="O193" s="139"/>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c r="IT193" s="1"/>
      <c r="IU193" s="1"/>
      <c r="IV193" s="1"/>
      <c r="IW193" s="1"/>
      <c r="IX193" s="1"/>
      <c r="IY193" s="1"/>
      <c r="IZ193" s="1"/>
      <c r="JA193" s="1"/>
      <c r="JB193" s="1"/>
      <c r="JC193" s="1"/>
      <c r="JD193" s="1"/>
      <c r="JE193" s="1"/>
      <c r="JF193" s="1"/>
      <c r="JG193" s="1"/>
      <c r="JH193" s="1"/>
      <c r="JI193" s="1"/>
      <c r="JJ193" s="1"/>
      <c r="JK193" s="1"/>
      <c r="JL193" s="1"/>
      <c r="JM193" s="1"/>
      <c r="JN193" s="1"/>
      <c r="JO193" s="1"/>
      <c r="JP193" s="1"/>
      <c r="JQ193" s="1"/>
      <c r="JR193" s="1"/>
      <c r="JS193" s="1"/>
      <c r="JT193" s="1"/>
      <c r="JU193" s="1"/>
      <c r="JV193" s="1"/>
      <c r="JW193" s="1"/>
      <c r="JX193" s="1"/>
      <c r="JY193" s="1"/>
      <c r="JZ193" s="1"/>
      <c r="KA193" s="1"/>
      <c r="KB193" s="1"/>
      <c r="KC193" s="1"/>
      <c r="KD193" s="1"/>
      <c r="KE193" s="1"/>
      <c r="KF193" s="1"/>
      <c r="KG193" s="1"/>
      <c r="KH193" s="1"/>
      <c r="KI193" s="1"/>
      <c r="KJ193" s="1"/>
      <c r="KK193" s="1"/>
      <c r="KL193" s="1"/>
      <c r="KM193" s="1"/>
      <c r="KN193" s="1"/>
      <c r="KO193" s="1"/>
      <c r="KP193" s="1"/>
      <c r="KQ193" s="1"/>
      <c r="KR193" s="1"/>
      <c r="KS193" s="1"/>
      <c r="KT193" s="1"/>
      <c r="KU193" s="1"/>
      <c r="KV193" s="1"/>
      <c r="KW193" s="1"/>
      <c r="KX193" s="1"/>
      <c r="KY193" s="1"/>
      <c r="KZ193" s="1"/>
      <c r="LA193" s="1"/>
      <c r="LB193" s="1"/>
      <c r="LC193" s="1"/>
      <c r="LD193" s="1"/>
      <c r="LE193" s="1"/>
      <c r="LF193" s="1"/>
      <c r="LG193" s="1"/>
      <c r="LH193" s="1"/>
      <c r="LI193" s="1"/>
      <c r="LJ193" s="1"/>
      <c r="LK193" s="1"/>
      <c r="LL193" s="1"/>
      <c r="LM193" s="1"/>
      <c r="LN193" s="1"/>
      <c r="LO193" s="1"/>
      <c r="LP193" s="1"/>
      <c r="LQ193" s="1"/>
      <c r="LR193" s="1"/>
      <c r="LS193" s="1"/>
      <c r="LT193" s="1"/>
      <c r="LU193" s="1"/>
      <c r="LV193" s="1"/>
      <c r="LW193" s="1"/>
      <c r="LX193" s="1"/>
      <c r="LY193" s="1"/>
      <c r="LZ193" s="1"/>
      <c r="MA193" s="1"/>
      <c r="MB193" s="1"/>
      <c r="MC193" s="1"/>
      <c r="MD193" s="1"/>
      <c r="ME193" s="1"/>
      <c r="MF193" s="1"/>
      <c r="MG193" s="1"/>
      <c r="MH193" s="1"/>
      <c r="MI193" s="1"/>
      <c r="MJ193" s="1"/>
      <c r="MK193" s="1"/>
      <c r="ML193" s="1"/>
      <c r="MM193" s="1"/>
      <c r="MN193" s="1"/>
      <c r="MO193" s="1"/>
      <c r="MP193" s="1"/>
      <c r="MQ193" s="1"/>
      <c r="MR193" s="1"/>
      <c r="MS193" s="1"/>
      <c r="MT193" s="1"/>
      <c r="MU193" s="1"/>
      <c r="MV193" s="1"/>
      <c r="MW193" s="1"/>
      <c r="MX193" s="1"/>
      <c r="MY193" s="1"/>
      <c r="MZ193" s="1"/>
      <c r="NA193" s="1"/>
      <c r="NB193" s="1"/>
      <c r="NC193" s="1"/>
      <c r="ND193" s="1"/>
      <c r="NE193" s="1"/>
      <c r="NF193" s="1"/>
      <c r="NG193" s="1"/>
      <c r="NH193" s="1"/>
      <c r="NI193" s="1"/>
      <c r="NJ193" s="1"/>
      <c r="NK193" s="1"/>
      <c r="NL193" s="1"/>
      <c r="NM193" s="1"/>
      <c r="NN193" s="1"/>
      <c r="NO193" s="1"/>
      <c r="NP193" s="1"/>
      <c r="NQ193" s="1"/>
      <c r="NR193" s="1"/>
      <c r="NS193" s="1"/>
      <c r="NT193" s="1"/>
      <c r="NU193" s="1"/>
      <c r="NV193" s="1"/>
      <c r="NW193" s="1"/>
      <c r="NX193" s="1"/>
      <c r="NY193" s="1"/>
      <c r="NZ193" s="1"/>
      <c r="OA193" s="1"/>
      <c r="OB193" s="1"/>
      <c r="OC193" s="1"/>
      <c r="OD193" s="1"/>
      <c r="OE193" s="1"/>
      <c r="OF193" s="1"/>
      <c r="OG193" s="1"/>
      <c r="OH193" s="1"/>
      <c r="OI193" s="1"/>
      <c r="OJ193" s="1"/>
      <c r="OK193" s="1"/>
      <c r="OL193" s="1"/>
      <c r="OM193" s="1"/>
      <c r="ON193" s="1"/>
      <c r="OO193" s="1"/>
      <c r="OP193" s="1"/>
      <c r="OQ193" s="1"/>
      <c r="OR193" s="1"/>
      <c r="OS193" s="1"/>
      <c r="OT193" s="1"/>
      <c r="OU193" s="1"/>
      <c r="OV193" s="1"/>
      <c r="OW193" s="1"/>
      <c r="OX193" s="1"/>
      <c r="OY193" s="1"/>
      <c r="OZ193" s="1"/>
      <c r="PA193" s="1"/>
      <c r="PB193" s="1"/>
      <c r="PC193" s="1"/>
      <c r="PD193" s="1"/>
      <c r="PE193" s="1"/>
      <c r="PF193" s="1"/>
      <c r="PG193" s="1"/>
      <c r="PH193" s="1"/>
      <c r="PI193" s="1"/>
      <c r="PJ193" s="1"/>
      <c r="PK193" s="1"/>
      <c r="PL193" s="1"/>
      <c r="PM193" s="1"/>
      <c r="PN193" s="1"/>
      <c r="PO193" s="1"/>
      <c r="PP193" s="1"/>
      <c r="PQ193" s="1"/>
      <c r="PR193" s="1"/>
      <c r="PS193" s="1"/>
      <c r="PT193" s="1"/>
      <c r="PU193" s="1"/>
      <c r="PV193" s="1"/>
      <c r="PW193" s="1"/>
      <c r="PX193" s="1"/>
      <c r="PY193" s="1"/>
      <c r="PZ193" s="1"/>
      <c r="QA193" s="1"/>
      <c r="QB193" s="1"/>
      <c r="QC193" s="1"/>
      <c r="QD193" s="1"/>
      <c r="QE193" s="1"/>
      <c r="QF193" s="1"/>
      <c r="QG193" s="1"/>
      <c r="QH193" s="1"/>
      <c r="QI193" s="1"/>
      <c r="QJ193" s="1"/>
      <c r="QK193" s="1"/>
      <c r="QL193" s="1"/>
      <c r="QM193" s="1"/>
      <c r="QN193" s="1"/>
      <c r="QO193" s="1"/>
      <c r="QP193" s="1"/>
      <c r="QQ193" s="1"/>
      <c r="QR193" s="1"/>
      <c r="QS193" s="1"/>
      <c r="QT193" s="1"/>
      <c r="QU193" s="1"/>
      <c r="QV193" s="1"/>
      <c r="QW193" s="1"/>
      <c r="QX193" s="1"/>
      <c r="QY193" s="1"/>
      <c r="QZ193" s="1"/>
      <c r="RA193" s="1"/>
      <c r="RB193" s="1"/>
      <c r="RC193" s="1"/>
      <c r="RD193" s="1"/>
      <c r="RE193" s="1"/>
      <c r="RF193" s="1"/>
      <c r="RG193" s="1"/>
      <c r="RH193" s="1"/>
      <c r="RI193" s="1"/>
      <c r="RJ193" s="1"/>
      <c r="RK193" s="1"/>
      <c r="RL193" s="1"/>
      <c r="RM193" s="1"/>
      <c r="RN193" s="1"/>
      <c r="RO193" s="1"/>
      <c r="RP193" s="1"/>
      <c r="RQ193" s="1"/>
      <c r="RR193" s="1"/>
      <c r="RS193" s="1"/>
      <c r="RT193" s="1"/>
      <c r="RU193" s="1"/>
      <c r="RV193" s="1"/>
      <c r="RW193" s="1"/>
      <c r="RX193" s="1"/>
      <c r="RY193" s="1"/>
      <c r="RZ193" s="1"/>
      <c r="SA193" s="1"/>
      <c r="SB193" s="1"/>
      <c r="SC193" s="1"/>
      <c r="SD193" s="1"/>
      <c r="SE193" s="1"/>
      <c r="SF193" s="1"/>
      <c r="SG193" s="1"/>
      <c r="SH193" s="1"/>
      <c r="SI193" s="1"/>
      <c r="SJ193" s="1"/>
      <c r="SK193" s="1"/>
      <c r="SL193" s="1"/>
      <c r="SM193" s="1"/>
      <c r="SN193" s="1"/>
      <c r="SO193" s="1"/>
      <c r="SP193" s="1"/>
      <c r="SQ193" s="1"/>
      <c r="SR193" s="1"/>
      <c r="SS193" s="1"/>
      <c r="ST193" s="1"/>
      <c r="SU193" s="1"/>
      <c r="SV193" s="1"/>
      <c r="SW193" s="1"/>
      <c r="SX193" s="1"/>
      <c r="SY193" s="1"/>
      <c r="SZ193" s="1"/>
      <c r="TA193" s="1"/>
      <c r="TB193" s="1"/>
      <c r="TC193" s="1"/>
      <c r="TD193" s="1"/>
      <c r="TE193" s="1"/>
      <c r="TF193" s="1"/>
      <c r="TG193" s="1"/>
      <c r="TH193" s="1"/>
      <c r="TI193" s="1"/>
      <c r="TJ193" s="1"/>
      <c r="TK193" s="1"/>
      <c r="TL193" s="1"/>
      <c r="TM193" s="1"/>
      <c r="TN193" s="1"/>
      <c r="TO193" s="1"/>
      <c r="TP193" s="1"/>
      <c r="TQ193" s="1"/>
      <c r="TR193" s="1"/>
      <c r="TS193" s="1"/>
      <c r="TT193" s="1"/>
      <c r="TU193" s="1"/>
      <c r="TV193" s="1"/>
      <c r="TW193" s="1"/>
      <c r="TX193" s="1"/>
      <c r="TY193" s="1"/>
      <c r="TZ193" s="1"/>
      <c r="UA193" s="1"/>
      <c r="UB193" s="1"/>
      <c r="UC193" s="1"/>
      <c r="UD193" s="1"/>
      <c r="UE193" s="1"/>
      <c r="UF193" s="1"/>
      <c r="UG193" s="1"/>
      <c r="UH193" s="1"/>
      <c r="UI193" s="1"/>
      <c r="UJ193" s="1"/>
      <c r="UK193" s="1"/>
      <c r="UL193" s="1"/>
      <c r="UM193" s="1"/>
      <c r="UN193" s="1"/>
      <c r="UO193" s="1"/>
      <c r="UP193" s="1"/>
      <c r="UQ193" s="1"/>
      <c r="UR193" s="1"/>
      <c r="US193" s="1"/>
      <c r="UT193" s="1"/>
      <c r="UU193" s="1"/>
      <c r="UV193" s="1"/>
      <c r="UW193" s="1"/>
      <c r="UX193" s="1"/>
      <c r="UY193" s="1"/>
      <c r="UZ193" s="1"/>
      <c r="VA193" s="1"/>
      <c r="VB193" s="1"/>
      <c r="VC193" s="1"/>
      <c r="VD193" s="1"/>
      <c r="VE193" s="1"/>
      <c r="VF193" s="1"/>
      <c r="VG193" s="1"/>
      <c r="VH193" s="1"/>
      <c r="VI193" s="1"/>
      <c r="VJ193" s="1"/>
      <c r="VK193" s="1"/>
      <c r="VL193" s="1"/>
      <c r="VM193" s="1"/>
      <c r="VN193" s="1"/>
      <c r="VO193" s="1"/>
      <c r="VP193" s="1"/>
      <c r="VQ193" s="1"/>
      <c r="VR193" s="1"/>
      <c r="VS193" s="1"/>
      <c r="VT193" s="1"/>
      <c r="VU193" s="1"/>
      <c r="VV193" s="1"/>
      <c r="VW193" s="1"/>
      <c r="VX193" s="1"/>
      <c r="VY193" s="1"/>
      <c r="VZ193" s="1"/>
      <c r="WA193" s="1"/>
      <c r="WB193" s="1"/>
      <c r="WC193" s="1"/>
      <c r="WD193" s="1"/>
      <c r="WE193" s="1"/>
      <c r="WF193" s="1"/>
      <c r="WG193" s="1"/>
      <c r="WH193" s="1"/>
      <c r="WI193" s="1"/>
      <c r="WJ193" s="1"/>
      <c r="WK193" s="1"/>
      <c r="WL193" s="1"/>
      <c r="WM193" s="1"/>
      <c r="WN193" s="1"/>
      <c r="WO193" s="1"/>
      <c r="WP193" s="1"/>
      <c r="WQ193" s="1"/>
      <c r="WR193" s="1"/>
      <c r="WS193" s="1"/>
      <c r="WT193" s="1"/>
      <c r="WU193" s="1"/>
      <c r="WV193" s="1"/>
      <c r="WW193" s="1"/>
      <c r="WX193" s="1"/>
      <c r="WY193" s="1"/>
      <c r="WZ193" s="1"/>
      <c r="XA193" s="1"/>
      <c r="XB193" s="1"/>
      <c r="XC193" s="1"/>
      <c r="XD193" s="1"/>
      <c r="XE193" s="1"/>
      <c r="XF193" s="1"/>
      <c r="XG193" s="1"/>
      <c r="XH193" s="1"/>
      <c r="XI193" s="1"/>
      <c r="XJ193" s="1"/>
      <c r="XK193" s="1"/>
      <c r="XL193" s="1"/>
      <c r="XM193" s="1"/>
      <c r="XN193" s="1"/>
      <c r="XO193" s="1"/>
      <c r="XP193" s="1"/>
      <c r="XQ193" s="1"/>
      <c r="XR193" s="1"/>
      <c r="XS193" s="1"/>
      <c r="XT193" s="1"/>
      <c r="XU193" s="1"/>
      <c r="XV193" s="1"/>
      <c r="XW193" s="1"/>
      <c r="XX193" s="1"/>
      <c r="XY193" s="1"/>
      <c r="XZ193" s="1"/>
      <c r="YA193" s="1"/>
      <c r="YB193" s="1"/>
      <c r="YC193" s="1"/>
      <c r="YD193" s="1"/>
      <c r="YE193" s="1"/>
      <c r="YF193" s="1"/>
      <c r="YG193" s="1"/>
      <c r="YH193" s="1"/>
      <c r="YI193" s="1"/>
      <c r="YJ193" s="1"/>
      <c r="YK193" s="1"/>
      <c r="YL193" s="1"/>
      <c r="YM193" s="1"/>
      <c r="YN193" s="1"/>
      <c r="YO193" s="1"/>
      <c r="YP193" s="1"/>
      <c r="YQ193" s="1"/>
      <c r="YR193" s="1"/>
      <c r="YS193" s="1"/>
      <c r="YT193" s="1"/>
      <c r="YU193" s="1"/>
      <c r="YV193" s="1"/>
      <c r="YW193" s="1"/>
      <c r="YX193" s="1"/>
      <c r="YY193" s="1"/>
      <c r="YZ193" s="1"/>
      <c r="ZA193" s="1"/>
      <c r="ZB193" s="1"/>
      <c r="ZC193" s="1"/>
      <c r="ZD193" s="1"/>
      <c r="ZE193" s="1"/>
      <c r="ZF193" s="1"/>
      <c r="ZG193" s="1"/>
      <c r="ZH193" s="1"/>
      <c r="ZI193" s="1"/>
      <c r="ZJ193" s="1"/>
      <c r="ZK193" s="1"/>
      <c r="ZL193" s="1"/>
      <c r="ZM193" s="1"/>
      <c r="ZN193" s="1"/>
      <c r="ZO193" s="1"/>
      <c r="ZP193" s="1"/>
      <c r="ZQ193" s="1"/>
      <c r="ZR193" s="1"/>
      <c r="ZS193" s="1"/>
    </row>
    <row r="194" spans="1:695" s="110" customFormat="1" x14ac:dyDescent="0.2">
      <c r="A194" s="227" t="s">
        <v>136</v>
      </c>
      <c r="B194" s="91"/>
      <c r="C194" s="19"/>
      <c r="D194" s="19"/>
      <c r="E194" s="20"/>
      <c r="F194" s="20"/>
      <c r="G194" s="19"/>
      <c r="H194" s="65"/>
      <c r="I194" s="82"/>
      <c r="J194" s="77"/>
      <c r="K194" s="77"/>
      <c r="L194" s="157"/>
      <c r="M194" s="1"/>
      <c r="N194" s="138"/>
      <c r="O194" s="139"/>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c r="IT194" s="1"/>
      <c r="IU194" s="1"/>
      <c r="IV194" s="1"/>
      <c r="IW194" s="1"/>
      <c r="IX194" s="1"/>
      <c r="IY194" s="1"/>
      <c r="IZ194" s="1"/>
      <c r="JA194" s="1"/>
      <c r="JB194" s="1"/>
      <c r="JC194" s="1"/>
      <c r="JD194" s="1"/>
      <c r="JE194" s="1"/>
      <c r="JF194" s="1"/>
      <c r="JG194" s="1"/>
      <c r="JH194" s="1"/>
      <c r="JI194" s="1"/>
      <c r="JJ194" s="1"/>
      <c r="JK194" s="1"/>
      <c r="JL194" s="1"/>
      <c r="JM194" s="1"/>
      <c r="JN194" s="1"/>
      <c r="JO194" s="1"/>
      <c r="JP194" s="1"/>
      <c r="JQ194" s="1"/>
      <c r="JR194" s="1"/>
      <c r="JS194" s="1"/>
      <c r="JT194" s="1"/>
      <c r="JU194" s="1"/>
      <c r="JV194" s="1"/>
      <c r="JW194" s="1"/>
      <c r="JX194" s="1"/>
      <c r="JY194" s="1"/>
      <c r="JZ194" s="1"/>
      <c r="KA194" s="1"/>
      <c r="KB194" s="1"/>
      <c r="KC194" s="1"/>
      <c r="KD194" s="1"/>
      <c r="KE194" s="1"/>
      <c r="KF194" s="1"/>
      <c r="KG194" s="1"/>
      <c r="KH194" s="1"/>
      <c r="KI194" s="1"/>
      <c r="KJ194" s="1"/>
      <c r="KK194" s="1"/>
      <c r="KL194" s="1"/>
      <c r="KM194" s="1"/>
      <c r="KN194" s="1"/>
      <c r="KO194" s="1"/>
      <c r="KP194" s="1"/>
      <c r="KQ194" s="1"/>
      <c r="KR194" s="1"/>
      <c r="KS194" s="1"/>
      <c r="KT194" s="1"/>
      <c r="KU194" s="1"/>
      <c r="KV194" s="1"/>
      <c r="KW194" s="1"/>
      <c r="KX194" s="1"/>
      <c r="KY194" s="1"/>
      <c r="KZ194" s="1"/>
      <c r="LA194" s="1"/>
      <c r="LB194" s="1"/>
      <c r="LC194" s="1"/>
      <c r="LD194" s="1"/>
      <c r="LE194" s="1"/>
      <c r="LF194" s="1"/>
      <c r="LG194" s="1"/>
      <c r="LH194" s="1"/>
      <c r="LI194" s="1"/>
      <c r="LJ194" s="1"/>
      <c r="LK194" s="1"/>
      <c r="LL194" s="1"/>
      <c r="LM194" s="1"/>
      <c r="LN194" s="1"/>
      <c r="LO194" s="1"/>
      <c r="LP194" s="1"/>
      <c r="LQ194" s="1"/>
      <c r="LR194" s="1"/>
      <c r="LS194" s="1"/>
      <c r="LT194" s="1"/>
      <c r="LU194" s="1"/>
      <c r="LV194" s="1"/>
      <c r="LW194" s="1"/>
      <c r="LX194" s="1"/>
      <c r="LY194" s="1"/>
      <c r="LZ194" s="1"/>
      <c r="MA194" s="1"/>
      <c r="MB194" s="1"/>
      <c r="MC194" s="1"/>
      <c r="MD194" s="1"/>
      <c r="ME194" s="1"/>
      <c r="MF194" s="1"/>
      <c r="MG194" s="1"/>
      <c r="MH194" s="1"/>
      <c r="MI194" s="1"/>
      <c r="MJ194" s="1"/>
      <c r="MK194" s="1"/>
      <c r="ML194" s="1"/>
      <c r="MM194" s="1"/>
      <c r="MN194" s="1"/>
      <c r="MO194" s="1"/>
      <c r="MP194" s="1"/>
      <c r="MQ194" s="1"/>
      <c r="MR194" s="1"/>
      <c r="MS194" s="1"/>
      <c r="MT194" s="1"/>
      <c r="MU194" s="1"/>
      <c r="MV194" s="1"/>
      <c r="MW194" s="1"/>
      <c r="MX194" s="1"/>
      <c r="MY194" s="1"/>
      <c r="MZ194" s="1"/>
      <c r="NA194" s="1"/>
      <c r="NB194" s="1"/>
      <c r="NC194" s="1"/>
      <c r="ND194" s="1"/>
      <c r="NE194" s="1"/>
      <c r="NF194" s="1"/>
      <c r="NG194" s="1"/>
      <c r="NH194" s="1"/>
      <c r="NI194" s="1"/>
      <c r="NJ194" s="1"/>
      <c r="NK194" s="1"/>
      <c r="NL194" s="1"/>
      <c r="NM194" s="1"/>
      <c r="NN194" s="1"/>
      <c r="NO194" s="1"/>
      <c r="NP194" s="1"/>
      <c r="NQ194" s="1"/>
      <c r="NR194" s="1"/>
      <c r="NS194" s="1"/>
      <c r="NT194" s="1"/>
      <c r="NU194" s="1"/>
      <c r="NV194" s="1"/>
      <c r="NW194" s="1"/>
      <c r="NX194" s="1"/>
      <c r="NY194" s="1"/>
      <c r="NZ194" s="1"/>
      <c r="OA194" s="1"/>
      <c r="OB194" s="1"/>
      <c r="OC194" s="1"/>
      <c r="OD194" s="1"/>
      <c r="OE194" s="1"/>
      <c r="OF194" s="1"/>
      <c r="OG194" s="1"/>
      <c r="OH194" s="1"/>
      <c r="OI194" s="1"/>
      <c r="OJ194" s="1"/>
      <c r="OK194" s="1"/>
      <c r="OL194" s="1"/>
      <c r="OM194" s="1"/>
      <c r="ON194" s="1"/>
      <c r="OO194" s="1"/>
      <c r="OP194" s="1"/>
      <c r="OQ194" s="1"/>
      <c r="OR194" s="1"/>
      <c r="OS194" s="1"/>
      <c r="OT194" s="1"/>
      <c r="OU194" s="1"/>
      <c r="OV194" s="1"/>
      <c r="OW194" s="1"/>
      <c r="OX194" s="1"/>
      <c r="OY194" s="1"/>
      <c r="OZ194" s="1"/>
      <c r="PA194" s="1"/>
      <c r="PB194" s="1"/>
      <c r="PC194" s="1"/>
      <c r="PD194" s="1"/>
      <c r="PE194" s="1"/>
      <c r="PF194" s="1"/>
      <c r="PG194" s="1"/>
      <c r="PH194" s="1"/>
      <c r="PI194" s="1"/>
      <c r="PJ194" s="1"/>
      <c r="PK194" s="1"/>
      <c r="PL194" s="1"/>
      <c r="PM194" s="1"/>
      <c r="PN194" s="1"/>
      <c r="PO194" s="1"/>
      <c r="PP194" s="1"/>
      <c r="PQ194" s="1"/>
      <c r="PR194" s="1"/>
      <c r="PS194" s="1"/>
      <c r="PT194" s="1"/>
      <c r="PU194" s="1"/>
      <c r="PV194" s="1"/>
      <c r="PW194" s="1"/>
      <c r="PX194" s="1"/>
      <c r="PY194" s="1"/>
      <c r="PZ194" s="1"/>
      <c r="QA194" s="1"/>
      <c r="QB194" s="1"/>
      <c r="QC194" s="1"/>
      <c r="QD194" s="1"/>
      <c r="QE194" s="1"/>
      <c r="QF194" s="1"/>
      <c r="QG194" s="1"/>
      <c r="QH194" s="1"/>
      <c r="QI194" s="1"/>
      <c r="QJ194" s="1"/>
      <c r="QK194" s="1"/>
      <c r="QL194" s="1"/>
      <c r="QM194" s="1"/>
      <c r="QN194" s="1"/>
      <c r="QO194" s="1"/>
      <c r="QP194" s="1"/>
      <c r="QQ194" s="1"/>
      <c r="QR194" s="1"/>
      <c r="QS194" s="1"/>
      <c r="QT194" s="1"/>
      <c r="QU194" s="1"/>
      <c r="QV194" s="1"/>
      <c r="QW194" s="1"/>
      <c r="QX194" s="1"/>
      <c r="QY194" s="1"/>
      <c r="QZ194" s="1"/>
      <c r="RA194" s="1"/>
      <c r="RB194" s="1"/>
      <c r="RC194" s="1"/>
      <c r="RD194" s="1"/>
      <c r="RE194" s="1"/>
      <c r="RF194" s="1"/>
      <c r="RG194" s="1"/>
      <c r="RH194" s="1"/>
      <c r="RI194" s="1"/>
      <c r="RJ194" s="1"/>
      <c r="RK194" s="1"/>
      <c r="RL194" s="1"/>
      <c r="RM194" s="1"/>
      <c r="RN194" s="1"/>
      <c r="RO194" s="1"/>
      <c r="RP194" s="1"/>
      <c r="RQ194" s="1"/>
      <c r="RR194" s="1"/>
      <c r="RS194" s="1"/>
      <c r="RT194" s="1"/>
      <c r="RU194" s="1"/>
      <c r="RV194" s="1"/>
      <c r="RW194" s="1"/>
      <c r="RX194" s="1"/>
      <c r="RY194" s="1"/>
      <c r="RZ194" s="1"/>
      <c r="SA194" s="1"/>
      <c r="SB194" s="1"/>
      <c r="SC194" s="1"/>
      <c r="SD194" s="1"/>
      <c r="SE194" s="1"/>
      <c r="SF194" s="1"/>
      <c r="SG194" s="1"/>
      <c r="SH194" s="1"/>
      <c r="SI194" s="1"/>
      <c r="SJ194" s="1"/>
      <c r="SK194" s="1"/>
      <c r="SL194" s="1"/>
      <c r="SM194" s="1"/>
      <c r="SN194" s="1"/>
      <c r="SO194" s="1"/>
      <c r="SP194" s="1"/>
      <c r="SQ194" s="1"/>
      <c r="SR194" s="1"/>
      <c r="SS194" s="1"/>
      <c r="ST194" s="1"/>
      <c r="SU194" s="1"/>
      <c r="SV194" s="1"/>
      <c r="SW194" s="1"/>
      <c r="SX194" s="1"/>
      <c r="SY194" s="1"/>
      <c r="SZ194" s="1"/>
      <c r="TA194" s="1"/>
      <c r="TB194" s="1"/>
      <c r="TC194" s="1"/>
      <c r="TD194" s="1"/>
      <c r="TE194" s="1"/>
      <c r="TF194" s="1"/>
      <c r="TG194" s="1"/>
      <c r="TH194" s="1"/>
      <c r="TI194" s="1"/>
      <c r="TJ194" s="1"/>
      <c r="TK194" s="1"/>
      <c r="TL194" s="1"/>
      <c r="TM194" s="1"/>
      <c r="TN194" s="1"/>
      <c r="TO194" s="1"/>
      <c r="TP194" s="1"/>
      <c r="TQ194" s="1"/>
      <c r="TR194" s="1"/>
      <c r="TS194" s="1"/>
      <c r="TT194" s="1"/>
      <c r="TU194" s="1"/>
      <c r="TV194" s="1"/>
      <c r="TW194" s="1"/>
      <c r="TX194" s="1"/>
      <c r="TY194" s="1"/>
      <c r="TZ194" s="1"/>
      <c r="UA194" s="1"/>
      <c r="UB194" s="1"/>
      <c r="UC194" s="1"/>
      <c r="UD194" s="1"/>
      <c r="UE194" s="1"/>
      <c r="UF194" s="1"/>
      <c r="UG194" s="1"/>
      <c r="UH194" s="1"/>
      <c r="UI194" s="1"/>
      <c r="UJ194" s="1"/>
      <c r="UK194" s="1"/>
      <c r="UL194" s="1"/>
      <c r="UM194" s="1"/>
      <c r="UN194" s="1"/>
      <c r="UO194" s="1"/>
      <c r="UP194" s="1"/>
      <c r="UQ194" s="1"/>
      <c r="UR194" s="1"/>
      <c r="US194" s="1"/>
      <c r="UT194" s="1"/>
      <c r="UU194" s="1"/>
      <c r="UV194" s="1"/>
      <c r="UW194" s="1"/>
      <c r="UX194" s="1"/>
      <c r="UY194" s="1"/>
      <c r="UZ194" s="1"/>
      <c r="VA194" s="1"/>
      <c r="VB194" s="1"/>
      <c r="VC194" s="1"/>
      <c r="VD194" s="1"/>
      <c r="VE194" s="1"/>
      <c r="VF194" s="1"/>
      <c r="VG194" s="1"/>
      <c r="VH194" s="1"/>
      <c r="VI194" s="1"/>
      <c r="VJ194" s="1"/>
      <c r="VK194" s="1"/>
      <c r="VL194" s="1"/>
      <c r="VM194" s="1"/>
      <c r="VN194" s="1"/>
      <c r="VO194" s="1"/>
      <c r="VP194" s="1"/>
      <c r="VQ194" s="1"/>
      <c r="VR194" s="1"/>
      <c r="VS194" s="1"/>
      <c r="VT194" s="1"/>
      <c r="VU194" s="1"/>
      <c r="VV194" s="1"/>
      <c r="VW194" s="1"/>
      <c r="VX194" s="1"/>
      <c r="VY194" s="1"/>
      <c r="VZ194" s="1"/>
      <c r="WA194" s="1"/>
      <c r="WB194" s="1"/>
      <c r="WC194" s="1"/>
      <c r="WD194" s="1"/>
      <c r="WE194" s="1"/>
      <c r="WF194" s="1"/>
      <c r="WG194" s="1"/>
      <c r="WH194" s="1"/>
      <c r="WI194" s="1"/>
      <c r="WJ194" s="1"/>
      <c r="WK194" s="1"/>
      <c r="WL194" s="1"/>
      <c r="WM194" s="1"/>
      <c r="WN194" s="1"/>
      <c r="WO194" s="1"/>
      <c r="WP194" s="1"/>
      <c r="WQ194" s="1"/>
      <c r="WR194" s="1"/>
      <c r="WS194" s="1"/>
      <c r="WT194" s="1"/>
      <c r="WU194" s="1"/>
      <c r="WV194" s="1"/>
      <c r="WW194" s="1"/>
      <c r="WX194" s="1"/>
      <c r="WY194" s="1"/>
      <c r="WZ194" s="1"/>
      <c r="XA194" s="1"/>
      <c r="XB194" s="1"/>
      <c r="XC194" s="1"/>
      <c r="XD194" s="1"/>
      <c r="XE194" s="1"/>
      <c r="XF194" s="1"/>
      <c r="XG194" s="1"/>
      <c r="XH194" s="1"/>
      <c r="XI194" s="1"/>
      <c r="XJ194" s="1"/>
      <c r="XK194" s="1"/>
      <c r="XL194" s="1"/>
      <c r="XM194" s="1"/>
      <c r="XN194" s="1"/>
      <c r="XO194" s="1"/>
      <c r="XP194" s="1"/>
      <c r="XQ194" s="1"/>
      <c r="XR194" s="1"/>
      <c r="XS194" s="1"/>
      <c r="XT194" s="1"/>
      <c r="XU194" s="1"/>
      <c r="XV194" s="1"/>
      <c r="XW194" s="1"/>
      <c r="XX194" s="1"/>
      <c r="XY194" s="1"/>
      <c r="XZ194" s="1"/>
      <c r="YA194" s="1"/>
      <c r="YB194" s="1"/>
      <c r="YC194" s="1"/>
      <c r="YD194" s="1"/>
      <c r="YE194" s="1"/>
      <c r="YF194" s="1"/>
      <c r="YG194" s="1"/>
      <c r="YH194" s="1"/>
      <c r="YI194" s="1"/>
      <c r="YJ194" s="1"/>
      <c r="YK194" s="1"/>
      <c r="YL194" s="1"/>
      <c r="YM194" s="1"/>
      <c r="YN194" s="1"/>
      <c r="YO194" s="1"/>
      <c r="YP194" s="1"/>
      <c r="YQ194" s="1"/>
      <c r="YR194" s="1"/>
      <c r="YS194" s="1"/>
      <c r="YT194" s="1"/>
      <c r="YU194" s="1"/>
      <c r="YV194" s="1"/>
      <c r="YW194" s="1"/>
      <c r="YX194" s="1"/>
      <c r="YY194" s="1"/>
      <c r="YZ194" s="1"/>
      <c r="ZA194" s="1"/>
      <c r="ZB194" s="1"/>
      <c r="ZC194" s="1"/>
      <c r="ZD194" s="1"/>
      <c r="ZE194" s="1"/>
      <c r="ZF194" s="1"/>
      <c r="ZG194" s="1"/>
      <c r="ZH194" s="1"/>
      <c r="ZI194" s="1"/>
      <c r="ZJ194" s="1"/>
      <c r="ZK194" s="1"/>
      <c r="ZL194" s="1"/>
      <c r="ZM194" s="1"/>
      <c r="ZN194" s="1"/>
      <c r="ZO194" s="1"/>
      <c r="ZP194" s="1"/>
      <c r="ZQ194" s="1"/>
      <c r="ZR194" s="1"/>
      <c r="ZS194" s="1"/>
    </row>
    <row r="195" spans="1:695" s="47" customFormat="1" x14ac:dyDescent="0.2">
      <c r="A195" s="227" t="s">
        <v>136</v>
      </c>
      <c r="B195" s="91"/>
      <c r="C195" s="19" t="s">
        <v>110</v>
      </c>
      <c r="D195" s="19" t="s">
        <v>30</v>
      </c>
      <c r="E195" s="20">
        <v>1.03125</v>
      </c>
      <c r="F195" s="20">
        <f>E195+(40/(24*60))</f>
        <v>1.0590277777777777</v>
      </c>
      <c r="G195" s="19">
        <f>H195*I195</f>
        <v>1626.8000000000002</v>
      </c>
      <c r="H195" s="263">
        <v>49</v>
      </c>
      <c r="I195" s="82">
        <v>33.200000000000003</v>
      </c>
      <c r="J195" s="77" t="s">
        <v>204</v>
      </c>
      <c r="K195" s="77" t="s">
        <v>205</v>
      </c>
      <c r="L195" s="157"/>
      <c r="M195" s="1"/>
      <c r="N195" s="138"/>
      <c r="O195" s="139"/>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c r="IT195" s="1"/>
      <c r="IU195" s="1"/>
      <c r="IV195" s="1"/>
      <c r="IW195" s="1"/>
      <c r="IX195" s="1"/>
      <c r="IY195" s="1"/>
      <c r="IZ195" s="1"/>
      <c r="JA195" s="1"/>
      <c r="JB195" s="1"/>
      <c r="JC195" s="1"/>
      <c r="JD195" s="1"/>
      <c r="JE195" s="1"/>
      <c r="JF195" s="1"/>
      <c r="JG195" s="1"/>
      <c r="JH195" s="1"/>
      <c r="JI195" s="1"/>
      <c r="JJ195" s="1"/>
      <c r="JK195" s="1"/>
      <c r="JL195" s="1"/>
      <c r="JM195" s="1"/>
      <c r="JN195" s="1"/>
      <c r="JO195" s="1"/>
      <c r="JP195" s="1"/>
      <c r="JQ195" s="1"/>
      <c r="JR195" s="1"/>
      <c r="JS195" s="1"/>
      <c r="JT195" s="1"/>
      <c r="JU195" s="1"/>
      <c r="JV195" s="1"/>
      <c r="JW195" s="1"/>
      <c r="JX195" s="1"/>
      <c r="JY195" s="1"/>
      <c r="JZ195" s="1"/>
      <c r="KA195" s="1"/>
      <c r="KB195" s="1"/>
      <c r="KC195" s="1"/>
      <c r="KD195" s="1"/>
      <c r="KE195" s="1"/>
      <c r="KF195" s="1"/>
      <c r="KG195" s="1"/>
      <c r="KH195" s="1"/>
      <c r="KI195" s="1"/>
      <c r="KJ195" s="1"/>
      <c r="KK195" s="1"/>
      <c r="KL195" s="1"/>
      <c r="KM195" s="1"/>
      <c r="KN195" s="1"/>
      <c r="KO195" s="1"/>
      <c r="KP195" s="1"/>
      <c r="KQ195" s="1"/>
      <c r="KR195" s="1"/>
      <c r="KS195" s="1"/>
      <c r="KT195" s="1"/>
      <c r="KU195" s="1"/>
      <c r="KV195" s="1"/>
      <c r="KW195" s="1"/>
      <c r="KX195" s="1"/>
      <c r="KY195" s="1"/>
      <c r="KZ195" s="1"/>
      <c r="LA195" s="1"/>
      <c r="LB195" s="1"/>
      <c r="LC195" s="1"/>
      <c r="LD195" s="1"/>
      <c r="LE195" s="1"/>
      <c r="LF195" s="1"/>
      <c r="LG195" s="1"/>
      <c r="LH195" s="1"/>
      <c r="LI195" s="1"/>
      <c r="LJ195" s="1"/>
      <c r="LK195" s="1"/>
      <c r="LL195" s="1"/>
      <c r="LM195" s="1"/>
      <c r="LN195" s="1"/>
      <c r="LO195" s="1"/>
      <c r="LP195" s="1"/>
      <c r="LQ195" s="1"/>
      <c r="LR195" s="1"/>
      <c r="LS195" s="1"/>
      <c r="LT195" s="1"/>
      <c r="LU195" s="1"/>
      <c r="LV195" s="1"/>
      <c r="LW195" s="1"/>
      <c r="LX195" s="1"/>
      <c r="LY195" s="1"/>
      <c r="LZ195" s="1"/>
      <c r="MA195" s="1"/>
      <c r="MB195" s="1"/>
      <c r="MC195" s="1"/>
      <c r="MD195" s="1"/>
      <c r="ME195" s="1"/>
      <c r="MF195" s="1"/>
      <c r="MG195" s="1"/>
      <c r="MH195" s="1"/>
      <c r="MI195" s="1"/>
      <c r="MJ195" s="1"/>
      <c r="MK195" s="1"/>
      <c r="ML195" s="1"/>
      <c r="MM195" s="1"/>
      <c r="MN195" s="1"/>
      <c r="MO195" s="1"/>
      <c r="MP195" s="1"/>
      <c r="MQ195" s="1"/>
      <c r="MR195" s="1"/>
      <c r="MS195" s="1"/>
      <c r="MT195" s="1"/>
      <c r="MU195" s="1"/>
      <c r="MV195" s="1"/>
      <c r="MW195" s="1"/>
      <c r="MX195" s="1"/>
      <c r="MY195" s="1"/>
      <c r="MZ195" s="1"/>
      <c r="NA195" s="1"/>
      <c r="NB195" s="1"/>
      <c r="NC195" s="1"/>
      <c r="ND195" s="1"/>
      <c r="NE195" s="1"/>
      <c r="NF195" s="1"/>
      <c r="NG195" s="1"/>
      <c r="NH195" s="1"/>
      <c r="NI195" s="1"/>
      <c r="NJ195" s="1"/>
      <c r="NK195" s="1"/>
      <c r="NL195" s="1"/>
      <c r="NM195" s="1"/>
      <c r="NN195" s="1"/>
      <c r="NO195" s="1"/>
      <c r="NP195" s="1"/>
      <c r="NQ195" s="1"/>
      <c r="NR195" s="1"/>
      <c r="NS195" s="1"/>
      <c r="NT195" s="1"/>
      <c r="NU195" s="1"/>
      <c r="NV195" s="1"/>
      <c r="NW195" s="1"/>
      <c r="NX195" s="1"/>
      <c r="NY195" s="1"/>
      <c r="NZ195" s="1"/>
      <c r="OA195" s="1"/>
      <c r="OB195" s="1"/>
      <c r="OC195" s="1"/>
      <c r="OD195" s="1"/>
      <c r="OE195" s="1"/>
      <c r="OF195" s="1"/>
      <c r="OG195" s="1"/>
      <c r="OH195" s="1"/>
      <c r="OI195" s="1"/>
      <c r="OJ195" s="1"/>
      <c r="OK195" s="1"/>
      <c r="OL195" s="1"/>
      <c r="OM195" s="1"/>
      <c r="ON195" s="1"/>
      <c r="OO195" s="1"/>
      <c r="OP195" s="1"/>
      <c r="OQ195" s="1"/>
      <c r="OR195" s="1"/>
      <c r="OS195" s="1"/>
      <c r="OT195" s="1"/>
      <c r="OU195" s="1"/>
      <c r="OV195" s="1"/>
      <c r="OW195" s="1"/>
      <c r="OX195" s="1"/>
      <c r="OY195" s="1"/>
      <c r="OZ195" s="1"/>
      <c r="PA195" s="1"/>
      <c r="PB195" s="1"/>
      <c r="PC195" s="1"/>
      <c r="PD195" s="1"/>
      <c r="PE195" s="1"/>
      <c r="PF195" s="1"/>
      <c r="PG195" s="1"/>
      <c r="PH195" s="1"/>
      <c r="PI195" s="1"/>
      <c r="PJ195" s="1"/>
      <c r="PK195" s="1"/>
      <c r="PL195" s="1"/>
      <c r="PM195" s="1"/>
      <c r="PN195" s="1"/>
      <c r="PO195" s="1"/>
      <c r="PP195" s="1"/>
      <c r="PQ195" s="1"/>
      <c r="PR195" s="1"/>
      <c r="PS195" s="1"/>
      <c r="PT195" s="1"/>
      <c r="PU195" s="1"/>
      <c r="PV195" s="1"/>
      <c r="PW195" s="1"/>
      <c r="PX195" s="1"/>
      <c r="PY195" s="1"/>
      <c r="PZ195" s="1"/>
      <c r="QA195" s="1"/>
      <c r="QB195" s="1"/>
      <c r="QC195" s="1"/>
      <c r="QD195" s="1"/>
      <c r="QE195" s="1"/>
      <c r="QF195" s="1"/>
      <c r="QG195" s="1"/>
      <c r="QH195" s="1"/>
      <c r="QI195" s="1"/>
      <c r="QJ195" s="1"/>
      <c r="QK195" s="1"/>
      <c r="QL195" s="1"/>
      <c r="QM195" s="1"/>
      <c r="QN195" s="1"/>
      <c r="QO195" s="1"/>
      <c r="QP195" s="1"/>
      <c r="QQ195" s="1"/>
      <c r="QR195" s="1"/>
      <c r="QS195" s="1"/>
      <c r="QT195" s="1"/>
      <c r="QU195" s="1"/>
      <c r="QV195" s="1"/>
      <c r="QW195" s="1"/>
      <c r="QX195" s="1"/>
      <c r="QY195" s="1"/>
      <c r="QZ195" s="1"/>
      <c r="RA195" s="1"/>
      <c r="RB195" s="1"/>
      <c r="RC195" s="1"/>
      <c r="RD195" s="1"/>
      <c r="RE195" s="1"/>
      <c r="RF195" s="1"/>
      <c r="RG195" s="1"/>
      <c r="RH195" s="1"/>
      <c r="RI195" s="1"/>
      <c r="RJ195" s="1"/>
      <c r="RK195" s="1"/>
      <c r="RL195" s="1"/>
      <c r="RM195" s="1"/>
      <c r="RN195" s="1"/>
      <c r="RO195" s="1"/>
      <c r="RP195" s="1"/>
      <c r="RQ195" s="1"/>
      <c r="RR195" s="1"/>
      <c r="RS195" s="1"/>
      <c r="RT195" s="1"/>
      <c r="RU195" s="1"/>
      <c r="RV195" s="1"/>
      <c r="RW195" s="1"/>
      <c r="RX195" s="1"/>
      <c r="RY195" s="1"/>
      <c r="RZ195" s="1"/>
      <c r="SA195" s="1"/>
      <c r="SB195" s="1"/>
      <c r="SC195" s="1"/>
      <c r="SD195" s="1"/>
      <c r="SE195" s="1"/>
      <c r="SF195" s="1"/>
      <c r="SG195" s="1"/>
      <c r="SH195" s="1"/>
      <c r="SI195" s="1"/>
      <c r="SJ195" s="1"/>
      <c r="SK195" s="1"/>
      <c r="SL195" s="1"/>
      <c r="SM195" s="1"/>
      <c r="SN195" s="1"/>
      <c r="SO195" s="1"/>
      <c r="SP195" s="1"/>
      <c r="SQ195" s="1"/>
      <c r="SR195" s="1"/>
      <c r="SS195" s="1"/>
      <c r="ST195" s="1"/>
      <c r="SU195" s="1"/>
      <c r="SV195" s="1"/>
      <c r="SW195" s="1"/>
      <c r="SX195" s="1"/>
      <c r="SY195" s="1"/>
      <c r="SZ195" s="1"/>
      <c r="TA195" s="1"/>
      <c r="TB195" s="1"/>
      <c r="TC195" s="1"/>
      <c r="TD195" s="1"/>
      <c r="TE195" s="1"/>
      <c r="TF195" s="1"/>
      <c r="TG195" s="1"/>
      <c r="TH195" s="1"/>
      <c r="TI195" s="1"/>
      <c r="TJ195" s="1"/>
      <c r="TK195" s="1"/>
      <c r="TL195" s="1"/>
      <c r="TM195" s="1"/>
      <c r="TN195" s="1"/>
      <c r="TO195" s="1"/>
      <c r="TP195" s="1"/>
      <c r="TQ195" s="1"/>
      <c r="TR195" s="1"/>
      <c r="TS195" s="1"/>
      <c r="TT195" s="1"/>
      <c r="TU195" s="1"/>
      <c r="TV195" s="1"/>
      <c r="TW195" s="1"/>
      <c r="TX195" s="1"/>
      <c r="TY195" s="1"/>
      <c r="TZ195" s="1"/>
      <c r="UA195" s="1"/>
      <c r="UB195" s="1"/>
      <c r="UC195" s="1"/>
      <c r="UD195" s="1"/>
      <c r="UE195" s="1"/>
      <c r="UF195" s="1"/>
      <c r="UG195" s="1"/>
      <c r="UH195" s="1"/>
      <c r="UI195" s="1"/>
      <c r="UJ195" s="1"/>
      <c r="UK195" s="1"/>
      <c r="UL195" s="1"/>
      <c r="UM195" s="1"/>
      <c r="UN195" s="1"/>
      <c r="UO195" s="1"/>
      <c r="UP195" s="1"/>
      <c r="UQ195" s="1"/>
      <c r="UR195" s="1"/>
      <c r="US195" s="1"/>
      <c r="UT195" s="1"/>
      <c r="UU195" s="1"/>
      <c r="UV195" s="1"/>
      <c r="UW195" s="1"/>
      <c r="UX195" s="1"/>
      <c r="UY195" s="1"/>
      <c r="UZ195" s="1"/>
      <c r="VA195" s="1"/>
      <c r="VB195" s="1"/>
      <c r="VC195" s="1"/>
      <c r="VD195" s="1"/>
      <c r="VE195" s="1"/>
      <c r="VF195" s="1"/>
      <c r="VG195" s="1"/>
      <c r="VH195" s="1"/>
      <c r="VI195" s="1"/>
      <c r="VJ195" s="1"/>
      <c r="VK195" s="1"/>
      <c r="VL195" s="1"/>
      <c r="VM195" s="1"/>
      <c r="VN195" s="1"/>
      <c r="VO195" s="1"/>
      <c r="VP195" s="1"/>
      <c r="VQ195" s="1"/>
      <c r="VR195" s="1"/>
      <c r="VS195" s="1"/>
      <c r="VT195" s="1"/>
      <c r="VU195" s="1"/>
      <c r="VV195" s="1"/>
      <c r="VW195" s="1"/>
      <c r="VX195" s="1"/>
      <c r="VY195" s="1"/>
      <c r="VZ195" s="1"/>
      <c r="WA195" s="1"/>
      <c r="WB195" s="1"/>
      <c r="WC195" s="1"/>
      <c r="WD195" s="1"/>
      <c r="WE195" s="1"/>
      <c r="WF195" s="1"/>
      <c r="WG195" s="1"/>
      <c r="WH195" s="1"/>
      <c r="WI195" s="1"/>
      <c r="WJ195" s="1"/>
      <c r="WK195" s="1"/>
      <c r="WL195" s="1"/>
      <c r="WM195" s="1"/>
      <c r="WN195" s="1"/>
      <c r="WO195" s="1"/>
      <c r="WP195" s="1"/>
      <c r="WQ195" s="1"/>
      <c r="WR195" s="1"/>
      <c r="WS195" s="1"/>
      <c r="WT195" s="1"/>
      <c r="WU195" s="1"/>
      <c r="WV195" s="1"/>
      <c r="WW195" s="1"/>
      <c r="WX195" s="1"/>
      <c r="WY195" s="1"/>
      <c r="WZ195" s="1"/>
      <c r="XA195" s="1"/>
      <c r="XB195" s="1"/>
      <c r="XC195" s="1"/>
      <c r="XD195" s="1"/>
      <c r="XE195" s="1"/>
      <c r="XF195" s="1"/>
      <c r="XG195" s="1"/>
      <c r="XH195" s="1"/>
      <c r="XI195" s="1"/>
      <c r="XJ195" s="1"/>
      <c r="XK195" s="1"/>
      <c r="XL195" s="1"/>
      <c r="XM195" s="1"/>
      <c r="XN195" s="1"/>
      <c r="XO195" s="1"/>
      <c r="XP195" s="1"/>
      <c r="XQ195" s="1"/>
      <c r="XR195" s="1"/>
      <c r="XS195" s="1"/>
      <c r="XT195" s="1"/>
      <c r="XU195" s="1"/>
      <c r="XV195" s="1"/>
      <c r="XW195" s="1"/>
      <c r="XX195" s="1"/>
      <c r="XY195" s="1"/>
      <c r="XZ195" s="1"/>
      <c r="YA195" s="1"/>
      <c r="YB195" s="1"/>
      <c r="YC195" s="1"/>
      <c r="YD195" s="1"/>
      <c r="YE195" s="1"/>
      <c r="YF195" s="1"/>
      <c r="YG195" s="1"/>
      <c r="YH195" s="1"/>
      <c r="YI195" s="1"/>
      <c r="YJ195" s="1"/>
      <c r="YK195" s="1"/>
      <c r="YL195" s="1"/>
      <c r="YM195" s="1"/>
      <c r="YN195" s="1"/>
      <c r="YO195" s="1"/>
      <c r="YP195" s="1"/>
      <c r="YQ195" s="1"/>
      <c r="YR195" s="1"/>
      <c r="YS195" s="1"/>
      <c r="YT195" s="1"/>
      <c r="YU195" s="1"/>
      <c r="YV195" s="1"/>
      <c r="YW195" s="1"/>
      <c r="YX195" s="1"/>
      <c r="YY195" s="1"/>
      <c r="YZ195" s="1"/>
      <c r="ZA195" s="1"/>
      <c r="ZB195" s="1"/>
      <c r="ZC195" s="1"/>
      <c r="ZD195" s="1"/>
      <c r="ZE195" s="1"/>
      <c r="ZF195" s="1"/>
      <c r="ZG195" s="1"/>
      <c r="ZH195" s="1"/>
      <c r="ZI195" s="1"/>
      <c r="ZJ195" s="1"/>
      <c r="ZK195" s="1"/>
      <c r="ZL195" s="1"/>
      <c r="ZM195" s="1"/>
      <c r="ZN195" s="1"/>
      <c r="ZO195" s="1"/>
      <c r="ZP195" s="1"/>
      <c r="ZQ195" s="1"/>
      <c r="ZR195" s="1"/>
      <c r="ZS195" s="1"/>
    </row>
    <row r="196" spans="1:695" s="47" customFormat="1" x14ac:dyDescent="0.2">
      <c r="A196" s="227" t="s">
        <v>136</v>
      </c>
      <c r="B196" s="91"/>
      <c r="C196" s="19" t="s">
        <v>113</v>
      </c>
      <c r="D196" s="19" t="s">
        <v>30</v>
      </c>
      <c r="E196" s="20">
        <v>1.0590277777777779</v>
      </c>
      <c r="F196" s="20">
        <f>E196+(40/(24*60))</f>
        <v>1.0868055555555556</v>
      </c>
      <c r="G196" s="19">
        <f t="shared" ref="G196" si="17">H196*I196</f>
        <v>1621.9</v>
      </c>
      <c r="H196" s="263">
        <v>49</v>
      </c>
      <c r="I196" s="82">
        <v>33.1</v>
      </c>
      <c r="J196" s="77" t="s">
        <v>204</v>
      </c>
      <c r="K196" s="77" t="s">
        <v>205</v>
      </c>
      <c r="L196" s="157"/>
      <c r="M196" s="1"/>
      <c r="N196" s="138"/>
      <c r="O196" s="139"/>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c r="IT196" s="1"/>
      <c r="IU196" s="1"/>
      <c r="IV196" s="1"/>
      <c r="IW196" s="1"/>
      <c r="IX196" s="1"/>
      <c r="IY196" s="1"/>
      <c r="IZ196" s="1"/>
      <c r="JA196" s="1"/>
      <c r="JB196" s="1"/>
      <c r="JC196" s="1"/>
      <c r="JD196" s="1"/>
      <c r="JE196" s="1"/>
      <c r="JF196" s="1"/>
      <c r="JG196" s="1"/>
      <c r="JH196" s="1"/>
      <c r="JI196" s="1"/>
      <c r="JJ196" s="1"/>
      <c r="JK196" s="1"/>
      <c r="JL196" s="1"/>
      <c r="JM196" s="1"/>
      <c r="JN196" s="1"/>
      <c r="JO196" s="1"/>
      <c r="JP196" s="1"/>
      <c r="JQ196" s="1"/>
      <c r="JR196" s="1"/>
      <c r="JS196" s="1"/>
      <c r="JT196" s="1"/>
      <c r="JU196" s="1"/>
      <c r="JV196" s="1"/>
      <c r="JW196" s="1"/>
      <c r="JX196" s="1"/>
      <c r="JY196" s="1"/>
      <c r="JZ196" s="1"/>
      <c r="KA196" s="1"/>
      <c r="KB196" s="1"/>
      <c r="KC196" s="1"/>
      <c r="KD196" s="1"/>
      <c r="KE196" s="1"/>
      <c r="KF196" s="1"/>
      <c r="KG196" s="1"/>
      <c r="KH196" s="1"/>
      <c r="KI196" s="1"/>
      <c r="KJ196" s="1"/>
      <c r="KK196" s="1"/>
      <c r="KL196" s="1"/>
      <c r="KM196" s="1"/>
      <c r="KN196" s="1"/>
      <c r="KO196" s="1"/>
      <c r="KP196" s="1"/>
      <c r="KQ196" s="1"/>
      <c r="KR196" s="1"/>
      <c r="KS196" s="1"/>
      <c r="KT196" s="1"/>
      <c r="KU196" s="1"/>
      <c r="KV196" s="1"/>
      <c r="KW196" s="1"/>
      <c r="KX196" s="1"/>
      <c r="KY196" s="1"/>
      <c r="KZ196" s="1"/>
      <c r="LA196" s="1"/>
      <c r="LB196" s="1"/>
      <c r="LC196" s="1"/>
      <c r="LD196" s="1"/>
      <c r="LE196" s="1"/>
      <c r="LF196" s="1"/>
      <c r="LG196" s="1"/>
      <c r="LH196" s="1"/>
      <c r="LI196" s="1"/>
      <c r="LJ196" s="1"/>
      <c r="LK196" s="1"/>
      <c r="LL196" s="1"/>
      <c r="LM196" s="1"/>
      <c r="LN196" s="1"/>
      <c r="LO196" s="1"/>
      <c r="LP196" s="1"/>
      <c r="LQ196" s="1"/>
      <c r="LR196" s="1"/>
      <c r="LS196" s="1"/>
      <c r="LT196" s="1"/>
      <c r="LU196" s="1"/>
      <c r="LV196" s="1"/>
      <c r="LW196" s="1"/>
      <c r="LX196" s="1"/>
      <c r="LY196" s="1"/>
      <c r="LZ196" s="1"/>
      <c r="MA196" s="1"/>
      <c r="MB196" s="1"/>
      <c r="MC196" s="1"/>
      <c r="MD196" s="1"/>
      <c r="ME196" s="1"/>
      <c r="MF196" s="1"/>
      <c r="MG196" s="1"/>
      <c r="MH196" s="1"/>
      <c r="MI196" s="1"/>
      <c r="MJ196" s="1"/>
      <c r="MK196" s="1"/>
      <c r="ML196" s="1"/>
      <c r="MM196" s="1"/>
      <c r="MN196" s="1"/>
      <c r="MO196" s="1"/>
      <c r="MP196" s="1"/>
      <c r="MQ196" s="1"/>
      <c r="MR196" s="1"/>
      <c r="MS196" s="1"/>
      <c r="MT196" s="1"/>
      <c r="MU196" s="1"/>
      <c r="MV196" s="1"/>
      <c r="MW196" s="1"/>
      <c r="MX196" s="1"/>
      <c r="MY196" s="1"/>
      <c r="MZ196" s="1"/>
      <c r="NA196" s="1"/>
      <c r="NB196" s="1"/>
      <c r="NC196" s="1"/>
      <c r="ND196" s="1"/>
      <c r="NE196" s="1"/>
      <c r="NF196" s="1"/>
      <c r="NG196" s="1"/>
      <c r="NH196" s="1"/>
      <c r="NI196" s="1"/>
      <c r="NJ196" s="1"/>
      <c r="NK196" s="1"/>
      <c r="NL196" s="1"/>
      <c r="NM196" s="1"/>
      <c r="NN196" s="1"/>
      <c r="NO196" s="1"/>
      <c r="NP196" s="1"/>
      <c r="NQ196" s="1"/>
      <c r="NR196" s="1"/>
      <c r="NS196" s="1"/>
      <c r="NT196" s="1"/>
      <c r="NU196" s="1"/>
      <c r="NV196" s="1"/>
      <c r="NW196" s="1"/>
      <c r="NX196" s="1"/>
      <c r="NY196" s="1"/>
      <c r="NZ196" s="1"/>
      <c r="OA196" s="1"/>
      <c r="OB196" s="1"/>
      <c r="OC196" s="1"/>
      <c r="OD196" s="1"/>
      <c r="OE196" s="1"/>
      <c r="OF196" s="1"/>
      <c r="OG196" s="1"/>
      <c r="OH196" s="1"/>
      <c r="OI196" s="1"/>
      <c r="OJ196" s="1"/>
      <c r="OK196" s="1"/>
      <c r="OL196" s="1"/>
      <c r="OM196" s="1"/>
      <c r="ON196" s="1"/>
      <c r="OO196" s="1"/>
      <c r="OP196" s="1"/>
      <c r="OQ196" s="1"/>
      <c r="OR196" s="1"/>
      <c r="OS196" s="1"/>
      <c r="OT196" s="1"/>
      <c r="OU196" s="1"/>
      <c r="OV196" s="1"/>
      <c r="OW196" s="1"/>
      <c r="OX196" s="1"/>
      <c r="OY196" s="1"/>
      <c r="OZ196" s="1"/>
      <c r="PA196" s="1"/>
      <c r="PB196" s="1"/>
      <c r="PC196" s="1"/>
      <c r="PD196" s="1"/>
      <c r="PE196" s="1"/>
      <c r="PF196" s="1"/>
      <c r="PG196" s="1"/>
      <c r="PH196" s="1"/>
      <c r="PI196" s="1"/>
      <c r="PJ196" s="1"/>
      <c r="PK196" s="1"/>
      <c r="PL196" s="1"/>
      <c r="PM196" s="1"/>
      <c r="PN196" s="1"/>
      <c r="PO196" s="1"/>
      <c r="PP196" s="1"/>
      <c r="PQ196" s="1"/>
      <c r="PR196" s="1"/>
      <c r="PS196" s="1"/>
      <c r="PT196" s="1"/>
      <c r="PU196" s="1"/>
      <c r="PV196" s="1"/>
      <c r="PW196" s="1"/>
      <c r="PX196" s="1"/>
      <c r="PY196" s="1"/>
      <c r="PZ196" s="1"/>
      <c r="QA196" s="1"/>
      <c r="QB196" s="1"/>
      <c r="QC196" s="1"/>
      <c r="QD196" s="1"/>
      <c r="QE196" s="1"/>
      <c r="QF196" s="1"/>
      <c r="QG196" s="1"/>
      <c r="QH196" s="1"/>
      <c r="QI196" s="1"/>
      <c r="QJ196" s="1"/>
      <c r="QK196" s="1"/>
      <c r="QL196" s="1"/>
      <c r="QM196" s="1"/>
      <c r="QN196" s="1"/>
      <c r="QO196" s="1"/>
      <c r="QP196" s="1"/>
      <c r="QQ196" s="1"/>
      <c r="QR196" s="1"/>
      <c r="QS196" s="1"/>
      <c r="QT196" s="1"/>
      <c r="QU196" s="1"/>
      <c r="QV196" s="1"/>
      <c r="QW196" s="1"/>
      <c r="QX196" s="1"/>
      <c r="QY196" s="1"/>
      <c r="QZ196" s="1"/>
      <c r="RA196" s="1"/>
      <c r="RB196" s="1"/>
      <c r="RC196" s="1"/>
      <c r="RD196" s="1"/>
      <c r="RE196" s="1"/>
      <c r="RF196" s="1"/>
      <c r="RG196" s="1"/>
      <c r="RH196" s="1"/>
      <c r="RI196" s="1"/>
      <c r="RJ196" s="1"/>
      <c r="RK196" s="1"/>
      <c r="RL196" s="1"/>
      <c r="RM196" s="1"/>
      <c r="RN196" s="1"/>
      <c r="RO196" s="1"/>
      <c r="RP196" s="1"/>
      <c r="RQ196" s="1"/>
      <c r="RR196" s="1"/>
      <c r="RS196" s="1"/>
      <c r="RT196" s="1"/>
      <c r="RU196" s="1"/>
      <c r="RV196" s="1"/>
      <c r="RW196" s="1"/>
      <c r="RX196" s="1"/>
      <c r="RY196" s="1"/>
      <c r="RZ196" s="1"/>
      <c r="SA196" s="1"/>
      <c r="SB196" s="1"/>
      <c r="SC196" s="1"/>
      <c r="SD196" s="1"/>
      <c r="SE196" s="1"/>
      <c r="SF196" s="1"/>
      <c r="SG196" s="1"/>
      <c r="SH196" s="1"/>
      <c r="SI196" s="1"/>
      <c r="SJ196" s="1"/>
      <c r="SK196" s="1"/>
      <c r="SL196" s="1"/>
      <c r="SM196" s="1"/>
      <c r="SN196" s="1"/>
      <c r="SO196" s="1"/>
      <c r="SP196" s="1"/>
      <c r="SQ196" s="1"/>
      <c r="SR196" s="1"/>
      <c r="SS196" s="1"/>
      <c r="ST196" s="1"/>
      <c r="SU196" s="1"/>
      <c r="SV196" s="1"/>
      <c r="SW196" s="1"/>
      <c r="SX196" s="1"/>
      <c r="SY196" s="1"/>
      <c r="SZ196" s="1"/>
      <c r="TA196" s="1"/>
      <c r="TB196" s="1"/>
      <c r="TC196" s="1"/>
      <c r="TD196" s="1"/>
      <c r="TE196" s="1"/>
      <c r="TF196" s="1"/>
      <c r="TG196" s="1"/>
      <c r="TH196" s="1"/>
      <c r="TI196" s="1"/>
      <c r="TJ196" s="1"/>
      <c r="TK196" s="1"/>
      <c r="TL196" s="1"/>
      <c r="TM196" s="1"/>
      <c r="TN196" s="1"/>
      <c r="TO196" s="1"/>
      <c r="TP196" s="1"/>
      <c r="TQ196" s="1"/>
      <c r="TR196" s="1"/>
      <c r="TS196" s="1"/>
      <c r="TT196" s="1"/>
      <c r="TU196" s="1"/>
      <c r="TV196" s="1"/>
      <c r="TW196" s="1"/>
      <c r="TX196" s="1"/>
      <c r="TY196" s="1"/>
      <c r="TZ196" s="1"/>
      <c r="UA196" s="1"/>
      <c r="UB196" s="1"/>
      <c r="UC196" s="1"/>
      <c r="UD196" s="1"/>
      <c r="UE196" s="1"/>
      <c r="UF196" s="1"/>
      <c r="UG196" s="1"/>
      <c r="UH196" s="1"/>
      <c r="UI196" s="1"/>
      <c r="UJ196" s="1"/>
      <c r="UK196" s="1"/>
      <c r="UL196" s="1"/>
      <c r="UM196" s="1"/>
      <c r="UN196" s="1"/>
      <c r="UO196" s="1"/>
      <c r="UP196" s="1"/>
      <c r="UQ196" s="1"/>
      <c r="UR196" s="1"/>
      <c r="US196" s="1"/>
      <c r="UT196" s="1"/>
      <c r="UU196" s="1"/>
      <c r="UV196" s="1"/>
      <c r="UW196" s="1"/>
      <c r="UX196" s="1"/>
      <c r="UY196" s="1"/>
      <c r="UZ196" s="1"/>
      <c r="VA196" s="1"/>
      <c r="VB196" s="1"/>
      <c r="VC196" s="1"/>
      <c r="VD196" s="1"/>
      <c r="VE196" s="1"/>
      <c r="VF196" s="1"/>
      <c r="VG196" s="1"/>
      <c r="VH196" s="1"/>
      <c r="VI196" s="1"/>
      <c r="VJ196" s="1"/>
      <c r="VK196" s="1"/>
      <c r="VL196" s="1"/>
      <c r="VM196" s="1"/>
      <c r="VN196" s="1"/>
      <c r="VO196" s="1"/>
      <c r="VP196" s="1"/>
      <c r="VQ196" s="1"/>
      <c r="VR196" s="1"/>
      <c r="VS196" s="1"/>
      <c r="VT196" s="1"/>
      <c r="VU196" s="1"/>
      <c r="VV196" s="1"/>
      <c r="VW196" s="1"/>
      <c r="VX196" s="1"/>
      <c r="VY196" s="1"/>
      <c r="VZ196" s="1"/>
      <c r="WA196" s="1"/>
      <c r="WB196" s="1"/>
      <c r="WC196" s="1"/>
      <c r="WD196" s="1"/>
      <c r="WE196" s="1"/>
      <c r="WF196" s="1"/>
      <c r="WG196" s="1"/>
      <c r="WH196" s="1"/>
      <c r="WI196" s="1"/>
      <c r="WJ196" s="1"/>
      <c r="WK196" s="1"/>
      <c r="WL196" s="1"/>
      <c r="WM196" s="1"/>
      <c r="WN196" s="1"/>
      <c r="WO196" s="1"/>
      <c r="WP196" s="1"/>
      <c r="WQ196" s="1"/>
      <c r="WR196" s="1"/>
      <c r="WS196" s="1"/>
      <c r="WT196" s="1"/>
      <c r="WU196" s="1"/>
      <c r="WV196" s="1"/>
      <c r="WW196" s="1"/>
      <c r="WX196" s="1"/>
      <c r="WY196" s="1"/>
      <c r="WZ196" s="1"/>
      <c r="XA196" s="1"/>
      <c r="XB196" s="1"/>
      <c r="XC196" s="1"/>
      <c r="XD196" s="1"/>
      <c r="XE196" s="1"/>
      <c r="XF196" s="1"/>
      <c r="XG196" s="1"/>
      <c r="XH196" s="1"/>
      <c r="XI196" s="1"/>
      <c r="XJ196" s="1"/>
      <c r="XK196" s="1"/>
      <c r="XL196" s="1"/>
      <c r="XM196" s="1"/>
      <c r="XN196" s="1"/>
      <c r="XO196" s="1"/>
      <c r="XP196" s="1"/>
      <c r="XQ196" s="1"/>
      <c r="XR196" s="1"/>
      <c r="XS196" s="1"/>
      <c r="XT196" s="1"/>
      <c r="XU196" s="1"/>
      <c r="XV196" s="1"/>
      <c r="XW196" s="1"/>
      <c r="XX196" s="1"/>
      <c r="XY196" s="1"/>
      <c r="XZ196" s="1"/>
      <c r="YA196" s="1"/>
      <c r="YB196" s="1"/>
      <c r="YC196" s="1"/>
      <c r="YD196" s="1"/>
      <c r="YE196" s="1"/>
      <c r="YF196" s="1"/>
      <c r="YG196" s="1"/>
      <c r="YH196" s="1"/>
      <c r="YI196" s="1"/>
      <c r="YJ196" s="1"/>
      <c r="YK196" s="1"/>
      <c r="YL196" s="1"/>
      <c r="YM196" s="1"/>
      <c r="YN196" s="1"/>
      <c r="YO196" s="1"/>
      <c r="YP196" s="1"/>
      <c r="YQ196" s="1"/>
      <c r="YR196" s="1"/>
      <c r="YS196" s="1"/>
      <c r="YT196" s="1"/>
      <c r="YU196" s="1"/>
      <c r="YV196" s="1"/>
      <c r="YW196" s="1"/>
      <c r="YX196" s="1"/>
      <c r="YY196" s="1"/>
      <c r="YZ196" s="1"/>
      <c r="ZA196" s="1"/>
      <c r="ZB196" s="1"/>
      <c r="ZC196" s="1"/>
      <c r="ZD196" s="1"/>
      <c r="ZE196" s="1"/>
      <c r="ZF196" s="1"/>
      <c r="ZG196" s="1"/>
      <c r="ZH196" s="1"/>
      <c r="ZI196" s="1"/>
      <c r="ZJ196" s="1"/>
      <c r="ZK196" s="1"/>
      <c r="ZL196" s="1"/>
      <c r="ZM196" s="1"/>
      <c r="ZN196" s="1"/>
      <c r="ZO196" s="1"/>
      <c r="ZP196" s="1"/>
      <c r="ZQ196" s="1"/>
      <c r="ZR196" s="1"/>
      <c r="ZS196" s="1"/>
    </row>
    <row r="197" spans="1:695" s="47" customFormat="1" x14ac:dyDescent="0.2">
      <c r="A197" s="227" t="s">
        <v>136</v>
      </c>
      <c r="B197" s="91"/>
      <c r="C197" s="19" t="s">
        <v>110</v>
      </c>
      <c r="D197" s="19" t="s">
        <v>30</v>
      </c>
      <c r="E197" s="20">
        <v>1.09375</v>
      </c>
      <c r="F197" s="20">
        <f>E197+(40/(24*60))</f>
        <v>1.1215277777777777</v>
      </c>
      <c r="G197" s="19">
        <f>H197*I197</f>
        <v>1626.8000000000002</v>
      </c>
      <c r="H197" s="263">
        <v>49</v>
      </c>
      <c r="I197" s="82">
        <v>33.200000000000003</v>
      </c>
      <c r="J197" s="77" t="s">
        <v>204</v>
      </c>
      <c r="K197" s="77" t="s">
        <v>205</v>
      </c>
      <c r="L197" s="157"/>
      <c r="M197" s="1"/>
      <c r="N197" s="138"/>
      <c r="O197" s="139"/>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c r="IT197" s="1"/>
      <c r="IU197" s="1"/>
      <c r="IV197" s="1"/>
      <c r="IW197" s="1"/>
      <c r="IX197" s="1"/>
      <c r="IY197" s="1"/>
      <c r="IZ197" s="1"/>
      <c r="JA197" s="1"/>
      <c r="JB197" s="1"/>
      <c r="JC197" s="1"/>
      <c r="JD197" s="1"/>
      <c r="JE197" s="1"/>
      <c r="JF197" s="1"/>
      <c r="JG197" s="1"/>
      <c r="JH197" s="1"/>
      <c r="JI197" s="1"/>
      <c r="JJ197" s="1"/>
      <c r="JK197" s="1"/>
      <c r="JL197" s="1"/>
      <c r="JM197" s="1"/>
      <c r="JN197" s="1"/>
      <c r="JO197" s="1"/>
      <c r="JP197" s="1"/>
      <c r="JQ197" s="1"/>
      <c r="JR197" s="1"/>
      <c r="JS197" s="1"/>
      <c r="JT197" s="1"/>
      <c r="JU197" s="1"/>
      <c r="JV197" s="1"/>
      <c r="JW197" s="1"/>
      <c r="JX197" s="1"/>
      <c r="JY197" s="1"/>
      <c r="JZ197" s="1"/>
      <c r="KA197" s="1"/>
      <c r="KB197" s="1"/>
      <c r="KC197" s="1"/>
      <c r="KD197" s="1"/>
      <c r="KE197" s="1"/>
      <c r="KF197" s="1"/>
      <c r="KG197" s="1"/>
      <c r="KH197" s="1"/>
      <c r="KI197" s="1"/>
      <c r="KJ197" s="1"/>
      <c r="KK197" s="1"/>
      <c r="KL197" s="1"/>
      <c r="KM197" s="1"/>
      <c r="KN197" s="1"/>
      <c r="KO197" s="1"/>
      <c r="KP197" s="1"/>
      <c r="KQ197" s="1"/>
      <c r="KR197" s="1"/>
      <c r="KS197" s="1"/>
      <c r="KT197" s="1"/>
      <c r="KU197" s="1"/>
      <c r="KV197" s="1"/>
      <c r="KW197" s="1"/>
      <c r="KX197" s="1"/>
      <c r="KY197" s="1"/>
      <c r="KZ197" s="1"/>
      <c r="LA197" s="1"/>
      <c r="LB197" s="1"/>
      <c r="LC197" s="1"/>
      <c r="LD197" s="1"/>
      <c r="LE197" s="1"/>
      <c r="LF197" s="1"/>
      <c r="LG197" s="1"/>
      <c r="LH197" s="1"/>
      <c r="LI197" s="1"/>
      <c r="LJ197" s="1"/>
      <c r="LK197" s="1"/>
      <c r="LL197" s="1"/>
      <c r="LM197" s="1"/>
      <c r="LN197" s="1"/>
      <c r="LO197" s="1"/>
      <c r="LP197" s="1"/>
      <c r="LQ197" s="1"/>
      <c r="LR197" s="1"/>
      <c r="LS197" s="1"/>
      <c r="LT197" s="1"/>
      <c r="LU197" s="1"/>
      <c r="LV197" s="1"/>
      <c r="LW197" s="1"/>
      <c r="LX197" s="1"/>
      <c r="LY197" s="1"/>
      <c r="LZ197" s="1"/>
      <c r="MA197" s="1"/>
      <c r="MB197" s="1"/>
      <c r="MC197" s="1"/>
      <c r="MD197" s="1"/>
      <c r="ME197" s="1"/>
      <c r="MF197" s="1"/>
      <c r="MG197" s="1"/>
      <c r="MH197" s="1"/>
      <c r="MI197" s="1"/>
      <c r="MJ197" s="1"/>
      <c r="MK197" s="1"/>
      <c r="ML197" s="1"/>
      <c r="MM197" s="1"/>
      <c r="MN197" s="1"/>
      <c r="MO197" s="1"/>
      <c r="MP197" s="1"/>
      <c r="MQ197" s="1"/>
      <c r="MR197" s="1"/>
      <c r="MS197" s="1"/>
      <c r="MT197" s="1"/>
      <c r="MU197" s="1"/>
      <c r="MV197" s="1"/>
      <c r="MW197" s="1"/>
      <c r="MX197" s="1"/>
      <c r="MY197" s="1"/>
      <c r="MZ197" s="1"/>
      <c r="NA197" s="1"/>
      <c r="NB197" s="1"/>
      <c r="NC197" s="1"/>
      <c r="ND197" s="1"/>
      <c r="NE197" s="1"/>
      <c r="NF197" s="1"/>
      <c r="NG197" s="1"/>
      <c r="NH197" s="1"/>
      <c r="NI197" s="1"/>
      <c r="NJ197" s="1"/>
      <c r="NK197" s="1"/>
      <c r="NL197" s="1"/>
      <c r="NM197" s="1"/>
      <c r="NN197" s="1"/>
      <c r="NO197" s="1"/>
      <c r="NP197" s="1"/>
      <c r="NQ197" s="1"/>
      <c r="NR197" s="1"/>
      <c r="NS197" s="1"/>
      <c r="NT197" s="1"/>
      <c r="NU197" s="1"/>
      <c r="NV197" s="1"/>
      <c r="NW197" s="1"/>
      <c r="NX197" s="1"/>
      <c r="NY197" s="1"/>
      <c r="NZ197" s="1"/>
      <c r="OA197" s="1"/>
      <c r="OB197" s="1"/>
      <c r="OC197" s="1"/>
      <c r="OD197" s="1"/>
      <c r="OE197" s="1"/>
      <c r="OF197" s="1"/>
      <c r="OG197" s="1"/>
      <c r="OH197" s="1"/>
      <c r="OI197" s="1"/>
      <c r="OJ197" s="1"/>
      <c r="OK197" s="1"/>
      <c r="OL197" s="1"/>
      <c r="OM197" s="1"/>
      <c r="ON197" s="1"/>
      <c r="OO197" s="1"/>
      <c r="OP197" s="1"/>
      <c r="OQ197" s="1"/>
      <c r="OR197" s="1"/>
      <c r="OS197" s="1"/>
      <c r="OT197" s="1"/>
      <c r="OU197" s="1"/>
      <c r="OV197" s="1"/>
      <c r="OW197" s="1"/>
      <c r="OX197" s="1"/>
      <c r="OY197" s="1"/>
      <c r="OZ197" s="1"/>
      <c r="PA197" s="1"/>
      <c r="PB197" s="1"/>
      <c r="PC197" s="1"/>
      <c r="PD197" s="1"/>
      <c r="PE197" s="1"/>
      <c r="PF197" s="1"/>
      <c r="PG197" s="1"/>
      <c r="PH197" s="1"/>
      <c r="PI197" s="1"/>
      <c r="PJ197" s="1"/>
      <c r="PK197" s="1"/>
      <c r="PL197" s="1"/>
      <c r="PM197" s="1"/>
      <c r="PN197" s="1"/>
      <c r="PO197" s="1"/>
      <c r="PP197" s="1"/>
      <c r="PQ197" s="1"/>
      <c r="PR197" s="1"/>
      <c r="PS197" s="1"/>
      <c r="PT197" s="1"/>
      <c r="PU197" s="1"/>
      <c r="PV197" s="1"/>
      <c r="PW197" s="1"/>
      <c r="PX197" s="1"/>
      <c r="PY197" s="1"/>
      <c r="PZ197" s="1"/>
      <c r="QA197" s="1"/>
      <c r="QB197" s="1"/>
      <c r="QC197" s="1"/>
      <c r="QD197" s="1"/>
      <c r="QE197" s="1"/>
      <c r="QF197" s="1"/>
      <c r="QG197" s="1"/>
      <c r="QH197" s="1"/>
      <c r="QI197" s="1"/>
      <c r="QJ197" s="1"/>
      <c r="QK197" s="1"/>
      <c r="QL197" s="1"/>
      <c r="QM197" s="1"/>
      <c r="QN197" s="1"/>
      <c r="QO197" s="1"/>
      <c r="QP197" s="1"/>
      <c r="QQ197" s="1"/>
      <c r="QR197" s="1"/>
      <c r="QS197" s="1"/>
      <c r="QT197" s="1"/>
      <c r="QU197" s="1"/>
      <c r="QV197" s="1"/>
      <c r="QW197" s="1"/>
      <c r="QX197" s="1"/>
      <c r="QY197" s="1"/>
      <c r="QZ197" s="1"/>
      <c r="RA197" s="1"/>
      <c r="RB197" s="1"/>
      <c r="RC197" s="1"/>
      <c r="RD197" s="1"/>
      <c r="RE197" s="1"/>
      <c r="RF197" s="1"/>
      <c r="RG197" s="1"/>
      <c r="RH197" s="1"/>
      <c r="RI197" s="1"/>
      <c r="RJ197" s="1"/>
      <c r="RK197" s="1"/>
      <c r="RL197" s="1"/>
      <c r="RM197" s="1"/>
      <c r="RN197" s="1"/>
      <c r="RO197" s="1"/>
      <c r="RP197" s="1"/>
      <c r="RQ197" s="1"/>
      <c r="RR197" s="1"/>
      <c r="RS197" s="1"/>
      <c r="RT197" s="1"/>
      <c r="RU197" s="1"/>
      <c r="RV197" s="1"/>
      <c r="RW197" s="1"/>
      <c r="RX197" s="1"/>
      <c r="RY197" s="1"/>
      <c r="RZ197" s="1"/>
      <c r="SA197" s="1"/>
      <c r="SB197" s="1"/>
      <c r="SC197" s="1"/>
      <c r="SD197" s="1"/>
      <c r="SE197" s="1"/>
      <c r="SF197" s="1"/>
      <c r="SG197" s="1"/>
      <c r="SH197" s="1"/>
      <c r="SI197" s="1"/>
      <c r="SJ197" s="1"/>
      <c r="SK197" s="1"/>
      <c r="SL197" s="1"/>
      <c r="SM197" s="1"/>
      <c r="SN197" s="1"/>
      <c r="SO197" s="1"/>
      <c r="SP197" s="1"/>
      <c r="SQ197" s="1"/>
      <c r="SR197" s="1"/>
      <c r="SS197" s="1"/>
      <c r="ST197" s="1"/>
      <c r="SU197" s="1"/>
      <c r="SV197" s="1"/>
      <c r="SW197" s="1"/>
      <c r="SX197" s="1"/>
      <c r="SY197" s="1"/>
      <c r="SZ197" s="1"/>
      <c r="TA197" s="1"/>
      <c r="TB197" s="1"/>
      <c r="TC197" s="1"/>
      <c r="TD197" s="1"/>
      <c r="TE197" s="1"/>
      <c r="TF197" s="1"/>
      <c r="TG197" s="1"/>
      <c r="TH197" s="1"/>
      <c r="TI197" s="1"/>
      <c r="TJ197" s="1"/>
      <c r="TK197" s="1"/>
      <c r="TL197" s="1"/>
      <c r="TM197" s="1"/>
      <c r="TN197" s="1"/>
      <c r="TO197" s="1"/>
      <c r="TP197" s="1"/>
      <c r="TQ197" s="1"/>
      <c r="TR197" s="1"/>
      <c r="TS197" s="1"/>
      <c r="TT197" s="1"/>
      <c r="TU197" s="1"/>
      <c r="TV197" s="1"/>
      <c r="TW197" s="1"/>
      <c r="TX197" s="1"/>
      <c r="TY197" s="1"/>
      <c r="TZ197" s="1"/>
      <c r="UA197" s="1"/>
      <c r="UB197" s="1"/>
      <c r="UC197" s="1"/>
      <c r="UD197" s="1"/>
      <c r="UE197" s="1"/>
      <c r="UF197" s="1"/>
      <c r="UG197" s="1"/>
      <c r="UH197" s="1"/>
      <c r="UI197" s="1"/>
      <c r="UJ197" s="1"/>
      <c r="UK197" s="1"/>
      <c r="UL197" s="1"/>
      <c r="UM197" s="1"/>
      <c r="UN197" s="1"/>
      <c r="UO197" s="1"/>
      <c r="UP197" s="1"/>
      <c r="UQ197" s="1"/>
      <c r="UR197" s="1"/>
      <c r="US197" s="1"/>
      <c r="UT197" s="1"/>
      <c r="UU197" s="1"/>
      <c r="UV197" s="1"/>
      <c r="UW197" s="1"/>
      <c r="UX197" s="1"/>
      <c r="UY197" s="1"/>
      <c r="UZ197" s="1"/>
      <c r="VA197" s="1"/>
      <c r="VB197" s="1"/>
      <c r="VC197" s="1"/>
      <c r="VD197" s="1"/>
      <c r="VE197" s="1"/>
      <c r="VF197" s="1"/>
      <c r="VG197" s="1"/>
      <c r="VH197" s="1"/>
      <c r="VI197" s="1"/>
      <c r="VJ197" s="1"/>
      <c r="VK197" s="1"/>
      <c r="VL197" s="1"/>
      <c r="VM197" s="1"/>
      <c r="VN197" s="1"/>
      <c r="VO197" s="1"/>
      <c r="VP197" s="1"/>
      <c r="VQ197" s="1"/>
      <c r="VR197" s="1"/>
      <c r="VS197" s="1"/>
      <c r="VT197" s="1"/>
      <c r="VU197" s="1"/>
      <c r="VV197" s="1"/>
      <c r="VW197" s="1"/>
      <c r="VX197" s="1"/>
      <c r="VY197" s="1"/>
      <c r="VZ197" s="1"/>
      <c r="WA197" s="1"/>
      <c r="WB197" s="1"/>
      <c r="WC197" s="1"/>
      <c r="WD197" s="1"/>
      <c r="WE197" s="1"/>
      <c r="WF197" s="1"/>
      <c r="WG197" s="1"/>
      <c r="WH197" s="1"/>
      <c r="WI197" s="1"/>
      <c r="WJ197" s="1"/>
      <c r="WK197" s="1"/>
      <c r="WL197" s="1"/>
      <c r="WM197" s="1"/>
      <c r="WN197" s="1"/>
      <c r="WO197" s="1"/>
      <c r="WP197" s="1"/>
      <c r="WQ197" s="1"/>
      <c r="WR197" s="1"/>
      <c r="WS197" s="1"/>
      <c r="WT197" s="1"/>
      <c r="WU197" s="1"/>
      <c r="WV197" s="1"/>
      <c r="WW197" s="1"/>
      <c r="WX197" s="1"/>
      <c r="WY197" s="1"/>
      <c r="WZ197" s="1"/>
      <c r="XA197" s="1"/>
      <c r="XB197" s="1"/>
      <c r="XC197" s="1"/>
      <c r="XD197" s="1"/>
      <c r="XE197" s="1"/>
      <c r="XF197" s="1"/>
      <c r="XG197" s="1"/>
      <c r="XH197" s="1"/>
      <c r="XI197" s="1"/>
      <c r="XJ197" s="1"/>
      <c r="XK197" s="1"/>
      <c r="XL197" s="1"/>
      <c r="XM197" s="1"/>
      <c r="XN197" s="1"/>
      <c r="XO197" s="1"/>
      <c r="XP197" s="1"/>
      <c r="XQ197" s="1"/>
      <c r="XR197" s="1"/>
      <c r="XS197" s="1"/>
      <c r="XT197" s="1"/>
      <c r="XU197" s="1"/>
      <c r="XV197" s="1"/>
      <c r="XW197" s="1"/>
      <c r="XX197" s="1"/>
      <c r="XY197" s="1"/>
      <c r="XZ197" s="1"/>
      <c r="YA197" s="1"/>
      <c r="YB197" s="1"/>
      <c r="YC197" s="1"/>
      <c r="YD197" s="1"/>
      <c r="YE197" s="1"/>
      <c r="YF197" s="1"/>
      <c r="YG197" s="1"/>
      <c r="YH197" s="1"/>
      <c r="YI197" s="1"/>
      <c r="YJ197" s="1"/>
      <c r="YK197" s="1"/>
      <c r="YL197" s="1"/>
      <c r="YM197" s="1"/>
      <c r="YN197" s="1"/>
      <c r="YO197" s="1"/>
      <c r="YP197" s="1"/>
      <c r="YQ197" s="1"/>
      <c r="YR197" s="1"/>
      <c r="YS197" s="1"/>
      <c r="YT197" s="1"/>
      <c r="YU197" s="1"/>
      <c r="YV197" s="1"/>
      <c r="YW197" s="1"/>
      <c r="YX197" s="1"/>
      <c r="YY197" s="1"/>
      <c r="YZ197" s="1"/>
      <c r="ZA197" s="1"/>
      <c r="ZB197" s="1"/>
      <c r="ZC197" s="1"/>
      <c r="ZD197" s="1"/>
      <c r="ZE197" s="1"/>
      <c r="ZF197" s="1"/>
      <c r="ZG197" s="1"/>
      <c r="ZH197" s="1"/>
      <c r="ZI197" s="1"/>
      <c r="ZJ197" s="1"/>
      <c r="ZK197" s="1"/>
      <c r="ZL197" s="1"/>
      <c r="ZM197" s="1"/>
      <c r="ZN197" s="1"/>
      <c r="ZO197" s="1"/>
      <c r="ZP197" s="1"/>
      <c r="ZQ197" s="1"/>
      <c r="ZR197" s="1"/>
      <c r="ZS197" s="1"/>
    </row>
    <row r="198" spans="1:695" x14ac:dyDescent="0.2">
      <c r="A198" s="158"/>
      <c r="C198" s="24"/>
      <c r="D198" s="24"/>
      <c r="E198" s="25"/>
      <c r="F198" s="186"/>
      <c r="G198" s="24"/>
      <c r="H198" s="63"/>
      <c r="I198" s="63"/>
      <c r="L198" s="161"/>
      <c r="M198" s="1"/>
    </row>
    <row r="199" spans="1:695" x14ac:dyDescent="0.2">
      <c r="A199" s="158"/>
      <c r="C199" s="24"/>
      <c r="D199" s="24"/>
      <c r="E199" s="25"/>
      <c r="F199" s="25"/>
      <c r="G199" s="24"/>
      <c r="H199" s="63"/>
      <c r="I199" s="63"/>
      <c r="L199" s="161"/>
      <c r="M199" s="1"/>
    </row>
    <row r="200" spans="1:695" s="110" customFormat="1" x14ac:dyDescent="0.2">
      <c r="A200" s="227" t="s">
        <v>137</v>
      </c>
      <c r="B200" s="91"/>
      <c r="C200" s="19" t="s">
        <v>112</v>
      </c>
      <c r="D200" s="19" t="s">
        <v>13</v>
      </c>
      <c r="E200" s="20">
        <v>0.2986111111111111</v>
      </c>
      <c r="F200" s="20">
        <f>E200+(35/(24*60))</f>
        <v>0.32291666666666669</v>
      </c>
      <c r="G200" s="19">
        <f>H200*I200</f>
        <v>3618</v>
      </c>
      <c r="H200" s="65">
        <v>201</v>
      </c>
      <c r="I200" s="82">
        <v>18</v>
      </c>
      <c r="J200" s="77" t="s">
        <v>204</v>
      </c>
      <c r="K200" s="77" t="s">
        <v>205</v>
      </c>
      <c r="L200" s="157"/>
      <c r="M200" s="1"/>
      <c r="N200" s="138"/>
      <c r="O200" s="139"/>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c r="IT200" s="1"/>
      <c r="IU200" s="1"/>
      <c r="IV200" s="1"/>
      <c r="IW200" s="1"/>
      <c r="IX200" s="1"/>
      <c r="IY200" s="1"/>
      <c r="IZ200" s="1"/>
      <c r="JA200" s="1"/>
      <c r="JB200" s="1"/>
      <c r="JC200" s="1"/>
      <c r="JD200" s="1"/>
      <c r="JE200" s="1"/>
      <c r="JF200" s="1"/>
      <c r="JG200" s="1"/>
      <c r="JH200" s="1"/>
      <c r="JI200" s="1"/>
      <c r="JJ200" s="1"/>
      <c r="JK200" s="1"/>
      <c r="JL200" s="1"/>
      <c r="JM200" s="1"/>
      <c r="JN200" s="1"/>
      <c r="JO200" s="1"/>
      <c r="JP200" s="1"/>
      <c r="JQ200" s="1"/>
      <c r="JR200" s="1"/>
      <c r="JS200" s="1"/>
      <c r="JT200" s="1"/>
      <c r="JU200" s="1"/>
      <c r="JV200" s="1"/>
      <c r="JW200" s="1"/>
      <c r="JX200" s="1"/>
      <c r="JY200" s="1"/>
      <c r="JZ200" s="1"/>
      <c r="KA200" s="1"/>
      <c r="KB200" s="1"/>
      <c r="KC200" s="1"/>
      <c r="KD200" s="1"/>
      <c r="KE200" s="1"/>
      <c r="KF200" s="1"/>
      <c r="KG200" s="1"/>
      <c r="KH200" s="1"/>
      <c r="KI200" s="1"/>
      <c r="KJ200" s="1"/>
      <c r="KK200" s="1"/>
      <c r="KL200" s="1"/>
      <c r="KM200" s="1"/>
      <c r="KN200" s="1"/>
      <c r="KO200" s="1"/>
      <c r="KP200" s="1"/>
      <c r="KQ200" s="1"/>
      <c r="KR200" s="1"/>
      <c r="KS200" s="1"/>
      <c r="KT200" s="1"/>
      <c r="KU200" s="1"/>
      <c r="KV200" s="1"/>
      <c r="KW200" s="1"/>
      <c r="KX200" s="1"/>
      <c r="KY200" s="1"/>
      <c r="KZ200" s="1"/>
      <c r="LA200" s="1"/>
      <c r="LB200" s="1"/>
      <c r="LC200" s="1"/>
      <c r="LD200" s="1"/>
      <c r="LE200" s="1"/>
      <c r="LF200" s="1"/>
      <c r="LG200" s="1"/>
      <c r="LH200" s="1"/>
      <c r="LI200" s="1"/>
      <c r="LJ200" s="1"/>
      <c r="LK200" s="1"/>
      <c r="LL200" s="1"/>
      <c r="LM200" s="1"/>
      <c r="LN200" s="1"/>
      <c r="LO200" s="1"/>
      <c r="LP200" s="1"/>
      <c r="LQ200" s="1"/>
      <c r="LR200" s="1"/>
      <c r="LS200" s="1"/>
      <c r="LT200" s="1"/>
      <c r="LU200" s="1"/>
      <c r="LV200" s="1"/>
      <c r="LW200" s="1"/>
      <c r="LX200" s="1"/>
      <c r="LY200" s="1"/>
      <c r="LZ200" s="1"/>
      <c r="MA200" s="1"/>
      <c r="MB200" s="1"/>
      <c r="MC200" s="1"/>
      <c r="MD200" s="1"/>
      <c r="ME200" s="1"/>
      <c r="MF200" s="1"/>
      <c r="MG200" s="1"/>
      <c r="MH200" s="1"/>
      <c r="MI200" s="1"/>
      <c r="MJ200" s="1"/>
      <c r="MK200" s="1"/>
      <c r="ML200" s="1"/>
      <c r="MM200" s="1"/>
      <c r="MN200" s="1"/>
      <c r="MO200" s="1"/>
      <c r="MP200" s="1"/>
      <c r="MQ200" s="1"/>
      <c r="MR200" s="1"/>
      <c r="MS200" s="1"/>
      <c r="MT200" s="1"/>
      <c r="MU200" s="1"/>
      <c r="MV200" s="1"/>
      <c r="MW200" s="1"/>
      <c r="MX200" s="1"/>
      <c r="MY200" s="1"/>
      <c r="MZ200" s="1"/>
      <c r="NA200" s="1"/>
      <c r="NB200" s="1"/>
      <c r="NC200" s="1"/>
      <c r="ND200" s="1"/>
      <c r="NE200" s="1"/>
      <c r="NF200" s="1"/>
      <c r="NG200" s="1"/>
      <c r="NH200" s="1"/>
      <c r="NI200" s="1"/>
      <c r="NJ200" s="1"/>
      <c r="NK200" s="1"/>
      <c r="NL200" s="1"/>
      <c r="NM200" s="1"/>
      <c r="NN200" s="1"/>
      <c r="NO200" s="1"/>
      <c r="NP200" s="1"/>
      <c r="NQ200" s="1"/>
      <c r="NR200" s="1"/>
      <c r="NS200" s="1"/>
      <c r="NT200" s="1"/>
      <c r="NU200" s="1"/>
      <c r="NV200" s="1"/>
      <c r="NW200" s="1"/>
      <c r="NX200" s="1"/>
      <c r="NY200" s="1"/>
      <c r="NZ200" s="1"/>
      <c r="OA200" s="1"/>
      <c r="OB200" s="1"/>
      <c r="OC200" s="1"/>
      <c r="OD200" s="1"/>
      <c r="OE200" s="1"/>
      <c r="OF200" s="1"/>
      <c r="OG200" s="1"/>
      <c r="OH200" s="1"/>
      <c r="OI200" s="1"/>
      <c r="OJ200" s="1"/>
      <c r="OK200" s="1"/>
      <c r="OL200" s="1"/>
      <c r="OM200" s="1"/>
      <c r="ON200" s="1"/>
      <c r="OO200" s="1"/>
      <c r="OP200" s="1"/>
      <c r="OQ200" s="1"/>
      <c r="OR200" s="1"/>
      <c r="OS200" s="1"/>
      <c r="OT200" s="1"/>
      <c r="OU200" s="1"/>
      <c r="OV200" s="1"/>
      <c r="OW200" s="1"/>
      <c r="OX200" s="1"/>
      <c r="OY200" s="1"/>
      <c r="OZ200" s="1"/>
      <c r="PA200" s="1"/>
      <c r="PB200" s="1"/>
      <c r="PC200" s="1"/>
      <c r="PD200" s="1"/>
      <c r="PE200" s="1"/>
      <c r="PF200" s="1"/>
      <c r="PG200" s="1"/>
      <c r="PH200" s="1"/>
      <c r="PI200" s="1"/>
      <c r="PJ200" s="1"/>
      <c r="PK200" s="1"/>
      <c r="PL200" s="1"/>
      <c r="PM200" s="1"/>
      <c r="PN200" s="1"/>
      <c r="PO200" s="1"/>
      <c r="PP200" s="1"/>
      <c r="PQ200" s="1"/>
      <c r="PR200" s="1"/>
      <c r="PS200" s="1"/>
      <c r="PT200" s="1"/>
      <c r="PU200" s="1"/>
      <c r="PV200" s="1"/>
      <c r="PW200" s="1"/>
      <c r="PX200" s="1"/>
      <c r="PY200" s="1"/>
      <c r="PZ200" s="1"/>
      <c r="QA200" s="1"/>
      <c r="QB200" s="1"/>
      <c r="QC200" s="1"/>
      <c r="QD200" s="1"/>
      <c r="QE200" s="1"/>
      <c r="QF200" s="1"/>
      <c r="QG200" s="1"/>
      <c r="QH200" s="1"/>
      <c r="QI200" s="1"/>
      <c r="QJ200" s="1"/>
      <c r="QK200" s="1"/>
      <c r="QL200" s="1"/>
      <c r="QM200" s="1"/>
      <c r="QN200" s="1"/>
      <c r="QO200" s="1"/>
      <c r="QP200" s="1"/>
      <c r="QQ200" s="1"/>
      <c r="QR200" s="1"/>
      <c r="QS200" s="1"/>
      <c r="QT200" s="1"/>
      <c r="QU200" s="1"/>
      <c r="QV200" s="1"/>
      <c r="QW200" s="1"/>
      <c r="QX200" s="1"/>
      <c r="QY200" s="1"/>
      <c r="QZ200" s="1"/>
      <c r="RA200" s="1"/>
      <c r="RB200" s="1"/>
      <c r="RC200" s="1"/>
      <c r="RD200" s="1"/>
      <c r="RE200" s="1"/>
      <c r="RF200" s="1"/>
      <c r="RG200" s="1"/>
      <c r="RH200" s="1"/>
      <c r="RI200" s="1"/>
      <c r="RJ200" s="1"/>
      <c r="RK200" s="1"/>
      <c r="RL200" s="1"/>
      <c r="RM200" s="1"/>
      <c r="RN200" s="1"/>
      <c r="RO200" s="1"/>
      <c r="RP200" s="1"/>
      <c r="RQ200" s="1"/>
      <c r="RR200" s="1"/>
      <c r="RS200" s="1"/>
      <c r="RT200" s="1"/>
      <c r="RU200" s="1"/>
      <c r="RV200" s="1"/>
      <c r="RW200" s="1"/>
      <c r="RX200" s="1"/>
      <c r="RY200" s="1"/>
      <c r="RZ200" s="1"/>
      <c r="SA200" s="1"/>
      <c r="SB200" s="1"/>
      <c r="SC200" s="1"/>
      <c r="SD200" s="1"/>
      <c r="SE200" s="1"/>
      <c r="SF200" s="1"/>
      <c r="SG200" s="1"/>
      <c r="SH200" s="1"/>
      <c r="SI200" s="1"/>
      <c r="SJ200" s="1"/>
      <c r="SK200" s="1"/>
      <c r="SL200" s="1"/>
      <c r="SM200" s="1"/>
      <c r="SN200" s="1"/>
      <c r="SO200" s="1"/>
      <c r="SP200" s="1"/>
      <c r="SQ200" s="1"/>
      <c r="SR200" s="1"/>
      <c r="SS200" s="1"/>
      <c r="ST200" s="1"/>
      <c r="SU200" s="1"/>
      <c r="SV200" s="1"/>
      <c r="SW200" s="1"/>
      <c r="SX200" s="1"/>
      <c r="SY200" s="1"/>
      <c r="SZ200" s="1"/>
      <c r="TA200" s="1"/>
      <c r="TB200" s="1"/>
      <c r="TC200" s="1"/>
      <c r="TD200" s="1"/>
      <c r="TE200" s="1"/>
      <c r="TF200" s="1"/>
      <c r="TG200" s="1"/>
      <c r="TH200" s="1"/>
      <c r="TI200" s="1"/>
      <c r="TJ200" s="1"/>
      <c r="TK200" s="1"/>
      <c r="TL200" s="1"/>
      <c r="TM200" s="1"/>
      <c r="TN200" s="1"/>
      <c r="TO200" s="1"/>
      <c r="TP200" s="1"/>
      <c r="TQ200" s="1"/>
      <c r="TR200" s="1"/>
      <c r="TS200" s="1"/>
      <c r="TT200" s="1"/>
      <c r="TU200" s="1"/>
      <c r="TV200" s="1"/>
      <c r="TW200" s="1"/>
      <c r="TX200" s="1"/>
      <c r="TY200" s="1"/>
      <c r="TZ200" s="1"/>
      <c r="UA200" s="1"/>
      <c r="UB200" s="1"/>
      <c r="UC200" s="1"/>
      <c r="UD200" s="1"/>
      <c r="UE200" s="1"/>
      <c r="UF200" s="1"/>
      <c r="UG200" s="1"/>
      <c r="UH200" s="1"/>
      <c r="UI200" s="1"/>
      <c r="UJ200" s="1"/>
      <c r="UK200" s="1"/>
      <c r="UL200" s="1"/>
      <c r="UM200" s="1"/>
      <c r="UN200" s="1"/>
      <c r="UO200" s="1"/>
      <c r="UP200" s="1"/>
      <c r="UQ200" s="1"/>
      <c r="UR200" s="1"/>
      <c r="US200" s="1"/>
      <c r="UT200" s="1"/>
      <c r="UU200" s="1"/>
      <c r="UV200" s="1"/>
      <c r="UW200" s="1"/>
      <c r="UX200" s="1"/>
      <c r="UY200" s="1"/>
      <c r="UZ200" s="1"/>
      <c r="VA200" s="1"/>
      <c r="VB200" s="1"/>
      <c r="VC200" s="1"/>
      <c r="VD200" s="1"/>
      <c r="VE200" s="1"/>
      <c r="VF200" s="1"/>
      <c r="VG200" s="1"/>
      <c r="VH200" s="1"/>
      <c r="VI200" s="1"/>
      <c r="VJ200" s="1"/>
      <c r="VK200" s="1"/>
      <c r="VL200" s="1"/>
      <c r="VM200" s="1"/>
      <c r="VN200" s="1"/>
      <c r="VO200" s="1"/>
      <c r="VP200" s="1"/>
      <c r="VQ200" s="1"/>
      <c r="VR200" s="1"/>
      <c r="VS200" s="1"/>
      <c r="VT200" s="1"/>
      <c r="VU200" s="1"/>
      <c r="VV200" s="1"/>
      <c r="VW200" s="1"/>
      <c r="VX200" s="1"/>
      <c r="VY200" s="1"/>
      <c r="VZ200" s="1"/>
      <c r="WA200" s="1"/>
      <c r="WB200" s="1"/>
      <c r="WC200" s="1"/>
      <c r="WD200" s="1"/>
      <c r="WE200" s="1"/>
      <c r="WF200" s="1"/>
      <c r="WG200" s="1"/>
      <c r="WH200" s="1"/>
      <c r="WI200" s="1"/>
      <c r="WJ200" s="1"/>
      <c r="WK200" s="1"/>
      <c r="WL200" s="1"/>
      <c r="WM200" s="1"/>
      <c r="WN200" s="1"/>
      <c r="WO200" s="1"/>
      <c r="WP200" s="1"/>
      <c r="WQ200" s="1"/>
      <c r="WR200" s="1"/>
      <c r="WS200" s="1"/>
      <c r="WT200" s="1"/>
      <c r="WU200" s="1"/>
      <c r="WV200" s="1"/>
      <c r="WW200" s="1"/>
      <c r="WX200" s="1"/>
      <c r="WY200" s="1"/>
      <c r="WZ200" s="1"/>
      <c r="XA200" s="1"/>
      <c r="XB200" s="1"/>
      <c r="XC200" s="1"/>
      <c r="XD200" s="1"/>
      <c r="XE200" s="1"/>
      <c r="XF200" s="1"/>
      <c r="XG200" s="1"/>
      <c r="XH200" s="1"/>
      <c r="XI200" s="1"/>
      <c r="XJ200" s="1"/>
      <c r="XK200" s="1"/>
      <c r="XL200" s="1"/>
      <c r="XM200" s="1"/>
      <c r="XN200" s="1"/>
      <c r="XO200" s="1"/>
      <c r="XP200" s="1"/>
      <c r="XQ200" s="1"/>
      <c r="XR200" s="1"/>
      <c r="XS200" s="1"/>
      <c r="XT200" s="1"/>
      <c r="XU200" s="1"/>
      <c r="XV200" s="1"/>
      <c r="XW200" s="1"/>
      <c r="XX200" s="1"/>
      <c r="XY200" s="1"/>
      <c r="XZ200" s="1"/>
      <c r="YA200" s="1"/>
      <c r="YB200" s="1"/>
      <c r="YC200" s="1"/>
      <c r="YD200" s="1"/>
      <c r="YE200" s="1"/>
      <c r="YF200" s="1"/>
      <c r="YG200" s="1"/>
      <c r="YH200" s="1"/>
      <c r="YI200" s="1"/>
      <c r="YJ200" s="1"/>
      <c r="YK200" s="1"/>
      <c r="YL200" s="1"/>
      <c r="YM200" s="1"/>
      <c r="YN200" s="1"/>
      <c r="YO200" s="1"/>
      <c r="YP200" s="1"/>
      <c r="YQ200" s="1"/>
      <c r="YR200" s="1"/>
      <c r="YS200" s="1"/>
      <c r="YT200" s="1"/>
      <c r="YU200" s="1"/>
      <c r="YV200" s="1"/>
      <c r="YW200" s="1"/>
      <c r="YX200" s="1"/>
      <c r="YY200" s="1"/>
      <c r="YZ200" s="1"/>
      <c r="ZA200" s="1"/>
      <c r="ZB200" s="1"/>
      <c r="ZC200" s="1"/>
      <c r="ZD200" s="1"/>
      <c r="ZE200" s="1"/>
      <c r="ZF200" s="1"/>
      <c r="ZG200" s="1"/>
      <c r="ZH200" s="1"/>
      <c r="ZI200" s="1"/>
      <c r="ZJ200" s="1"/>
      <c r="ZK200" s="1"/>
      <c r="ZL200" s="1"/>
      <c r="ZM200" s="1"/>
      <c r="ZN200" s="1"/>
      <c r="ZO200" s="1"/>
      <c r="ZP200" s="1"/>
      <c r="ZQ200" s="1"/>
      <c r="ZR200" s="1"/>
      <c r="ZS200" s="1"/>
    </row>
    <row r="201" spans="1:695" s="110" customFormat="1" x14ac:dyDescent="0.2">
      <c r="A201" s="227" t="s">
        <v>137</v>
      </c>
      <c r="B201" s="91"/>
      <c r="C201" s="19" t="s">
        <v>114</v>
      </c>
      <c r="D201" s="19" t="s">
        <v>13</v>
      </c>
      <c r="E201" s="20">
        <v>0.32291666666666669</v>
      </c>
      <c r="F201" s="20">
        <f>E201+(25/(24*60))</f>
        <v>0.34027777777777779</v>
      </c>
      <c r="G201" s="19">
        <f>H201*I201</f>
        <v>2693.4</v>
      </c>
      <c r="H201" s="65">
        <v>201</v>
      </c>
      <c r="I201" s="82">
        <v>13.4</v>
      </c>
      <c r="J201" s="77" t="s">
        <v>204</v>
      </c>
      <c r="K201" s="77" t="s">
        <v>205</v>
      </c>
      <c r="L201" s="157"/>
      <c r="M201" s="1"/>
      <c r="N201" s="138"/>
      <c r="O201" s="139"/>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c r="IT201" s="1"/>
      <c r="IU201" s="1"/>
      <c r="IV201" s="1"/>
      <c r="IW201" s="1"/>
      <c r="IX201" s="1"/>
      <c r="IY201" s="1"/>
      <c r="IZ201" s="1"/>
      <c r="JA201" s="1"/>
      <c r="JB201" s="1"/>
      <c r="JC201" s="1"/>
      <c r="JD201" s="1"/>
      <c r="JE201" s="1"/>
      <c r="JF201" s="1"/>
      <c r="JG201" s="1"/>
      <c r="JH201" s="1"/>
      <c r="JI201" s="1"/>
      <c r="JJ201" s="1"/>
      <c r="JK201" s="1"/>
      <c r="JL201" s="1"/>
      <c r="JM201" s="1"/>
      <c r="JN201" s="1"/>
      <c r="JO201" s="1"/>
      <c r="JP201" s="1"/>
      <c r="JQ201" s="1"/>
      <c r="JR201" s="1"/>
      <c r="JS201" s="1"/>
      <c r="JT201" s="1"/>
      <c r="JU201" s="1"/>
      <c r="JV201" s="1"/>
      <c r="JW201" s="1"/>
      <c r="JX201" s="1"/>
      <c r="JY201" s="1"/>
      <c r="JZ201" s="1"/>
      <c r="KA201" s="1"/>
      <c r="KB201" s="1"/>
      <c r="KC201" s="1"/>
      <c r="KD201" s="1"/>
      <c r="KE201" s="1"/>
      <c r="KF201" s="1"/>
      <c r="KG201" s="1"/>
      <c r="KH201" s="1"/>
      <c r="KI201" s="1"/>
      <c r="KJ201" s="1"/>
      <c r="KK201" s="1"/>
      <c r="KL201" s="1"/>
      <c r="KM201" s="1"/>
      <c r="KN201" s="1"/>
      <c r="KO201" s="1"/>
      <c r="KP201" s="1"/>
      <c r="KQ201" s="1"/>
      <c r="KR201" s="1"/>
      <c r="KS201" s="1"/>
      <c r="KT201" s="1"/>
      <c r="KU201" s="1"/>
      <c r="KV201" s="1"/>
      <c r="KW201" s="1"/>
      <c r="KX201" s="1"/>
      <c r="KY201" s="1"/>
      <c r="KZ201" s="1"/>
      <c r="LA201" s="1"/>
      <c r="LB201" s="1"/>
      <c r="LC201" s="1"/>
      <c r="LD201" s="1"/>
      <c r="LE201" s="1"/>
      <c r="LF201" s="1"/>
      <c r="LG201" s="1"/>
      <c r="LH201" s="1"/>
      <c r="LI201" s="1"/>
      <c r="LJ201" s="1"/>
      <c r="LK201" s="1"/>
      <c r="LL201" s="1"/>
      <c r="LM201" s="1"/>
      <c r="LN201" s="1"/>
      <c r="LO201" s="1"/>
      <c r="LP201" s="1"/>
      <c r="LQ201" s="1"/>
      <c r="LR201" s="1"/>
      <c r="LS201" s="1"/>
      <c r="LT201" s="1"/>
      <c r="LU201" s="1"/>
      <c r="LV201" s="1"/>
      <c r="LW201" s="1"/>
      <c r="LX201" s="1"/>
      <c r="LY201" s="1"/>
      <c r="LZ201" s="1"/>
      <c r="MA201" s="1"/>
      <c r="MB201" s="1"/>
      <c r="MC201" s="1"/>
      <c r="MD201" s="1"/>
      <c r="ME201" s="1"/>
      <c r="MF201" s="1"/>
      <c r="MG201" s="1"/>
      <c r="MH201" s="1"/>
      <c r="MI201" s="1"/>
      <c r="MJ201" s="1"/>
      <c r="MK201" s="1"/>
      <c r="ML201" s="1"/>
      <c r="MM201" s="1"/>
      <c r="MN201" s="1"/>
      <c r="MO201" s="1"/>
      <c r="MP201" s="1"/>
      <c r="MQ201" s="1"/>
      <c r="MR201" s="1"/>
      <c r="MS201" s="1"/>
      <c r="MT201" s="1"/>
      <c r="MU201" s="1"/>
      <c r="MV201" s="1"/>
      <c r="MW201" s="1"/>
      <c r="MX201" s="1"/>
      <c r="MY201" s="1"/>
      <c r="MZ201" s="1"/>
      <c r="NA201" s="1"/>
      <c r="NB201" s="1"/>
      <c r="NC201" s="1"/>
      <c r="ND201" s="1"/>
      <c r="NE201" s="1"/>
      <c r="NF201" s="1"/>
      <c r="NG201" s="1"/>
      <c r="NH201" s="1"/>
      <c r="NI201" s="1"/>
      <c r="NJ201" s="1"/>
      <c r="NK201" s="1"/>
      <c r="NL201" s="1"/>
      <c r="NM201" s="1"/>
      <c r="NN201" s="1"/>
      <c r="NO201" s="1"/>
      <c r="NP201" s="1"/>
      <c r="NQ201" s="1"/>
      <c r="NR201" s="1"/>
      <c r="NS201" s="1"/>
      <c r="NT201" s="1"/>
      <c r="NU201" s="1"/>
      <c r="NV201" s="1"/>
      <c r="NW201" s="1"/>
      <c r="NX201" s="1"/>
      <c r="NY201" s="1"/>
      <c r="NZ201" s="1"/>
      <c r="OA201" s="1"/>
      <c r="OB201" s="1"/>
      <c r="OC201" s="1"/>
      <c r="OD201" s="1"/>
      <c r="OE201" s="1"/>
      <c r="OF201" s="1"/>
      <c r="OG201" s="1"/>
      <c r="OH201" s="1"/>
      <c r="OI201" s="1"/>
      <c r="OJ201" s="1"/>
      <c r="OK201" s="1"/>
      <c r="OL201" s="1"/>
      <c r="OM201" s="1"/>
      <c r="ON201" s="1"/>
      <c r="OO201" s="1"/>
      <c r="OP201" s="1"/>
      <c r="OQ201" s="1"/>
      <c r="OR201" s="1"/>
      <c r="OS201" s="1"/>
      <c r="OT201" s="1"/>
      <c r="OU201" s="1"/>
      <c r="OV201" s="1"/>
      <c r="OW201" s="1"/>
      <c r="OX201" s="1"/>
      <c r="OY201" s="1"/>
      <c r="OZ201" s="1"/>
      <c r="PA201" s="1"/>
      <c r="PB201" s="1"/>
      <c r="PC201" s="1"/>
      <c r="PD201" s="1"/>
      <c r="PE201" s="1"/>
      <c r="PF201" s="1"/>
      <c r="PG201" s="1"/>
      <c r="PH201" s="1"/>
      <c r="PI201" s="1"/>
      <c r="PJ201" s="1"/>
      <c r="PK201" s="1"/>
      <c r="PL201" s="1"/>
      <c r="PM201" s="1"/>
      <c r="PN201" s="1"/>
      <c r="PO201" s="1"/>
      <c r="PP201" s="1"/>
      <c r="PQ201" s="1"/>
      <c r="PR201" s="1"/>
      <c r="PS201" s="1"/>
      <c r="PT201" s="1"/>
      <c r="PU201" s="1"/>
      <c r="PV201" s="1"/>
      <c r="PW201" s="1"/>
      <c r="PX201" s="1"/>
      <c r="PY201" s="1"/>
      <c r="PZ201" s="1"/>
      <c r="QA201" s="1"/>
      <c r="QB201" s="1"/>
      <c r="QC201" s="1"/>
      <c r="QD201" s="1"/>
      <c r="QE201" s="1"/>
      <c r="QF201" s="1"/>
      <c r="QG201" s="1"/>
      <c r="QH201" s="1"/>
      <c r="QI201" s="1"/>
      <c r="QJ201" s="1"/>
      <c r="QK201" s="1"/>
      <c r="QL201" s="1"/>
      <c r="QM201" s="1"/>
      <c r="QN201" s="1"/>
      <c r="QO201" s="1"/>
      <c r="QP201" s="1"/>
      <c r="QQ201" s="1"/>
      <c r="QR201" s="1"/>
      <c r="QS201" s="1"/>
      <c r="QT201" s="1"/>
      <c r="QU201" s="1"/>
      <c r="QV201" s="1"/>
      <c r="QW201" s="1"/>
      <c r="QX201" s="1"/>
      <c r="QY201" s="1"/>
      <c r="QZ201" s="1"/>
      <c r="RA201" s="1"/>
      <c r="RB201" s="1"/>
      <c r="RC201" s="1"/>
      <c r="RD201" s="1"/>
      <c r="RE201" s="1"/>
      <c r="RF201" s="1"/>
      <c r="RG201" s="1"/>
      <c r="RH201" s="1"/>
      <c r="RI201" s="1"/>
      <c r="RJ201" s="1"/>
      <c r="RK201" s="1"/>
      <c r="RL201" s="1"/>
      <c r="RM201" s="1"/>
      <c r="RN201" s="1"/>
      <c r="RO201" s="1"/>
      <c r="RP201" s="1"/>
      <c r="RQ201" s="1"/>
      <c r="RR201" s="1"/>
      <c r="RS201" s="1"/>
      <c r="RT201" s="1"/>
      <c r="RU201" s="1"/>
      <c r="RV201" s="1"/>
      <c r="RW201" s="1"/>
      <c r="RX201" s="1"/>
      <c r="RY201" s="1"/>
      <c r="RZ201" s="1"/>
      <c r="SA201" s="1"/>
      <c r="SB201" s="1"/>
      <c r="SC201" s="1"/>
      <c r="SD201" s="1"/>
      <c r="SE201" s="1"/>
      <c r="SF201" s="1"/>
      <c r="SG201" s="1"/>
      <c r="SH201" s="1"/>
      <c r="SI201" s="1"/>
      <c r="SJ201" s="1"/>
      <c r="SK201" s="1"/>
      <c r="SL201" s="1"/>
      <c r="SM201" s="1"/>
      <c r="SN201" s="1"/>
      <c r="SO201" s="1"/>
      <c r="SP201" s="1"/>
      <c r="SQ201" s="1"/>
      <c r="SR201" s="1"/>
      <c r="SS201" s="1"/>
      <c r="ST201" s="1"/>
      <c r="SU201" s="1"/>
      <c r="SV201" s="1"/>
      <c r="SW201" s="1"/>
      <c r="SX201" s="1"/>
      <c r="SY201" s="1"/>
      <c r="SZ201" s="1"/>
      <c r="TA201" s="1"/>
      <c r="TB201" s="1"/>
      <c r="TC201" s="1"/>
      <c r="TD201" s="1"/>
      <c r="TE201" s="1"/>
      <c r="TF201" s="1"/>
      <c r="TG201" s="1"/>
      <c r="TH201" s="1"/>
      <c r="TI201" s="1"/>
      <c r="TJ201" s="1"/>
      <c r="TK201" s="1"/>
      <c r="TL201" s="1"/>
      <c r="TM201" s="1"/>
      <c r="TN201" s="1"/>
      <c r="TO201" s="1"/>
      <c r="TP201" s="1"/>
      <c r="TQ201" s="1"/>
      <c r="TR201" s="1"/>
      <c r="TS201" s="1"/>
      <c r="TT201" s="1"/>
      <c r="TU201" s="1"/>
      <c r="TV201" s="1"/>
      <c r="TW201" s="1"/>
      <c r="TX201" s="1"/>
      <c r="TY201" s="1"/>
      <c r="TZ201" s="1"/>
      <c r="UA201" s="1"/>
      <c r="UB201" s="1"/>
      <c r="UC201" s="1"/>
      <c r="UD201" s="1"/>
      <c r="UE201" s="1"/>
      <c r="UF201" s="1"/>
      <c r="UG201" s="1"/>
      <c r="UH201" s="1"/>
      <c r="UI201" s="1"/>
      <c r="UJ201" s="1"/>
      <c r="UK201" s="1"/>
      <c r="UL201" s="1"/>
      <c r="UM201" s="1"/>
      <c r="UN201" s="1"/>
      <c r="UO201" s="1"/>
      <c r="UP201" s="1"/>
      <c r="UQ201" s="1"/>
      <c r="UR201" s="1"/>
      <c r="US201" s="1"/>
      <c r="UT201" s="1"/>
      <c r="UU201" s="1"/>
      <c r="UV201" s="1"/>
      <c r="UW201" s="1"/>
      <c r="UX201" s="1"/>
      <c r="UY201" s="1"/>
      <c r="UZ201" s="1"/>
      <c r="VA201" s="1"/>
      <c r="VB201" s="1"/>
      <c r="VC201" s="1"/>
      <c r="VD201" s="1"/>
      <c r="VE201" s="1"/>
      <c r="VF201" s="1"/>
      <c r="VG201" s="1"/>
      <c r="VH201" s="1"/>
      <c r="VI201" s="1"/>
      <c r="VJ201" s="1"/>
      <c r="VK201" s="1"/>
      <c r="VL201" s="1"/>
      <c r="VM201" s="1"/>
      <c r="VN201" s="1"/>
      <c r="VO201" s="1"/>
      <c r="VP201" s="1"/>
      <c r="VQ201" s="1"/>
      <c r="VR201" s="1"/>
      <c r="VS201" s="1"/>
      <c r="VT201" s="1"/>
      <c r="VU201" s="1"/>
      <c r="VV201" s="1"/>
      <c r="VW201" s="1"/>
      <c r="VX201" s="1"/>
      <c r="VY201" s="1"/>
      <c r="VZ201" s="1"/>
      <c r="WA201" s="1"/>
      <c r="WB201" s="1"/>
      <c r="WC201" s="1"/>
      <c r="WD201" s="1"/>
      <c r="WE201" s="1"/>
      <c r="WF201" s="1"/>
      <c r="WG201" s="1"/>
      <c r="WH201" s="1"/>
      <c r="WI201" s="1"/>
      <c r="WJ201" s="1"/>
      <c r="WK201" s="1"/>
      <c r="WL201" s="1"/>
      <c r="WM201" s="1"/>
      <c r="WN201" s="1"/>
      <c r="WO201" s="1"/>
      <c r="WP201" s="1"/>
      <c r="WQ201" s="1"/>
      <c r="WR201" s="1"/>
      <c r="WS201" s="1"/>
      <c r="WT201" s="1"/>
      <c r="WU201" s="1"/>
      <c r="WV201" s="1"/>
      <c r="WW201" s="1"/>
      <c r="WX201" s="1"/>
      <c r="WY201" s="1"/>
      <c r="WZ201" s="1"/>
      <c r="XA201" s="1"/>
      <c r="XB201" s="1"/>
      <c r="XC201" s="1"/>
      <c r="XD201" s="1"/>
      <c r="XE201" s="1"/>
      <c r="XF201" s="1"/>
      <c r="XG201" s="1"/>
      <c r="XH201" s="1"/>
      <c r="XI201" s="1"/>
      <c r="XJ201" s="1"/>
      <c r="XK201" s="1"/>
      <c r="XL201" s="1"/>
      <c r="XM201" s="1"/>
      <c r="XN201" s="1"/>
      <c r="XO201" s="1"/>
      <c r="XP201" s="1"/>
      <c r="XQ201" s="1"/>
      <c r="XR201" s="1"/>
      <c r="XS201" s="1"/>
      <c r="XT201" s="1"/>
      <c r="XU201" s="1"/>
      <c r="XV201" s="1"/>
      <c r="XW201" s="1"/>
      <c r="XX201" s="1"/>
      <c r="XY201" s="1"/>
      <c r="XZ201" s="1"/>
      <c r="YA201" s="1"/>
      <c r="YB201" s="1"/>
      <c r="YC201" s="1"/>
      <c r="YD201" s="1"/>
      <c r="YE201" s="1"/>
      <c r="YF201" s="1"/>
      <c r="YG201" s="1"/>
      <c r="YH201" s="1"/>
      <c r="YI201" s="1"/>
      <c r="YJ201" s="1"/>
      <c r="YK201" s="1"/>
      <c r="YL201" s="1"/>
      <c r="YM201" s="1"/>
      <c r="YN201" s="1"/>
      <c r="YO201" s="1"/>
      <c r="YP201" s="1"/>
      <c r="YQ201" s="1"/>
      <c r="YR201" s="1"/>
      <c r="YS201" s="1"/>
      <c r="YT201" s="1"/>
      <c r="YU201" s="1"/>
      <c r="YV201" s="1"/>
      <c r="YW201" s="1"/>
      <c r="YX201" s="1"/>
      <c r="YY201" s="1"/>
      <c r="YZ201" s="1"/>
      <c r="ZA201" s="1"/>
      <c r="ZB201" s="1"/>
      <c r="ZC201" s="1"/>
      <c r="ZD201" s="1"/>
      <c r="ZE201" s="1"/>
      <c r="ZF201" s="1"/>
      <c r="ZG201" s="1"/>
      <c r="ZH201" s="1"/>
      <c r="ZI201" s="1"/>
      <c r="ZJ201" s="1"/>
      <c r="ZK201" s="1"/>
      <c r="ZL201" s="1"/>
      <c r="ZM201" s="1"/>
      <c r="ZN201" s="1"/>
      <c r="ZO201" s="1"/>
      <c r="ZP201" s="1"/>
      <c r="ZQ201" s="1"/>
      <c r="ZR201" s="1"/>
      <c r="ZS201" s="1"/>
    </row>
    <row r="202" spans="1:695" s="110" customFormat="1" x14ac:dyDescent="0.2">
      <c r="A202" s="227" t="s">
        <v>137</v>
      </c>
      <c r="B202" s="91"/>
      <c r="C202" s="19" t="s">
        <v>112</v>
      </c>
      <c r="D202" s="19" t="s">
        <v>13</v>
      </c>
      <c r="E202" s="20">
        <v>0.34375</v>
      </c>
      <c r="F202" s="20">
        <f>E202+(35/(24*60))</f>
        <v>0.36805555555555558</v>
      </c>
      <c r="G202" s="19">
        <f>H202*I202</f>
        <v>3618</v>
      </c>
      <c r="H202" s="65">
        <v>201</v>
      </c>
      <c r="I202" s="82">
        <v>18</v>
      </c>
      <c r="J202" s="77" t="s">
        <v>204</v>
      </c>
      <c r="K202" s="77" t="s">
        <v>205</v>
      </c>
      <c r="L202" s="157"/>
      <c r="M202" s="1"/>
      <c r="N202" s="138"/>
      <c r="O202" s="139"/>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c r="IT202" s="1"/>
      <c r="IU202" s="1"/>
      <c r="IV202" s="1"/>
      <c r="IW202" s="1"/>
      <c r="IX202" s="1"/>
      <c r="IY202" s="1"/>
      <c r="IZ202" s="1"/>
      <c r="JA202" s="1"/>
      <c r="JB202" s="1"/>
      <c r="JC202" s="1"/>
      <c r="JD202" s="1"/>
      <c r="JE202" s="1"/>
      <c r="JF202" s="1"/>
      <c r="JG202" s="1"/>
      <c r="JH202" s="1"/>
      <c r="JI202" s="1"/>
      <c r="JJ202" s="1"/>
      <c r="JK202" s="1"/>
      <c r="JL202" s="1"/>
      <c r="JM202" s="1"/>
      <c r="JN202" s="1"/>
      <c r="JO202" s="1"/>
      <c r="JP202" s="1"/>
      <c r="JQ202" s="1"/>
      <c r="JR202" s="1"/>
      <c r="JS202" s="1"/>
      <c r="JT202" s="1"/>
      <c r="JU202" s="1"/>
      <c r="JV202" s="1"/>
      <c r="JW202" s="1"/>
      <c r="JX202" s="1"/>
      <c r="JY202" s="1"/>
      <c r="JZ202" s="1"/>
      <c r="KA202" s="1"/>
      <c r="KB202" s="1"/>
      <c r="KC202" s="1"/>
      <c r="KD202" s="1"/>
      <c r="KE202" s="1"/>
      <c r="KF202" s="1"/>
      <c r="KG202" s="1"/>
      <c r="KH202" s="1"/>
      <c r="KI202" s="1"/>
      <c r="KJ202" s="1"/>
      <c r="KK202" s="1"/>
      <c r="KL202" s="1"/>
      <c r="KM202" s="1"/>
      <c r="KN202" s="1"/>
      <c r="KO202" s="1"/>
      <c r="KP202" s="1"/>
      <c r="KQ202" s="1"/>
      <c r="KR202" s="1"/>
      <c r="KS202" s="1"/>
      <c r="KT202" s="1"/>
      <c r="KU202" s="1"/>
      <c r="KV202" s="1"/>
      <c r="KW202" s="1"/>
      <c r="KX202" s="1"/>
      <c r="KY202" s="1"/>
      <c r="KZ202" s="1"/>
      <c r="LA202" s="1"/>
      <c r="LB202" s="1"/>
      <c r="LC202" s="1"/>
      <c r="LD202" s="1"/>
      <c r="LE202" s="1"/>
      <c r="LF202" s="1"/>
      <c r="LG202" s="1"/>
      <c r="LH202" s="1"/>
      <c r="LI202" s="1"/>
      <c r="LJ202" s="1"/>
      <c r="LK202" s="1"/>
      <c r="LL202" s="1"/>
      <c r="LM202" s="1"/>
      <c r="LN202" s="1"/>
      <c r="LO202" s="1"/>
      <c r="LP202" s="1"/>
      <c r="LQ202" s="1"/>
      <c r="LR202" s="1"/>
      <c r="LS202" s="1"/>
      <c r="LT202" s="1"/>
      <c r="LU202" s="1"/>
      <c r="LV202" s="1"/>
      <c r="LW202" s="1"/>
      <c r="LX202" s="1"/>
      <c r="LY202" s="1"/>
      <c r="LZ202" s="1"/>
      <c r="MA202" s="1"/>
      <c r="MB202" s="1"/>
      <c r="MC202" s="1"/>
      <c r="MD202" s="1"/>
      <c r="ME202" s="1"/>
      <c r="MF202" s="1"/>
      <c r="MG202" s="1"/>
      <c r="MH202" s="1"/>
      <c r="MI202" s="1"/>
      <c r="MJ202" s="1"/>
      <c r="MK202" s="1"/>
      <c r="ML202" s="1"/>
      <c r="MM202" s="1"/>
      <c r="MN202" s="1"/>
      <c r="MO202" s="1"/>
      <c r="MP202" s="1"/>
      <c r="MQ202" s="1"/>
      <c r="MR202" s="1"/>
      <c r="MS202" s="1"/>
      <c r="MT202" s="1"/>
      <c r="MU202" s="1"/>
      <c r="MV202" s="1"/>
      <c r="MW202" s="1"/>
      <c r="MX202" s="1"/>
      <c r="MY202" s="1"/>
      <c r="MZ202" s="1"/>
      <c r="NA202" s="1"/>
      <c r="NB202" s="1"/>
      <c r="NC202" s="1"/>
      <c r="ND202" s="1"/>
      <c r="NE202" s="1"/>
      <c r="NF202" s="1"/>
      <c r="NG202" s="1"/>
      <c r="NH202" s="1"/>
      <c r="NI202" s="1"/>
      <c r="NJ202" s="1"/>
      <c r="NK202" s="1"/>
      <c r="NL202" s="1"/>
      <c r="NM202" s="1"/>
      <c r="NN202" s="1"/>
      <c r="NO202" s="1"/>
      <c r="NP202" s="1"/>
      <c r="NQ202" s="1"/>
      <c r="NR202" s="1"/>
      <c r="NS202" s="1"/>
      <c r="NT202" s="1"/>
      <c r="NU202" s="1"/>
      <c r="NV202" s="1"/>
      <c r="NW202" s="1"/>
      <c r="NX202" s="1"/>
      <c r="NY202" s="1"/>
      <c r="NZ202" s="1"/>
      <c r="OA202" s="1"/>
      <c r="OB202" s="1"/>
      <c r="OC202" s="1"/>
      <c r="OD202" s="1"/>
      <c r="OE202" s="1"/>
      <c r="OF202" s="1"/>
      <c r="OG202" s="1"/>
      <c r="OH202" s="1"/>
      <c r="OI202" s="1"/>
      <c r="OJ202" s="1"/>
      <c r="OK202" s="1"/>
      <c r="OL202" s="1"/>
      <c r="OM202" s="1"/>
      <c r="ON202" s="1"/>
      <c r="OO202" s="1"/>
      <c r="OP202" s="1"/>
      <c r="OQ202" s="1"/>
      <c r="OR202" s="1"/>
      <c r="OS202" s="1"/>
      <c r="OT202" s="1"/>
      <c r="OU202" s="1"/>
      <c r="OV202" s="1"/>
      <c r="OW202" s="1"/>
      <c r="OX202" s="1"/>
      <c r="OY202" s="1"/>
      <c r="OZ202" s="1"/>
      <c r="PA202" s="1"/>
      <c r="PB202" s="1"/>
      <c r="PC202" s="1"/>
      <c r="PD202" s="1"/>
      <c r="PE202" s="1"/>
      <c r="PF202" s="1"/>
      <c r="PG202" s="1"/>
      <c r="PH202" s="1"/>
      <c r="PI202" s="1"/>
      <c r="PJ202" s="1"/>
      <c r="PK202" s="1"/>
      <c r="PL202" s="1"/>
      <c r="PM202" s="1"/>
      <c r="PN202" s="1"/>
      <c r="PO202" s="1"/>
      <c r="PP202" s="1"/>
      <c r="PQ202" s="1"/>
      <c r="PR202" s="1"/>
      <c r="PS202" s="1"/>
      <c r="PT202" s="1"/>
      <c r="PU202" s="1"/>
      <c r="PV202" s="1"/>
      <c r="PW202" s="1"/>
      <c r="PX202" s="1"/>
      <c r="PY202" s="1"/>
      <c r="PZ202" s="1"/>
      <c r="QA202" s="1"/>
      <c r="QB202" s="1"/>
      <c r="QC202" s="1"/>
      <c r="QD202" s="1"/>
      <c r="QE202" s="1"/>
      <c r="QF202" s="1"/>
      <c r="QG202" s="1"/>
      <c r="QH202" s="1"/>
      <c r="QI202" s="1"/>
      <c r="QJ202" s="1"/>
      <c r="QK202" s="1"/>
      <c r="QL202" s="1"/>
      <c r="QM202" s="1"/>
      <c r="QN202" s="1"/>
      <c r="QO202" s="1"/>
      <c r="QP202" s="1"/>
      <c r="QQ202" s="1"/>
      <c r="QR202" s="1"/>
      <c r="QS202" s="1"/>
      <c r="QT202" s="1"/>
      <c r="QU202" s="1"/>
      <c r="QV202" s="1"/>
      <c r="QW202" s="1"/>
      <c r="QX202" s="1"/>
      <c r="QY202" s="1"/>
      <c r="QZ202" s="1"/>
      <c r="RA202" s="1"/>
      <c r="RB202" s="1"/>
      <c r="RC202" s="1"/>
      <c r="RD202" s="1"/>
      <c r="RE202" s="1"/>
      <c r="RF202" s="1"/>
      <c r="RG202" s="1"/>
      <c r="RH202" s="1"/>
      <c r="RI202" s="1"/>
      <c r="RJ202" s="1"/>
      <c r="RK202" s="1"/>
      <c r="RL202" s="1"/>
      <c r="RM202" s="1"/>
      <c r="RN202" s="1"/>
      <c r="RO202" s="1"/>
      <c r="RP202" s="1"/>
      <c r="RQ202" s="1"/>
      <c r="RR202" s="1"/>
      <c r="RS202" s="1"/>
      <c r="RT202" s="1"/>
      <c r="RU202" s="1"/>
      <c r="RV202" s="1"/>
      <c r="RW202" s="1"/>
      <c r="RX202" s="1"/>
      <c r="RY202" s="1"/>
      <c r="RZ202" s="1"/>
      <c r="SA202" s="1"/>
      <c r="SB202" s="1"/>
      <c r="SC202" s="1"/>
      <c r="SD202" s="1"/>
      <c r="SE202" s="1"/>
      <c r="SF202" s="1"/>
      <c r="SG202" s="1"/>
      <c r="SH202" s="1"/>
      <c r="SI202" s="1"/>
      <c r="SJ202" s="1"/>
      <c r="SK202" s="1"/>
      <c r="SL202" s="1"/>
      <c r="SM202" s="1"/>
      <c r="SN202" s="1"/>
      <c r="SO202" s="1"/>
      <c r="SP202" s="1"/>
      <c r="SQ202" s="1"/>
      <c r="SR202" s="1"/>
      <c r="SS202" s="1"/>
      <c r="ST202" s="1"/>
      <c r="SU202" s="1"/>
      <c r="SV202" s="1"/>
      <c r="SW202" s="1"/>
      <c r="SX202" s="1"/>
      <c r="SY202" s="1"/>
      <c r="SZ202" s="1"/>
      <c r="TA202" s="1"/>
      <c r="TB202" s="1"/>
      <c r="TC202" s="1"/>
      <c r="TD202" s="1"/>
      <c r="TE202" s="1"/>
      <c r="TF202" s="1"/>
      <c r="TG202" s="1"/>
      <c r="TH202" s="1"/>
      <c r="TI202" s="1"/>
      <c r="TJ202" s="1"/>
      <c r="TK202" s="1"/>
      <c r="TL202" s="1"/>
      <c r="TM202" s="1"/>
      <c r="TN202" s="1"/>
      <c r="TO202" s="1"/>
      <c r="TP202" s="1"/>
      <c r="TQ202" s="1"/>
      <c r="TR202" s="1"/>
      <c r="TS202" s="1"/>
      <c r="TT202" s="1"/>
      <c r="TU202" s="1"/>
      <c r="TV202" s="1"/>
      <c r="TW202" s="1"/>
      <c r="TX202" s="1"/>
      <c r="TY202" s="1"/>
      <c r="TZ202" s="1"/>
      <c r="UA202" s="1"/>
      <c r="UB202" s="1"/>
      <c r="UC202" s="1"/>
      <c r="UD202" s="1"/>
      <c r="UE202" s="1"/>
      <c r="UF202" s="1"/>
      <c r="UG202" s="1"/>
      <c r="UH202" s="1"/>
      <c r="UI202" s="1"/>
      <c r="UJ202" s="1"/>
      <c r="UK202" s="1"/>
      <c r="UL202" s="1"/>
      <c r="UM202" s="1"/>
      <c r="UN202" s="1"/>
      <c r="UO202" s="1"/>
      <c r="UP202" s="1"/>
      <c r="UQ202" s="1"/>
      <c r="UR202" s="1"/>
      <c r="US202" s="1"/>
      <c r="UT202" s="1"/>
      <c r="UU202" s="1"/>
      <c r="UV202" s="1"/>
      <c r="UW202" s="1"/>
      <c r="UX202" s="1"/>
      <c r="UY202" s="1"/>
      <c r="UZ202" s="1"/>
      <c r="VA202" s="1"/>
      <c r="VB202" s="1"/>
      <c r="VC202" s="1"/>
      <c r="VD202" s="1"/>
      <c r="VE202" s="1"/>
      <c r="VF202" s="1"/>
      <c r="VG202" s="1"/>
      <c r="VH202" s="1"/>
      <c r="VI202" s="1"/>
      <c r="VJ202" s="1"/>
      <c r="VK202" s="1"/>
      <c r="VL202" s="1"/>
      <c r="VM202" s="1"/>
      <c r="VN202" s="1"/>
      <c r="VO202" s="1"/>
      <c r="VP202" s="1"/>
      <c r="VQ202" s="1"/>
      <c r="VR202" s="1"/>
      <c r="VS202" s="1"/>
      <c r="VT202" s="1"/>
      <c r="VU202" s="1"/>
      <c r="VV202" s="1"/>
      <c r="VW202" s="1"/>
      <c r="VX202" s="1"/>
      <c r="VY202" s="1"/>
      <c r="VZ202" s="1"/>
      <c r="WA202" s="1"/>
      <c r="WB202" s="1"/>
      <c r="WC202" s="1"/>
      <c r="WD202" s="1"/>
      <c r="WE202" s="1"/>
      <c r="WF202" s="1"/>
      <c r="WG202" s="1"/>
      <c r="WH202" s="1"/>
      <c r="WI202" s="1"/>
      <c r="WJ202" s="1"/>
      <c r="WK202" s="1"/>
      <c r="WL202" s="1"/>
      <c r="WM202" s="1"/>
      <c r="WN202" s="1"/>
      <c r="WO202" s="1"/>
      <c r="WP202" s="1"/>
      <c r="WQ202" s="1"/>
      <c r="WR202" s="1"/>
      <c r="WS202" s="1"/>
      <c r="WT202" s="1"/>
      <c r="WU202" s="1"/>
      <c r="WV202" s="1"/>
      <c r="WW202" s="1"/>
      <c r="WX202" s="1"/>
      <c r="WY202" s="1"/>
      <c r="WZ202" s="1"/>
      <c r="XA202" s="1"/>
      <c r="XB202" s="1"/>
      <c r="XC202" s="1"/>
      <c r="XD202" s="1"/>
      <c r="XE202" s="1"/>
      <c r="XF202" s="1"/>
      <c r="XG202" s="1"/>
      <c r="XH202" s="1"/>
      <c r="XI202" s="1"/>
      <c r="XJ202" s="1"/>
      <c r="XK202" s="1"/>
      <c r="XL202" s="1"/>
      <c r="XM202" s="1"/>
      <c r="XN202" s="1"/>
      <c r="XO202" s="1"/>
      <c r="XP202" s="1"/>
      <c r="XQ202" s="1"/>
      <c r="XR202" s="1"/>
      <c r="XS202" s="1"/>
      <c r="XT202" s="1"/>
      <c r="XU202" s="1"/>
      <c r="XV202" s="1"/>
      <c r="XW202" s="1"/>
      <c r="XX202" s="1"/>
      <c r="XY202" s="1"/>
      <c r="XZ202" s="1"/>
      <c r="YA202" s="1"/>
      <c r="YB202" s="1"/>
      <c r="YC202" s="1"/>
      <c r="YD202" s="1"/>
      <c r="YE202" s="1"/>
      <c r="YF202" s="1"/>
      <c r="YG202" s="1"/>
      <c r="YH202" s="1"/>
      <c r="YI202" s="1"/>
      <c r="YJ202" s="1"/>
      <c r="YK202" s="1"/>
      <c r="YL202" s="1"/>
      <c r="YM202" s="1"/>
      <c r="YN202" s="1"/>
      <c r="YO202" s="1"/>
      <c r="YP202" s="1"/>
      <c r="YQ202" s="1"/>
      <c r="YR202" s="1"/>
      <c r="YS202" s="1"/>
      <c r="YT202" s="1"/>
      <c r="YU202" s="1"/>
      <c r="YV202" s="1"/>
      <c r="YW202" s="1"/>
      <c r="YX202" s="1"/>
      <c r="YY202" s="1"/>
      <c r="YZ202" s="1"/>
      <c r="ZA202" s="1"/>
      <c r="ZB202" s="1"/>
      <c r="ZC202" s="1"/>
      <c r="ZD202" s="1"/>
      <c r="ZE202" s="1"/>
      <c r="ZF202" s="1"/>
      <c r="ZG202" s="1"/>
      <c r="ZH202" s="1"/>
      <c r="ZI202" s="1"/>
      <c r="ZJ202" s="1"/>
      <c r="ZK202" s="1"/>
      <c r="ZL202" s="1"/>
      <c r="ZM202" s="1"/>
      <c r="ZN202" s="1"/>
      <c r="ZO202" s="1"/>
      <c r="ZP202" s="1"/>
      <c r="ZQ202" s="1"/>
      <c r="ZR202" s="1"/>
      <c r="ZS202" s="1"/>
    </row>
    <row r="203" spans="1:695" s="110" customFormat="1" x14ac:dyDescent="0.2">
      <c r="A203" s="227" t="s">
        <v>137</v>
      </c>
      <c r="B203" s="91"/>
      <c r="C203" s="19"/>
      <c r="D203" s="19"/>
      <c r="E203" s="20"/>
      <c r="F203" s="20"/>
      <c r="G203" s="19"/>
      <c r="H203" s="65"/>
      <c r="I203" s="65"/>
      <c r="J203" s="75"/>
      <c r="K203" s="46"/>
      <c r="L203" s="157"/>
      <c r="M203" s="1"/>
      <c r="N203" s="138"/>
      <c r="O203" s="139"/>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c r="IT203" s="1"/>
      <c r="IU203" s="1"/>
      <c r="IV203" s="1"/>
      <c r="IW203" s="1"/>
      <c r="IX203" s="1"/>
      <c r="IY203" s="1"/>
      <c r="IZ203" s="1"/>
      <c r="JA203" s="1"/>
      <c r="JB203" s="1"/>
      <c r="JC203" s="1"/>
      <c r="JD203" s="1"/>
      <c r="JE203" s="1"/>
      <c r="JF203" s="1"/>
      <c r="JG203" s="1"/>
      <c r="JH203" s="1"/>
      <c r="JI203" s="1"/>
      <c r="JJ203" s="1"/>
      <c r="JK203" s="1"/>
      <c r="JL203" s="1"/>
      <c r="JM203" s="1"/>
      <c r="JN203" s="1"/>
      <c r="JO203" s="1"/>
      <c r="JP203" s="1"/>
      <c r="JQ203" s="1"/>
      <c r="JR203" s="1"/>
      <c r="JS203" s="1"/>
      <c r="JT203" s="1"/>
      <c r="JU203" s="1"/>
      <c r="JV203" s="1"/>
      <c r="JW203" s="1"/>
      <c r="JX203" s="1"/>
      <c r="JY203" s="1"/>
      <c r="JZ203" s="1"/>
      <c r="KA203" s="1"/>
      <c r="KB203" s="1"/>
      <c r="KC203" s="1"/>
      <c r="KD203" s="1"/>
      <c r="KE203" s="1"/>
      <c r="KF203" s="1"/>
      <c r="KG203" s="1"/>
      <c r="KH203" s="1"/>
      <c r="KI203" s="1"/>
      <c r="KJ203" s="1"/>
      <c r="KK203" s="1"/>
      <c r="KL203" s="1"/>
      <c r="KM203" s="1"/>
      <c r="KN203" s="1"/>
      <c r="KO203" s="1"/>
      <c r="KP203" s="1"/>
      <c r="KQ203" s="1"/>
      <c r="KR203" s="1"/>
      <c r="KS203" s="1"/>
      <c r="KT203" s="1"/>
      <c r="KU203" s="1"/>
      <c r="KV203" s="1"/>
      <c r="KW203" s="1"/>
      <c r="KX203" s="1"/>
      <c r="KY203" s="1"/>
      <c r="KZ203" s="1"/>
      <c r="LA203" s="1"/>
      <c r="LB203" s="1"/>
      <c r="LC203" s="1"/>
      <c r="LD203" s="1"/>
      <c r="LE203" s="1"/>
      <c r="LF203" s="1"/>
      <c r="LG203" s="1"/>
      <c r="LH203" s="1"/>
      <c r="LI203" s="1"/>
      <c r="LJ203" s="1"/>
      <c r="LK203" s="1"/>
      <c r="LL203" s="1"/>
      <c r="LM203" s="1"/>
      <c r="LN203" s="1"/>
      <c r="LO203" s="1"/>
      <c r="LP203" s="1"/>
      <c r="LQ203" s="1"/>
      <c r="LR203" s="1"/>
      <c r="LS203" s="1"/>
      <c r="LT203" s="1"/>
      <c r="LU203" s="1"/>
      <c r="LV203" s="1"/>
      <c r="LW203" s="1"/>
      <c r="LX203" s="1"/>
      <c r="LY203" s="1"/>
      <c r="LZ203" s="1"/>
      <c r="MA203" s="1"/>
      <c r="MB203" s="1"/>
      <c r="MC203" s="1"/>
      <c r="MD203" s="1"/>
      <c r="ME203" s="1"/>
      <c r="MF203" s="1"/>
      <c r="MG203" s="1"/>
      <c r="MH203" s="1"/>
      <c r="MI203" s="1"/>
      <c r="MJ203" s="1"/>
      <c r="MK203" s="1"/>
      <c r="ML203" s="1"/>
      <c r="MM203" s="1"/>
      <c r="MN203" s="1"/>
      <c r="MO203" s="1"/>
      <c r="MP203" s="1"/>
      <c r="MQ203" s="1"/>
      <c r="MR203" s="1"/>
      <c r="MS203" s="1"/>
      <c r="MT203" s="1"/>
      <c r="MU203" s="1"/>
      <c r="MV203" s="1"/>
      <c r="MW203" s="1"/>
      <c r="MX203" s="1"/>
      <c r="MY203" s="1"/>
      <c r="MZ203" s="1"/>
      <c r="NA203" s="1"/>
      <c r="NB203" s="1"/>
      <c r="NC203" s="1"/>
      <c r="ND203" s="1"/>
      <c r="NE203" s="1"/>
      <c r="NF203" s="1"/>
      <c r="NG203" s="1"/>
      <c r="NH203" s="1"/>
      <c r="NI203" s="1"/>
      <c r="NJ203" s="1"/>
      <c r="NK203" s="1"/>
      <c r="NL203" s="1"/>
      <c r="NM203" s="1"/>
      <c r="NN203" s="1"/>
      <c r="NO203" s="1"/>
      <c r="NP203" s="1"/>
      <c r="NQ203" s="1"/>
      <c r="NR203" s="1"/>
      <c r="NS203" s="1"/>
      <c r="NT203" s="1"/>
      <c r="NU203" s="1"/>
      <c r="NV203" s="1"/>
      <c r="NW203" s="1"/>
      <c r="NX203" s="1"/>
      <c r="NY203" s="1"/>
      <c r="NZ203" s="1"/>
      <c r="OA203" s="1"/>
      <c r="OB203" s="1"/>
      <c r="OC203" s="1"/>
      <c r="OD203" s="1"/>
      <c r="OE203" s="1"/>
      <c r="OF203" s="1"/>
      <c r="OG203" s="1"/>
      <c r="OH203" s="1"/>
      <c r="OI203" s="1"/>
      <c r="OJ203" s="1"/>
      <c r="OK203" s="1"/>
      <c r="OL203" s="1"/>
      <c r="OM203" s="1"/>
      <c r="ON203" s="1"/>
      <c r="OO203" s="1"/>
      <c r="OP203" s="1"/>
      <c r="OQ203" s="1"/>
      <c r="OR203" s="1"/>
      <c r="OS203" s="1"/>
      <c r="OT203" s="1"/>
      <c r="OU203" s="1"/>
      <c r="OV203" s="1"/>
      <c r="OW203" s="1"/>
      <c r="OX203" s="1"/>
      <c r="OY203" s="1"/>
      <c r="OZ203" s="1"/>
      <c r="PA203" s="1"/>
      <c r="PB203" s="1"/>
      <c r="PC203" s="1"/>
      <c r="PD203" s="1"/>
      <c r="PE203" s="1"/>
      <c r="PF203" s="1"/>
      <c r="PG203" s="1"/>
      <c r="PH203" s="1"/>
      <c r="PI203" s="1"/>
      <c r="PJ203" s="1"/>
      <c r="PK203" s="1"/>
      <c r="PL203" s="1"/>
      <c r="PM203" s="1"/>
      <c r="PN203" s="1"/>
      <c r="PO203" s="1"/>
      <c r="PP203" s="1"/>
      <c r="PQ203" s="1"/>
      <c r="PR203" s="1"/>
      <c r="PS203" s="1"/>
      <c r="PT203" s="1"/>
      <c r="PU203" s="1"/>
      <c r="PV203" s="1"/>
      <c r="PW203" s="1"/>
      <c r="PX203" s="1"/>
      <c r="PY203" s="1"/>
      <c r="PZ203" s="1"/>
      <c r="QA203" s="1"/>
      <c r="QB203" s="1"/>
      <c r="QC203" s="1"/>
      <c r="QD203" s="1"/>
      <c r="QE203" s="1"/>
      <c r="QF203" s="1"/>
      <c r="QG203" s="1"/>
      <c r="QH203" s="1"/>
      <c r="QI203" s="1"/>
      <c r="QJ203" s="1"/>
      <c r="QK203" s="1"/>
      <c r="QL203" s="1"/>
      <c r="QM203" s="1"/>
      <c r="QN203" s="1"/>
      <c r="QO203" s="1"/>
      <c r="QP203" s="1"/>
      <c r="QQ203" s="1"/>
      <c r="QR203" s="1"/>
      <c r="QS203" s="1"/>
      <c r="QT203" s="1"/>
      <c r="QU203" s="1"/>
      <c r="QV203" s="1"/>
      <c r="QW203" s="1"/>
      <c r="QX203" s="1"/>
      <c r="QY203" s="1"/>
      <c r="QZ203" s="1"/>
      <c r="RA203" s="1"/>
      <c r="RB203" s="1"/>
      <c r="RC203" s="1"/>
      <c r="RD203" s="1"/>
      <c r="RE203" s="1"/>
      <c r="RF203" s="1"/>
      <c r="RG203" s="1"/>
      <c r="RH203" s="1"/>
      <c r="RI203" s="1"/>
      <c r="RJ203" s="1"/>
      <c r="RK203" s="1"/>
      <c r="RL203" s="1"/>
      <c r="RM203" s="1"/>
      <c r="RN203" s="1"/>
      <c r="RO203" s="1"/>
      <c r="RP203" s="1"/>
      <c r="RQ203" s="1"/>
      <c r="RR203" s="1"/>
      <c r="RS203" s="1"/>
      <c r="RT203" s="1"/>
      <c r="RU203" s="1"/>
      <c r="RV203" s="1"/>
      <c r="RW203" s="1"/>
      <c r="RX203" s="1"/>
      <c r="RY203" s="1"/>
      <c r="RZ203" s="1"/>
      <c r="SA203" s="1"/>
      <c r="SB203" s="1"/>
      <c r="SC203" s="1"/>
      <c r="SD203" s="1"/>
      <c r="SE203" s="1"/>
      <c r="SF203" s="1"/>
      <c r="SG203" s="1"/>
      <c r="SH203" s="1"/>
      <c r="SI203" s="1"/>
      <c r="SJ203" s="1"/>
      <c r="SK203" s="1"/>
      <c r="SL203" s="1"/>
      <c r="SM203" s="1"/>
      <c r="SN203" s="1"/>
      <c r="SO203" s="1"/>
      <c r="SP203" s="1"/>
      <c r="SQ203" s="1"/>
      <c r="SR203" s="1"/>
      <c r="SS203" s="1"/>
      <c r="ST203" s="1"/>
      <c r="SU203" s="1"/>
      <c r="SV203" s="1"/>
      <c r="SW203" s="1"/>
      <c r="SX203" s="1"/>
      <c r="SY203" s="1"/>
      <c r="SZ203" s="1"/>
      <c r="TA203" s="1"/>
      <c r="TB203" s="1"/>
      <c r="TC203" s="1"/>
      <c r="TD203" s="1"/>
      <c r="TE203" s="1"/>
      <c r="TF203" s="1"/>
      <c r="TG203" s="1"/>
      <c r="TH203" s="1"/>
      <c r="TI203" s="1"/>
      <c r="TJ203" s="1"/>
      <c r="TK203" s="1"/>
      <c r="TL203" s="1"/>
      <c r="TM203" s="1"/>
      <c r="TN203" s="1"/>
      <c r="TO203" s="1"/>
      <c r="TP203" s="1"/>
      <c r="TQ203" s="1"/>
      <c r="TR203" s="1"/>
      <c r="TS203" s="1"/>
      <c r="TT203" s="1"/>
      <c r="TU203" s="1"/>
      <c r="TV203" s="1"/>
      <c r="TW203" s="1"/>
      <c r="TX203" s="1"/>
      <c r="TY203" s="1"/>
      <c r="TZ203" s="1"/>
      <c r="UA203" s="1"/>
      <c r="UB203" s="1"/>
      <c r="UC203" s="1"/>
      <c r="UD203" s="1"/>
      <c r="UE203" s="1"/>
      <c r="UF203" s="1"/>
      <c r="UG203" s="1"/>
      <c r="UH203" s="1"/>
      <c r="UI203" s="1"/>
      <c r="UJ203" s="1"/>
      <c r="UK203" s="1"/>
      <c r="UL203" s="1"/>
      <c r="UM203" s="1"/>
      <c r="UN203" s="1"/>
      <c r="UO203" s="1"/>
      <c r="UP203" s="1"/>
      <c r="UQ203" s="1"/>
      <c r="UR203" s="1"/>
      <c r="US203" s="1"/>
      <c r="UT203" s="1"/>
      <c r="UU203" s="1"/>
      <c r="UV203" s="1"/>
      <c r="UW203" s="1"/>
      <c r="UX203" s="1"/>
      <c r="UY203" s="1"/>
      <c r="UZ203" s="1"/>
      <c r="VA203" s="1"/>
      <c r="VB203" s="1"/>
      <c r="VC203" s="1"/>
      <c r="VD203" s="1"/>
      <c r="VE203" s="1"/>
      <c r="VF203" s="1"/>
      <c r="VG203" s="1"/>
      <c r="VH203" s="1"/>
      <c r="VI203" s="1"/>
      <c r="VJ203" s="1"/>
      <c r="VK203" s="1"/>
      <c r="VL203" s="1"/>
      <c r="VM203" s="1"/>
      <c r="VN203" s="1"/>
      <c r="VO203" s="1"/>
      <c r="VP203" s="1"/>
      <c r="VQ203" s="1"/>
      <c r="VR203" s="1"/>
      <c r="VS203" s="1"/>
      <c r="VT203" s="1"/>
      <c r="VU203" s="1"/>
      <c r="VV203" s="1"/>
      <c r="VW203" s="1"/>
      <c r="VX203" s="1"/>
      <c r="VY203" s="1"/>
      <c r="VZ203" s="1"/>
      <c r="WA203" s="1"/>
      <c r="WB203" s="1"/>
      <c r="WC203" s="1"/>
      <c r="WD203" s="1"/>
      <c r="WE203" s="1"/>
      <c r="WF203" s="1"/>
      <c r="WG203" s="1"/>
      <c r="WH203" s="1"/>
      <c r="WI203" s="1"/>
      <c r="WJ203" s="1"/>
      <c r="WK203" s="1"/>
      <c r="WL203" s="1"/>
      <c r="WM203" s="1"/>
      <c r="WN203" s="1"/>
      <c r="WO203" s="1"/>
      <c r="WP203" s="1"/>
      <c r="WQ203" s="1"/>
      <c r="WR203" s="1"/>
      <c r="WS203" s="1"/>
      <c r="WT203" s="1"/>
      <c r="WU203" s="1"/>
      <c r="WV203" s="1"/>
      <c r="WW203" s="1"/>
      <c r="WX203" s="1"/>
      <c r="WY203" s="1"/>
      <c r="WZ203" s="1"/>
      <c r="XA203" s="1"/>
      <c r="XB203" s="1"/>
      <c r="XC203" s="1"/>
      <c r="XD203" s="1"/>
      <c r="XE203" s="1"/>
      <c r="XF203" s="1"/>
      <c r="XG203" s="1"/>
      <c r="XH203" s="1"/>
      <c r="XI203" s="1"/>
      <c r="XJ203" s="1"/>
      <c r="XK203" s="1"/>
      <c r="XL203" s="1"/>
      <c r="XM203" s="1"/>
      <c r="XN203" s="1"/>
      <c r="XO203" s="1"/>
      <c r="XP203" s="1"/>
      <c r="XQ203" s="1"/>
      <c r="XR203" s="1"/>
      <c r="XS203" s="1"/>
      <c r="XT203" s="1"/>
      <c r="XU203" s="1"/>
      <c r="XV203" s="1"/>
      <c r="XW203" s="1"/>
      <c r="XX203" s="1"/>
      <c r="XY203" s="1"/>
      <c r="XZ203" s="1"/>
      <c r="YA203" s="1"/>
      <c r="YB203" s="1"/>
      <c r="YC203" s="1"/>
      <c r="YD203" s="1"/>
      <c r="YE203" s="1"/>
      <c r="YF203" s="1"/>
      <c r="YG203" s="1"/>
      <c r="YH203" s="1"/>
      <c r="YI203" s="1"/>
      <c r="YJ203" s="1"/>
      <c r="YK203" s="1"/>
      <c r="YL203" s="1"/>
      <c r="YM203" s="1"/>
      <c r="YN203" s="1"/>
      <c r="YO203" s="1"/>
      <c r="YP203" s="1"/>
      <c r="YQ203" s="1"/>
      <c r="YR203" s="1"/>
      <c r="YS203" s="1"/>
      <c r="YT203" s="1"/>
      <c r="YU203" s="1"/>
      <c r="YV203" s="1"/>
      <c r="YW203" s="1"/>
      <c r="YX203" s="1"/>
      <c r="YY203" s="1"/>
      <c r="YZ203" s="1"/>
      <c r="ZA203" s="1"/>
      <c r="ZB203" s="1"/>
      <c r="ZC203" s="1"/>
      <c r="ZD203" s="1"/>
      <c r="ZE203" s="1"/>
      <c r="ZF203" s="1"/>
      <c r="ZG203" s="1"/>
      <c r="ZH203" s="1"/>
      <c r="ZI203" s="1"/>
      <c r="ZJ203" s="1"/>
      <c r="ZK203" s="1"/>
      <c r="ZL203" s="1"/>
      <c r="ZM203" s="1"/>
      <c r="ZN203" s="1"/>
      <c r="ZO203" s="1"/>
      <c r="ZP203" s="1"/>
      <c r="ZQ203" s="1"/>
      <c r="ZR203" s="1"/>
      <c r="ZS203" s="1"/>
    </row>
    <row r="204" spans="1:695" s="110" customFormat="1" x14ac:dyDescent="0.2">
      <c r="A204" s="227" t="s">
        <v>137</v>
      </c>
      <c r="B204" s="91"/>
      <c r="C204" s="19" t="s">
        <v>114</v>
      </c>
      <c r="D204" s="19" t="s">
        <v>13</v>
      </c>
      <c r="E204" s="20">
        <v>0.3888888888888889</v>
      </c>
      <c r="F204" s="20">
        <f>E204+(25/(24*60))</f>
        <v>0.40625</v>
      </c>
      <c r="G204" s="19">
        <f>H204*I204</f>
        <v>2693.4</v>
      </c>
      <c r="H204" s="65">
        <v>201</v>
      </c>
      <c r="I204" s="82">
        <v>13.4</v>
      </c>
      <c r="J204" s="77" t="s">
        <v>204</v>
      </c>
      <c r="K204" s="77" t="s">
        <v>205</v>
      </c>
      <c r="L204" s="157"/>
      <c r="M204" s="1"/>
      <c r="N204" s="138"/>
      <c r="O204" s="139"/>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c r="IT204" s="1"/>
      <c r="IU204" s="1"/>
      <c r="IV204" s="1"/>
      <c r="IW204" s="1"/>
      <c r="IX204" s="1"/>
      <c r="IY204" s="1"/>
      <c r="IZ204" s="1"/>
      <c r="JA204" s="1"/>
      <c r="JB204" s="1"/>
      <c r="JC204" s="1"/>
      <c r="JD204" s="1"/>
      <c r="JE204" s="1"/>
      <c r="JF204" s="1"/>
      <c r="JG204" s="1"/>
      <c r="JH204" s="1"/>
      <c r="JI204" s="1"/>
      <c r="JJ204" s="1"/>
      <c r="JK204" s="1"/>
      <c r="JL204" s="1"/>
      <c r="JM204" s="1"/>
      <c r="JN204" s="1"/>
      <c r="JO204" s="1"/>
      <c r="JP204" s="1"/>
      <c r="JQ204" s="1"/>
      <c r="JR204" s="1"/>
      <c r="JS204" s="1"/>
      <c r="JT204" s="1"/>
      <c r="JU204" s="1"/>
      <c r="JV204" s="1"/>
      <c r="JW204" s="1"/>
      <c r="JX204" s="1"/>
      <c r="JY204" s="1"/>
      <c r="JZ204" s="1"/>
      <c r="KA204" s="1"/>
      <c r="KB204" s="1"/>
      <c r="KC204" s="1"/>
      <c r="KD204" s="1"/>
      <c r="KE204" s="1"/>
      <c r="KF204" s="1"/>
      <c r="KG204" s="1"/>
      <c r="KH204" s="1"/>
      <c r="KI204" s="1"/>
      <c r="KJ204" s="1"/>
      <c r="KK204" s="1"/>
      <c r="KL204" s="1"/>
      <c r="KM204" s="1"/>
      <c r="KN204" s="1"/>
      <c r="KO204" s="1"/>
      <c r="KP204" s="1"/>
      <c r="KQ204" s="1"/>
      <c r="KR204" s="1"/>
      <c r="KS204" s="1"/>
      <c r="KT204" s="1"/>
      <c r="KU204" s="1"/>
      <c r="KV204" s="1"/>
      <c r="KW204" s="1"/>
      <c r="KX204" s="1"/>
      <c r="KY204" s="1"/>
      <c r="KZ204" s="1"/>
      <c r="LA204" s="1"/>
      <c r="LB204" s="1"/>
      <c r="LC204" s="1"/>
      <c r="LD204" s="1"/>
      <c r="LE204" s="1"/>
      <c r="LF204" s="1"/>
      <c r="LG204" s="1"/>
      <c r="LH204" s="1"/>
      <c r="LI204" s="1"/>
      <c r="LJ204" s="1"/>
      <c r="LK204" s="1"/>
      <c r="LL204" s="1"/>
      <c r="LM204" s="1"/>
      <c r="LN204" s="1"/>
      <c r="LO204" s="1"/>
      <c r="LP204" s="1"/>
      <c r="LQ204" s="1"/>
      <c r="LR204" s="1"/>
      <c r="LS204" s="1"/>
      <c r="LT204" s="1"/>
      <c r="LU204" s="1"/>
      <c r="LV204" s="1"/>
      <c r="LW204" s="1"/>
      <c r="LX204" s="1"/>
      <c r="LY204" s="1"/>
      <c r="LZ204" s="1"/>
      <c r="MA204" s="1"/>
      <c r="MB204" s="1"/>
      <c r="MC204" s="1"/>
      <c r="MD204" s="1"/>
      <c r="ME204" s="1"/>
      <c r="MF204" s="1"/>
      <c r="MG204" s="1"/>
      <c r="MH204" s="1"/>
      <c r="MI204" s="1"/>
      <c r="MJ204" s="1"/>
      <c r="MK204" s="1"/>
      <c r="ML204" s="1"/>
      <c r="MM204" s="1"/>
      <c r="MN204" s="1"/>
      <c r="MO204" s="1"/>
      <c r="MP204" s="1"/>
      <c r="MQ204" s="1"/>
      <c r="MR204" s="1"/>
      <c r="MS204" s="1"/>
      <c r="MT204" s="1"/>
      <c r="MU204" s="1"/>
      <c r="MV204" s="1"/>
      <c r="MW204" s="1"/>
      <c r="MX204" s="1"/>
      <c r="MY204" s="1"/>
      <c r="MZ204" s="1"/>
      <c r="NA204" s="1"/>
      <c r="NB204" s="1"/>
      <c r="NC204" s="1"/>
      <c r="ND204" s="1"/>
      <c r="NE204" s="1"/>
      <c r="NF204" s="1"/>
      <c r="NG204" s="1"/>
      <c r="NH204" s="1"/>
      <c r="NI204" s="1"/>
      <c r="NJ204" s="1"/>
      <c r="NK204" s="1"/>
      <c r="NL204" s="1"/>
      <c r="NM204" s="1"/>
      <c r="NN204" s="1"/>
      <c r="NO204" s="1"/>
      <c r="NP204" s="1"/>
      <c r="NQ204" s="1"/>
      <c r="NR204" s="1"/>
      <c r="NS204" s="1"/>
      <c r="NT204" s="1"/>
      <c r="NU204" s="1"/>
      <c r="NV204" s="1"/>
      <c r="NW204" s="1"/>
      <c r="NX204" s="1"/>
      <c r="NY204" s="1"/>
      <c r="NZ204" s="1"/>
      <c r="OA204" s="1"/>
      <c r="OB204" s="1"/>
      <c r="OC204" s="1"/>
      <c r="OD204" s="1"/>
      <c r="OE204" s="1"/>
      <c r="OF204" s="1"/>
      <c r="OG204" s="1"/>
      <c r="OH204" s="1"/>
      <c r="OI204" s="1"/>
      <c r="OJ204" s="1"/>
      <c r="OK204" s="1"/>
      <c r="OL204" s="1"/>
      <c r="OM204" s="1"/>
      <c r="ON204" s="1"/>
      <c r="OO204" s="1"/>
      <c r="OP204" s="1"/>
      <c r="OQ204" s="1"/>
      <c r="OR204" s="1"/>
      <c r="OS204" s="1"/>
      <c r="OT204" s="1"/>
      <c r="OU204" s="1"/>
      <c r="OV204" s="1"/>
      <c r="OW204" s="1"/>
      <c r="OX204" s="1"/>
      <c r="OY204" s="1"/>
      <c r="OZ204" s="1"/>
      <c r="PA204" s="1"/>
      <c r="PB204" s="1"/>
      <c r="PC204" s="1"/>
      <c r="PD204" s="1"/>
      <c r="PE204" s="1"/>
      <c r="PF204" s="1"/>
      <c r="PG204" s="1"/>
      <c r="PH204" s="1"/>
      <c r="PI204" s="1"/>
      <c r="PJ204" s="1"/>
      <c r="PK204" s="1"/>
      <c r="PL204" s="1"/>
      <c r="PM204" s="1"/>
      <c r="PN204" s="1"/>
      <c r="PO204" s="1"/>
      <c r="PP204" s="1"/>
      <c r="PQ204" s="1"/>
      <c r="PR204" s="1"/>
      <c r="PS204" s="1"/>
      <c r="PT204" s="1"/>
      <c r="PU204" s="1"/>
      <c r="PV204" s="1"/>
      <c r="PW204" s="1"/>
      <c r="PX204" s="1"/>
      <c r="PY204" s="1"/>
      <c r="PZ204" s="1"/>
      <c r="QA204" s="1"/>
      <c r="QB204" s="1"/>
      <c r="QC204" s="1"/>
      <c r="QD204" s="1"/>
      <c r="QE204" s="1"/>
      <c r="QF204" s="1"/>
      <c r="QG204" s="1"/>
      <c r="QH204" s="1"/>
      <c r="QI204" s="1"/>
      <c r="QJ204" s="1"/>
      <c r="QK204" s="1"/>
      <c r="QL204" s="1"/>
      <c r="QM204" s="1"/>
      <c r="QN204" s="1"/>
      <c r="QO204" s="1"/>
      <c r="QP204" s="1"/>
      <c r="QQ204" s="1"/>
      <c r="QR204" s="1"/>
      <c r="QS204" s="1"/>
      <c r="QT204" s="1"/>
      <c r="QU204" s="1"/>
      <c r="QV204" s="1"/>
      <c r="QW204" s="1"/>
      <c r="QX204" s="1"/>
      <c r="QY204" s="1"/>
      <c r="QZ204" s="1"/>
      <c r="RA204" s="1"/>
      <c r="RB204" s="1"/>
      <c r="RC204" s="1"/>
      <c r="RD204" s="1"/>
      <c r="RE204" s="1"/>
      <c r="RF204" s="1"/>
      <c r="RG204" s="1"/>
      <c r="RH204" s="1"/>
      <c r="RI204" s="1"/>
      <c r="RJ204" s="1"/>
      <c r="RK204" s="1"/>
      <c r="RL204" s="1"/>
      <c r="RM204" s="1"/>
      <c r="RN204" s="1"/>
      <c r="RO204" s="1"/>
      <c r="RP204" s="1"/>
      <c r="RQ204" s="1"/>
      <c r="RR204" s="1"/>
      <c r="RS204" s="1"/>
      <c r="RT204" s="1"/>
      <c r="RU204" s="1"/>
      <c r="RV204" s="1"/>
      <c r="RW204" s="1"/>
      <c r="RX204" s="1"/>
      <c r="RY204" s="1"/>
      <c r="RZ204" s="1"/>
      <c r="SA204" s="1"/>
      <c r="SB204" s="1"/>
      <c r="SC204" s="1"/>
      <c r="SD204" s="1"/>
      <c r="SE204" s="1"/>
      <c r="SF204" s="1"/>
      <c r="SG204" s="1"/>
      <c r="SH204" s="1"/>
      <c r="SI204" s="1"/>
      <c r="SJ204" s="1"/>
      <c r="SK204" s="1"/>
      <c r="SL204" s="1"/>
      <c r="SM204" s="1"/>
      <c r="SN204" s="1"/>
      <c r="SO204" s="1"/>
      <c r="SP204" s="1"/>
      <c r="SQ204" s="1"/>
      <c r="SR204" s="1"/>
      <c r="SS204" s="1"/>
      <c r="ST204" s="1"/>
      <c r="SU204" s="1"/>
      <c r="SV204" s="1"/>
      <c r="SW204" s="1"/>
      <c r="SX204" s="1"/>
      <c r="SY204" s="1"/>
      <c r="SZ204" s="1"/>
      <c r="TA204" s="1"/>
      <c r="TB204" s="1"/>
      <c r="TC204" s="1"/>
      <c r="TD204" s="1"/>
      <c r="TE204" s="1"/>
      <c r="TF204" s="1"/>
      <c r="TG204" s="1"/>
      <c r="TH204" s="1"/>
      <c r="TI204" s="1"/>
      <c r="TJ204" s="1"/>
      <c r="TK204" s="1"/>
      <c r="TL204" s="1"/>
      <c r="TM204" s="1"/>
      <c r="TN204" s="1"/>
      <c r="TO204" s="1"/>
      <c r="TP204" s="1"/>
      <c r="TQ204" s="1"/>
      <c r="TR204" s="1"/>
      <c r="TS204" s="1"/>
      <c r="TT204" s="1"/>
      <c r="TU204" s="1"/>
      <c r="TV204" s="1"/>
      <c r="TW204" s="1"/>
      <c r="TX204" s="1"/>
      <c r="TY204" s="1"/>
      <c r="TZ204" s="1"/>
      <c r="UA204" s="1"/>
      <c r="UB204" s="1"/>
      <c r="UC204" s="1"/>
      <c r="UD204" s="1"/>
      <c r="UE204" s="1"/>
      <c r="UF204" s="1"/>
      <c r="UG204" s="1"/>
      <c r="UH204" s="1"/>
      <c r="UI204" s="1"/>
      <c r="UJ204" s="1"/>
      <c r="UK204" s="1"/>
      <c r="UL204" s="1"/>
      <c r="UM204" s="1"/>
      <c r="UN204" s="1"/>
      <c r="UO204" s="1"/>
      <c r="UP204" s="1"/>
      <c r="UQ204" s="1"/>
      <c r="UR204" s="1"/>
      <c r="US204" s="1"/>
      <c r="UT204" s="1"/>
      <c r="UU204" s="1"/>
      <c r="UV204" s="1"/>
      <c r="UW204" s="1"/>
      <c r="UX204" s="1"/>
      <c r="UY204" s="1"/>
      <c r="UZ204" s="1"/>
      <c r="VA204" s="1"/>
      <c r="VB204" s="1"/>
      <c r="VC204" s="1"/>
      <c r="VD204" s="1"/>
      <c r="VE204" s="1"/>
      <c r="VF204" s="1"/>
      <c r="VG204" s="1"/>
      <c r="VH204" s="1"/>
      <c r="VI204" s="1"/>
      <c r="VJ204" s="1"/>
      <c r="VK204" s="1"/>
      <c r="VL204" s="1"/>
      <c r="VM204" s="1"/>
      <c r="VN204" s="1"/>
      <c r="VO204" s="1"/>
      <c r="VP204" s="1"/>
      <c r="VQ204" s="1"/>
      <c r="VR204" s="1"/>
      <c r="VS204" s="1"/>
      <c r="VT204" s="1"/>
      <c r="VU204" s="1"/>
      <c r="VV204" s="1"/>
      <c r="VW204" s="1"/>
      <c r="VX204" s="1"/>
      <c r="VY204" s="1"/>
      <c r="VZ204" s="1"/>
      <c r="WA204" s="1"/>
      <c r="WB204" s="1"/>
      <c r="WC204" s="1"/>
      <c r="WD204" s="1"/>
      <c r="WE204" s="1"/>
      <c r="WF204" s="1"/>
      <c r="WG204" s="1"/>
      <c r="WH204" s="1"/>
      <c r="WI204" s="1"/>
      <c r="WJ204" s="1"/>
      <c r="WK204" s="1"/>
      <c r="WL204" s="1"/>
      <c r="WM204" s="1"/>
      <c r="WN204" s="1"/>
      <c r="WO204" s="1"/>
      <c r="WP204" s="1"/>
      <c r="WQ204" s="1"/>
      <c r="WR204" s="1"/>
      <c r="WS204" s="1"/>
      <c r="WT204" s="1"/>
      <c r="WU204" s="1"/>
      <c r="WV204" s="1"/>
      <c r="WW204" s="1"/>
      <c r="WX204" s="1"/>
      <c r="WY204" s="1"/>
      <c r="WZ204" s="1"/>
      <c r="XA204" s="1"/>
      <c r="XB204" s="1"/>
      <c r="XC204" s="1"/>
      <c r="XD204" s="1"/>
      <c r="XE204" s="1"/>
      <c r="XF204" s="1"/>
      <c r="XG204" s="1"/>
      <c r="XH204" s="1"/>
      <c r="XI204" s="1"/>
      <c r="XJ204" s="1"/>
      <c r="XK204" s="1"/>
      <c r="XL204" s="1"/>
      <c r="XM204" s="1"/>
      <c r="XN204" s="1"/>
      <c r="XO204" s="1"/>
      <c r="XP204" s="1"/>
      <c r="XQ204" s="1"/>
      <c r="XR204" s="1"/>
      <c r="XS204" s="1"/>
      <c r="XT204" s="1"/>
      <c r="XU204" s="1"/>
      <c r="XV204" s="1"/>
      <c r="XW204" s="1"/>
      <c r="XX204" s="1"/>
      <c r="XY204" s="1"/>
      <c r="XZ204" s="1"/>
      <c r="YA204" s="1"/>
      <c r="YB204" s="1"/>
      <c r="YC204" s="1"/>
      <c r="YD204" s="1"/>
      <c r="YE204" s="1"/>
      <c r="YF204" s="1"/>
      <c r="YG204" s="1"/>
      <c r="YH204" s="1"/>
      <c r="YI204" s="1"/>
      <c r="YJ204" s="1"/>
      <c r="YK204" s="1"/>
      <c r="YL204" s="1"/>
      <c r="YM204" s="1"/>
      <c r="YN204" s="1"/>
      <c r="YO204" s="1"/>
      <c r="YP204" s="1"/>
      <c r="YQ204" s="1"/>
      <c r="YR204" s="1"/>
      <c r="YS204" s="1"/>
      <c r="YT204" s="1"/>
      <c r="YU204" s="1"/>
      <c r="YV204" s="1"/>
      <c r="YW204" s="1"/>
      <c r="YX204" s="1"/>
      <c r="YY204" s="1"/>
      <c r="YZ204" s="1"/>
      <c r="ZA204" s="1"/>
      <c r="ZB204" s="1"/>
      <c r="ZC204" s="1"/>
      <c r="ZD204" s="1"/>
      <c r="ZE204" s="1"/>
      <c r="ZF204" s="1"/>
      <c r="ZG204" s="1"/>
      <c r="ZH204" s="1"/>
      <c r="ZI204" s="1"/>
      <c r="ZJ204" s="1"/>
      <c r="ZK204" s="1"/>
      <c r="ZL204" s="1"/>
      <c r="ZM204" s="1"/>
      <c r="ZN204" s="1"/>
      <c r="ZO204" s="1"/>
      <c r="ZP204" s="1"/>
      <c r="ZQ204" s="1"/>
      <c r="ZR204" s="1"/>
      <c r="ZS204" s="1"/>
    </row>
    <row r="205" spans="1:695" s="110" customFormat="1" x14ac:dyDescent="0.2">
      <c r="A205" s="227" t="s">
        <v>137</v>
      </c>
      <c r="B205" s="91"/>
      <c r="C205" s="19"/>
      <c r="D205" s="19"/>
      <c r="E205" s="20"/>
      <c r="F205" s="20"/>
      <c r="G205" s="19"/>
      <c r="H205" s="65"/>
      <c r="I205" s="65"/>
      <c r="J205" s="107"/>
      <c r="K205" s="46"/>
      <c r="L205" s="157"/>
      <c r="M205" s="1"/>
      <c r="N205" s="138"/>
      <c r="O205" s="139"/>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c r="IT205" s="1"/>
      <c r="IU205" s="1"/>
      <c r="IV205" s="1"/>
      <c r="IW205" s="1"/>
      <c r="IX205" s="1"/>
      <c r="IY205" s="1"/>
      <c r="IZ205" s="1"/>
      <c r="JA205" s="1"/>
      <c r="JB205" s="1"/>
      <c r="JC205" s="1"/>
      <c r="JD205" s="1"/>
      <c r="JE205" s="1"/>
      <c r="JF205" s="1"/>
      <c r="JG205" s="1"/>
      <c r="JH205" s="1"/>
      <c r="JI205" s="1"/>
      <c r="JJ205" s="1"/>
      <c r="JK205" s="1"/>
      <c r="JL205" s="1"/>
      <c r="JM205" s="1"/>
      <c r="JN205" s="1"/>
      <c r="JO205" s="1"/>
      <c r="JP205" s="1"/>
      <c r="JQ205" s="1"/>
      <c r="JR205" s="1"/>
      <c r="JS205" s="1"/>
      <c r="JT205" s="1"/>
      <c r="JU205" s="1"/>
      <c r="JV205" s="1"/>
      <c r="JW205" s="1"/>
      <c r="JX205" s="1"/>
      <c r="JY205" s="1"/>
      <c r="JZ205" s="1"/>
      <c r="KA205" s="1"/>
      <c r="KB205" s="1"/>
      <c r="KC205" s="1"/>
      <c r="KD205" s="1"/>
      <c r="KE205" s="1"/>
      <c r="KF205" s="1"/>
      <c r="KG205" s="1"/>
      <c r="KH205" s="1"/>
      <c r="KI205" s="1"/>
      <c r="KJ205" s="1"/>
      <c r="KK205" s="1"/>
      <c r="KL205" s="1"/>
      <c r="KM205" s="1"/>
      <c r="KN205" s="1"/>
      <c r="KO205" s="1"/>
      <c r="KP205" s="1"/>
      <c r="KQ205" s="1"/>
      <c r="KR205" s="1"/>
      <c r="KS205" s="1"/>
      <c r="KT205" s="1"/>
      <c r="KU205" s="1"/>
      <c r="KV205" s="1"/>
      <c r="KW205" s="1"/>
      <c r="KX205" s="1"/>
      <c r="KY205" s="1"/>
      <c r="KZ205" s="1"/>
      <c r="LA205" s="1"/>
      <c r="LB205" s="1"/>
      <c r="LC205" s="1"/>
      <c r="LD205" s="1"/>
      <c r="LE205" s="1"/>
      <c r="LF205" s="1"/>
      <c r="LG205" s="1"/>
      <c r="LH205" s="1"/>
      <c r="LI205" s="1"/>
      <c r="LJ205" s="1"/>
      <c r="LK205" s="1"/>
      <c r="LL205" s="1"/>
      <c r="LM205" s="1"/>
      <c r="LN205" s="1"/>
      <c r="LO205" s="1"/>
      <c r="LP205" s="1"/>
      <c r="LQ205" s="1"/>
      <c r="LR205" s="1"/>
      <c r="LS205" s="1"/>
      <c r="LT205" s="1"/>
      <c r="LU205" s="1"/>
      <c r="LV205" s="1"/>
      <c r="LW205" s="1"/>
      <c r="LX205" s="1"/>
      <c r="LY205" s="1"/>
      <c r="LZ205" s="1"/>
      <c r="MA205" s="1"/>
      <c r="MB205" s="1"/>
      <c r="MC205" s="1"/>
      <c r="MD205" s="1"/>
      <c r="ME205" s="1"/>
      <c r="MF205" s="1"/>
      <c r="MG205" s="1"/>
      <c r="MH205" s="1"/>
      <c r="MI205" s="1"/>
      <c r="MJ205" s="1"/>
      <c r="MK205" s="1"/>
      <c r="ML205" s="1"/>
      <c r="MM205" s="1"/>
      <c r="MN205" s="1"/>
      <c r="MO205" s="1"/>
      <c r="MP205" s="1"/>
      <c r="MQ205" s="1"/>
      <c r="MR205" s="1"/>
      <c r="MS205" s="1"/>
      <c r="MT205" s="1"/>
      <c r="MU205" s="1"/>
      <c r="MV205" s="1"/>
      <c r="MW205" s="1"/>
      <c r="MX205" s="1"/>
      <c r="MY205" s="1"/>
      <c r="MZ205" s="1"/>
      <c r="NA205" s="1"/>
      <c r="NB205" s="1"/>
      <c r="NC205" s="1"/>
      <c r="ND205" s="1"/>
      <c r="NE205" s="1"/>
      <c r="NF205" s="1"/>
      <c r="NG205" s="1"/>
      <c r="NH205" s="1"/>
      <c r="NI205" s="1"/>
      <c r="NJ205" s="1"/>
      <c r="NK205" s="1"/>
      <c r="NL205" s="1"/>
      <c r="NM205" s="1"/>
      <c r="NN205" s="1"/>
      <c r="NO205" s="1"/>
      <c r="NP205" s="1"/>
      <c r="NQ205" s="1"/>
      <c r="NR205" s="1"/>
      <c r="NS205" s="1"/>
      <c r="NT205" s="1"/>
      <c r="NU205" s="1"/>
      <c r="NV205" s="1"/>
      <c r="NW205" s="1"/>
      <c r="NX205" s="1"/>
      <c r="NY205" s="1"/>
      <c r="NZ205" s="1"/>
      <c r="OA205" s="1"/>
      <c r="OB205" s="1"/>
      <c r="OC205" s="1"/>
      <c r="OD205" s="1"/>
      <c r="OE205" s="1"/>
      <c r="OF205" s="1"/>
      <c r="OG205" s="1"/>
      <c r="OH205" s="1"/>
      <c r="OI205" s="1"/>
      <c r="OJ205" s="1"/>
      <c r="OK205" s="1"/>
      <c r="OL205" s="1"/>
      <c r="OM205" s="1"/>
      <c r="ON205" s="1"/>
      <c r="OO205" s="1"/>
      <c r="OP205" s="1"/>
      <c r="OQ205" s="1"/>
      <c r="OR205" s="1"/>
      <c r="OS205" s="1"/>
      <c r="OT205" s="1"/>
      <c r="OU205" s="1"/>
      <c r="OV205" s="1"/>
      <c r="OW205" s="1"/>
      <c r="OX205" s="1"/>
      <c r="OY205" s="1"/>
      <c r="OZ205" s="1"/>
      <c r="PA205" s="1"/>
      <c r="PB205" s="1"/>
      <c r="PC205" s="1"/>
      <c r="PD205" s="1"/>
      <c r="PE205" s="1"/>
      <c r="PF205" s="1"/>
      <c r="PG205" s="1"/>
      <c r="PH205" s="1"/>
      <c r="PI205" s="1"/>
      <c r="PJ205" s="1"/>
      <c r="PK205" s="1"/>
      <c r="PL205" s="1"/>
      <c r="PM205" s="1"/>
      <c r="PN205" s="1"/>
      <c r="PO205" s="1"/>
      <c r="PP205" s="1"/>
      <c r="PQ205" s="1"/>
      <c r="PR205" s="1"/>
      <c r="PS205" s="1"/>
      <c r="PT205" s="1"/>
      <c r="PU205" s="1"/>
      <c r="PV205" s="1"/>
      <c r="PW205" s="1"/>
      <c r="PX205" s="1"/>
      <c r="PY205" s="1"/>
      <c r="PZ205" s="1"/>
      <c r="QA205" s="1"/>
      <c r="QB205" s="1"/>
      <c r="QC205" s="1"/>
      <c r="QD205" s="1"/>
      <c r="QE205" s="1"/>
      <c r="QF205" s="1"/>
      <c r="QG205" s="1"/>
      <c r="QH205" s="1"/>
      <c r="QI205" s="1"/>
      <c r="QJ205" s="1"/>
      <c r="QK205" s="1"/>
      <c r="QL205" s="1"/>
      <c r="QM205" s="1"/>
      <c r="QN205" s="1"/>
      <c r="QO205" s="1"/>
      <c r="QP205" s="1"/>
      <c r="QQ205" s="1"/>
      <c r="QR205" s="1"/>
      <c r="QS205" s="1"/>
      <c r="QT205" s="1"/>
      <c r="QU205" s="1"/>
      <c r="QV205" s="1"/>
      <c r="QW205" s="1"/>
      <c r="QX205" s="1"/>
      <c r="QY205" s="1"/>
      <c r="QZ205" s="1"/>
      <c r="RA205" s="1"/>
      <c r="RB205" s="1"/>
      <c r="RC205" s="1"/>
      <c r="RD205" s="1"/>
      <c r="RE205" s="1"/>
      <c r="RF205" s="1"/>
      <c r="RG205" s="1"/>
      <c r="RH205" s="1"/>
      <c r="RI205" s="1"/>
      <c r="RJ205" s="1"/>
      <c r="RK205" s="1"/>
      <c r="RL205" s="1"/>
      <c r="RM205" s="1"/>
      <c r="RN205" s="1"/>
      <c r="RO205" s="1"/>
      <c r="RP205" s="1"/>
      <c r="RQ205" s="1"/>
      <c r="RR205" s="1"/>
      <c r="RS205" s="1"/>
      <c r="RT205" s="1"/>
      <c r="RU205" s="1"/>
      <c r="RV205" s="1"/>
      <c r="RW205" s="1"/>
      <c r="RX205" s="1"/>
      <c r="RY205" s="1"/>
      <c r="RZ205" s="1"/>
      <c r="SA205" s="1"/>
      <c r="SB205" s="1"/>
      <c r="SC205" s="1"/>
      <c r="SD205" s="1"/>
      <c r="SE205" s="1"/>
      <c r="SF205" s="1"/>
      <c r="SG205" s="1"/>
      <c r="SH205" s="1"/>
      <c r="SI205" s="1"/>
      <c r="SJ205" s="1"/>
      <c r="SK205" s="1"/>
      <c r="SL205" s="1"/>
      <c r="SM205" s="1"/>
      <c r="SN205" s="1"/>
      <c r="SO205" s="1"/>
      <c r="SP205" s="1"/>
      <c r="SQ205" s="1"/>
      <c r="SR205" s="1"/>
      <c r="SS205" s="1"/>
      <c r="ST205" s="1"/>
      <c r="SU205" s="1"/>
      <c r="SV205" s="1"/>
      <c r="SW205" s="1"/>
      <c r="SX205" s="1"/>
      <c r="SY205" s="1"/>
      <c r="SZ205" s="1"/>
      <c r="TA205" s="1"/>
      <c r="TB205" s="1"/>
      <c r="TC205" s="1"/>
      <c r="TD205" s="1"/>
      <c r="TE205" s="1"/>
      <c r="TF205" s="1"/>
      <c r="TG205" s="1"/>
      <c r="TH205" s="1"/>
      <c r="TI205" s="1"/>
      <c r="TJ205" s="1"/>
      <c r="TK205" s="1"/>
      <c r="TL205" s="1"/>
      <c r="TM205" s="1"/>
      <c r="TN205" s="1"/>
      <c r="TO205" s="1"/>
      <c r="TP205" s="1"/>
      <c r="TQ205" s="1"/>
      <c r="TR205" s="1"/>
      <c r="TS205" s="1"/>
      <c r="TT205" s="1"/>
      <c r="TU205" s="1"/>
      <c r="TV205" s="1"/>
      <c r="TW205" s="1"/>
      <c r="TX205" s="1"/>
      <c r="TY205" s="1"/>
      <c r="TZ205" s="1"/>
      <c r="UA205" s="1"/>
      <c r="UB205" s="1"/>
      <c r="UC205" s="1"/>
      <c r="UD205" s="1"/>
      <c r="UE205" s="1"/>
      <c r="UF205" s="1"/>
      <c r="UG205" s="1"/>
      <c r="UH205" s="1"/>
      <c r="UI205" s="1"/>
      <c r="UJ205" s="1"/>
      <c r="UK205" s="1"/>
      <c r="UL205" s="1"/>
      <c r="UM205" s="1"/>
      <c r="UN205" s="1"/>
      <c r="UO205" s="1"/>
      <c r="UP205" s="1"/>
      <c r="UQ205" s="1"/>
      <c r="UR205" s="1"/>
      <c r="US205" s="1"/>
      <c r="UT205" s="1"/>
      <c r="UU205" s="1"/>
      <c r="UV205" s="1"/>
      <c r="UW205" s="1"/>
      <c r="UX205" s="1"/>
      <c r="UY205" s="1"/>
      <c r="UZ205" s="1"/>
      <c r="VA205" s="1"/>
      <c r="VB205" s="1"/>
      <c r="VC205" s="1"/>
      <c r="VD205" s="1"/>
      <c r="VE205" s="1"/>
      <c r="VF205" s="1"/>
      <c r="VG205" s="1"/>
      <c r="VH205" s="1"/>
      <c r="VI205" s="1"/>
      <c r="VJ205" s="1"/>
      <c r="VK205" s="1"/>
      <c r="VL205" s="1"/>
      <c r="VM205" s="1"/>
      <c r="VN205" s="1"/>
      <c r="VO205" s="1"/>
      <c r="VP205" s="1"/>
      <c r="VQ205" s="1"/>
      <c r="VR205" s="1"/>
      <c r="VS205" s="1"/>
      <c r="VT205" s="1"/>
      <c r="VU205" s="1"/>
      <c r="VV205" s="1"/>
      <c r="VW205" s="1"/>
      <c r="VX205" s="1"/>
      <c r="VY205" s="1"/>
      <c r="VZ205" s="1"/>
      <c r="WA205" s="1"/>
      <c r="WB205" s="1"/>
      <c r="WC205" s="1"/>
      <c r="WD205" s="1"/>
      <c r="WE205" s="1"/>
      <c r="WF205" s="1"/>
      <c r="WG205" s="1"/>
      <c r="WH205" s="1"/>
      <c r="WI205" s="1"/>
      <c r="WJ205" s="1"/>
      <c r="WK205" s="1"/>
      <c r="WL205" s="1"/>
      <c r="WM205" s="1"/>
      <c r="WN205" s="1"/>
      <c r="WO205" s="1"/>
      <c r="WP205" s="1"/>
      <c r="WQ205" s="1"/>
      <c r="WR205" s="1"/>
      <c r="WS205" s="1"/>
      <c r="WT205" s="1"/>
      <c r="WU205" s="1"/>
      <c r="WV205" s="1"/>
      <c r="WW205" s="1"/>
      <c r="WX205" s="1"/>
      <c r="WY205" s="1"/>
      <c r="WZ205" s="1"/>
      <c r="XA205" s="1"/>
      <c r="XB205" s="1"/>
      <c r="XC205" s="1"/>
      <c r="XD205" s="1"/>
      <c r="XE205" s="1"/>
      <c r="XF205" s="1"/>
      <c r="XG205" s="1"/>
      <c r="XH205" s="1"/>
      <c r="XI205" s="1"/>
      <c r="XJ205" s="1"/>
      <c r="XK205" s="1"/>
      <c r="XL205" s="1"/>
      <c r="XM205" s="1"/>
      <c r="XN205" s="1"/>
      <c r="XO205" s="1"/>
      <c r="XP205" s="1"/>
      <c r="XQ205" s="1"/>
      <c r="XR205" s="1"/>
      <c r="XS205" s="1"/>
      <c r="XT205" s="1"/>
      <c r="XU205" s="1"/>
      <c r="XV205" s="1"/>
      <c r="XW205" s="1"/>
      <c r="XX205" s="1"/>
      <c r="XY205" s="1"/>
      <c r="XZ205" s="1"/>
      <c r="YA205" s="1"/>
      <c r="YB205" s="1"/>
      <c r="YC205" s="1"/>
      <c r="YD205" s="1"/>
      <c r="YE205" s="1"/>
      <c r="YF205" s="1"/>
      <c r="YG205" s="1"/>
      <c r="YH205" s="1"/>
      <c r="YI205" s="1"/>
      <c r="YJ205" s="1"/>
      <c r="YK205" s="1"/>
      <c r="YL205" s="1"/>
      <c r="YM205" s="1"/>
      <c r="YN205" s="1"/>
      <c r="YO205" s="1"/>
      <c r="YP205" s="1"/>
      <c r="YQ205" s="1"/>
      <c r="YR205" s="1"/>
      <c r="YS205" s="1"/>
      <c r="YT205" s="1"/>
      <c r="YU205" s="1"/>
      <c r="YV205" s="1"/>
      <c r="YW205" s="1"/>
      <c r="YX205" s="1"/>
      <c r="YY205" s="1"/>
      <c r="YZ205" s="1"/>
      <c r="ZA205" s="1"/>
      <c r="ZB205" s="1"/>
      <c r="ZC205" s="1"/>
      <c r="ZD205" s="1"/>
      <c r="ZE205" s="1"/>
      <c r="ZF205" s="1"/>
      <c r="ZG205" s="1"/>
      <c r="ZH205" s="1"/>
      <c r="ZI205" s="1"/>
      <c r="ZJ205" s="1"/>
      <c r="ZK205" s="1"/>
      <c r="ZL205" s="1"/>
      <c r="ZM205" s="1"/>
      <c r="ZN205" s="1"/>
      <c r="ZO205" s="1"/>
      <c r="ZP205" s="1"/>
      <c r="ZQ205" s="1"/>
      <c r="ZR205" s="1"/>
      <c r="ZS205" s="1"/>
    </row>
    <row r="206" spans="1:695" s="110" customFormat="1" x14ac:dyDescent="0.2">
      <c r="A206" s="227" t="s">
        <v>137</v>
      </c>
      <c r="B206" s="91"/>
      <c r="C206" s="19" t="s">
        <v>109</v>
      </c>
      <c r="D206" s="19" t="s">
        <v>13</v>
      </c>
      <c r="E206" s="20">
        <v>0.59375</v>
      </c>
      <c r="F206" s="20">
        <f>E206+(25/(24*60))</f>
        <v>0.61111111111111116</v>
      </c>
      <c r="G206" s="19">
        <f>H206*I206</f>
        <v>2673.3</v>
      </c>
      <c r="H206" s="65">
        <v>201</v>
      </c>
      <c r="I206" s="82">
        <v>13.3</v>
      </c>
      <c r="J206" s="77" t="s">
        <v>204</v>
      </c>
      <c r="K206" s="77" t="s">
        <v>205</v>
      </c>
      <c r="L206" s="157"/>
      <c r="M206" s="1"/>
      <c r="N206" s="138"/>
      <c r="O206" s="139"/>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c r="IT206" s="1"/>
      <c r="IU206" s="1"/>
      <c r="IV206" s="1"/>
      <c r="IW206" s="1"/>
      <c r="IX206" s="1"/>
      <c r="IY206" s="1"/>
      <c r="IZ206" s="1"/>
      <c r="JA206" s="1"/>
      <c r="JB206" s="1"/>
      <c r="JC206" s="1"/>
      <c r="JD206" s="1"/>
      <c r="JE206" s="1"/>
      <c r="JF206" s="1"/>
      <c r="JG206" s="1"/>
      <c r="JH206" s="1"/>
      <c r="JI206" s="1"/>
      <c r="JJ206" s="1"/>
      <c r="JK206" s="1"/>
      <c r="JL206" s="1"/>
      <c r="JM206" s="1"/>
      <c r="JN206" s="1"/>
      <c r="JO206" s="1"/>
      <c r="JP206" s="1"/>
      <c r="JQ206" s="1"/>
      <c r="JR206" s="1"/>
      <c r="JS206" s="1"/>
      <c r="JT206" s="1"/>
      <c r="JU206" s="1"/>
      <c r="JV206" s="1"/>
      <c r="JW206" s="1"/>
      <c r="JX206" s="1"/>
      <c r="JY206" s="1"/>
      <c r="JZ206" s="1"/>
      <c r="KA206" s="1"/>
      <c r="KB206" s="1"/>
      <c r="KC206" s="1"/>
      <c r="KD206" s="1"/>
      <c r="KE206" s="1"/>
      <c r="KF206" s="1"/>
      <c r="KG206" s="1"/>
      <c r="KH206" s="1"/>
      <c r="KI206" s="1"/>
      <c r="KJ206" s="1"/>
      <c r="KK206" s="1"/>
      <c r="KL206" s="1"/>
      <c r="KM206" s="1"/>
      <c r="KN206" s="1"/>
      <c r="KO206" s="1"/>
      <c r="KP206" s="1"/>
      <c r="KQ206" s="1"/>
      <c r="KR206" s="1"/>
      <c r="KS206" s="1"/>
      <c r="KT206" s="1"/>
      <c r="KU206" s="1"/>
      <c r="KV206" s="1"/>
      <c r="KW206" s="1"/>
      <c r="KX206" s="1"/>
      <c r="KY206" s="1"/>
      <c r="KZ206" s="1"/>
      <c r="LA206" s="1"/>
      <c r="LB206" s="1"/>
      <c r="LC206" s="1"/>
      <c r="LD206" s="1"/>
      <c r="LE206" s="1"/>
      <c r="LF206" s="1"/>
      <c r="LG206" s="1"/>
      <c r="LH206" s="1"/>
      <c r="LI206" s="1"/>
      <c r="LJ206" s="1"/>
      <c r="LK206" s="1"/>
      <c r="LL206" s="1"/>
      <c r="LM206" s="1"/>
      <c r="LN206" s="1"/>
      <c r="LO206" s="1"/>
      <c r="LP206" s="1"/>
      <c r="LQ206" s="1"/>
      <c r="LR206" s="1"/>
      <c r="LS206" s="1"/>
      <c r="LT206" s="1"/>
      <c r="LU206" s="1"/>
      <c r="LV206" s="1"/>
      <c r="LW206" s="1"/>
      <c r="LX206" s="1"/>
      <c r="LY206" s="1"/>
      <c r="LZ206" s="1"/>
      <c r="MA206" s="1"/>
      <c r="MB206" s="1"/>
      <c r="MC206" s="1"/>
      <c r="MD206" s="1"/>
      <c r="ME206" s="1"/>
      <c r="MF206" s="1"/>
      <c r="MG206" s="1"/>
      <c r="MH206" s="1"/>
      <c r="MI206" s="1"/>
      <c r="MJ206" s="1"/>
      <c r="MK206" s="1"/>
      <c r="ML206" s="1"/>
      <c r="MM206" s="1"/>
      <c r="MN206" s="1"/>
      <c r="MO206" s="1"/>
      <c r="MP206" s="1"/>
      <c r="MQ206" s="1"/>
      <c r="MR206" s="1"/>
      <c r="MS206" s="1"/>
      <c r="MT206" s="1"/>
      <c r="MU206" s="1"/>
      <c r="MV206" s="1"/>
      <c r="MW206" s="1"/>
      <c r="MX206" s="1"/>
      <c r="MY206" s="1"/>
      <c r="MZ206" s="1"/>
      <c r="NA206" s="1"/>
      <c r="NB206" s="1"/>
      <c r="NC206" s="1"/>
      <c r="ND206" s="1"/>
      <c r="NE206" s="1"/>
      <c r="NF206" s="1"/>
      <c r="NG206" s="1"/>
      <c r="NH206" s="1"/>
      <c r="NI206" s="1"/>
      <c r="NJ206" s="1"/>
      <c r="NK206" s="1"/>
      <c r="NL206" s="1"/>
      <c r="NM206" s="1"/>
      <c r="NN206" s="1"/>
      <c r="NO206" s="1"/>
      <c r="NP206" s="1"/>
      <c r="NQ206" s="1"/>
      <c r="NR206" s="1"/>
      <c r="NS206" s="1"/>
      <c r="NT206" s="1"/>
      <c r="NU206" s="1"/>
      <c r="NV206" s="1"/>
      <c r="NW206" s="1"/>
      <c r="NX206" s="1"/>
      <c r="NY206" s="1"/>
      <c r="NZ206" s="1"/>
      <c r="OA206" s="1"/>
      <c r="OB206" s="1"/>
      <c r="OC206" s="1"/>
      <c r="OD206" s="1"/>
      <c r="OE206" s="1"/>
      <c r="OF206" s="1"/>
      <c r="OG206" s="1"/>
      <c r="OH206" s="1"/>
      <c r="OI206" s="1"/>
      <c r="OJ206" s="1"/>
      <c r="OK206" s="1"/>
      <c r="OL206" s="1"/>
      <c r="OM206" s="1"/>
      <c r="ON206" s="1"/>
      <c r="OO206" s="1"/>
      <c r="OP206" s="1"/>
      <c r="OQ206" s="1"/>
      <c r="OR206" s="1"/>
      <c r="OS206" s="1"/>
      <c r="OT206" s="1"/>
      <c r="OU206" s="1"/>
      <c r="OV206" s="1"/>
      <c r="OW206" s="1"/>
      <c r="OX206" s="1"/>
      <c r="OY206" s="1"/>
      <c r="OZ206" s="1"/>
      <c r="PA206" s="1"/>
      <c r="PB206" s="1"/>
      <c r="PC206" s="1"/>
      <c r="PD206" s="1"/>
      <c r="PE206" s="1"/>
      <c r="PF206" s="1"/>
      <c r="PG206" s="1"/>
      <c r="PH206" s="1"/>
      <c r="PI206" s="1"/>
      <c r="PJ206" s="1"/>
      <c r="PK206" s="1"/>
      <c r="PL206" s="1"/>
      <c r="PM206" s="1"/>
      <c r="PN206" s="1"/>
      <c r="PO206" s="1"/>
      <c r="PP206" s="1"/>
      <c r="PQ206" s="1"/>
      <c r="PR206" s="1"/>
      <c r="PS206" s="1"/>
      <c r="PT206" s="1"/>
      <c r="PU206" s="1"/>
      <c r="PV206" s="1"/>
      <c r="PW206" s="1"/>
      <c r="PX206" s="1"/>
      <c r="PY206" s="1"/>
      <c r="PZ206" s="1"/>
      <c r="QA206" s="1"/>
      <c r="QB206" s="1"/>
      <c r="QC206" s="1"/>
      <c r="QD206" s="1"/>
      <c r="QE206" s="1"/>
      <c r="QF206" s="1"/>
      <c r="QG206" s="1"/>
      <c r="QH206" s="1"/>
      <c r="QI206" s="1"/>
      <c r="QJ206" s="1"/>
      <c r="QK206" s="1"/>
      <c r="QL206" s="1"/>
      <c r="QM206" s="1"/>
      <c r="QN206" s="1"/>
      <c r="QO206" s="1"/>
      <c r="QP206" s="1"/>
      <c r="QQ206" s="1"/>
      <c r="QR206" s="1"/>
      <c r="QS206" s="1"/>
      <c r="QT206" s="1"/>
      <c r="QU206" s="1"/>
      <c r="QV206" s="1"/>
      <c r="QW206" s="1"/>
      <c r="QX206" s="1"/>
      <c r="QY206" s="1"/>
      <c r="QZ206" s="1"/>
      <c r="RA206" s="1"/>
      <c r="RB206" s="1"/>
      <c r="RC206" s="1"/>
      <c r="RD206" s="1"/>
      <c r="RE206" s="1"/>
      <c r="RF206" s="1"/>
      <c r="RG206" s="1"/>
      <c r="RH206" s="1"/>
      <c r="RI206" s="1"/>
      <c r="RJ206" s="1"/>
      <c r="RK206" s="1"/>
      <c r="RL206" s="1"/>
      <c r="RM206" s="1"/>
      <c r="RN206" s="1"/>
      <c r="RO206" s="1"/>
      <c r="RP206" s="1"/>
      <c r="RQ206" s="1"/>
      <c r="RR206" s="1"/>
      <c r="RS206" s="1"/>
      <c r="RT206" s="1"/>
      <c r="RU206" s="1"/>
      <c r="RV206" s="1"/>
      <c r="RW206" s="1"/>
      <c r="RX206" s="1"/>
      <c r="RY206" s="1"/>
      <c r="RZ206" s="1"/>
      <c r="SA206" s="1"/>
      <c r="SB206" s="1"/>
      <c r="SC206" s="1"/>
      <c r="SD206" s="1"/>
      <c r="SE206" s="1"/>
      <c r="SF206" s="1"/>
      <c r="SG206" s="1"/>
      <c r="SH206" s="1"/>
      <c r="SI206" s="1"/>
      <c r="SJ206" s="1"/>
      <c r="SK206" s="1"/>
      <c r="SL206" s="1"/>
      <c r="SM206" s="1"/>
      <c r="SN206" s="1"/>
      <c r="SO206" s="1"/>
      <c r="SP206" s="1"/>
      <c r="SQ206" s="1"/>
      <c r="SR206" s="1"/>
      <c r="SS206" s="1"/>
      <c r="ST206" s="1"/>
      <c r="SU206" s="1"/>
      <c r="SV206" s="1"/>
      <c r="SW206" s="1"/>
      <c r="SX206" s="1"/>
      <c r="SY206" s="1"/>
      <c r="SZ206" s="1"/>
      <c r="TA206" s="1"/>
      <c r="TB206" s="1"/>
      <c r="TC206" s="1"/>
      <c r="TD206" s="1"/>
      <c r="TE206" s="1"/>
      <c r="TF206" s="1"/>
      <c r="TG206" s="1"/>
      <c r="TH206" s="1"/>
      <c r="TI206" s="1"/>
      <c r="TJ206" s="1"/>
      <c r="TK206" s="1"/>
      <c r="TL206" s="1"/>
      <c r="TM206" s="1"/>
      <c r="TN206" s="1"/>
      <c r="TO206" s="1"/>
      <c r="TP206" s="1"/>
      <c r="TQ206" s="1"/>
      <c r="TR206" s="1"/>
      <c r="TS206" s="1"/>
      <c r="TT206" s="1"/>
      <c r="TU206" s="1"/>
      <c r="TV206" s="1"/>
      <c r="TW206" s="1"/>
      <c r="TX206" s="1"/>
      <c r="TY206" s="1"/>
      <c r="TZ206" s="1"/>
      <c r="UA206" s="1"/>
      <c r="UB206" s="1"/>
      <c r="UC206" s="1"/>
      <c r="UD206" s="1"/>
      <c r="UE206" s="1"/>
      <c r="UF206" s="1"/>
      <c r="UG206" s="1"/>
      <c r="UH206" s="1"/>
      <c r="UI206" s="1"/>
      <c r="UJ206" s="1"/>
      <c r="UK206" s="1"/>
      <c r="UL206" s="1"/>
      <c r="UM206" s="1"/>
      <c r="UN206" s="1"/>
      <c r="UO206" s="1"/>
      <c r="UP206" s="1"/>
      <c r="UQ206" s="1"/>
      <c r="UR206" s="1"/>
      <c r="US206" s="1"/>
      <c r="UT206" s="1"/>
      <c r="UU206" s="1"/>
      <c r="UV206" s="1"/>
      <c r="UW206" s="1"/>
      <c r="UX206" s="1"/>
      <c r="UY206" s="1"/>
      <c r="UZ206" s="1"/>
      <c r="VA206" s="1"/>
      <c r="VB206" s="1"/>
      <c r="VC206" s="1"/>
      <c r="VD206" s="1"/>
      <c r="VE206" s="1"/>
      <c r="VF206" s="1"/>
      <c r="VG206" s="1"/>
      <c r="VH206" s="1"/>
      <c r="VI206" s="1"/>
      <c r="VJ206" s="1"/>
      <c r="VK206" s="1"/>
      <c r="VL206" s="1"/>
      <c r="VM206" s="1"/>
      <c r="VN206" s="1"/>
      <c r="VO206" s="1"/>
      <c r="VP206" s="1"/>
      <c r="VQ206" s="1"/>
      <c r="VR206" s="1"/>
      <c r="VS206" s="1"/>
      <c r="VT206" s="1"/>
      <c r="VU206" s="1"/>
      <c r="VV206" s="1"/>
      <c r="VW206" s="1"/>
      <c r="VX206" s="1"/>
      <c r="VY206" s="1"/>
      <c r="VZ206" s="1"/>
      <c r="WA206" s="1"/>
      <c r="WB206" s="1"/>
      <c r="WC206" s="1"/>
      <c r="WD206" s="1"/>
      <c r="WE206" s="1"/>
      <c r="WF206" s="1"/>
      <c r="WG206" s="1"/>
      <c r="WH206" s="1"/>
      <c r="WI206" s="1"/>
      <c r="WJ206" s="1"/>
      <c r="WK206" s="1"/>
      <c r="WL206" s="1"/>
      <c r="WM206" s="1"/>
      <c r="WN206" s="1"/>
      <c r="WO206" s="1"/>
      <c r="WP206" s="1"/>
      <c r="WQ206" s="1"/>
      <c r="WR206" s="1"/>
      <c r="WS206" s="1"/>
      <c r="WT206" s="1"/>
      <c r="WU206" s="1"/>
      <c r="WV206" s="1"/>
      <c r="WW206" s="1"/>
      <c r="WX206" s="1"/>
      <c r="WY206" s="1"/>
      <c r="WZ206" s="1"/>
      <c r="XA206" s="1"/>
      <c r="XB206" s="1"/>
      <c r="XC206" s="1"/>
      <c r="XD206" s="1"/>
      <c r="XE206" s="1"/>
      <c r="XF206" s="1"/>
      <c r="XG206" s="1"/>
      <c r="XH206" s="1"/>
      <c r="XI206" s="1"/>
      <c r="XJ206" s="1"/>
      <c r="XK206" s="1"/>
      <c r="XL206" s="1"/>
      <c r="XM206" s="1"/>
      <c r="XN206" s="1"/>
      <c r="XO206" s="1"/>
      <c r="XP206" s="1"/>
      <c r="XQ206" s="1"/>
      <c r="XR206" s="1"/>
      <c r="XS206" s="1"/>
      <c r="XT206" s="1"/>
      <c r="XU206" s="1"/>
      <c r="XV206" s="1"/>
      <c r="XW206" s="1"/>
      <c r="XX206" s="1"/>
      <c r="XY206" s="1"/>
      <c r="XZ206" s="1"/>
      <c r="YA206" s="1"/>
      <c r="YB206" s="1"/>
      <c r="YC206" s="1"/>
      <c r="YD206" s="1"/>
      <c r="YE206" s="1"/>
      <c r="YF206" s="1"/>
      <c r="YG206" s="1"/>
      <c r="YH206" s="1"/>
      <c r="YI206" s="1"/>
      <c r="YJ206" s="1"/>
      <c r="YK206" s="1"/>
      <c r="YL206" s="1"/>
      <c r="YM206" s="1"/>
      <c r="YN206" s="1"/>
      <c r="YO206" s="1"/>
      <c r="YP206" s="1"/>
      <c r="YQ206" s="1"/>
      <c r="YR206" s="1"/>
      <c r="YS206" s="1"/>
      <c r="YT206" s="1"/>
      <c r="YU206" s="1"/>
      <c r="YV206" s="1"/>
      <c r="YW206" s="1"/>
      <c r="YX206" s="1"/>
      <c r="YY206" s="1"/>
      <c r="YZ206" s="1"/>
      <c r="ZA206" s="1"/>
      <c r="ZB206" s="1"/>
      <c r="ZC206" s="1"/>
      <c r="ZD206" s="1"/>
      <c r="ZE206" s="1"/>
      <c r="ZF206" s="1"/>
      <c r="ZG206" s="1"/>
      <c r="ZH206" s="1"/>
      <c r="ZI206" s="1"/>
      <c r="ZJ206" s="1"/>
      <c r="ZK206" s="1"/>
      <c r="ZL206" s="1"/>
      <c r="ZM206" s="1"/>
      <c r="ZN206" s="1"/>
      <c r="ZO206" s="1"/>
      <c r="ZP206" s="1"/>
      <c r="ZQ206" s="1"/>
      <c r="ZR206" s="1"/>
      <c r="ZS206" s="1"/>
    </row>
    <row r="207" spans="1:695" s="110" customFormat="1" x14ac:dyDescent="0.2">
      <c r="A207" s="227" t="s">
        <v>137</v>
      </c>
      <c r="B207" s="91"/>
      <c r="C207" s="19" t="s">
        <v>115</v>
      </c>
      <c r="D207" s="19" t="s">
        <v>13</v>
      </c>
      <c r="E207" s="20">
        <v>0.625</v>
      </c>
      <c r="F207" s="20">
        <f>E207+(35/(24*60))</f>
        <v>0.64930555555555558</v>
      </c>
      <c r="G207" s="19">
        <f>H207*I207</f>
        <v>3638.1000000000004</v>
      </c>
      <c r="H207" s="65">
        <v>201</v>
      </c>
      <c r="I207" s="82">
        <v>18.100000000000001</v>
      </c>
      <c r="J207" s="77" t="s">
        <v>204</v>
      </c>
      <c r="K207" s="77" t="s">
        <v>205</v>
      </c>
      <c r="L207" s="157"/>
      <c r="M207" s="1"/>
      <c r="N207" s="138"/>
      <c r="O207" s="139"/>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c r="IT207" s="1"/>
      <c r="IU207" s="1"/>
      <c r="IV207" s="1"/>
      <c r="IW207" s="1"/>
      <c r="IX207" s="1"/>
      <c r="IY207" s="1"/>
      <c r="IZ207" s="1"/>
      <c r="JA207" s="1"/>
      <c r="JB207" s="1"/>
      <c r="JC207" s="1"/>
      <c r="JD207" s="1"/>
      <c r="JE207" s="1"/>
      <c r="JF207" s="1"/>
      <c r="JG207" s="1"/>
      <c r="JH207" s="1"/>
      <c r="JI207" s="1"/>
      <c r="JJ207" s="1"/>
      <c r="JK207" s="1"/>
      <c r="JL207" s="1"/>
      <c r="JM207" s="1"/>
      <c r="JN207" s="1"/>
      <c r="JO207" s="1"/>
      <c r="JP207" s="1"/>
      <c r="JQ207" s="1"/>
      <c r="JR207" s="1"/>
      <c r="JS207" s="1"/>
      <c r="JT207" s="1"/>
      <c r="JU207" s="1"/>
      <c r="JV207" s="1"/>
      <c r="JW207" s="1"/>
      <c r="JX207" s="1"/>
      <c r="JY207" s="1"/>
      <c r="JZ207" s="1"/>
      <c r="KA207" s="1"/>
      <c r="KB207" s="1"/>
      <c r="KC207" s="1"/>
      <c r="KD207" s="1"/>
      <c r="KE207" s="1"/>
      <c r="KF207" s="1"/>
      <c r="KG207" s="1"/>
      <c r="KH207" s="1"/>
      <c r="KI207" s="1"/>
      <c r="KJ207" s="1"/>
      <c r="KK207" s="1"/>
      <c r="KL207" s="1"/>
      <c r="KM207" s="1"/>
      <c r="KN207" s="1"/>
      <c r="KO207" s="1"/>
      <c r="KP207" s="1"/>
      <c r="KQ207" s="1"/>
      <c r="KR207" s="1"/>
      <c r="KS207" s="1"/>
      <c r="KT207" s="1"/>
      <c r="KU207" s="1"/>
      <c r="KV207" s="1"/>
      <c r="KW207" s="1"/>
      <c r="KX207" s="1"/>
      <c r="KY207" s="1"/>
      <c r="KZ207" s="1"/>
      <c r="LA207" s="1"/>
      <c r="LB207" s="1"/>
      <c r="LC207" s="1"/>
      <c r="LD207" s="1"/>
      <c r="LE207" s="1"/>
      <c r="LF207" s="1"/>
      <c r="LG207" s="1"/>
      <c r="LH207" s="1"/>
      <c r="LI207" s="1"/>
      <c r="LJ207" s="1"/>
      <c r="LK207" s="1"/>
      <c r="LL207" s="1"/>
      <c r="LM207" s="1"/>
      <c r="LN207" s="1"/>
      <c r="LO207" s="1"/>
      <c r="LP207" s="1"/>
      <c r="LQ207" s="1"/>
      <c r="LR207" s="1"/>
      <c r="LS207" s="1"/>
      <c r="LT207" s="1"/>
      <c r="LU207" s="1"/>
      <c r="LV207" s="1"/>
      <c r="LW207" s="1"/>
      <c r="LX207" s="1"/>
      <c r="LY207" s="1"/>
      <c r="LZ207" s="1"/>
      <c r="MA207" s="1"/>
      <c r="MB207" s="1"/>
      <c r="MC207" s="1"/>
      <c r="MD207" s="1"/>
      <c r="ME207" s="1"/>
      <c r="MF207" s="1"/>
      <c r="MG207" s="1"/>
      <c r="MH207" s="1"/>
      <c r="MI207" s="1"/>
      <c r="MJ207" s="1"/>
      <c r="MK207" s="1"/>
      <c r="ML207" s="1"/>
      <c r="MM207" s="1"/>
      <c r="MN207" s="1"/>
      <c r="MO207" s="1"/>
      <c r="MP207" s="1"/>
      <c r="MQ207" s="1"/>
      <c r="MR207" s="1"/>
      <c r="MS207" s="1"/>
      <c r="MT207" s="1"/>
      <c r="MU207" s="1"/>
      <c r="MV207" s="1"/>
      <c r="MW207" s="1"/>
      <c r="MX207" s="1"/>
      <c r="MY207" s="1"/>
      <c r="MZ207" s="1"/>
      <c r="NA207" s="1"/>
      <c r="NB207" s="1"/>
      <c r="NC207" s="1"/>
      <c r="ND207" s="1"/>
      <c r="NE207" s="1"/>
      <c r="NF207" s="1"/>
      <c r="NG207" s="1"/>
      <c r="NH207" s="1"/>
      <c r="NI207" s="1"/>
      <c r="NJ207" s="1"/>
      <c r="NK207" s="1"/>
      <c r="NL207" s="1"/>
      <c r="NM207" s="1"/>
      <c r="NN207" s="1"/>
      <c r="NO207" s="1"/>
      <c r="NP207" s="1"/>
      <c r="NQ207" s="1"/>
      <c r="NR207" s="1"/>
      <c r="NS207" s="1"/>
      <c r="NT207" s="1"/>
      <c r="NU207" s="1"/>
      <c r="NV207" s="1"/>
      <c r="NW207" s="1"/>
      <c r="NX207" s="1"/>
      <c r="NY207" s="1"/>
      <c r="NZ207" s="1"/>
      <c r="OA207" s="1"/>
      <c r="OB207" s="1"/>
      <c r="OC207" s="1"/>
      <c r="OD207" s="1"/>
      <c r="OE207" s="1"/>
      <c r="OF207" s="1"/>
      <c r="OG207" s="1"/>
      <c r="OH207" s="1"/>
      <c r="OI207" s="1"/>
      <c r="OJ207" s="1"/>
      <c r="OK207" s="1"/>
      <c r="OL207" s="1"/>
      <c r="OM207" s="1"/>
      <c r="ON207" s="1"/>
      <c r="OO207" s="1"/>
      <c r="OP207" s="1"/>
      <c r="OQ207" s="1"/>
      <c r="OR207" s="1"/>
      <c r="OS207" s="1"/>
      <c r="OT207" s="1"/>
      <c r="OU207" s="1"/>
      <c r="OV207" s="1"/>
      <c r="OW207" s="1"/>
      <c r="OX207" s="1"/>
      <c r="OY207" s="1"/>
      <c r="OZ207" s="1"/>
      <c r="PA207" s="1"/>
      <c r="PB207" s="1"/>
      <c r="PC207" s="1"/>
      <c r="PD207" s="1"/>
      <c r="PE207" s="1"/>
      <c r="PF207" s="1"/>
      <c r="PG207" s="1"/>
      <c r="PH207" s="1"/>
      <c r="PI207" s="1"/>
      <c r="PJ207" s="1"/>
      <c r="PK207" s="1"/>
      <c r="PL207" s="1"/>
      <c r="PM207" s="1"/>
      <c r="PN207" s="1"/>
      <c r="PO207" s="1"/>
      <c r="PP207" s="1"/>
      <c r="PQ207" s="1"/>
      <c r="PR207" s="1"/>
      <c r="PS207" s="1"/>
      <c r="PT207" s="1"/>
      <c r="PU207" s="1"/>
      <c r="PV207" s="1"/>
      <c r="PW207" s="1"/>
      <c r="PX207" s="1"/>
      <c r="PY207" s="1"/>
      <c r="PZ207" s="1"/>
      <c r="QA207" s="1"/>
      <c r="QB207" s="1"/>
      <c r="QC207" s="1"/>
      <c r="QD207" s="1"/>
      <c r="QE207" s="1"/>
      <c r="QF207" s="1"/>
      <c r="QG207" s="1"/>
      <c r="QH207" s="1"/>
      <c r="QI207" s="1"/>
      <c r="QJ207" s="1"/>
      <c r="QK207" s="1"/>
      <c r="QL207" s="1"/>
      <c r="QM207" s="1"/>
      <c r="QN207" s="1"/>
      <c r="QO207" s="1"/>
      <c r="QP207" s="1"/>
      <c r="QQ207" s="1"/>
      <c r="QR207" s="1"/>
      <c r="QS207" s="1"/>
      <c r="QT207" s="1"/>
      <c r="QU207" s="1"/>
      <c r="QV207" s="1"/>
      <c r="QW207" s="1"/>
      <c r="QX207" s="1"/>
      <c r="QY207" s="1"/>
      <c r="QZ207" s="1"/>
      <c r="RA207" s="1"/>
      <c r="RB207" s="1"/>
      <c r="RC207" s="1"/>
      <c r="RD207" s="1"/>
      <c r="RE207" s="1"/>
      <c r="RF207" s="1"/>
      <c r="RG207" s="1"/>
      <c r="RH207" s="1"/>
      <c r="RI207" s="1"/>
      <c r="RJ207" s="1"/>
      <c r="RK207" s="1"/>
      <c r="RL207" s="1"/>
      <c r="RM207" s="1"/>
      <c r="RN207" s="1"/>
      <c r="RO207" s="1"/>
      <c r="RP207" s="1"/>
      <c r="RQ207" s="1"/>
      <c r="RR207" s="1"/>
      <c r="RS207" s="1"/>
      <c r="RT207" s="1"/>
      <c r="RU207" s="1"/>
      <c r="RV207" s="1"/>
      <c r="RW207" s="1"/>
      <c r="RX207" s="1"/>
      <c r="RY207" s="1"/>
      <c r="RZ207" s="1"/>
      <c r="SA207" s="1"/>
      <c r="SB207" s="1"/>
      <c r="SC207" s="1"/>
      <c r="SD207" s="1"/>
      <c r="SE207" s="1"/>
      <c r="SF207" s="1"/>
      <c r="SG207" s="1"/>
      <c r="SH207" s="1"/>
      <c r="SI207" s="1"/>
      <c r="SJ207" s="1"/>
      <c r="SK207" s="1"/>
      <c r="SL207" s="1"/>
      <c r="SM207" s="1"/>
      <c r="SN207" s="1"/>
      <c r="SO207" s="1"/>
      <c r="SP207" s="1"/>
      <c r="SQ207" s="1"/>
      <c r="SR207" s="1"/>
      <c r="SS207" s="1"/>
      <c r="ST207" s="1"/>
      <c r="SU207" s="1"/>
      <c r="SV207" s="1"/>
      <c r="SW207" s="1"/>
      <c r="SX207" s="1"/>
      <c r="SY207" s="1"/>
      <c r="SZ207" s="1"/>
      <c r="TA207" s="1"/>
      <c r="TB207" s="1"/>
      <c r="TC207" s="1"/>
      <c r="TD207" s="1"/>
      <c r="TE207" s="1"/>
      <c r="TF207" s="1"/>
      <c r="TG207" s="1"/>
      <c r="TH207" s="1"/>
      <c r="TI207" s="1"/>
      <c r="TJ207" s="1"/>
      <c r="TK207" s="1"/>
      <c r="TL207" s="1"/>
      <c r="TM207" s="1"/>
      <c r="TN207" s="1"/>
      <c r="TO207" s="1"/>
      <c r="TP207" s="1"/>
      <c r="TQ207" s="1"/>
      <c r="TR207" s="1"/>
      <c r="TS207" s="1"/>
      <c r="TT207" s="1"/>
      <c r="TU207" s="1"/>
      <c r="TV207" s="1"/>
      <c r="TW207" s="1"/>
      <c r="TX207" s="1"/>
      <c r="TY207" s="1"/>
      <c r="TZ207" s="1"/>
      <c r="UA207" s="1"/>
      <c r="UB207" s="1"/>
      <c r="UC207" s="1"/>
      <c r="UD207" s="1"/>
      <c r="UE207" s="1"/>
      <c r="UF207" s="1"/>
      <c r="UG207" s="1"/>
      <c r="UH207" s="1"/>
      <c r="UI207" s="1"/>
      <c r="UJ207" s="1"/>
      <c r="UK207" s="1"/>
      <c r="UL207" s="1"/>
      <c r="UM207" s="1"/>
      <c r="UN207" s="1"/>
      <c r="UO207" s="1"/>
      <c r="UP207" s="1"/>
      <c r="UQ207" s="1"/>
      <c r="UR207" s="1"/>
      <c r="US207" s="1"/>
      <c r="UT207" s="1"/>
      <c r="UU207" s="1"/>
      <c r="UV207" s="1"/>
      <c r="UW207" s="1"/>
      <c r="UX207" s="1"/>
      <c r="UY207" s="1"/>
      <c r="UZ207" s="1"/>
      <c r="VA207" s="1"/>
      <c r="VB207" s="1"/>
      <c r="VC207" s="1"/>
      <c r="VD207" s="1"/>
      <c r="VE207" s="1"/>
      <c r="VF207" s="1"/>
      <c r="VG207" s="1"/>
      <c r="VH207" s="1"/>
      <c r="VI207" s="1"/>
      <c r="VJ207" s="1"/>
      <c r="VK207" s="1"/>
      <c r="VL207" s="1"/>
      <c r="VM207" s="1"/>
      <c r="VN207" s="1"/>
      <c r="VO207" s="1"/>
      <c r="VP207" s="1"/>
      <c r="VQ207" s="1"/>
      <c r="VR207" s="1"/>
      <c r="VS207" s="1"/>
      <c r="VT207" s="1"/>
      <c r="VU207" s="1"/>
      <c r="VV207" s="1"/>
      <c r="VW207" s="1"/>
      <c r="VX207" s="1"/>
      <c r="VY207" s="1"/>
      <c r="VZ207" s="1"/>
      <c r="WA207" s="1"/>
      <c r="WB207" s="1"/>
      <c r="WC207" s="1"/>
      <c r="WD207" s="1"/>
      <c r="WE207" s="1"/>
      <c r="WF207" s="1"/>
      <c r="WG207" s="1"/>
      <c r="WH207" s="1"/>
      <c r="WI207" s="1"/>
      <c r="WJ207" s="1"/>
      <c r="WK207" s="1"/>
      <c r="WL207" s="1"/>
      <c r="WM207" s="1"/>
      <c r="WN207" s="1"/>
      <c r="WO207" s="1"/>
      <c r="WP207" s="1"/>
      <c r="WQ207" s="1"/>
      <c r="WR207" s="1"/>
      <c r="WS207" s="1"/>
      <c r="WT207" s="1"/>
      <c r="WU207" s="1"/>
      <c r="WV207" s="1"/>
      <c r="WW207" s="1"/>
      <c r="WX207" s="1"/>
      <c r="WY207" s="1"/>
      <c r="WZ207" s="1"/>
      <c r="XA207" s="1"/>
      <c r="XB207" s="1"/>
      <c r="XC207" s="1"/>
      <c r="XD207" s="1"/>
      <c r="XE207" s="1"/>
      <c r="XF207" s="1"/>
      <c r="XG207" s="1"/>
      <c r="XH207" s="1"/>
      <c r="XI207" s="1"/>
      <c r="XJ207" s="1"/>
      <c r="XK207" s="1"/>
      <c r="XL207" s="1"/>
      <c r="XM207" s="1"/>
      <c r="XN207" s="1"/>
      <c r="XO207" s="1"/>
      <c r="XP207" s="1"/>
      <c r="XQ207" s="1"/>
      <c r="XR207" s="1"/>
      <c r="XS207" s="1"/>
      <c r="XT207" s="1"/>
      <c r="XU207" s="1"/>
      <c r="XV207" s="1"/>
      <c r="XW207" s="1"/>
      <c r="XX207" s="1"/>
      <c r="XY207" s="1"/>
      <c r="XZ207" s="1"/>
      <c r="YA207" s="1"/>
      <c r="YB207" s="1"/>
      <c r="YC207" s="1"/>
      <c r="YD207" s="1"/>
      <c r="YE207" s="1"/>
      <c r="YF207" s="1"/>
      <c r="YG207" s="1"/>
      <c r="YH207" s="1"/>
      <c r="YI207" s="1"/>
      <c r="YJ207" s="1"/>
      <c r="YK207" s="1"/>
      <c r="YL207" s="1"/>
      <c r="YM207" s="1"/>
      <c r="YN207" s="1"/>
      <c r="YO207" s="1"/>
      <c r="YP207" s="1"/>
      <c r="YQ207" s="1"/>
      <c r="YR207" s="1"/>
      <c r="YS207" s="1"/>
      <c r="YT207" s="1"/>
      <c r="YU207" s="1"/>
      <c r="YV207" s="1"/>
      <c r="YW207" s="1"/>
      <c r="YX207" s="1"/>
      <c r="YY207" s="1"/>
      <c r="YZ207" s="1"/>
      <c r="ZA207" s="1"/>
      <c r="ZB207" s="1"/>
      <c r="ZC207" s="1"/>
      <c r="ZD207" s="1"/>
      <c r="ZE207" s="1"/>
      <c r="ZF207" s="1"/>
      <c r="ZG207" s="1"/>
      <c r="ZH207" s="1"/>
      <c r="ZI207" s="1"/>
      <c r="ZJ207" s="1"/>
      <c r="ZK207" s="1"/>
      <c r="ZL207" s="1"/>
      <c r="ZM207" s="1"/>
      <c r="ZN207" s="1"/>
      <c r="ZO207" s="1"/>
      <c r="ZP207" s="1"/>
      <c r="ZQ207" s="1"/>
      <c r="ZR207" s="1"/>
      <c r="ZS207" s="1"/>
    </row>
    <row r="208" spans="1:695" s="110" customFormat="1" x14ac:dyDescent="0.2">
      <c r="A208" s="227" t="s">
        <v>137</v>
      </c>
      <c r="B208" s="91"/>
      <c r="C208" s="19"/>
      <c r="D208" s="19"/>
      <c r="E208" s="20"/>
      <c r="F208" s="20"/>
      <c r="G208" s="19"/>
      <c r="H208" s="65"/>
      <c r="I208" s="65"/>
      <c r="J208" s="75"/>
      <c r="K208" s="46"/>
      <c r="L208" s="157"/>
      <c r="M208" s="1"/>
      <c r="N208" s="138"/>
      <c r="O208" s="139"/>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c r="IT208" s="1"/>
      <c r="IU208" s="1"/>
      <c r="IV208" s="1"/>
      <c r="IW208" s="1"/>
      <c r="IX208" s="1"/>
      <c r="IY208" s="1"/>
      <c r="IZ208" s="1"/>
      <c r="JA208" s="1"/>
      <c r="JB208" s="1"/>
      <c r="JC208" s="1"/>
      <c r="JD208" s="1"/>
      <c r="JE208" s="1"/>
      <c r="JF208" s="1"/>
      <c r="JG208" s="1"/>
      <c r="JH208" s="1"/>
      <c r="JI208" s="1"/>
      <c r="JJ208" s="1"/>
      <c r="JK208" s="1"/>
      <c r="JL208" s="1"/>
      <c r="JM208" s="1"/>
      <c r="JN208" s="1"/>
      <c r="JO208" s="1"/>
      <c r="JP208" s="1"/>
      <c r="JQ208" s="1"/>
      <c r="JR208" s="1"/>
      <c r="JS208" s="1"/>
      <c r="JT208" s="1"/>
      <c r="JU208" s="1"/>
      <c r="JV208" s="1"/>
      <c r="JW208" s="1"/>
      <c r="JX208" s="1"/>
      <c r="JY208" s="1"/>
      <c r="JZ208" s="1"/>
      <c r="KA208" s="1"/>
      <c r="KB208" s="1"/>
      <c r="KC208" s="1"/>
      <c r="KD208" s="1"/>
      <c r="KE208" s="1"/>
      <c r="KF208" s="1"/>
      <c r="KG208" s="1"/>
      <c r="KH208" s="1"/>
      <c r="KI208" s="1"/>
      <c r="KJ208" s="1"/>
      <c r="KK208" s="1"/>
      <c r="KL208" s="1"/>
      <c r="KM208" s="1"/>
      <c r="KN208" s="1"/>
      <c r="KO208" s="1"/>
      <c r="KP208" s="1"/>
      <c r="KQ208" s="1"/>
      <c r="KR208" s="1"/>
      <c r="KS208" s="1"/>
      <c r="KT208" s="1"/>
      <c r="KU208" s="1"/>
      <c r="KV208" s="1"/>
      <c r="KW208" s="1"/>
      <c r="KX208" s="1"/>
      <c r="KY208" s="1"/>
      <c r="KZ208" s="1"/>
      <c r="LA208" s="1"/>
      <c r="LB208" s="1"/>
      <c r="LC208" s="1"/>
      <c r="LD208" s="1"/>
      <c r="LE208" s="1"/>
      <c r="LF208" s="1"/>
      <c r="LG208" s="1"/>
      <c r="LH208" s="1"/>
      <c r="LI208" s="1"/>
      <c r="LJ208" s="1"/>
      <c r="LK208" s="1"/>
      <c r="LL208" s="1"/>
      <c r="LM208" s="1"/>
      <c r="LN208" s="1"/>
      <c r="LO208" s="1"/>
      <c r="LP208" s="1"/>
      <c r="LQ208" s="1"/>
      <c r="LR208" s="1"/>
      <c r="LS208" s="1"/>
      <c r="LT208" s="1"/>
      <c r="LU208" s="1"/>
      <c r="LV208" s="1"/>
      <c r="LW208" s="1"/>
      <c r="LX208" s="1"/>
      <c r="LY208" s="1"/>
      <c r="LZ208" s="1"/>
      <c r="MA208" s="1"/>
      <c r="MB208" s="1"/>
      <c r="MC208" s="1"/>
      <c r="MD208" s="1"/>
      <c r="ME208" s="1"/>
      <c r="MF208" s="1"/>
      <c r="MG208" s="1"/>
      <c r="MH208" s="1"/>
      <c r="MI208" s="1"/>
      <c r="MJ208" s="1"/>
      <c r="MK208" s="1"/>
      <c r="ML208" s="1"/>
      <c r="MM208" s="1"/>
      <c r="MN208" s="1"/>
      <c r="MO208" s="1"/>
      <c r="MP208" s="1"/>
      <c r="MQ208" s="1"/>
      <c r="MR208" s="1"/>
      <c r="MS208" s="1"/>
      <c r="MT208" s="1"/>
      <c r="MU208" s="1"/>
      <c r="MV208" s="1"/>
      <c r="MW208" s="1"/>
      <c r="MX208" s="1"/>
      <c r="MY208" s="1"/>
      <c r="MZ208" s="1"/>
      <c r="NA208" s="1"/>
      <c r="NB208" s="1"/>
      <c r="NC208" s="1"/>
      <c r="ND208" s="1"/>
      <c r="NE208" s="1"/>
      <c r="NF208" s="1"/>
      <c r="NG208" s="1"/>
      <c r="NH208" s="1"/>
      <c r="NI208" s="1"/>
      <c r="NJ208" s="1"/>
      <c r="NK208" s="1"/>
      <c r="NL208" s="1"/>
      <c r="NM208" s="1"/>
      <c r="NN208" s="1"/>
      <c r="NO208" s="1"/>
      <c r="NP208" s="1"/>
      <c r="NQ208" s="1"/>
      <c r="NR208" s="1"/>
      <c r="NS208" s="1"/>
      <c r="NT208" s="1"/>
      <c r="NU208" s="1"/>
      <c r="NV208" s="1"/>
      <c r="NW208" s="1"/>
      <c r="NX208" s="1"/>
      <c r="NY208" s="1"/>
      <c r="NZ208" s="1"/>
      <c r="OA208" s="1"/>
      <c r="OB208" s="1"/>
      <c r="OC208" s="1"/>
      <c r="OD208" s="1"/>
      <c r="OE208" s="1"/>
      <c r="OF208" s="1"/>
      <c r="OG208" s="1"/>
      <c r="OH208" s="1"/>
      <c r="OI208" s="1"/>
      <c r="OJ208" s="1"/>
      <c r="OK208" s="1"/>
      <c r="OL208" s="1"/>
      <c r="OM208" s="1"/>
      <c r="ON208" s="1"/>
      <c r="OO208" s="1"/>
      <c r="OP208" s="1"/>
      <c r="OQ208" s="1"/>
      <c r="OR208" s="1"/>
      <c r="OS208" s="1"/>
      <c r="OT208" s="1"/>
      <c r="OU208" s="1"/>
      <c r="OV208" s="1"/>
      <c r="OW208" s="1"/>
      <c r="OX208" s="1"/>
      <c r="OY208" s="1"/>
      <c r="OZ208" s="1"/>
      <c r="PA208" s="1"/>
      <c r="PB208" s="1"/>
      <c r="PC208" s="1"/>
      <c r="PD208" s="1"/>
      <c r="PE208" s="1"/>
      <c r="PF208" s="1"/>
      <c r="PG208" s="1"/>
      <c r="PH208" s="1"/>
      <c r="PI208" s="1"/>
      <c r="PJ208" s="1"/>
      <c r="PK208" s="1"/>
      <c r="PL208" s="1"/>
      <c r="PM208" s="1"/>
      <c r="PN208" s="1"/>
      <c r="PO208" s="1"/>
      <c r="PP208" s="1"/>
      <c r="PQ208" s="1"/>
      <c r="PR208" s="1"/>
      <c r="PS208" s="1"/>
      <c r="PT208" s="1"/>
      <c r="PU208" s="1"/>
      <c r="PV208" s="1"/>
      <c r="PW208" s="1"/>
      <c r="PX208" s="1"/>
      <c r="PY208" s="1"/>
      <c r="PZ208" s="1"/>
      <c r="QA208" s="1"/>
      <c r="QB208" s="1"/>
      <c r="QC208" s="1"/>
      <c r="QD208" s="1"/>
      <c r="QE208" s="1"/>
      <c r="QF208" s="1"/>
      <c r="QG208" s="1"/>
      <c r="QH208" s="1"/>
      <c r="QI208" s="1"/>
      <c r="QJ208" s="1"/>
      <c r="QK208" s="1"/>
      <c r="QL208" s="1"/>
      <c r="QM208" s="1"/>
      <c r="QN208" s="1"/>
      <c r="QO208" s="1"/>
      <c r="QP208" s="1"/>
      <c r="QQ208" s="1"/>
      <c r="QR208" s="1"/>
      <c r="QS208" s="1"/>
      <c r="QT208" s="1"/>
      <c r="QU208" s="1"/>
      <c r="QV208" s="1"/>
      <c r="QW208" s="1"/>
      <c r="QX208" s="1"/>
      <c r="QY208" s="1"/>
      <c r="QZ208" s="1"/>
      <c r="RA208" s="1"/>
      <c r="RB208" s="1"/>
      <c r="RC208" s="1"/>
      <c r="RD208" s="1"/>
      <c r="RE208" s="1"/>
      <c r="RF208" s="1"/>
      <c r="RG208" s="1"/>
      <c r="RH208" s="1"/>
      <c r="RI208" s="1"/>
      <c r="RJ208" s="1"/>
      <c r="RK208" s="1"/>
      <c r="RL208" s="1"/>
      <c r="RM208" s="1"/>
      <c r="RN208" s="1"/>
      <c r="RO208" s="1"/>
      <c r="RP208" s="1"/>
      <c r="RQ208" s="1"/>
      <c r="RR208" s="1"/>
      <c r="RS208" s="1"/>
      <c r="RT208" s="1"/>
      <c r="RU208" s="1"/>
      <c r="RV208" s="1"/>
      <c r="RW208" s="1"/>
      <c r="RX208" s="1"/>
      <c r="RY208" s="1"/>
      <c r="RZ208" s="1"/>
      <c r="SA208" s="1"/>
      <c r="SB208" s="1"/>
      <c r="SC208" s="1"/>
      <c r="SD208" s="1"/>
      <c r="SE208" s="1"/>
      <c r="SF208" s="1"/>
      <c r="SG208" s="1"/>
      <c r="SH208" s="1"/>
      <c r="SI208" s="1"/>
      <c r="SJ208" s="1"/>
      <c r="SK208" s="1"/>
      <c r="SL208" s="1"/>
      <c r="SM208" s="1"/>
      <c r="SN208" s="1"/>
      <c r="SO208" s="1"/>
      <c r="SP208" s="1"/>
      <c r="SQ208" s="1"/>
      <c r="SR208" s="1"/>
      <c r="SS208" s="1"/>
      <c r="ST208" s="1"/>
      <c r="SU208" s="1"/>
      <c r="SV208" s="1"/>
      <c r="SW208" s="1"/>
      <c r="SX208" s="1"/>
      <c r="SY208" s="1"/>
      <c r="SZ208" s="1"/>
      <c r="TA208" s="1"/>
      <c r="TB208" s="1"/>
      <c r="TC208" s="1"/>
      <c r="TD208" s="1"/>
      <c r="TE208" s="1"/>
      <c r="TF208" s="1"/>
      <c r="TG208" s="1"/>
      <c r="TH208" s="1"/>
      <c r="TI208" s="1"/>
      <c r="TJ208" s="1"/>
      <c r="TK208" s="1"/>
      <c r="TL208" s="1"/>
      <c r="TM208" s="1"/>
      <c r="TN208" s="1"/>
      <c r="TO208" s="1"/>
      <c r="TP208" s="1"/>
      <c r="TQ208" s="1"/>
      <c r="TR208" s="1"/>
      <c r="TS208" s="1"/>
      <c r="TT208" s="1"/>
      <c r="TU208" s="1"/>
      <c r="TV208" s="1"/>
      <c r="TW208" s="1"/>
      <c r="TX208" s="1"/>
      <c r="TY208" s="1"/>
      <c r="TZ208" s="1"/>
      <c r="UA208" s="1"/>
      <c r="UB208" s="1"/>
      <c r="UC208" s="1"/>
      <c r="UD208" s="1"/>
      <c r="UE208" s="1"/>
      <c r="UF208" s="1"/>
      <c r="UG208" s="1"/>
      <c r="UH208" s="1"/>
      <c r="UI208" s="1"/>
      <c r="UJ208" s="1"/>
      <c r="UK208" s="1"/>
      <c r="UL208" s="1"/>
      <c r="UM208" s="1"/>
      <c r="UN208" s="1"/>
      <c r="UO208" s="1"/>
      <c r="UP208" s="1"/>
      <c r="UQ208" s="1"/>
      <c r="UR208" s="1"/>
      <c r="US208" s="1"/>
      <c r="UT208" s="1"/>
      <c r="UU208" s="1"/>
      <c r="UV208" s="1"/>
      <c r="UW208" s="1"/>
      <c r="UX208" s="1"/>
      <c r="UY208" s="1"/>
      <c r="UZ208" s="1"/>
      <c r="VA208" s="1"/>
      <c r="VB208" s="1"/>
      <c r="VC208" s="1"/>
      <c r="VD208" s="1"/>
      <c r="VE208" s="1"/>
      <c r="VF208" s="1"/>
      <c r="VG208" s="1"/>
      <c r="VH208" s="1"/>
      <c r="VI208" s="1"/>
      <c r="VJ208" s="1"/>
      <c r="VK208" s="1"/>
      <c r="VL208" s="1"/>
      <c r="VM208" s="1"/>
      <c r="VN208" s="1"/>
      <c r="VO208" s="1"/>
      <c r="VP208" s="1"/>
      <c r="VQ208" s="1"/>
      <c r="VR208" s="1"/>
      <c r="VS208" s="1"/>
      <c r="VT208" s="1"/>
      <c r="VU208" s="1"/>
      <c r="VV208" s="1"/>
      <c r="VW208" s="1"/>
      <c r="VX208" s="1"/>
      <c r="VY208" s="1"/>
      <c r="VZ208" s="1"/>
      <c r="WA208" s="1"/>
      <c r="WB208" s="1"/>
      <c r="WC208" s="1"/>
      <c r="WD208" s="1"/>
      <c r="WE208" s="1"/>
      <c r="WF208" s="1"/>
      <c r="WG208" s="1"/>
      <c r="WH208" s="1"/>
      <c r="WI208" s="1"/>
      <c r="WJ208" s="1"/>
      <c r="WK208" s="1"/>
      <c r="WL208" s="1"/>
      <c r="WM208" s="1"/>
      <c r="WN208" s="1"/>
      <c r="WO208" s="1"/>
      <c r="WP208" s="1"/>
      <c r="WQ208" s="1"/>
      <c r="WR208" s="1"/>
      <c r="WS208" s="1"/>
      <c r="WT208" s="1"/>
      <c r="WU208" s="1"/>
      <c r="WV208" s="1"/>
      <c r="WW208" s="1"/>
      <c r="WX208" s="1"/>
      <c r="WY208" s="1"/>
      <c r="WZ208" s="1"/>
      <c r="XA208" s="1"/>
      <c r="XB208" s="1"/>
      <c r="XC208" s="1"/>
      <c r="XD208" s="1"/>
      <c r="XE208" s="1"/>
      <c r="XF208" s="1"/>
      <c r="XG208" s="1"/>
      <c r="XH208" s="1"/>
      <c r="XI208" s="1"/>
      <c r="XJ208" s="1"/>
      <c r="XK208" s="1"/>
      <c r="XL208" s="1"/>
      <c r="XM208" s="1"/>
      <c r="XN208" s="1"/>
      <c r="XO208" s="1"/>
      <c r="XP208" s="1"/>
      <c r="XQ208" s="1"/>
      <c r="XR208" s="1"/>
      <c r="XS208" s="1"/>
      <c r="XT208" s="1"/>
      <c r="XU208" s="1"/>
      <c r="XV208" s="1"/>
      <c r="XW208" s="1"/>
      <c r="XX208" s="1"/>
      <c r="XY208" s="1"/>
      <c r="XZ208" s="1"/>
      <c r="YA208" s="1"/>
      <c r="YB208" s="1"/>
      <c r="YC208" s="1"/>
      <c r="YD208" s="1"/>
      <c r="YE208" s="1"/>
      <c r="YF208" s="1"/>
      <c r="YG208" s="1"/>
      <c r="YH208" s="1"/>
      <c r="YI208" s="1"/>
      <c r="YJ208" s="1"/>
      <c r="YK208" s="1"/>
      <c r="YL208" s="1"/>
      <c r="YM208" s="1"/>
      <c r="YN208" s="1"/>
      <c r="YO208" s="1"/>
      <c r="YP208" s="1"/>
      <c r="YQ208" s="1"/>
      <c r="YR208" s="1"/>
      <c r="YS208" s="1"/>
      <c r="YT208" s="1"/>
      <c r="YU208" s="1"/>
      <c r="YV208" s="1"/>
      <c r="YW208" s="1"/>
      <c r="YX208" s="1"/>
      <c r="YY208" s="1"/>
      <c r="YZ208" s="1"/>
      <c r="ZA208" s="1"/>
      <c r="ZB208" s="1"/>
      <c r="ZC208" s="1"/>
      <c r="ZD208" s="1"/>
      <c r="ZE208" s="1"/>
      <c r="ZF208" s="1"/>
      <c r="ZG208" s="1"/>
      <c r="ZH208" s="1"/>
      <c r="ZI208" s="1"/>
      <c r="ZJ208" s="1"/>
      <c r="ZK208" s="1"/>
      <c r="ZL208" s="1"/>
      <c r="ZM208" s="1"/>
      <c r="ZN208" s="1"/>
      <c r="ZO208" s="1"/>
      <c r="ZP208" s="1"/>
      <c r="ZQ208" s="1"/>
      <c r="ZR208" s="1"/>
      <c r="ZS208" s="1"/>
    </row>
    <row r="209" spans="1:695" s="112" customFormat="1" x14ac:dyDescent="0.2">
      <c r="A209" s="227" t="s">
        <v>137</v>
      </c>
      <c r="B209" s="111"/>
      <c r="C209" s="19" t="s">
        <v>103</v>
      </c>
      <c r="D209" s="19" t="s">
        <v>13</v>
      </c>
      <c r="E209" s="20">
        <v>0.67708333333333337</v>
      </c>
      <c r="F209" s="20">
        <f t="shared" ref="F209" si="18">E209+(45/(24*60))</f>
        <v>0.70833333333333337</v>
      </c>
      <c r="G209" s="19">
        <f>H209*I209</f>
        <v>6552.6</v>
      </c>
      <c r="H209" s="65">
        <v>201</v>
      </c>
      <c r="I209" s="82">
        <v>32.6</v>
      </c>
      <c r="J209" s="77" t="s">
        <v>204</v>
      </c>
      <c r="K209" s="77" t="s">
        <v>205</v>
      </c>
      <c r="L209" s="157"/>
      <c r="M209" s="1"/>
      <c r="N209" s="138"/>
      <c r="O209" s="139"/>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c r="IT209" s="1"/>
      <c r="IU209" s="1"/>
      <c r="IV209" s="1"/>
      <c r="IW209" s="1"/>
      <c r="IX209" s="1"/>
      <c r="IY209" s="1"/>
      <c r="IZ209" s="1"/>
      <c r="JA209" s="1"/>
      <c r="JB209" s="1"/>
      <c r="JC209" s="1"/>
      <c r="JD209" s="1"/>
      <c r="JE209" s="1"/>
      <c r="JF209" s="1"/>
      <c r="JG209" s="1"/>
      <c r="JH209" s="1"/>
      <c r="JI209" s="1"/>
      <c r="JJ209" s="1"/>
      <c r="JK209" s="1"/>
      <c r="JL209" s="1"/>
      <c r="JM209" s="1"/>
      <c r="JN209" s="1"/>
      <c r="JO209" s="1"/>
      <c r="JP209" s="1"/>
      <c r="JQ209" s="1"/>
      <c r="JR209" s="1"/>
      <c r="JS209" s="1"/>
      <c r="JT209" s="1"/>
      <c r="JU209" s="1"/>
      <c r="JV209" s="1"/>
      <c r="JW209" s="1"/>
      <c r="JX209" s="1"/>
      <c r="JY209" s="1"/>
      <c r="JZ209" s="1"/>
      <c r="KA209" s="1"/>
      <c r="KB209" s="1"/>
      <c r="KC209" s="1"/>
      <c r="KD209" s="1"/>
      <c r="KE209" s="1"/>
      <c r="KF209" s="1"/>
      <c r="KG209" s="1"/>
      <c r="KH209" s="1"/>
      <c r="KI209" s="1"/>
      <c r="KJ209" s="1"/>
      <c r="KK209" s="1"/>
      <c r="KL209" s="1"/>
      <c r="KM209" s="1"/>
      <c r="KN209" s="1"/>
      <c r="KO209" s="1"/>
      <c r="KP209" s="1"/>
      <c r="KQ209" s="1"/>
      <c r="KR209" s="1"/>
      <c r="KS209" s="1"/>
      <c r="KT209" s="1"/>
      <c r="KU209" s="1"/>
      <c r="KV209" s="1"/>
      <c r="KW209" s="1"/>
      <c r="KX209" s="1"/>
      <c r="KY209" s="1"/>
      <c r="KZ209" s="1"/>
      <c r="LA209" s="1"/>
      <c r="LB209" s="1"/>
      <c r="LC209" s="1"/>
      <c r="LD209" s="1"/>
      <c r="LE209" s="1"/>
      <c r="LF209" s="1"/>
      <c r="LG209" s="1"/>
      <c r="LH209" s="1"/>
      <c r="LI209" s="1"/>
      <c r="LJ209" s="1"/>
      <c r="LK209" s="1"/>
      <c r="LL209" s="1"/>
      <c r="LM209" s="1"/>
      <c r="LN209" s="1"/>
      <c r="LO209" s="1"/>
      <c r="LP209" s="1"/>
      <c r="LQ209" s="1"/>
      <c r="LR209" s="1"/>
      <c r="LS209" s="1"/>
      <c r="LT209" s="1"/>
      <c r="LU209" s="1"/>
      <c r="LV209" s="1"/>
      <c r="LW209" s="1"/>
      <c r="LX209" s="1"/>
      <c r="LY209" s="1"/>
      <c r="LZ209" s="1"/>
      <c r="MA209" s="1"/>
      <c r="MB209" s="1"/>
      <c r="MC209" s="1"/>
      <c r="MD209" s="1"/>
      <c r="ME209" s="1"/>
      <c r="MF209" s="1"/>
      <c r="MG209" s="1"/>
      <c r="MH209" s="1"/>
      <c r="MI209" s="1"/>
      <c r="MJ209" s="1"/>
      <c r="MK209" s="1"/>
      <c r="ML209" s="1"/>
      <c r="MM209" s="1"/>
      <c r="MN209" s="1"/>
      <c r="MO209" s="1"/>
      <c r="MP209" s="1"/>
      <c r="MQ209" s="1"/>
      <c r="MR209" s="1"/>
      <c r="MS209" s="1"/>
      <c r="MT209" s="1"/>
      <c r="MU209" s="1"/>
      <c r="MV209" s="1"/>
      <c r="MW209" s="1"/>
      <c r="MX209" s="1"/>
      <c r="MY209" s="1"/>
      <c r="MZ209" s="1"/>
      <c r="NA209" s="1"/>
      <c r="NB209" s="1"/>
      <c r="NC209" s="1"/>
      <c r="ND209" s="1"/>
      <c r="NE209" s="1"/>
      <c r="NF209" s="1"/>
      <c r="NG209" s="1"/>
      <c r="NH209" s="1"/>
      <c r="NI209" s="1"/>
      <c r="NJ209" s="1"/>
      <c r="NK209" s="1"/>
      <c r="NL209" s="1"/>
      <c r="NM209" s="1"/>
      <c r="NN209" s="1"/>
      <c r="NO209" s="1"/>
      <c r="NP209" s="1"/>
      <c r="NQ209" s="1"/>
      <c r="NR209" s="1"/>
      <c r="NS209" s="1"/>
      <c r="NT209" s="1"/>
      <c r="NU209" s="1"/>
      <c r="NV209" s="1"/>
      <c r="NW209" s="1"/>
      <c r="NX209" s="1"/>
      <c r="NY209" s="1"/>
      <c r="NZ209" s="1"/>
      <c r="OA209" s="1"/>
      <c r="OB209" s="1"/>
      <c r="OC209" s="1"/>
      <c r="OD209" s="1"/>
      <c r="OE209" s="1"/>
      <c r="OF209" s="1"/>
      <c r="OG209" s="1"/>
      <c r="OH209" s="1"/>
      <c r="OI209" s="1"/>
      <c r="OJ209" s="1"/>
      <c r="OK209" s="1"/>
      <c r="OL209" s="1"/>
      <c r="OM209" s="1"/>
      <c r="ON209" s="1"/>
      <c r="OO209" s="1"/>
      <c r="OP209" s="1"/>
      <c r="OQ209" s="1"/>
      <c r="OR209" s="1"/>
      <c r="OS209" s="1"/>
      <c r="OT209" s="1"/>
      <c r="OU209" s="1"/>
      <c r="OV209" s="1"/>
      <c r="OW209" s="1"/>
      <c r="OX209" s="1"/>
      <c r="OY209" s="1"/>
      <c r="OZ209" s="1"/>
      <c r="PA209" s="1"/>
      <c r="PB209" s="1"/>
      <c r="PC209" s="1"/>
      <c r="PD209" s="1"/>
      <c r="PE209" s="1"/>
      <c r="PF209" s="1"/>
      <c r="PG209" s="1"/>
      <c r="PH209" s="1"/>
      <c r="PI209" s="1"/>
      <c r="PJ209" s="1"/>
      <c r="PK209" s="1"/>
      <c r="PL209" s="1"/>
      <c r="PM209" s="1"/>
      <c r="PN209" s="1"/>
      <c r="PO209" s="1"/>
      <c r="PP209" s="1"/>
      <c r="PQ209" s="1"/>
      <c r="PR209" s="1"/>
      <c r="PS209" s="1"/>
      <c r="PT209" s="1"/>
      <c r="PU209" s="1"/>
      <c r="PV209" s="1"/>
      <c r="PW209" s="1"/>
      <c r="PX209" s="1"/>
      <c r="PY209" s="1"/>
      <c r="PZ209" s="1"/>
      <c r="QA209" s="1"/>
      <c r="QB209" s="1"/>
      <c r="QC209" s="1"/>
      <c r="QD209" s="1"/>
      <c r="QE209" s="1"/>
      <c r="QF209" s="1"/>
      <c r="QG209" s="1"/>
      <c r="QH209" s="1"/>
      <c r="QI209" s="1"/>
      <c r="QJ209" s="1"/>
      <c r="QK209" s="1"/>
      <c r="QL209" s="1"/>
      <c r="QM209" s="1"/>
      <c r="QN209" s="1"/>
      <c r="QO209" s="1"/>
      <c r="QP209" s="1"/>
      <c r="QQ209" s="1"/>
      <c r="QR209" s="1"/>
      <c r="QS209" s="1"/>
      <c r="QT209" s="1"/>
      <c r="QU209" s="1"/>
      <c r="QV209" s="1"/>
      <c r="QW209" s="1"/>
      <c r="QX209" s="1"/>
      <c r="QY209" s="1"/>
      <c r="QZ209" s="1"/>
      <c r="RA209" s="1"/>
      <c r="RB209" s="1"/>
      <c r="RC209" s="1"/>
      <c r="RD209" s="1"/>
      <c r="RE209" s="1"/>
      <c r="RF209" s="1"/>
      <c r="RG209" s="1"/>
      <c r="RH209" s="1"/>
      <c r="RI209" s="1"/>
      <c r="RJ209" s="1"/>
      <c r="RK209" s="1"/>
      <c r="RL209" s="1"/>
      <c r="RM209" s="1"/>
      <c r="RN209" s="1"/>
      <c r="RO209" s="1"/>
      <c r="RP209" s="1"/>
      <c r="RQ209" s="1"/>
      <c r="RR209" s="1"/>
      <c r="RS209" s="1"/>
      <c r="RT209" s="1"/>
      <c r="RU209" s="1"/>
      <c r="RV209" s="1"/>
      <c r="RW209" s="1"/>
      <c r="RX209" s="1"/>
      <c r="RY209" s="1"/>
      <c r="RZ209" s="1"/>
      <c r="SA209" s="1"/>
      <c r="SB209" s="1"/>
      <c r="SC209" s="1"/>
      <c r="SD209" s="1"/>
      <c r="SE209" s="1"/>
      <c r="SF209" s="1"/>
      <c r="SG209" s="1"/>
      <c r="SH209" s="1"/>
      <c r="SI209" s="1"/>
      <c r="SJ209" s="1"/>
      <c r="SK209" s="1"/>
      <c r="SL209" s="1"/>
      <c r="SM209" s="1"/>
      <c r="SN209" s="1"/>
      <c r="SO209" s="1"/>
      <c r="SP209" s="1"/>
      <c r="SQ209" s="1"/>
      <c r="SR209" s="1"/>
      <c r="SS209" s="1"/>
      <c r="ST209" s="1"/>
      <c r="SU209" s="1"/>
      <c r="SV209" s="1"/>
      <c r="SW209" s="1"/>
      <c r="SX209" s="1"/>
      <c r="SY209" s="1"/>
      <c r="SZ209" s="1"/>
      <c r="TA209" s="1"/>
      <c r="TB209" s="1"/>
      <c r="TC209" s="1"/>
      <c r="TD209" s="1"/>
      <c r="TE209" s="1"/>
      <c r="TF209" s="1"/>
      <c r="TG209" s="1"/>
      <c r="TH209" s="1"/>
      <c r="TI209" s="1"/>
      <c r="TJ209" s="1"/>
      <c r="TK209" s="1"/>
      <c r="TL209" s="1"/>
      <c r="TM209" s="1"/>
      <c r="TN209" s="1"/>
      <c r="TO209" s="1"/>
      <c r="TP209" s="1"/>
      <c r="TQ209" s="1"/>
      <c r="TR209" s="1"/>
      <c r="TS209" s="1"/>
      <c r="TT209" s="1"/>
      <c r="TU209" s="1"/>
      <c r="TV209" s="1"/>
      <c r="TW209" s="1"/>
      <c r="TX209" s="1"/>
      <c r="TY209" s="1"/>
      <c r="TZ209" s="1"/>
      <c r="UA209" s="1"/>
      <c r="UB209" s="1"/>
      <c r="UC209" s="1"/>
      <c r="UD209" s="1"/>
      <c r="UE209" s="1"/>
      <c r="UF209" s="1"/>
      <c r="UG209" s="1"/>
      <c r="UH209" s="1"/>
      <c r="UI209" s="1"/>
      <c r="UJ209" s="1"/>
      <c r="UK209" s="1"/>
      <c r="UL209" s="1"/>
      <c r="UM209" s="1"/>
      <c r="UN209" s="1"/>
      <c r="UO209" s="1"/>
      <c r="UP209" s="1"/>
      <c r="UQ209" s="1"/>
      <c r="UR209" s="1"/>
      <c r="US209" s="1"/>
      <c r="UT209" s="1"/>
      <c r="UU209" s="1"/>
      <c r="UV209" s="1"/>
      <c r="UW209" s="1"/>
      <c r="UX209" s="1"/>
      <c r="UY209" s="1"/>
      <c r="UZ209" s="1"/>
      <c r="VA209" s="1"/>
      <c r="VB209" s="1"/>
      <c r="VC209" s="1"/>
      <c r="VD209" s="1"/>
      <c r="VE209" s="1"/>
      <c r="VF209" s="1"/>
      <c r="VG209" s="1"/>
      <c r="VH209" s="1"/>
      <c r="VI209" s="1"/>
      <c r="VJ209" s="1"/>
      <c r="VK209" s="1"/>
      <c r="VL209" s="1"/>
      <c r="VM209" s="1"/>
      <c r="VN209" s="1"/>
      <c r="VO209" s="1"/>
      <c r="VP209" s="1"/>
      <c r="VQ209" s="1"/>
      <c r="VR209" s="1"/>
      <c r="VS209" s="1"/>
      <c r="VT209" s="1"/>
      <c r="VU209" s="1"/>
      <c r="VV209" s="1"/>
      <c r="VW209" s="1"/>
      <c r="VX209" s="1"/>
      <c r="VY209" s="1"/>
      <c r="VZ209" s="1"/>
      <c r="WA209" s="1"/>
      <c r="WB209" s="1"/>
      <c r="WC209" s="1"/>
      <c r="WD209" s="1"/>
      <c r="WE209" s="1"/>
      <c r="WF209" s="1"/>
      <c r="WG209" s="1"/>
      <c r="WH209" s="1"/>
      <c r="WI209" s="1"/>
      <c r="WJ209" s="1"/>
      <c r="WK209" s="1"/>
      <c r="WL209" s="1"/>
      <c r="WM209" s="1"/>
      <c r="WN209" s="1"/>
      <c r="WO209" s="1"/>
      <c r="WP209" s="1"/>
      <c r="WQ209" s="1"/>
      <c r="WR209" s="1"/>
      <c r="WS209" s="1"/>
      <c r="WT209" s="1"/>
      <c r="WU209" s="1"/>
      <c r="WV209" s="1"/>
      <c r="WW209" s="1"/>
      <c r="WX209" s="1"/>
      <c r="WY209" s="1"/>
      <c r="WZ209" s="1"/>
      <c r="XA209" s="1"/>
      <c r="XB209" s="1"/>
      <c r="XC209" s="1"/>
      <c r="XD209" s="1"/>
      <c r="XE209" s="1"/>
      <c r="XF209" s="1"/>
      <c r="XG209" s="1"/>
      <c r="XH209" s="1"/>
      <c r="XI209" s="1"/>
      <c r="XJ209" s="1"/>
      <c r="XK209" s="1"/>
      <c r="XL209" s="1"/>
      <c r="XM209" s="1"/>
      <c r="XN209" s="1"/>
      <c r="XO209" s="1"/>
      <c r="XP209" s="1"/>
      <c r="XQ209" s="1"/>
      <c r="XR209" s="1"/>
      <c r="XS209" s="1"/>
      <c r="XT209" s="1"/>
      <c r="XU209" s="1"/>
      <c r="XV209" s="1"/>
      <c r="XW209" s="1"/>
      <c r="XX209" s="1"/>
      <c r="XY209" s="1"/>
      <c r="XZ209" s="1"/>
      <c r="YA209" s="1"/>
      <c r="YB209" s="1"/>
      <c r="YC209" s="1"/>
      <c r="YD209" s="1"/>
      <c r="YE209" s="1"/>
      <c r="YF209" s="1"/>
      <c r="YG209" s="1"/>
      <c r="YH209" s="1"/>
      <c r="YI209" s="1"/>
      <c r="YJ209" s="1"/>
      <c r="YK209" s="1"/>
      <c r="YL209" s="1"/>
      <c r="YM209" s="1"/>
      <c r="YN209" s="1"/>
      <c r="YO209" s="1"/>
      <c r="YP209" s="1"/>
      <c r="YQ209" s="1"/>
      <c r="YR209" s="1"/>
      <c r="YS209" s="1"/>
      <c r="YT209" s="1"/>
      <c r="YU209" s="1"/>
      <c r="YV209" s="1"/>
      <c r="YW209" s="1"/>
      <c r="YX209" s="1"/>
      <c r="YY209" s="1"/>
      <c r="YZ209" s="1"/>
      <c r="ZA209" s="1"/>
      <c r="ZB209" s="1"/>
      <c r="ZC209" s="1"/>
      <c r="ZD209" s="1"/>
      <c r="ZE209" s="1"/>
      <c r="ZF209" s="1"/>
      <c r="ZG209" s="1"/>
      <c r="ZH209" s="1"/>
      <c r="ZI209" s="1"/>
      <c r="ZJ209" s="1"/>
      <c r="ZK209" s="1"/>
      <c r="ZL209" s="1"/>
      <c r="ZM209" s="1"/>
      <c r="ZN209" s="1"/>
      <c r="ZO209" s="1"/>
      <c r="ZP209" s="1"/>
      <c r="ZQ209" s="1"/>
      <c r="ZR209" s="1"/>
      <c r="ZS209" s="1"/>
    </row>
    <row r="210" spans="1:695" x14ac:dyDescent="0.2">
      <c r="A210" s="158"/>
      <c r="C210" s="45"/>
      <c r="E210" s="58"/>
      <c r="F210" s="84"/>
      <c r="I210" s="60"/>
      <c r="L210" s="161"/>
      <c r="M210" s="1"/>
    </row>
    <row r="211" spans="1:695" x14ac:dyDescent="0.2">
      <c r="A211" s="158"/>
      <c r="C211" s="45"/>
      <c r="E211" s="58"/>
      <c r="F211" s="58"/>
      <c r="I211" s="60"/>
      <c r="L211" s="161"/>
      <c r="M211" s="1"/>
    </row>
    <row r="212" spans="1:695" s="112" customFormat="1" x14ac:dyDescent="0.2">
      <c r="A212" s="227" t="s">
        <v>138</v>
      </c>
      <c r="B212" s="111"/>
      <c r="C212" s="19" t="s">
        <v>108</v>
      </c>
      <c r="D212" s="19" t="s">
        <v>13</v>
      </c>
      <c r="E212" s="20">
        <v>0.28472222222222221</v>
      </c>
      <c r="F212" s="20">
        <f t="shared" ref="F212" si="19">E212+(45/(24*60))</f>
        <v>0.31597222222222221</v>
      </c>
      <c r="G212" s="19">
        <f>H212*I212</f>
        <v>6552.6</v>
      </c>
      <c r="H212" s="65">
        <v>201</v>
      </c>
      <c r="I212" s="82">
        <v>32.6</v>
      </c>
      <c r="J212" s="77" t="s">
        <v>204</v>
      </c>
      <c r="K212" s="77" t="s">
        <v>205</v>
      </c>
      <c r="L212" s="157"/>
      <c r="M212" s="1"/>
      <c r="N212" s="138"/>
      <c r="O212" s="139"/>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c r="IT212" s="1"/>
      <c r="IU212" s="1"/>
      <c r="IV212" s="1"/>
      <c r="IW212" s="1"/>
      <c r="IX212" s="1"/>
      <c r="IY212" s="1"/>
      <c r="IZ212" s="1"/>
      <c r="JA212" s="1"/>
      <c r="JB212" s="1"/>
      <c r="JC212" s="1"/>
      <c r="JD212" s="1"/>
      <c r="JE212" s="1"/>
      <c r="JF212" s="1"/>
      <c r="JG212" s="1"/>
      <c r="JH212" s="1"/>
      <c r="JI212" s="1"/>
      <c r="JJ212" s="1"/>
      <c r="JK212" s="1"/>
      <c r="JL212" s="1"/>
      <c r="JM212" s="1"/>
      <c r="JN212" s="1"/>
      <c r="JO212" s="1"/>
      <c r="JP212" s="1"/>
      <c r="JQ212" s="1"/>
      <c r="JR212" s="1"/>
      <c r="JS212" s="1"/>
      <c r="JT212" s="1"/>
      <c r="JU212" s="1"/>
      <c r="JV212" s="1"/>
      <c r="JW212" s="1"/>
      <c r="JX212" s="1"/>
      <c r="JY212" s="1"/>
      <c r="JZ212" s="1"/>
      <c r="KA212" s="1"/>
      <c r="KB212" s="1"/>
      <c r="KC212" s="1"/>
      <c r="KD212" s="1"/>
      <c r="KE212" s="1"/>
      <c r="KF212" s="1"/>
      <c r="KG212" s="1"/>
      <c r="KH212" s="1"/>
      <c r="KI212" s="1"/>
      <c r="KJ212" s="1"/>
      <c r="KK212" s="1"/>
      <c r="KL212" s="1"/>
      <c r="KM212" s="1"/>
      <c r="KN212" s="1"/>
      <c r="KO212" s="1"/>
      <c r="KP212" s="1"/>
      <c r="KQ212" s="1"/>
      <c r="KR212" s="1"/>
      <c r="KS212" s="1"/>
      <c r="KT212" s="1"/>
      <c r="KU212" s="1"/>
      <c r="KV212" s="1"/>
      <c r="KW212" s="1"/>
      <c r="KX212" s="1"/>
      <c r="KY212" s="1"/>
      <c r="KZ212" s="1"/>
      <c r="LA212" s="1"/>
      <c r="LB212" s="1"/>
      <c r="LC212" s="1"/>
      <c r="LD212" s="1"/>
      <c r="LE212" s="1"/>
      <c r="LF212" s="1"/>
      <c r="LG212" s="1"/>
      <c r="LH212" s="1"/>
      <c r="LI212" s="1"/>
      <c r="LJ212" s="1"/>
      <c r="LK212" s="1"/>
      <c r="LL212" s="1"/>
      <c r="LM212" s="1"/>
      <c r="LN212" s="1"/>
      <c r="LO212" s="1"/>
      <c r="LP212" s="1"/>
      <c r="LQ212" s="1"/>
      <c r="LR212" s="1"/>
      <c r="LS212" s="1"/>
      <c r="LT212" s="1"/>
      <c r="LU212" s="1"/>
      <c r="LV212" s="1"/>
      <c r="LW212" s="1"/>
      <c r="LX212" s="1"/>
      <c r="LY212" s="1"/>
      <c r="LZ212" s="1"/>
      <c r="MA212" s="1"/>
      <c r="MB212" s="1"/>
      <c r="MC212" s="1"/>
      <c r="MD212" s="1"/>
      <c r="ME212" s="1"/>
      <c r="MF212" s="1"/>
      <c r="MG212" s="1"/>
      <c r="MH212" s="1"/>
      <c r="MI212" s="1"/>
      <c r="MJ212" s="1"/>
      <c r="MK212" s="1"/>
      <c r="ML212" s="1"/>
      <c r="MM212" s="1"/>
      <c r="MN212" s="1"/>
      <c r="MO212" s="1"/>
      <c r="MP212" s="1"/>
      <c r="MQ212" s="1"/>
      <c r="MR212" s="1"/>
      <c r="MS212" s="1"/>
      <c r="MT212" s="1"/>
      <c r="MU212" s="1"/>
      <c r="MV212" s="1"/>
      <c r="MW212" s="1"/>
      <c r="MX212" s="1"/>
      <c r="MY212" s="1"/>
      <c r="MZ212" s="1"/>
      <c r="NA212" s="1"/>
      <c r="NB212" s="1"/>
      <c r="NC212" s="1"/>
      <c r="ND212" s="1"/>
      <c r="NE212" s="1"/>
      <c r="NF212" s="1"/>
      <c r="NG212" s="1"/>
      <c r="NH212" s="1"/>
      <c r="NI212" s="1"/>
      <c r="NJ212" s="1"/>
      <c r="NK212" s="1"/>
      <c r="NL212" s="1"/>
      <c r="NM212" s="1"/>
      <c r="NN212" s="1"/>
      <c r="NO212" s="1"/>
      <c r="NP212" s="1"/>
      <c r="NQ212" s="1"/>
      <c r="NR212" s="1"/>
      <c r="NS212" s="1"/>
      <c r="NT212" s="1"/>
      <c r="NU212" s="1"/>
      <c r="NV212" s="1"/>
      <c r="NW212" s="1"/>
      <c r="NX212" s="1"/>
      <c r="NY212" s="1"/>
      <c r="NZ212" s="1"/>
      <c r="OA212" s="1"/>
      <c r="OB212" s="1"/>
      <c r="OC212" s="1"/>
      <c r="OD212" s="1"/>
      <c r="OE212" s="1"/>
      <c r="OF212" s="1"/>
      <c r="OG212" s="1"/>
      <c r="OH212" s="1"/>
      <c r="OI212" s="1"/>
      <c r="OJ212" s="1"/>
      <c r="OK212" s="1"/>
      <c r="OL212" s="1"/>
      <c r="OM212" s="1"/>
      <c r="ON212" s="1"/>
      <c r="OO212" s="1"/>
      <c r="OP212" s="1"/>
      <c r="OQ212" s="1"/>
      <c r="OR212" s="1"/>
      <c r="OS212" s="1"/>
      <c r="OT212" s="1"/>
      <c r="OU212" s="1"/>
      <c r="OV212" s="1"/>
      <c r="OW212" s="1"/>
      <c r="OX212" s="1"/>
      <c r="OY212" s="1"/>
      <c r="OZ212" s="1"/>
      <c r="PA212" s="1"/>
      <c r="PB212" s="1"/>
      <c r="PC212" s="1"/>
      <c r="PD212" s="1"/>
      <c r="PE212" s="1"/>
      <c r="PF212" s="1"/>
      <c r="PG212" s="1"/>
      <c r="PH212" s="1"/>
      <c r="PI212" s="1"/>
      <c r="PJ212" s="1"/>
      <c r="PK212" s="1"/>
      <c r="PL212" s="1"/>
      <c r="PM212" s="1"/>
      <c r="PN212" s="1"/>
      <c r="PO212" s="1"/>
      <c r="PP212" s="1"/>
      <c r="PQ212" s="1"/>
      <c r="PR212" s="1"/>
      <c r="PS212" s="1"/>
      <c r="PT212" s="1"/>
      <c r="PU212" s="1"/>
      <c r="PV212" s="1"/>
      <c r="PW212" s="1"/>
      <c r="PX212" s="1"/>
      <c r="PY212" s="1"/>
      <c r="PZ212" s="1"/>
      <c r="QA212" s="1"/>
      <c r="QB212" s="1"/>
      <c r="QC212" s="1"/>
      <c r="QD212" s="1"/>
      <c r="QE212" s="1"/>
      <c r="QF212" s="1"/>
      <c r="QG212" s="1"/>
      <c r="QH212" s="1"/>
      <c r="QI212" s="1"/>
      <c r="QJ212" s="1"/>
      <c r="QK212" s="1"/>
      <c r="QL212" s="1"/>
      <c r="QM212" s="1"/>
      <c r="QN212" s="1"/>
      <c r="QO212" s="1"/>
      <c r="QP212" s="1"/>
      <c r="QQ212" s="1"/>
      <c r="QR212" s="1"/>
      <c r="QS212" s="1"/>
      <c r="QT212" s="1"/>
      <c r="QU212" s="1"/>
      <c r="QV212" s="1"/>
      <c r="QW212" s="1"/>
      <c r="QX212" s="1"/>
      <c r="QY212" s="1"/>
      <c r="QZ212" s="1"/>
      <c r="RA212" s="1"/>
      <c r="RB212" s="1"/>
      <c r="RC212" s="1"/>
      <c r="RD212" s="1"/>
      <c r="RE212" s="1"/>
      <c r="RF212" s="1"/>
      <c r="RG212" s="1"/>
      <c r="RH212" s="1"/>
      <c r="RI212" s="1"/>
      <c r="RJ212" s="1"/>
      <c r="RK212" s="1"/>
      <c r="RL212" s="1"/>
      <c r="RM212" s="1"/>
      <c r="RN212" s="1"/>
      <c r="RO212" s="1"/>
      <c r="RP212" s="1"/>
      <c r="RQ212" s="1"/>
      <c r="RR212" s="1"/>
      <c r="RS212" s="1"/>
      <c r="RT212" s="1"/>
      <c r="RU212" s="1"/>
      <c r="RV212" s="1"/>
      <c r="RW212" s="1"/>
      <c r="RX212" s="1"/>
      <c r="RY212" s="1"/>
      <c r="RZ212" s="1"/>
      <c r="SA212" s="1"/>
      <c r="SB212" s="1"/>
      <c r="SC212" s="1"/>
      <c r="SD212" s="1"/>
      <c r="SE212" s="1"/>
      <c r="SF212" s="1"/>
      <c r="SG212" s="1"/>
      <c r="SH212" s="1"/>
      <c r="SI212" s="1"/>
      <c r="SJ212" s="1"/>
      <c r="SK212" s="1"/>
      <c r="SL212" s="1"/>
      <c r="SM212" s="1"/>
      <c r="SN212" s="1"/>
      <c r="SO212" s="1"/>
      <c r="SP212" s="1"/>
      <c r="SQ212" s="1"/>
      <c r="SR212" s="1"/>
      <c r="SS212" s="1"/>
      <c r="ST212" s="1"/>
      <c r="SU212" s="1"/>
      <c r="SV212" s="1"/>
      <c r="SW212" s="1"/>
      <c r="SX212" s="1"/>
      <c r="SY212" s="1"/>
      <c r="SZ212" s="1"/>
      <c r="TA212" s="1"/>
      <c r="TB212" s="1"/>
      <c r="TC212" s="1"/>
      <c r="TD212" s="1"/>
      <c r="TE212" s="1"/>
      <c r="TF212" s="1"/>
      <c r="TG212" s="1"/>
      <c r="TH212" s="1"/>
      <c r="TI212" s="1"/>
      <c r="TJ212" s="1"/>
      <c r="TK212" s="1"/>
      <c r="TL212" s="1"/>
      <c r="TM212" s="1"/>
      <c r="TN212" s="1"/>
      <c r="TO212" s="1"/>
      <c r="TP212" s="1"/>
      <c r="TQ212" s="1"/>
      <c r="TR212" s="1"/>
      <c r="TS212" s="1"/>
      <c r="TT212" s="1"/>
      <c r="TU212" s="1"/>
      <c r="TV212" s="1"/>
      <c r="TW212" s="1"/>
      <c r="TX212" s="1"/>
      <c r="TY212" s="1"/>
      <c r="TZ212" s="1"/>
      <c r="UA212" s="1"/>
      <c r="UB212" s="1"/>
      <c r="UC212" s="1"/>
      <c r="UD212" s="1"/>
      <c r="UE212" s="1"/>
      <c r="UF212" s="1"/>
      <c r="UG212" s="1"/>
      <c r="UH212" s="1"/>
      <c r="UI212" s="1"/>
      <c r="UJ212" s="1"/>
      <c r="UK212" s="1"/>
      <c r="UL212" s="1"/>
      <c r="UM212" s="1"/>
      <c r="UN212" s="1"/>
      <c r="UO212" s="1"/>
      <c r="UP212" s="1"/>
      <c r="UQ212" s="1"/>
      <c r="UR212" s="1"/>
      <c r="US212" s="1"/>
      <c r="UT212" s="1"/>
      <c r="UU212" s="1"/>
      <c r="UV212" s="1"/>
      <c r="UW212" s="1"/>
      <c r="UX212" s="1"/>
      <c r="UY212" s="1"/>
      <c r="UZ212" s="1"/>
      <c r="VA212" s="1"/>
      <c r="VB212" s="1"/>
      <c r="VC212" s="1"/>
      <c r="VD212" s="1"/>
      <c r="VE212" s="1"/>
      <c r="VF212" s="1"/>
      <c r="VG212" s="1"/>
      <c r="VH212" s="1"/>
      <c r="VI212" s="1"/>
      <c r="VJ212" s="1"/>
      <c r="VK212" s="1"/>
      <c r="VL212" s="1"/>
      <c r="VM212" s="1"/>
      <c r="VN212" s="1"/>
      <c r="VO212" s="1"/>
      <c r="VP212" s="1"/>
      <c r="VQ212" s="1"/>
      <c r="VR212" s="1"/>
      <c r="VS212" s="1"/>
      <c r="VT212" s="1"/>
      <c r="VU212" s="1"/>
      <c r="VV212" s="1"/>
      <c r="VW212" s="1"/>
      <c r="VX212" s="1"/>
      <c r="VY212" s="1"/>
      <c r="VZ212" s="1"/>
      <c r="WA212" s="1"/>
      <c r="WB212" s="1"/>
      <c r="WC212" s="1"/>
      <c r="WD212" s="1"/>
      <c r="WE212" s="1"/>
      <c r="WF212" s="1"/>
      <c r="WG212" s="1"/>
      <c r="WH212" s="1"/>
      <c r="WI212" s="1"/>
      <c r="WJ212" s="1"/>
      <c r="WK212" s="1"/>
      <c r="WL212" s="1"/>
      <c r="WM212" s="1"/>
      <c r="WN212" s="1"/>
      <c r="WO212" s="1"/>
      <c r="WP212" s="1"/>
      <c r="WQ212" s="1"/>
      <c r="WR212" s="1"/>
      <c r="WS212" s="1"/>
      <c r="WT212" s="1"/>
      <c r="WU212" s="1"/>
      <c r="WV212" s="1"/>
      <c r="WW212" s="1"/>
      <c r="WX212" s="1"/>
      <c r="WY212" s="1"/>
      <c r="WZ212" s="1"/>
      <c r="XA212" s="1"/>
      <c r="XB212" s="1"/>
      <c r="XC212" s="1"/>
      <c r="XD212" s="1"/>
      <c r="XE212" s="1"/>
      <c r="XF212" s="1"/>
      <c r="XG212" s="1"/>
      <c r="XH212" s="1"/>
      <c r="XI212" s="1"/>
      <c r="XJ212" s="1"/>
      <c r="XK212" s="1"/>
      <c r="XL212" s="1"/>
      <c r="XM212" s="1"/>
      <c r="XN212" s="1"/>
      <c r="XO212" s="1"/>
      <c r="XP212" s="1"/>
      <c r="XQ212" s="1"/>
      <c r="XR212" s="1"/>
      <c r="XS212" s="1"/>
      <c r="XT212" s="1"/>
      <c r="XU212" s="1"/>
      <c r="XV212" s="1"/>
      <c r="XW212" s="1"/>
      <c r="XX212" s="1"/>
      <c r="XY212" s="1"/>
      <c r="XZ212" s="1"/>
      <c r="YA212" s="1"/>
      <c r="YB212" s="1"/>
      <c r="YC212" s="1"/>
      <c r="YD212" s="1"/>
      <c r="YE212" s="1"/>
      <c r="YF212" s="1"/>
      <c r="YG212" s="1"/>
      <c r="YH212" s="1"/>
      <c r="YI212" s="1"/>
      <c r="YJ212" s="1"/>
      <c r="YK212" s="1"/>
      <c r="YL212" s="1"/>
      <c r="YM212" s="1"/>
      <c r="YN212" s="1"/>
      <c r="YO212" s="1"/>
      <c r="YP212" s="1"/>
      <c r="YQ212" s="1"/>
      <c r="YR212" s="1"/>
      <c r="YS212" s="1"/>
      <c r="YT212" s="1"/>
      <c r="YU212" s="1"/>
      <c r="YV212" s="1"/>
      <c r="YW212" s="1"/>
      <c r="YX212" s="1"/>
      <c r="YY212" s="1"/>
      <c r="YZ212" s="1"/>
      <c r="ZA212" s="1"/>
      <c r="ZB212" s="1"/>
      <c r="ZC212" s="1"/>
      <c r="ZD212" s="1"/>
      <c r="ZE212" s="1"/>
      <c r="ZF212" s="1"/>
      <c r="ZG212" s="1"/>
      <c r="ZH212" s="1"/>
      <c r="ZI212" s="1"/>
      <c r="ZJ212" s="1"/>
      <c r="ZK212" s="1"/>
      <c r="ZL212" s="1"/>
      <c r="ZM212" s="1"/>
      <c r="ZN212" s="1"/>
      <c r="ZO212" s="1"/>
      <c r="ZP212" s="1"/>
      <c r="ZQ212" s="1"/>
      <c r="ZR212" s="1"/>
      <c r="ZS212" s="1"/>
    </row>
    <row r="213" spans="1:695" s="110" customFormat="1" x14ac:dyDescent="0.2">
      <c r="A213" s="227" t="s">
        <v>138</v>
      </c>
      <c r="B213" s="91"/>
      <c r="C213" s="19" t="s">
        <v>109</v>
      </c>
      <c r="D213" s="19" t="s">
        <v>13</v>
      </c>
      <c r="E213" s="20">
        <v>0.34722222222222227</v>
      </c>
      <c r="F213" s="20">
        <f>E213+(30/(24*60))</f>
        <v>0.36805555555555558</v>
      </c>
      <c r="G213" s="19">
        <f>H213*I213</f>
        <v>2673.3</v>
      </c>
      <c r="H213" s="65">
        <v>201</v>
      </c>
      <c r="I213" s="82">
        <v>13.3</v>
      </c>
      <c r="J213" s="77" t="s">
        <v>204</v>
      </c>
      <c r="K213" s="77" t="s">
        <v>205</v>
      </c>
      <c r="L213" s="157"/>
      <c r="M213" s="1"/>
      <c r="N213" s="138"/>
      <c r="O213" s="139"/>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c r="IT213" s="1"/>
      <c r="IU213" s="1"/>
      <c r="IV213" s="1"/>
      <c r="IW213" s="1"/>
      <c r="IX213" s="1"/>
      <c r="IY213" s="1"/>
      <c r="IZ213" s="1"/>
      <c r="JA213" s="1"/>
      <c r="JB213" s="1"/>
      <c r="JC213" s="1"/>
      <c r="JD213" s="1"/>
      <c r="JE213" s="1"/>
      <c r="JF213" s="1"/>
      <c r="JG213" s="1"/>
      <c r="JH213" s="1"/>
      <c r="JI213" s="1"/>
      <c r="JJ213" s="1"/>
      <c r="JK213" s="1"/>
      <c r="JL213" s="1"/>
      <c r="JM213" s="1"/>
      <c r="JN213" s="1"/>
      <c r="JO213" s="1"/>
      <c r="JP213" s="1"/>
      <c r="JQ213" s="1"/>
      <c r="JR213" s="1"/>
      <c r="JS213" s="1"/>
      <c r="JT213" s="1"/>
      <c r="JU213" s="1"/>
      <c r="JV213" s="1"/>
      <c r="JW213" s="1"/>
      <c r="JX213" s="1"/>
      <c r="JY213" s="1"/>
      <c r="JZ213" s="1"/>
      <c r="KA213" s="1"/>
      <c r="KB213" s="1"/>
      <c r="KC213" s="1"/>
      <c r="KD213" s="1"/>
      <c r="KE213" s="1"/>
      <c r="KF213" s="1"/>
      <c r="KG213" s="1"/>
      <c r="KH213" s="1"/>
      <c r="KI213" s="1"/>
      <c r="KJ213" s="1"/>
      <c r="KK213" s="1"/>
      <c r="KL213" s="1"/>
      <c r="KM213" s="1"/>
      <c r="KN213" s="1"/>
      <c r="KO213" s="1"/>
      <c r="KP213" s="1"/>
      <c r="KQ213" s="1"/>
      <c r="KR213" s="1"/>
      <c r="KS213" s="1"/>
      <c r="KT213" s="1"/>
      <c r="KU213" s="1"/>
      <c r="KV213" s="1"/>
      <c r="KW213" s="1"/>
      <c r="KX213" s="1"/>
      <c r="KY213" s="1"/>
      <c r="KZ213" s="1"/>
      <c r="LA213" s="1"/>
      <c r="LB213" s="1"/>
      <c r="LC213" s="1"/>
      <c r="LD213" s="1"/>
      <c r="LE213" s="1"/>
      <c r="LF213" s="1"/>
      <c r="LG213" s="1"/>
      <c r="LH213" s="1"/>
      <c r="LI213" s="1"/>
      <c r="LJ213" s="1"/>
      <c r="LK213" s="1"/>
      <c r="LL213" s="1"/>
      <c r="LM213" s="1"/>
      <c r="LN213" s="1"/>
      <c r="LO213" s="1"/>
      <c r="LP213" s="1"/>
      <c r="LQ213" s="1"/>
      <c r="LR213" s="1"/>
      <c r="LS213" s="1"/>
      <c r="LT213" s="1"/>
      <c r="LU213" s="1"/>
      <c r="LV213" s="1"/>
      <c r="LW213" s="1"/>
      <c r="LX213" s="1"/>
      <c r="LY213" s="1"/>
      <c r="LZ213" s="1"/>
      <c r="MA213" s="1"/>
      <c r="MB213" s="1"/>
      <c r="MC213" s="1"/>
      <c r="MD213" s="1"/>
      <c r="ME213" s="1"/>
      <c r="MF213" s="1"/>
      <c r="MG213" s="1"/>
      <c r="MH213" s="1"/>
      <c r="MI213" s="1"/>
      <c r="MJ213" s="1"/>
      <c r="MK213" s="1"/>
      <c r="ML213" s="1"/>
      <c r="MM213" s="1"/>
      <c r="MN213" s="1"/>
      <c r="MO213" s="1"/>
      <c r="MP213" s="1"/>
      <c r="MQ213" s="1"/>
      <c r="MR213" s="1"/>
      <c r="MS213" s="1"/>
      <c r="MT213" s="1"/>
      <c r="MU213" s="1"/>
      <c r="MV213" s="1"/>
      <c r="MW213" s="1"/>
      <c r="MX213" s="1"/>
      <c r="MY213" s="1"/>
      <c r="MZ213" s="1"/>
      <c r="NA213" s="1"/>
      <c r="NB213" s="1"/>
      <c r="NC213" s="1"/>
      <c r="ND213" s="1"/>
      <c r="NE213" s="1"/>
      <c r="NF213" s="1"/>
      <c r="NG213" s="1"/>
      <c r="NH213" s="1"/>
      <c r="NI213" s="1"/>
      <c r="NJ213" s="1"/>
      <c r="NK213" s="1"/>
      <c r="NL213" s="1"/>
      <c r="NM213" s="1"/>
      <c r="NN213" s="1"/>
      <c r="NO213" s="1"/>
      <c r="NP213" s="1"/>
      <c r="NQ213" s="1"/>
      <c r="NR213" s="1"/>
      <c r="NS213" s="1"/>
      <c r="NT213" s="1"/>
      <c r="NU213" s="1"/>
      <c r="NV213" s="1"/>
      <c r="NW213" s="1"/>
      <c r="NX213" s="1"/>
      <c r="NY213" s="1"/>
      <c r="NZ213" s="1"/>
      <c r="OA213" s="1"/>
      <c r="OB213" s="1"/>
      <c r="OC213" s="1"/>
      <c r="OD213" s="1"/>
      <c r="OE213" s="1"/>
      <c r="OF213" s="1"/>
      <c r="OG213" s="1"/>
      <c r="OH213" s="1"/>
      <c r="OI213" s="1"/>
      <c r="OJ213" s="1"/>
      <c r="OK213" s="1"/>
      <c r="OL213" s="1"/>
      <c r="OM213" s="1"/>
      <c r="ON213" s="1"/>
      <c r="OO213" s="1"/>
      <c r="OP213" s="1"/>
      <c r="OQ213" s="1"/>
      <c r="OR213" s="1"/>
      <c r="OS213" s="1"/>
      <c r="OT213" s="1"/>
      <c r="OU213" s="1"/>
      <c r="OV213" s="1"/>
      <c r="OW213" s="1"/>
      <c r="OX213" s="1"/>
      <c r="OY213" s="1"/>
      <c r="OZ213" s="1"/>
      <c r="PA213" s="1"/>
      <c r="PB213" s="1"/>
      <c r="PC213" s="1"/>
      <c r="PD213" s="1"/>
      <c r="PE213" s="1"/>
      <c r="PF213" s="1"/>
      <c r="PG213" s="1"/>
      <c r="PH213" s="1"/>
      <c r="PI213" s="1"/>
      <c r="PJ213" s="1"/>
      <c r="PK213" s="1"/>
      <c r="PL213" s="1"/>
      <c r="PM213" s="1"/>
      <c r="PN213" s="1"/>
      <c r="PO213" s="1"/>
      <c r="PP213" s="1"/>
      <c r="PQ213" s="1"/>
      <c r="PR213" s="1"/>
      <c r="PS213" s="1"/>
      <c r="PT213" s="1"/>
      <c r="PU213" s="1"/>
      <c r="PV213" s="1"/>
      <c r="PW213" s="1"/>
      <c r="PX213" s="1"/>
      <c r="PY213" s="1"/>
      <c r="PZ213" s="1"/>
      <c r="QA213" s="1"/>
      <c r="QB213" s="1"/>
      <c r="QC213" s="1"/>
      <c r="QD213" s="1"/>
      <c r="QE213" s="1"/>
      <c r="QF213" s="1"/>
      <c r="QG213" s="1"/>
      <c r="QH213" s="1"/>
      <c r="QI213" s="1"/>
      <c r="QJ213" s="1"/>
      <c r="QK213" s="1"/>
      <c r="QL213" s="1"/>
      <c r="QM213" s="1"/>
      <c r="QN213" s="1"/>
      <c r="QO213" s="1"/>
      <c r="QP213" s="1"/>
      <c r="QQ213" s="1"/>
      <c r="QR213" s="1"/>
      <c r="QS213" s="1"/>
      <c r="QT213" s="1"/>
      <c r="QU213" s="1"/>
      <c r="QV213" s="1"/>
      <c r="QW213" s="1"/>
      <c r="QX213" s="1"/>
      <c r="QY213" s="1"/>
      <c r="QZ213" s="1"/>
      <c r="RA213" s="1"/>
      <c r="RB213" s="1"/>
      <c r="RC213" s="1"/>
      <c r="RD213" s="1"/>
      <c r="RE213" s="1"/>
      <c r="RF213" s="1"/>
      <c r="RG213" s="1"/>
      <c r="RH213" s="1"/>
      <c r="RI213" s="1"/>
      <c r="RJ213" s="1"/>
      <c r="RK213" s="1"/>
      <c r="RL213" s="1"/>
      <c r="RM213" s="1"/>
      <c r="RN213" s="1"/>
      <c r="RO213" s="1"/>
      <c r="RP213" s="1"/>
      <c r="RQ213" s="1"/>
      <c r="RR213" s="1"/>
      <c r="RS213" s="1"/>
      <c r="RT213" s="1"/>
      <c r="RU213" s="1"/>
      <c r="RV213" s="1"/>
      <c r="RW213" s="1"/>
      <c r="RX213" s="1"/>
      <c r="RY213" s="1"/>
      <c r="RZ213" s="1"/>
      <c r="SA213" s="1"/>
      <c r="SB213" s="1"/>
      <c r="SC213" s="1"/>
      <c r="SD213" s="1"/>
      <c r="SE213" s="1"/>
      <c r="SF213" s="1"/>
      <c r="SG213" s="1"/>
      <c r="SH213" s="1"/>
      <c r="SI213" s="1"/>
      <c r="SJ213" s="1"/>
      <c r="SK213" s="1"/>
      <c r="SL213" s="1"/>
      <c r="SM213" s="1"/>
      <c r="SN213" s="1"/>
      <c r="SO213" s="1"/>
      <c r="SP213" s="1"/>
      <c r="SQ213" s="1"/>
      <c r="SR213" s="1"/>
      <c r="SS213" s="1"/>
      <c r="ST213" s="1"/>
      <c r="SU213" s="1"/>
      <c r="SV213" s="1"/>
      <c r="SW213" s="1"/>
      <c r="SX213" s="1"/>
      <c r="SY213" s="1"/>
      <c r="SZ213" s="1"/>
      <c r="TA213" s="1"/>
      <c r="TB213" s="1"/>
      <c r="TC213" s="1"/>
      <c r="TD213" s="1"/>
      <c r="TE213" s="1"/>
      <c r="TF213" s="1"/>
      <c r="TG213" s="1"/>
      <c r="TH213" s="1"/>
      <c r="TI213" s="1"/>
      <c r="TJ213" s="1"/>
      <c r="TK213" s="1"/>
      <c r="TL213" s="1"/>
      <c r="TM213" s="1"/>
      <c r="TN213" s="1"/>
      <c r="TO213" s="1"/>
      <c r="TP213" s="1"/>
      <c r="TQ213" s="1"/>
      <c r="TR213" s="1"/>
      <c r="TS213" s="1"/>
      <c r="TT213" s="1"/>
      <c r="TU213" s="1"/>
      <c r="TV213" s="1"/>
      <c r="TW213" s="1"/>
      <c r="TX213" s="1"/>
      <c r="TY213" s="1"/>
      <c r="TZ213" s="1"/>
      <c r="UA213" s="1"/>
      <c r="UB213" s="1"/>
      <c r="UC213" s="1"/>
      <c r="UD213" s="1"/>
      <c r="UE213" s="1"/>
      <c r="UF213" s="1"/>
      <c r="UG213" s="1"/>
      <c r="UH213" s="1"/>
      <c r="UI213" s="1"/>
      <c r="UJ213" s="1"/>
      <c r="UK213" s="1"/>
      <c r="UL213" s="1"/>
      <c r="UM213" s="1"/>
      <c r="UN213" s="1"/>
      <c r="UO213" s="1"/>
      <c r="UP213" s="1"/>
      <c r="UQ213" s="1"/>
      <c r="UR213" s="1"/>
      <c r="US213" s="1"/>
      <c r="UT213" s="1"/>
      <c r="UU213" s="1"/>
      <c r="UV213" s="1"/>
      <c r="UW213" s="1"/>
      <c r="UX213" s="1"/>
      <c r="UY213" s="1"/>
      <c r="UZ213" s="1"/>
      <c r="VA213" s="1"/>
      <c r="VB213" s="1"/>
      <c r="VC213" s="1"/>
      <c r="VD213" s="1"/>
      <c r="VE213" s="1"/>
      <c r="VF213" s="1"/>
      <c r="VG213" s="1"/>
      <c r="VH213" s="1"/>
      <c r="VI213" s="1"/>
      <c r="VJ213" s="1"/>
      <c r="VK213" s="1"/>
      <c r="VL213" s="1"/>
      <c r="VM213" s="1"/>
      <c r="VN213" s="1"/>
      <c r="VO213" s="1"/>
      <c r="VP213" s="1"/>
      <c r="VQ213" s="1"/>
      <c r="VR213" s="1"/>
      <c r="VS213" s="1"/>
      <c r="VT213" s="1"/>
      <c r="VU213" s="1"/>
      <c r="VV213" s="1"/>
      <c r="VW213" s="1"/>
      <c r="VX213" s="1"/>
      <c r="VY213" s="1"/>
      <c r="VZ213" s="1"/>
      <c r="WA213" s="1"/>
      <c r="WB213" s="1"/>
      <c r="WC213" s="1"/>
      <c r="WD213" s="1"/>
      <c r="WE213" s="1"/>
      <c r="WF213" s="1"/>
      <c r="WG213" s="1"/>
      <c r="WH213" s="1"/>
      <c r="WI213" s="1"/>
      <c r="WJ213" s="1"/>
      <c r="WK213" s="1"/>
      <c r="WL213" s="1"/>
      <c r="WM213" s="1"/>
      <c r="WN213" s="1"/>
      <c r="WO213" s="1"/>
      <c r="WP213" s="1"/>
      <c r="WQ213" s="1"/>
      <c r="WR213" s="1"/>
      <c r="WS213" s="1"/>
      <c r="WT213" s="1"/>
      <c r="WU213" s="1"/>
      <c r="WV213" s="1"/>
      <c r="WW213" s="1"/>
      <c r="WX213" s="1"/>
      <c r="WY213" s="1"/>
      <c r="WZ213" s="1"/>
      <c r="XA213" s="1"/>
      <c r="XB213" s="1"/>
      <c r="XC213" s="1"/>
      <c r="XD213" s="1"/>
      <c r="XE213" s="1"/>
      <c r="XF213" s="1"/>
      <c r="XG213" s="1"/>
      <c r="XH213" s="1"/>
      <c r="XI213" s="1"/>
      <c r="XJ213" s="1"/>
      <c r="XK213" s="1"/>
      <c r="XL213" s="1"/>
      <c r="XM213" s="1"/>
      <c r="XN213" s="1"/>
      <c r="XO213" s="1"/>
      <c r="XP213" s="1"/>
      <c r="XQ213" s="1"/>
      <c r="XR213" s="1"/>
      <c r="XS213" s="1"/>
      <c r="XT213" s="1"/>
      <c r="XU213" s="1"/>
      <c r="XV213" s="1"/>
      <c r="XW213" s="1"/>
      <c r="XX213" s="1"/>
      <c r="XY213" s="1"/>
      <c r="XZ213" s="1"/>
      <c r="YA213" s="1"/>
      <c r="YB213" s="1"/>
      <c r="YC213" s="1"/>
      <c r="YD213" s="1"/>
      <c r="YE213" s="1"/>
      <c r="YF213" s="1"/>
      <c r="YG213" s="1"/>
      <c r="YH213" s="1"/>
      <c r="YI213" s="1"/>
      <c r="YJ213" s="1"/>
      <c r="YK213" s="1"/>
      <c r="YL213" s="1"/>
      <c r="YM213" s="1"/>
      <c r="YN213" s="1"/>
      <c r="YO213" s="1"/>
      <c r="YP213" s="1"/>
      <c r="YQ213" s="1"/>
      <c r="YR213" s="1"/>
      <c r="YS213" s="1"/>
      <c r="YT213" s="1"/>
      <c r="YU213" s="1"/>
      <c r="YV213" s="1"/>
      <c r="YW213" s="1"/>
      <c r="YX213" s="1"/>
      <c r="YY213" s="1"/>
      <c r="YZ213" s="1"/>
      <c r="ZA213" s="1"/>
      <c r="ZB213" s="1"/>
      <c r="ZC213" s="1"/>
      <c r="ZD213" s="1"/>
      <c r="ZE213" s="1"/>
      <c r="ZF213" s="1"/>
      <c r="ZG213" s="1"/>
      <c r="ZH213" s="1"/>
      <c r="ZI213" s="1"/>
      <c r="ZJ213" s="1"/>
      <c r="ZK213" s="1"/>
      <c r="ZL213" s="1"/>
      <c r="ZM213" s="1"/>
      <c r="ZN213" s="1"/>
      <c r="ZO213" s="1"/>
      <c r="ZP213" s="1"/>
      <c r="ZQ213" s="1"/>
      <c r="ZR213" s="1"/>
      <c r="ZS213" s="1"/>
    </row>
    <row r="214" spans="1:695" s="47" customFormat="1" x14ac:dyDescent="0.2">
      <c r="A214" s="227" t="s">
        <v>138</v>
      </c>
      <c r="B214" s="91"/>
      <c r="C214" s="19"/>
      <c r="D214" s="19"/>
      <c r="E214" s="20"/>
      <c r="F214" s="20"/>
      <c r="G214" s="19"/>
      <c r="H214" s="65"/>
      <c r="I214" s="65"/>
      <c r="J214" s="75"/>
      <c r="K214" s="46"/>
      <c r="L214" s="157"/>
      <c r="M214" s="1"/>
      <c r="N214" s="138"/>
      <c r="O214" s="139"/>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c r="IT214" s="1"/>
      <c r="IU214" s="1"/>
      <c r="IV214" s="1"/>
      <c r="IW214" s="1"/>
      <c r="IX214" s="1"/>
      <c r="IY214" s="1"/>
      <c r="IZ214" s="1"/>
      <c r="JA214" s="1"/>
      <c r="JB214" s="1"/>
      <c r="JC214" s="1"/>
      <c r="JD214" s="1"/>
      <c r="JE214" s="1"/>
      <c r="JF214" s="1"/>
      <c r="JG214" s="1"/>
      <c r="JH214" s="1"/>
      <c r="JI214" s="1"/>
      <c r="JJ214" s="1"/>
      <c r="JK214" s="1"/>
      <c r="JL214" s="1"/>
      <c r="JM214" s="1"/>
      <c r="JN214" s="1"/>
      <c r="JO214" s="1"/>
      <c r="JP214" s="1"/>
      <c r="JQ214" s="1"/>
      <c r="JR214" s="1"/>
      <c r="JS214" s="1"/>
      <c r="JT214" s="1"/>
      <c r="JU214" s="1"/>
      <c r="JV214" s="1"/>
      <c r="JW214" s="1"/>
      <c r="JX214" s="1"/>
      <c r="JY214" s="1"/>
      <c r="JZ214" s="1"/>
      <c r="KA214" s="1"/>
      <c r="KB214" s="1"/>
      <c r="KC214" s="1"/>
      <c r="KD214" s="1"/>
      <c r="KE214" s="1"/>
      <c r="KF214" s="1"/>
      <c r="KG214" s="1"/>
      <c r="KH214" s="1"/>
      <c r="KI214" s="1"/>
      <c r="KJ214" s="1"/>
      <c r="KK214" s="1"/>
      <c r="KL214" s="1"/>
      <c r="KM214" s="1"/>
      <c r="KN214" s="1"/>
      <c r="KO214" s="1"/>
      <c r="KP214" s="1"/>
      <c r="KQ214" s="1"/>
      <c r="KR214" s="1"/>
      <c r="KS214" s="1"/>
      <c r="KT214" s="1"/>
      <c r="KU214" s="1"/>
      <c r="KV214" s="1"/>
      <c r="KW214" s="1"/>
      <c r="KX214" s="1"/>
      <c r="KY214" s="1"/>
      <c r="KZ214" s="1"/>
      <c r="LA214" s="1"/>
      <c r="LB214" s="1"/>
      <c r="LC214" s="1"/>
      <c r="LD214" s="1"/>
      <c r="LE214" s="1"/>
      <c r="LF214" s="1"/>
      <c r="LG214" s="1"/>
      <c r="LH214" s="1"/>
      <c r="LI214" s="1"/>
      <c r="LJ214" s="1"/>
      <c r="LK214" s="1"/>
      <c r="LL214" s="1"/>
      <c r="LM214" s="1"/>
      <c r="LN214" s="1"/>
      <c r="LO214" s="1"/>
      <c r="LP214" s="1"/>
      <c r="LQ214" s="1"/>
      <c r="LR214" s="1"/>
      <c r="LS214" s="1"/>
      <c r="LT214" s="1"/>
      <c r="LU214" s="1"/>
      <c r="LV214" s="1"/>
      <c r="LW214" s="1"/>
      <c r="LX214" s="1"/>
      <c r="LY214" s="1"/>
      <c r="LZ214" s="1"/>
      <c r="MA214" s="1"/>
      <c r="MB214" s="1"/>
      <c r="MC214" s="1"/>
      <c r="MD214" s="1"/>
      <c r="ME214" s="1"/>
      <c r="MF214" s="1"/>
      <c r="MG214" s="1"/>
      <c r="MH214" s="1"/>
      <c r="MI214" s="1"/>
      <c r="MJ214" s="1"/>
      <c r="MK214" s="1"/>
      <c r="ML214" s="1"/>
      <c r="MM214" s="1"/>
      <c r="MN214" s="1"/>
      <c r="MO214" s="1"/>
      <c r="MP214" s="1"/>
      <c r="MQ214" s="1"/>
      <c r="MR214" s="1"/>
      <c r="MS214" s="1"/>
      <c r="MT214" s="1"/>
      <c r="MU214" s="1"/>
      <c r="MV214" s="1"/>
      <c r="MW214" s="1"/>
      <c r="MX214" s="1"/>
      <c r="MY214" s="1"/>
      <c r="MZ214" s="1"/>
      <c r="NA214" s="1"/>
      <c r="NB214" s="1"/>
      <c r="NC214" s="1"/>
      <c r="ND214" s="1"/>
      <c r="NE214" s="1"/>
      <c r="NF214" s="1"/>
      <c r="NG214" s="1"/>
      <c r="NH214" s="1"/>
      <c r="NI214" s="1"/>
      <c r="NJ214" s="1"/>
      <c r="NK214" s="1"/>
      <c r="NL214" s="1"/>
      <c r="NM214" s="1"/>
      <c r="NN214" s="1"/>
      <c r="NO214" s="1"/>
      <c r="NP214" s="1"/>
      <c r="NQ214" s="1"/>
      <c r="NR214" s="1"/>
      <c r="NS214" s="1"/>
      <c r="NT214" s="1"/>
      <c r="NU214" s="1"/>
      <c r="NV214" s="1"/>
      <c r="NW214" s="1"/>
      <c r="NX214" s="1"/>
      <c r="NY214" s="1"/>
      <c r="NZ214" s="1"/>
      <c r="OA214" s="1"/>
      <c r="OB214" s="1"/>
      <c r="OC214" s="1"/>
      <c r="OD214" s="1"/>
      <c r="OE214" s="1"/>
      <c r="OF214" s="1"/>
      <c r="OG214" s="1"/>
      <c r="OH214" s="1"/>
      <c r="OI214" s="1"/>
      <c r="OJ214" s="1"/>
      <c r="OK214" s="1"/>
      <c r="OL214" s="1"/>
      <c r="OM214" s="1"/>
      <c r="ON214" s="1"/>
      <c r="OO214" s="1"/>
      <c r="OP214" s="1"/>
      <c r="OQ214" s="1"/>
      <c r="OR214" s="1"/>
      <c r="OS214" s="1"/>
      <c r="OT214" s="1"/>
      <c r="OU214" s="1"/>
      <c r="OV214" s="1"/>
      <c r="OW214" s="1"/>
      <c r="OX214" s="1"/>
      <c r="OY214" s="1"/>
      <c r="OZ214" s="1"/>
      <c r="PA214" s="1"/>
      <c r="PB214" s="1"/>
      <c r="PC214" s="1"/>
      <c r="PD214" s="1"/>
      <c r="PE214" s="1"/>
      <c r="PF214" s="1"/>
      <c r="PG214" s="1"/>
      <c r="PH214" s="1"/>
      <c r="PI214" s="1"/>
      <c r="PJ214" s="1"/>
      <c r="PK214" s="1"/>
      <c r="PL214" s="1"/>
      <c r="PM214" s="1"/>
      <c r="PN214" s="1"/>
      <c r="PO214" s="1"/>
      <c r="PP214" s="1"/>
      <c r="PQ214" s="1"/>
      <c r="PR214" s="1"/>
      <c r="PS214" s="1"/>
      <c r="PT214" s="1"/>
      <c r="PU214" s="1"/>
      <c r="PV214" s="1"/>
      <c r="PW214" s="1"/>
      <c r="PX214" s="1"/>
      <c r="PY214" s="1"/>
      <c r="PZ214" s="1"/>
      <c r="QA214" s="1"/>
      <c r="QB214" s="1"/>
      <c r="QC214" s="1"/>
      <c r="QD214" s="1"/>
      <c r="QE214" s="1"/>
      <c r="QF214" s="1"/>
      <c r="QG214" s="1"/>
      <c r="QH214" s="1"/>
      <c r="QI214" s="1"/>
      <c r="QJ214" s="1"/>
      <c r="QK214" s="1"/>
      <c r="QL214" s="1"/>
      <c r="QM214" s="1"/>
      <c r="QN214" s="1"/>
      <c r="QO214" s="1"/>
      <c r="QP214" s="1"/>
      <c r="QQ214" s="1"/>
      <c r="QR214" s="1"/>
      <c r="QS214" s="1"/>
      <c r="QT214" s="1"/>
      <c r="QU214" s="1"/>
      <c r="QV214" s="1"/>
      <c r="QW214" s="1"/>
      <c r="QX214" s="1"/>
      <c r="QY214" s="1"/>
      <c r="QZ214" s="1"/>
      <c r="RA214" s="1"/>
      <c r="RB214" s="1"/>
      <c r="RC214" s="1"/>
      <c r="RD214" s="1"/>
      <c r="RE214" s="1"/>
      <c r="RF214" s="1"/>
      <c r="RG214" s="1"/>
      <c r="RH214" s="1"/>
      <c r="RI214" s="1"/>
      <c r="RJ214" s="1"/>
      <c r="RK214" s="1"/>
      <c r="RL214" s="1"/>
      <c r="RM214" s="1"/>
      <c r="RN214" s="1"/>
      <c r="RO214" s="1"/>
      <c r="RP214" s="1"/>
      <c r="RQ214" s="1"/>
      <c r="RR214" s="1"/>
      <c r="RS214" s="1"/>
      <c r="RT214" s="1"/>
      <c r="RU214" s="1"/>
      <c r="RV214" s="1"/>
      <c r="RW214" s="1"/>
      <c r="RX214" s="1"/>
      <c r="RY214" s="1"/>
      <c r="RZ214" s="1"/>
      <c r="SA214" s="1"/>
      <c r="SB214" s="1"/>
      <c r="SC214" s="1"/>
      <c r="SD214" s="1"/>
      <c r="SE214" s="1"/>
      <c r="SF214" s="1"/>
      <c r="SG214" s="1"/>
      <c r="SH214" s="1"/>
      <c r="SI214" s="1"/>
      <c r="SJ214" s="1"/>
      <c r="SK214" s="1"/>
      <c r="SL214" s="1"/>
      <c r="SM214" s="1"/>
      <c r="SN214" s="1"/>
      <c r="SO214" s="1"/>
      <c r="SP214" s="1"/>
      <c r="SQ214" s="1"/>
      <c r="SR214" s="1"/>
      <c r="SS214" s="1"/>
      <c r="ST214" s="1"/>
      <c r="SU214" s="1"/>
      <c r="SV214" s="1"/>
      <c r="SW214" s="1"/>
      <c r="SX214" s="1"/>
      <c r="SY214" s="1"/>
      <c r="SZ214" s="1"/>
      <c r="TA214" s="1"/>
      <c r="TB214" s="1"/>
      <c r="TC214" s="1"/>
      <c r="TD214" s="1"/>
      <c r="TE214" s="1"/>
      <c r="TF214" s="1"/>
      <c r="TG214" s="1"/>
      <c r="TH214" s="1"/>
      <c r="TI214" s="1"/>
      <c r="TJ214" s="1"/>
      <c r="TK214" s="1"/>
      <c r="TL214" s="1"/>
      <c r="TM214" s="1"/>
      <c r="TN214" s="1"/>
      <c r="TO214" s="1"/>
      <c r="TP214" s="1"/>
      <c r="TQ214" s="1"/>
      <c r="TR214" s="1"/>
      <c r="TS214" s="1"/>
      <c r="TT214" s="1"/>
      <c r="TU214" s="1"/>
      <c r="TV214" s="1"/>
      <c r="TW214" s="1"/>
      <c r="TX214" s="1"/>
      <c r="TY214" s="1"/>
      <c r="TZ214" s="1"/>
      <c r="UA214" s="1"/>
      <c r="UB214" s="1"/>
      <c r="UC214" s="1"/>
      <c r="UD214" s="1"/>
      <c r="UE214" s="1"/>
      <c r="UF214" s="1"/>
      <c r="UG214" s="1"/>
      <c r="UH214" s="1"/>
      <c r="UI214" s="1"/>
      <c r="UJ214" s="1"/>
      <c r="UK214" s="1"/>
      <c r="UL214" s="1"/>
      <c r="UM214" s="1"/>
      <c r="UN214" s="1"/>
      <c r="UO214" s="1"/>
      <c r="UP214" s="1"/>
      <c r="UQ214" s="1"/>
      <c r="UR214" s="1"/>
      <c r="US214" s="1"/>
      <c r="UT214" s="1"/>
      <c r="UU214" s="1"/>
      <c r="UV214" s="1"/>
      <c r="UW214" s="1"/>
      <c r="UX214" s="1"/>
      <c r="UY214" s="1"/>
      <c r="UZ214" s="1"/>
      <c r="VA214" s="1"/>
      <c r="VB214" s="1"/>
      <c r="VC214" s="1"/>
      <c r="VD214" s="1"/>
      <c r="VE214" s="1"/>
      <c r="VF214" s="1"/>
      <c r="VG214" s="1"/>
      <c r="VH214" s="1"/>
      <c r="VI214" s="1"/>
      <c r="VJ214" s="1"/>
      <c r="VK214" s="1"/>
      <c r="VL214" s="1"/>
      <c r="VM214" s="1"/>
      <c r="VN214" s="1"/>
      <c r="VO214" s="1"/>
      <c r="VP214" s="1"/>
      <c r="VQ214" s="1"/>
      <c r="VR214" s="1"/>
      <c r="VS214" s="1"/>
      <c r="VT214" s="1"/>
      <c r="VU214" s="1"/>
      <c r="VV214" s="1"/>
      <c r="VW214" s="1"/>
      <c r="VX214" s="1"/>
      <c r="VY214" s="1"/>
      <c r="VZ214" s="1"/>
      <c r="WA214" s="1"/>
      <c r="WB214" s="1"/>
      <c r="WC214" s="1"/>
      <c r="WD214" s="1"/>
      <c r="WE214" s="1"/>
      <c r="WF214" s="1"/>
      <c r="WG214" s="1"/>
      <c r="WH214" s="1"/>
      <c r="WI214" s="1"/>
      <c r="WJ214" s="1"/>
      <c r="WK214" s="1"/>
      <c r="WL214" s="1"/>
      <c r="WM214" s="1"/>
      <c r="WN214" s="1"/>
      <c r="WO214" s="1"/>
      <c r="WP214" s="1"/>
      <c r="WQ214" s="1"/>
      <c r="WR214" s="1"/>
      <c r="WS214" s="1"/>
      <c r="WT214" s="1"/>
      <c r="WU214" s="1"/>
      <c r="WV214" s="1"/>
      <c r="WW214" s="1"/>
      <c r="WX214" s="1"/>
      <c r="WY214" s="1"/>
      <c r="WZ214" s="1"/>
      <c r="XA214" s="1"/>
      <c r="XB214" s="1"/>
      <c r="XC214" s="1"/>
      <c r="XD214" s="1"/>
      <c r="XE214" s="1"/>
      <c r="XF214" s="1"/>
      <c r="XG214" s="1"/>
      <c r="XH214" s="1"/>
      <c r="XI214" s="1"/>
      <c r="XJ214" s="1"/>
      <c r="XK214" s="1"/>
      <c r="XL214" s="1"/>
      <c r="XM214" s="1"/>
      <c r="XN214" s="1"/>
      <c r="XO214" s="1"/>
      <c r="XP214" s="1"/>
      <c r="XQ214" s="1"/>
      <c r="XR214" s="1"/>
      <c r="XS214" s="1"/>
      <c r="XT214" s="1"/>
      <c r="XU214" s="1"/>
      <c r="XV214" s="1"/>
      <c r="XW214" s="1"/>
      <c r="XX214" s="1"/>
      <c r="XY214" s="1"/>
      <c r="XZ214" s="1"/>
      <c r="YA214" s="1"/>
      <c r="YB214" s="1"/>
      <c r="YC214" s="1"/>
      <c r="YD214" s="1"/>
      <c r="YE214" s="1"/>
      <c r="YF214" s="1"/>
      <c r="YG214" s="1"/>
      <c r="YH214" s="1"/>
      <c r="YI214" s="1"/>
      <c r="YJ214" s="1"/>
      <c r="YK214" s="1"/>
      <c r="YL214" s="1"/>
      <c r="YM214" s="1"/>
      <c r="YN214" s="1"/>
      <c r="YO214" s="1"/>
      <c r="YP214" s="1"/>
      <c r="YQ214" s="1"/>
      <c r="YR214" s="1"/>
      <c r="YS214" s="1"/>
      <c r="YT214" s="1"/>
      <c r="YU214" s="1"/>
      <c r="YV214" s="1"/>
      <c r="YW214" s="1"/>
      <c r="YX214" s="1"/>
      <c r="YY214" s="1"/>
      <c r="YZ214" s="1"/>
      <c r="ZA214" s="1"/>
      <c r="ZB214" s="1"/>
      <c r="ZC214" s="1"/>
      <c r="ZD214" s="1"/>
      <c r="ZE214" s="1"/>
      <c r="ZF214" s="1"/>
      <c r="ZG214" s="1"/>
      <c r="ZH214" s="1"/>
      <c r="ZI214" s="1"/>
      <c r="ZJ214" s="1"/>
      <c r="ZK214" s="1"/>
      <c r="ZL214" s="1"/>
      <c r="ZM214" s="1"/>
      <c r="ZN214" s="1"/>
      <c r="ZO214" s="1"/>
      <c r="ZP214" s="1"/>
      <c r="ZQ214" s="1"/>
      <c r="ZR214" s="1"/>
      <c r="ZS214" s="1"/>
    </row>
    <row r="215" spans="1:695" s="112" customFormat="1" x14ac:dyDescent="0.2">
      <c r="A215" s="227" t="s">
        <v>138</v>
      </c>
      <c r="B215" s="111"/>
      <c r="C215" s="19" t="s">
        <v>103</v>
      </c>
      <c r="D215" s="19" t="s">
        <v>15</v>
      </c>
      <c r="E215" s="20">
        <v>0.61458333333333337</v>
      </c>
      <c r="F215" s="20">
        <v>0.65625</v>
      </c>
      <c r="G215" s="19">
        <f>H215*I215</f>
        <v>6128.8</v>
      </c>
      <c r="H215" s="65">
        <v>188</v>
      </c>
      <c r="I215" s="82">
        <v>32.6</v>
      </c>
      <c r="J215" s="77" t="s">
        <v>204</v>
      </c>
      <c r="K215" s="77" t="s">
        <v>205</v>
      </c>
      <c r="L215" s="157"/>
      <c r="M215" s="1"/>
      <c r="N215" s="138"/>
      <c r="O215" s="139"/>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c r="IT215" s="1"/>
      <c r="IU215" s="1"/>
      <c r="IV215" s="1"/>
      <c r="IW215" s="1"/>
      <c r="IX215" s="1"/>
      <c r="IY215" s="1"/>
      <c r="IZ215" s="1"/>
      <c r="JA215" s="1"/>
      <c r="JB215" s="1"/>
      <c r="JC215" s="1"/>
      <c r="JD215" s="1"/>
      <c r="JE215" s="1"/>
      <c r="JF215" s="1"/>
      <c r="JG215" s="1"/>
      <c r="JH215" s="1"/>
      <c r="JI215" s="1"/>
      <c r="JJ215" s="1"/>
      <c r="JK215" s="1"/>
      <c r="JL215" s="1"/>
      <c r="JM215" s="1"/>
      <c r="JN215" s="1"/>
      <c r="JO215" s="1"/>
      <c r="JP215" s="1"/>
      <c r="JQ215" s="1"/>
      <c r="JR215" s="1"/>
      <c r="JS215" s="1"/>
      <c r="JT215" s="1"/>
      <c r="JU215" s="1"/>
      <c r="JV215" s="1"/>
      <c r="JW215" s="1"/>
      <c r="JX215" s="1"/>
      <c r="JY215" s="1"/>
      <c r="JZ215" s="1"/>
      <c r="KA215" s="1"/>
      <c r="KB215" s="1"/>
      <c r="KC215" s="1"/>
      <c r="KD215" s="1"/>
      <c r="KE215" s="1"/>
      <c r="KF215" s="1"/>
      <c r="KG215" s="1"/>
      <c r="KH215" s="1"/>
      <c r="KI215" s="1"/>
      <c r="KJ215" s="1"/>
      <c r="KK215" s="1"/>
      <c r="KL215" s="1"/>
      <c r="KM215" s="1"/>
      <c r="KN215" s="1"/>
      <c r="KO215" s="1"/>
      <c r="KP215" s="1"/>
      <c r="KQ215" s="1"/>
      <c r="KR215" s="1"/>
      <c r="KS215" s="1"/>
      <c r="KT215" s="1"/>
      <c r="KU215" s="1"/>
      <c r="KV215" s="1"/>
      <c r="KW215" s="1"/>
      <c r="KX215" s="1"/>
      <c r="KY215" s="1"/>
      <c r="KZ215" s="1"/>
      <c r="LA215" s="1"/>
      <c r="LB215" s="1"/>
      <c r="LC215" s="1"/>
      <c r="LD215" s="1"/>
      <c r="LE215" s="1"/>
      <c r="LF215" s="1"/>
      <c r="LG215" s="1"/>
      <c r="LH215" s="1"/>
      <c r="LI215" s="1"/>
      <c r="LJ215" s="1"/>
      <c r="LK215" s="1"/>
      <c r="LL215" s="1"/>
      <c r="LM215" s="1"/>
      <c r="LN215" s="1"/>
      <c r="LO215" s="1"/>
      <c r="LP215" s="1"/>
      <c r="LQ215" s="1"/>
      <c r="LR215" s="1"/>
      <c r="LS215" s="1"/>
      <c r="LT215" s="1"/>
      <c r="LU215" s="1"/>
      <c r="LV215" s="1"/>
      <c r="LW215" s="1"/>
      <c r="LX215" s="1"/>
      <c r="LY215" s="1"/>
      <c r="LZ215" s="1"/>
      <c r="MA215" s="1"/>
      <c r="MB215" s="1"/>
      <c r="MC215" s="1"/>
      <c r="MD215" s="1"/>
      <c r="ME215" s="1"/>
      <c r="MF215" s="1"/>
      <c r="MG215" s="1"/>
      <c r="MH215" s="1"/>
      <c r="MI215" s="1"/>
      <c r="MJ215" s="1"/>
      <c r="MK215" s="1"/>
      <c r="ML215" s="1"/>
      <c r="MM215" s="1"/>
      <c r="MN215" s="1"/>
      <c r="MO215" s="1"/>
      <c r="MP215" s="1"/>
      <c r="MQ215" s="1"/>
      <c r="MR215" s="1"/>
      <c r="MS215" s="1"/>
      <c r="MT215" s="1"/>
      <c r="MU215" s="1"/>
      <c r="MV215" s="1"/>
      <c r="MW215" s="1"/>
      <c r="MX215" s="1"/>
      <c r="MY215" s="1"/>
      <c r="MZ215" s="1"/>
      <c r="NA215" s="1"/>
      <c r="NB215" s="1"/>
      <c r="NC215" s="1"/>
      <c r="ND215" s="1"/>
      <c r="NE215" s="1"/>
      <c r="NF215" s="1"/>
      <c r="NG215" s="1"/>
      <c r="NH215" s="1"/>
      <c r="NI215" s="1"/>
      <c r="NJ215" s="1"/>
      <c r="NK215" s="1"/>
      <c r="NL215" s="1"/>
      <c r="NM215" s="1"/>
      <c r="NN215" s="1"/>
      <c r="NO215" s="1"/>
      <c r="NP215" s="1"/>
      <c r="NQ215" s="1"/>
      <c r="NR215" s="1"/>
      <c r="NS215" s="1"/>
      <c r="NT215" s="1"/>
      <c r="NU215" s="1"/>
      <c r="NV215" s="1"/>
      <c r="NW215" s="1"/>
      <c r="NX215" s="1"/>
      <c r="NY215" s="1"/>
      <c r="NZ215" s="1"/>
      <c r="OA215" s="1"/>
      <c r="OB215" s="1"/>
      <c r="OC215" s="1"/>
      <c r="OD215" s="1"/>
      <c r="OE215" s="1"/>
      <c r="OF215" s="1"/>
      <c r="OG215" s="1"/>
      <c r="OH215" s="1"/>
      <c r="OI215" s="1"/>
      <c r="OJ215" s="1"/>
      <c r="OK215" s="1"/>
      <c r="OL215" s="1"/>
      <c r="OM215" s="1"/>
      <c r="ON215" s="1"/>
      <c r="OO215" s="1"/>
      <c r="OP215" s="1"/>
      <c r="OQ215" s="1"/>
      <c r="OR215" s="1"/>
      <c r="OS215" s="1"/>
      <c r="OT215" s="1"/>
      <c r="OU215" s="1"/>
      <c r="OV215" s="1"/>
      <c r="OW215" s="1"/>
      <c r="OX215" s="1"/>
      <c r="OY215" s="1"/>
      <c r="OZ215" s="1"/>
      <c r="PA215" s="1"/>
      <c r="PB215" s="1"/>
      <c r="PC215" s="1"/>
      <c r="PD215" s="1"/>
      <c r="PE215" s="1"/>
      <c r="PF215" s="1"/>
      <c r="PG215" s="1"/>
      <c r="PH215" s="1"/>
      <c r="PI215" s="1"/>
      <c r="PJ215" s="1"/>
      <c r="PK215" s="1"/>
      <c r="PL215" s="1"/>
      <c r="PM215" s="1"/>
      <c r="PN215" s="1"/>
      <c r="PO215" s="1"/>
      <c r="PP215" s="1"/>
      <c r="PQ215" s="1"/>
      <c r="PR215" s="1"/>
      <c r="PS215" s="1"/>
      <c r="PT215" s="1"/>
      <c r="PU215" s="1"/>
      <c r="PV215" s="1"/>
      <c r="PW215" s="1"/>
      <c r="PX215" s="1"/>
      <c r="PY215" s="1"/>
      <c r="PZ215" s="1"/>
      <c r="QA215" s="1"/>
      <c r="QB215" s="1"/>
      <c r="QC215" s="1"/>
      <c r="QD215" s="1"/>
      <c r="QE215" s="1"/>
      <c r="QF215" s="1"/>
      <c r="QG215" s="1"/>
      <c r="QH215" s="1"/>
      <c r="QI215" s="1"/>
      <c r="QJ215" s="1"/>
      <c r="QK215" s="1"/>
      <c r="QL215" s="1"/>
      <c r="QM215" s="1"/>
      <c r="QN215" s="1"/>
      <c r="QO215" s="1"/>
      <c r="QP215" s="1"/>
      <c r="QQ215" s="1"/>
      <c r="QR215" s="1"/>
      <c r="QS215" s="1"/>
      <c r="QT215" s="1"/>
      <c r="QU215" s="1"/>
      <c r="QV215" s="1"/>
      <c r="QW215" s="1"/>
      <c r="QX215" s="1"/>
      <c r="QY215" s="1"/>
      <c r="QZ215" s="1"/>
      <c r="RA215" s="1"/>
      <c r="RB215" s="1"/>
      <c r="RC215" s="1"/>
      <c r="RD215" s="1"/>
      <c r="RE215" s="1"/>
      <c r="RF215" s="1"/>
      <c r="RG215" s="1"/>
      <c r="RH215" s="1"/>
      <c r="RI215" s="1"/>
      <c r="RJ215" s="1"/>
      <c r="RK215" s="1"/>
      <c r="RL215" s="1"/>
      <c r="RM215" s="1"/>
      <c r="RN215" s="1"/>
      <c r="RO215" s="1"/>
      <c r="RP215" s="1"/>
      <c r="RQ215" s="1"/>
      <c r="RR215" s="1"/>
      <c r="RS215" s="1"/>
      <c r="RT215" s="1"/>
      <c r="RU215" s="1"/>
      <c r="RV215" s="1"/>
      <c r="RW215" s="1"/>
      <c r="RX215" s="1"/>
      <c r="RY215" s="1"/>
      <c r="RZ215" s="1"/>
      <c r="SA215" s="1"/>
      <c r="SB215" s="1"/>
      <c r="SC215" s="1"/>
      <c r="SD215" s="1"/>
      <c r="SE215" s="1"/>
      <c r="SF215" s="1"/>
      <c r="SG215" s="1"/>
      <c r="SH215" s="1"/>
      <c r="SI215" s="1"/>
      <c r="SJ215" s="1"/>
      <c r="SK215" s="1"/>
      <c r="SL215" s="1"/>
      <c r="SM215" s="1"/>
      <c r="SN215" s="1"/>
      <c r="SO215" s="1"/>
      <c r="SP215" s="1"/>
      <c r="SQ215" s="1"/>
      <c r="SR215" s="1"/>
      <c r="SS215" s="1"/>
      <c r="ST215" s="1"/>
      <c r="SU215" s="1"/>
      <c r="SV215" s="1"/>
      <c r="SW215" s="1"/>
      <c r="SX215" s="1"/>
      <c r="SY215" s="1"/>
      <c r="SZ215" s="1"/>
      <c r="TA215" s="1"/>
      <c r="TB215" s="1"/>
      <c r="TC215" s="1"/>
      <c r="TD215" s="1"/>
      <c r="TE215" s="1"/>
      <c r="TF215" s="1"/>
      <c r="TG215" s="1"/>
      <c r="TH215" s="1"/>
      <c r="TI215" s="1"/>
      <c r="TJ215" s="1"/>
      <c r="TK215" s="1"/>
      <c r="TL215" s="1"/>
      <c r="TM215" s="1"/>
      <c r="TN215" s="1"/>
      <c r="TO215" s="1"/>
      <c r="TP215" s="1"/>
      <c r="TQ215" s="1"/>
      <c r="TR215" s="1"/>
      <c r="TS215" s="1"/>
      <c r="TT215" s="1"/>
      <c r="TU215" s="1"/>
      <c r="TV215" s="1"/>
      <c r="TW215" s="1"/>
      <c r="TX215" s="1"/>
      <c r="TY215" s="1"/>
      <c r="TZ215" s="1"/>
      <c r="UA215" s="1"/>
      <c r="UB215" s="1"/>
      <c r="UC215" s="1"/>
      <c r="UD215" s="1"/>
      <c r="UE215" s="1"/>
      <c r="UF215" s="1"/>
      <c r="UG215" s="1"/>
      <c r="UH215" s="1"/>
      <c r="UI215" s="1"/>
      <c r="UJ215" s="1"/>
      <c r="UK215" s="1"/>
      <c r="UL215" s="1"/>
      <c r="UM215" s="1"/>
      <c r="UN215" s="1"/>
      <c r="UO215" s="1"/>
      <c r="UP215" s="1"/>
      <c r="UQ215" s="1"/>
      <c r="UR215" s="1"/>
      <c r="US215" s="1"/>
      <c r="UT215" s="1"/>
      <c r="UU215" s="1"/>
      <c r="UV215" s="1"/>
      <c r="UW215" s="1"/>
      <c r="UX215" s="1"/>
      <c r="UY215" s="1"/>
      <c r="UZ215" s="1"/>
      <c r="VA215" s="1"/>
      <c r="VB215" s="1"/>
      <c r="VC215" s="1"/>
      <c r="VD215" s="1"/>
      <c r="VE215" s="1"/>
      <c r="VF215" s="1"/>
      <c r="VG215" s="1"/>
      <c r="VH215" s="1"/>
      <c r="VI215" s="1"/>
      <c r="VJ215" s="1"/>
      <c r="VK215" s="1"/>
      <c r="VL215" s="1"/>
      <c r="VM215" s="1"/>
      <c r="VN215" s="1"/>
      <c r="VO215" s="1"/>
      <c r="VP215" s="1"/>
      <c r="VQ215" s="1"/>
      <c r="VR215" s="1"/>
      <c r="VS215" s="1"/>
      <c r="VT215" s="1"/>
      <c r="VU215" s="1"/>
      <c r="VV215" s="1"/>
      <c r="VW215" s="1"/>
      <c r="VX215" s="1"/>
      <c r="VY215" s="1"/>
      <c r="VZ215" s="1"/>
      <c r="WA215" s="1"/>
      <c r="WB215" s="1"/>
      <c r="WC215" s="1"/>
      <c r="WD215" s="1"/>
      <c r="WE215" s="1"/>
      <c r="WF215" s="1"/>
      <c r="WG215" s="1"/>
      <c r="WH215" s="1"/>
      <c r="WI215" s="1"/>
      <c r="WJ215" s="1"/>
      <c r="WK215" s="1"/>
      <c r="WL215" s="1"/>
      <c r="WM215" s="1"/>
      <c r="WN215" s="1"/>
      <c r="WO215" s="1"/>
      <c r="WP215" s="1"/>
      <c r="WQ215" s="1"/>
      <c r="WR215" s="1"/>
      <c r="WS215" s="1"/>
      <c r="WT215" s="1"/>
      <c r="WU215" s="1"/>
      <c r="WV215" s="1"/>
      <c r="WW215" s="1"/>
      <c r="WX215" s="1"/>
      <c r="WY215" s="1"/>
      <c r="WZ215" s="1"/>
      <c r="XA215" s="1"/>
      <c r="XB215" s="1"/>
      <c r="XC215" s="1"/>
      <c r="XD215" s="1"/>
      <c r="XE215" s="1"/>
      <c r="XF215" s="1"/>
      <c r="XG215" s="1"/>
      <c r="XH215" s="1"/>
      <c r="XI215" s="1"/>
      <c r="XJ215" s="1"/>
      <c r="XK215" s="1"/>
      <c r="XL215" s="1"/>
      <c r="XM215" s="1"/>
      <c r="XN215" s="1"/>
      <c r="XO215" s="1"/>
      <c r="XP215" s="1"/>
      <c r="XQ215" s="1"/>
      <c r="XR215" s="1"/>
      <c r="XS215" s="1"/>
      <c r="XT215" s="1"/>
      <c r="XU215" s="1"/>
      <c r="XV215" s="1"/>
      <c r="XW215" s="1"/>
      <c r="XX215" s="1"/>
      <c r="XY215" s="1"/>
      <c r="XZ215" s="1"/>
      <c r="YA215" s="1"/>
      <c r="YB215" s="1"/>
      <c r="YC215" s="1"/>
      <c r="YD215" s="1"/>
      <c r="YE215" s="1"/>
      <c r="YF215" s="1"/>
      <c r="YG215" s="1"/>
      <c r="YH215" s="1"/>
      <c r="YI215" s="1"/>
      <c r="YJ215" s="1"/>
      <c r="YK215" s="1"/>
      <c r="YL215" s="1"/>
      <c r="YM215" s="1"/>
      <c r="YN215" s="1"/>
      <c r="YO215" s="1"/>
      <c r="YP215" s="1"/>
      <c r="YQ215" s="1"/>
      <c r="YR215" s="1"/>
      <c r="YS215" s="1"/>
      <c r="YT215" s="1"/>
      <c r="YU215" s="1"/>
      <c r="YV215" s="1"/>
      <c r="YW215" s="1"/>
      <c r="YX215" s="1"/>
      <c r="YY215" s="1"/>
      <c r="YZ215" s="1"/>
      <c r="ZA215" s="1"/>
      <c r="ZB215" s="1"/>
      <c r="ZC215" s="1"/>
      <c r="ZD215" s="1"/>
      <c r="ZE215" s="1"/>
      <c r="ZF215" s="1"/>
      <c r="ZG215" s="1"/>
      <c r="ZH215" s="1"/>
      <c r="ZI215" s="1"/>
      <c r="ZJ215" s="1"/>
      <c r="ZK215" s="1"/>
      <c r="ZL215" s="1"/>
      <c r="ZM215" s="1"/>
      <c r="ZN215" s="1"/>
      <c r="ZO215" s="1"/>
      <c r="ZP215" s="1"/>
      <c r="ZQ215" s="1"/>
      <c r="ZR215" s="1"/>
      <c r="ZS215" s="1"/>
    </row>
    <row r="216" spans="1:695" x14ac:dyDescent="0.2">
      <c r="A216" s="158"/>
      <c r="C216" s="45"/>
      <c r="E216" s="58"/>
      <c r="F216" s="84"/>
      <c r="I216" s="60"/>
      <c r="L216" s="161"/>
      <c r="M216" s="1"/>
    </row>
    <row r="217" spans="1:695" x14ac:dyDescent="0.2">
      <c r="A217" s="158"/>
      <c r="C217" s="24"/>
      <c r="D217" s="24"/>
      <c r="E217" s="25"/>
      <c r="F217" s="25"/>
      <c r="G217" s="24"/>
      <c r="H217" s="63"/>
      <c r="I217" s="63"/>
      <c r="J217" s="71"/>
      <c r="L217" s="161"/>
      <c r="M217" s="1"/>
    </row>
    <row r="218" spans="1:695" s="113" customFormat="1" x14ac:dyDescent="0.2">
      <c r="A218" s="227" t="s">
        <v>139</v>
      </c>
      <c r="B218" s="111"/>
      <c r="C218" s="19" t="s">
        <v>33</v>
      </c>
      <c r="D218" s="19" t="s">
        <v>14</v>
      </c>
      <c r="E218" s="20">
        <v>0.27083333333333331</v>
      </c>
      <c r="F218" s="20">
        <f>E218+(70/(24*60))</f>
        <v>0.31944444444444442</v>
      </c>
      <c r="G218" s="19">
        <f>H218*I218</f>
        <v>12150</v>
      </c>
      <c r="H218" s="65">
        <v>250</v>
      </c>
      <c r="I218" s="82">
        <v>48.6</v>
      </c>
      <c r="J218" s="77" t="s">
        <v>204</v>
      </c>
      <c r="K218" s="77" t="s">
        <v>205</v>
      </c>
      <c r="L218" s="187"/>
      <c r="M218" s="22"/>
      <c r="N218" s="138"/>
      <c r="O218" s="139"/>
      <c r="P218" s="28"/>
      <c r="Q218" s="28"/>
      <c r="R218" s="28"/>
      <c r="S218" s="28"/>
      <c r="T218" s="28"/>
      <c r="U218" s="28"/>
      <c r="V218" s="28"/>
      <c r="W218" s="28"/>
      <c r="X218" s="28"/>
      <c r="Y218" s="28"/>
      <c r="Z218" s="28"/>
      <c r="AA218" s="28"/>
      <c r="AB218" s="28"/>
      <c r="AC218" s="28"/>
      <c r="AD218" s="28"/>
      <c r="AE218" s="28"/>
      <c r="AF218" s="28"/>
      <c r="AG218" s="28"/>
      <c r="AH218" s="28"/>
      <c r="AI218" s="28"/>
      <c r="AJ218" s="28"/>
      <c r="AK218" s="28"/>
      <c r="AL218" s="28"/>
      <c r="AM218" s="28"/>
      <c r="AN218" s="28"/>
      <c r="AO218" s="28"/>
      <c r="AP218" s="28"/>
      <c r="AQ218" s="28"/>
      <c r="AR218" s="28"/>
      <c r="AS218" s="28"/>
      <c r="AT218" s="28"/>
      <c r="AU218" s="28"/>
      <c r="AV218" s="28"/>
      <c r="AW218" s="28"/>
      <c r="AX218" s="28"/>
      <c r="AY218" s="28"/>
      <c r="AZ218" s="28"/>
      <c r="BA218" s="28"/>
      <c r="BB218" s="28"/>
      <c r="BC218" s="28"/>
      <c r="BD218" s="28"/>
      <c r="BE218" s="28"/>
      <c r="BF218" s="28"/>
      <c r="BG218" s="28"/>
      <c r="BH218" s="28"/>
      <c r="BI218" s="28"/>
      <c r="BJ218" s="28"/>
      <c r="BK218" s="28"/>
      <c r="BL218" s="28"/>
      <c r="BM218" s="28"/>
      <c r="BN218" s="28"/>
      <c r="BO218" s="28"/>
      <c r="BP218" s="28"/>
      <c r="BQ218" s="28"/>
      <c r="BR218" s="28"/>
      <c r="BS218" s="28"/>
      <c r="BT218" s="28"/>
      <c r="BU218" s="28"/>
      <c r="BV218" s="28"/>
      <c r="BW218" s="28"/>
      <c r="BX218" s="28"/>
      <c r="BY218" s="28"/>
      <c r="BZ218" s="28"/>
      <c r="CA218" s="28"/>
      <c r="CB218" s="28"/>
      <c r="CC218" s="28"/>
      <c r="CD218" s="28"/>
      <c r="CE218" s="28"/>
      <c r="CF218" s="28"/>
      <c r="CG218" s="28"/>
      <c r="CH218" s="28"/>
      <c r="CI218" s="28"/>
      <c r="CJ218" s="28"/>
      <c r="CK218" s="28"/>
      <c r="CL218" s="28"/>
      <c r="CM218" s="28"/>
      <c r="CN218" s="28"/>
      <c r="CO218" s="28"/>
      <c r="CP218" s="28"/>
      <c r="CQ218" s="28"/>
      <c r="CR218" s="28"/>
      <c r="CS218" s="28"/>
      <c r="CT218" s="28"/>
      <c r="CU218" s="28"/>
      <c r="CV218" s="28"/>
      <c r="CW218" s="28"/>
      <c r="CX218" s="28"/>
      <c r="CY218" s="28"/>
      <c r="CZ218" s="28"/>
      <c r="DA218" s="28"/>
      <c r="DB218" s="28"/>
      <c r="DC218" s="28"/>
      <c r="DD218" s="28"/>
      <c r="DE218" s="28"/>
      <c r="DF218" s="28"/>
      <c r="DG218" s="28"/>
      <c r="DH218" s="28"/>
      <c r="DI218" s="28"/>
      <c r="DJ218" s="28"/>
      <c r="DK218" s="28"/>
      <c r="DL218" s="28"/>
      <c r="DM218" s="28"/>
      <c r="DN218" s="28"/>
      <c r="DO218" s="28"/>
      <c r="DP218" s="28"/>
      <c r="DQ218" s="28"/>
      <c r="DR218" s="28"/>
      <c r="DS218" s="28"/>
      <c r="DT218" s="28"/>
      <c r="DU218" s="28"/>
      <c r="DV218" s="28"/>
      <c r="DW218" s="28"/>
      <c r="DX218" s="28"/>
      <c r="DY218" s="28"/>
      <c r="DZ218" s="28"/>
      <c r="EA218" s="28"/>
      <c r="EB218" s="28"/>
      <c r="EC218" s="28"/>
      <c r="ED218" s="28"/>
      <c r="EE218" s="28"/>
      <c r="EF218" s="28"/>
      <c r="EG218" s="28"/>
      <c r="EH218" s="28"/>
      <c r="EI218" s="28"/>
      <c r="EJ218" s="28"/>
      <c r="EK218" s="28"/>
      <c r="EL218" s="28"/>
      <c r="EM218" s="28"/>
      <c r="EN218" s="28"/>
      <c r="EO218" s="28"/>
      <c r="EP218" s="28"/>
      <c r="EQ218" s="28"/>
      <c r="ER218" s="28"/>
      <c r="ES218" s="28"/>
      <c r="ET218" s="28"/>
      <c r="EU218" s="28"/>
      <c r="EV218" s="28"/>
      <c r="EW218" s="28"/>
      <c r="EX218" s="28"/>
      <c r="EY218" s="28"/>
      <c r="EZ218" s="28"/>
      <c r="FA218" s="28"/>
      <c r="FB218" s="28"/>
      <c r="FC218" s="28"/>
      <c r="FD218" s="28"/>
      <c r="FE218" s="28"/>
      <c r="FF218" s="28"/>
      <c r="FG218" s="28"/>
      <c r="FH218" s="28"/>
      <c r="FI218" s="28"/>
      <c r="FJ218" s="28"/>
      <c r="FK218" s="28"/>
      <c r="FL218" s="28"/>
      <c r="FM218" s="28"/>
      <c r="FN218" s="28"/>
      <c r="FO218" s="28"/>
      <c r="FP218" s="28"/>
      <c r="FQ218" s="28"/>
      <c r="FR218" s="28"/>
      <c r="FS218" s="28"/>
      <c r="FT218" s="28"/>
      <c r="FU218" s="28"/>
      <c r="FV218" s="28"/>
      <c r="FW218" s="28"/>
      <c r="FX218" s="28"/>
      <c r="FY218" s="28"/>
      <c r="FZ218" s="28"/>
      <c r="GA218" s="28"/>
      <c r="GB218" s="28"/>
      <c r="GC218" s="28"/>
      <c r="GD218" s="28"/>
      <c r="GE218" s="28"/>
      <c r="GF218" s="28"/>
      <c r="GG218" s="28"/>
      <c r="GH218" s="28"/>
      <c r="GI218" s="28"/>
      <c r="GJ218" s="28"/>
      <c r="GK218" s="28"/>
      <c r="GL218" s="28"/>
      <c r="GM218" s="28"/>
      <c r="GN218" s="28"/>
      <c r="GO218" s="28"/>
      <c r="GP218" s="28"/>
      <c r="GQ218" s="28"/>
      <c r="GR218" s="28"/>
      <c r="GS218" s="28"/>
      <c r="GT218" s="28"/>
      <c r="GU218" s="28"/>
      <c r="GV218" s="28"/>
      <c r="GW218" s="28"/>
      <c r="GX218" s="28"/>
      <c r="GY218" s="28"/>
      <c r="GZ218" s="28"/>
      <c r="HA218" s="28"/>
      <c r="HB218" s="28"/>
      <c r="HC218" s="28"/>
      <c r="HD218" s="28"/>
      <c r="HE218" s="28"/>
      <c r="HF218" s="28"/>
      <c r="HG218" s="28"/>
      <c r="HH218" s="28"/>
      <c r="HI218" s="28"/>
      <c r="HJ218" s="28"/>
      <c r="HK218" s="28"/>
      <c r="HL218" s="28"/>
      <c r="HM218" s="28"/>
      <c r="HN218" s="28"/>
      <c r="HO218" s="28"/>
      <c r="HP218" s="28"/>
      <c r="HQ218" s="28"/>
      <c r="HR218" s="28"/>
      <c r="HS218" s="28"/>
      <c r="HT218" s="28"/>
      <c r="HU218" s="28"/>
      <c r="HV218" s="28"/>
      <c r="HW218" s="28"/>
      <c r="HX218" s="28"/>
      <c r="HY218" s="28"/>
      <c r="HZ218" s="28"/>
      <c r="IA218" s="28"/>
      <c r="IB218" s="28"/>
      <c r="IC218" s="28"/>
      <c r="ID218" s="28"/>
      <c r="IE218" s="28"/>
      <c r="IF218" s="28"/>
      <c r="IG218" s="28"/>
      <c r="IH218" s="28"/>
      <c r="II218" s="28"/>
      <c r="IJ218" s="28"/>
      <c r="IK218" s="28"/>
      <c r="IL218" s="28"/>
      <c r="IM218" s="28"/>
      <c r="IN218" s="28"/>
      <c r="IO218" s="28"/>
      <c r="IP218" s="28"/>
      <c r="IQ218" s="28"/>
      <c r="IR218" s="28"/>
      <c r="IS218" s="28"/>
      <c r="IT218" s="28"/>
      <c r="IU218" s="28"/>
      <c r="IV218" s="28"/>
      <c r="IW218" s="28"/>
      <c r="IX218" s="28"/>
      <c r="IY218" s="28"/>
      <c r="IZ218" s="28"/>
      <c r="JA218" s="28"/>
      <c r="JB218" s="28"/>
      <c r="JC218" s="28"/>
      <c r="JD218" s="28"/>
      <c r="JE218" s="28"/>
      <c r="JF218" s="28"/>
      <c r="JG218" s="28"/>
      <c r="JH218" s="28"/>
      <c r="JI218" s="28"/>
      <c r="JJ218" s="28"/>
      <c r="JK218" s="28"/>
      <c r="JL218" s="28"/>
      <c r="JM218" s="28"/>
      <c r="JN218" s="28"/>
      <c r="JO218" s="28"/>
      <c r="JP218" s="28"/>
      <c r="JQ218" s="28"/>
      <c r="JR218" s="28"/>
      <c r="JS218" s="28"/>
      <c r="JT218" s="28"/>
      <c r="JU218" s="28"/>
      <c r="JV218" s="28"/>
      <c r="JW218" s="28"/>
      <c r="JX218" s="28"/>
      <c r="JY218" s="28"/>
      <c r="JZ218" s="28"/>
      <c r="KA218" s="28"/>
      <c r="KB218" s="28"/>
      <c r="KC218" s="28"/>
      <c r="KD218" s="28"/>
      <c r="KE218" s="28"/>
      <c r="KF218" s="28"/>
      <c r="KG218" s="28"/>
      <c r="KH218" s="28"/>
      <c r="KI218" s="28"/>
      <c r="KJ218" s="28"/>
      <c r="KK218" s="28"/>
      <c r="KL218" s="28"/>
      <c r="KM218" s="28"/>
      <c r="KN218" s="28"/>
      <c r="KO218" s="28"/>
      <c r="KP218" s="28"/>
      <c r="KQ218" s="28"/>
      <c r="KR218" s="28"/>
      <c r="KS218" s="28"/>
      <c r="KT218" s="28"/>
      <c r="KU218" s="28"/>
      <c r="KV218" s="28"/>
      <c r="KW218" s="28"/>
      <c r="KX218" s="28"/>
      <c r="KY218" s="28"/>
      <c r="KZ218" s="28"/>
      <c r="LA218" s="28"/>
      <c r="LB218" s="28"/>
      <c r="LC218" s="28"/>
      <c r="LD218" s="28"/>
      <c r="LE218" s="28"/>
      <c r="LF218" s="28"/>
      <c r="LG218" s="28"/>
      <c r="LH218" s="28"/>
      <c r="LI218" s="28"/>
      <c r="LJ218" s="28"/>
      <c r="LK218" s="28"/>
      <c r="LL218" s="28"/>
      <c r="LM218" s="28"/>
      <c r="LN218" s="28"/>
      <c r="LO218" s="28"/>
      <c r="LP218" s="28"/>
      <c r="LQ218" s="28"/>
      <c r="LR218" s="28"/>
      <c r="LS218" s="28"/>
      <c r="LT218" s="28"/>
      <c r="LU218" s="28"/>
      <c r="LV218" s="28"/>
      <c r="LW218" s="28"/>
      <c r="LX218" s="28"/>
      <c r="LY218" s="28"/>
      <c r="LZ218" s="28"/>
      <c r="MA218" s="28"/>
      <c r="MB218" s="28"/>
      <c r="MC218" s="28"/>
      <c r="MD218" s="28"/>
      <c r="ME218" s="28"/>
      <c r="MF218" s="28"/>
      <c r="MG218" s="28"/>
      <c r="MH218" s="28"/>
      <c r="MI218" s="28"/>
      <c r="MJ218" s="28"/>
      <c r="MK218" s="28"/>
      <c r="ML218" s="28"/>
      <c r="MM218" s="28"/>
      <c r="MN218" s="28"/>
      <c r="MO218" s="28"/>
      <c r="MP218" s="28"/>
      <c r="MQ218" s="28"/>
      <c r="MR218" s="28"/>
      <c r="MS218" s="28"/>
      <c r="MT218" s="28"/>
      <c r="MU218" s="28"/>
      <c r="MV218" s="28"/>
      <c r="MW218" s="28"/>
      <c r="MX218" s="28"/>
      <c r="MY218" s="28"/>
      <c r="MZ218" s="28"/>
      <c r="NA218" s="28"/>
      <c r="NB218" s="28"/>
      <c r="NC218" s="28"/>
      <c r="ND218" s="28"/>
      <c r="NE218" s="28"/>
      <c r="NF218" s="28"/>
      <c r="NG218" s="28"/>
      <c r="NH218" s="28"/>
      <c r="NI218" s="28"/>
      <c r="NJ218" s="28"/>
      <c r="NK218" s="28"/>
      <c r="NL218" s="28"/>
      <c r="NM218" s="28"/>
      <c r="NN218" s="28"/>
      <c r="NO218" s="28"/>
      <c r="NP218" s="28"/>
      <c r="NQ218" s="28"/>
      <c r="NR218" s="28"/>
      <c r="NS218" s="28"/>
      <c r="NT218" s="28"/>
      <c r="NU218" s="28"/>
      <c r="NV218" s="28"/>
      <c r="NW218" s="28"/>
      <c r="NX218" s="28"/>
      <c r="NY218" s="28"/>
      <c r="NZ218" s="28"/>
      <c r="OA218" s="28"/>
      <c r="OB218" s="28"/>
      <c r="OC218" s="28"/>
      <c r="OD218" s="28"/>
      <c r="OE218" s="28"/>
      <c r="OF218" s="28"/>
      <c r="OG218" s="28"/>
      <c r="OH218" s="28"/>
      <c r="OI218" s="28"/>
      <c r="OJ218" s="28"/>
      <c r="OK218" s="28"/>
      <c r="OL218" s="28"/>
      <c r="OM218" s="28"/>
      <c r="ON218" s="28"/>
      <c r="OO218" s="28"/>
      <c r="OP218" s="28"/>
      <c r="OQ218" s="28"/>
      <c r="OR218" s="28"/>
      <c r="OS218" s="28"/>
      <c r="OT218" s="28"/>
      <c r="OU218" s="28"/>
      <c r="OV218" s="28"/>
      <c r="OW218" s="28"/>
      <c r="OX218" s="28"/>
      <c r="OY218" s="28"/>
      <c r="OZ218" s="28"/>
      <c r="PA218" s="28"/>
      <c r="PB218" s="28"/>
      <c r="PC218" s="28"/>
      <c r="PD218" s="28"/>
      <c r="PE218" s="28"/>
      <c r="PF218" s="28"/>
      <c r="PG218" s="28"/>
      <c r="PH218" s="28"/>
      <c r="PI218" s="28"/>
      <c r="PJ218" s="28"/>
      <c r="PK218" s="28"/>
      <c r="PL218" s="28"/>
      <c r="PM218" s="28"/>
      <c r="PN218" s="28"/>
      <c r="PO218" s="28"/>
      <c r="PP218" s="28"/>
      <c r="PQ218" s="28"/>
      <c r="PR218" s="28"/>
      <c r="PS218" s="28"/>
      <c r="PT218" s="28"/>
      <c r="PU218" s="28"/>
      <c r="PV218" s="28"/>
      <c r="PW218" s="28"/>
      <c r="PX218" s="28"/>
      <c r="PY218" s="28"/>
      <c r="PZ218" s="28"/>
      <c r="QA218" s="28"/>
      <c r="QB218" s="28"/>
      <c r="QC218" s="28"/>
      <c r="QD218" s="28"/>
      <c r="QE218" s="28"/>
      <c r="QF218" s="28"/>
      <c r="QG218" s="28"/>
      <c r="QH218" s="28"/>
      <c r="QI218" s="28"/>
      <c r="QJ218" s="28"/>
      <c r="QK218" s="28"/>
      <c r="QL218" s="28"/>
      <c r="QM218" s="28"/>
      <c r="QN218" s="28"/>
      <c r="QO218" s="28"/>
      <c r="QP218" s="28"/>
      <c r="QQ218" s="28"/>
      <c r="QR218" s="28"/>
      <c r="QS218" s="28"/>
      <c r="QT218" s="28"/>
      <c r="QU218" s="28"/>
      <c r="QV218" s="28"/>
      <c r="QW218" s="28"/>
      <c r="QX218" s="28"/>
      <c r="QY218" s="28"/>
      <c r="QZ218" s="28"/>
      <c r="RA218" s="28"/>
      <c r="RB218" s="28"/>
      <c r="RC218" s="28"/>
      <c r="RD218" s="28"/>
      <c r="RE218" s="28"/>
      <c r="RF218" s="28"/>
      <c r="RG218" s="28"/>
      <c r="RH218" s="28"/>
      <c r="RI218" s="28"/>
      <c r="RJ218" s="28"/>
      <c r="RK218" s="28"/>
      <c r="RL218" s="28"/>
      <c r="RM218" s="28"/>
      <c r="RN218" s="28"/>
      <c r="RO218" s="28"/>
      <c r="RP218" s="28"/>
      <c r="RQ218" s="28"/>
      <c r="RR218" s="28"/>
      <c r="RS218" s="28"/>
      <c r="RT218" s="28"/>
      <c r="RU218" s="28"/>
      <c r="RV218" s="28"/>
      <c r="RW218" s="28"/>
      <c r="RX218" s="28"/>
      <c r="RY218" s="28"/>
      <c r="RZ218" s="28"/>
      <c r="SA218" s="28"/>
      <c r="SB218" s="28"/>
      <c r="SC218" s="28"/>
      <c r="SD218" s="28"/>
      <c r="SE218" s="28"/>
      <c r="SF218" s="28"/>
      <c r="SG218" s="28"/>
      <c r="SH218" s="28"/>
      <c r="SI218" s="28"/>
      <c r="SJ218" s="28"/>
      <c r="SK218" s="28"/>
      <c r="SL218" s="28"/>
      <c r="SM218" s="28"/>
      <c r="SN218" s="28"/>
      <c r="SO218" s="28"/>
      <c r="SP218" s="28"/>
      <c r="SQ218" s="28"/>
      <c r="SR218" s="28"/>
      <c r="SS218" s="28"/>
      <c r="ST218" s="28"/>
      <c r="SU218" s="28"/>
      <c r="SV218" s="28"/>
      <c r="SW218" s="28"/>
      <c r="SX218" s="28"/>
      <c r="SY218" s="28"/>
      <c r="SZ218" s="28"/>
      <c r="TA218" s="28"/>
      <c r="TB218" s="28"/>
      <c r="TC218" s="28"/>
      <c r="TD218" s="28"/>
      <c r="TE218" s="28"/>
      <c r="TF218" s="28"/>
      <c r="TG218" s="28"/>
      <c r="TH218" s="28"/>
      <c r="TI218" s="28"/>
      <c r="TJ218" s="28"/>
      <c r="TK218" s="28"/>
      <c r="TL218" s="28"/>
      <c r="TM218" s="28"/>
      <c r="TN218" s="28"/>
      <c r="TO218" s="28"/>
      <c r="TP218" s="28"/>
      <c r="TQ218" s="28"/>
      <c r="TR218" s="28"/>
      <c r="TS218" s="28"/>
      <c r="TT218" s="28"/>
      <c r="TU218" s="28"/>
      <c r="TV218" s="28"/>
      <c r="TW218" s="28"/>
      <c r="TX218" s="28"/>
      <c r="TY218" s="28"/>
      <c r="TZ218" s="28"/>
      <c r="UA218" s="28"/>
      <c r="UB218" s="28"/>
      <c r="UC218" s="28"/>
      <c r="UD218" s="28"/>
      <c r="UE218" s="28"/>
      <c r="UF218" s="28"/>
      <c r="UG218" s="28"/>
      <c r="UH218" s="28"/>
      <c r="UI218" s="28"/>
      <c r="UJ218" s="28"/>
      <c r="UK218" s="28"/>
      <c r="UL218" s="28"/>
      <c r="UM218" s="28"/>
      <c r="UN218" s="28"/>
      <c r="UO218" s="28"/>
      <c r="UP218" s="28"/>
      <c r="UQ218" s="28"/>
      <c r="UR218" s="28"/>
      <c r="US218" s="28"/>
      <c r="UT218" s="28"/>
      <c r="UU218" s="28"/>
      <c r="UV218" s="28"/>
      <c r="UW218" s="28"/>
      <c r="UX218" s="28"/>
      <c r="UY218" s="28"/>
      <c r="UZ218" s="28"/>
      <c r="VA218" s="28"/>
      <c r="VB218" s="28"/>
      <c r="VC218" s="28"/>
      <c r="VD218" s="28"/>
      <c r="VE218" s="28"/>
      <c r="VF218" s="28"/>
      <c r="VG218" s="28"/>
      <c r="VH218" s="28"/>
      <c r="VI218" s="28"/>
      <c r="VJ218" s="28"/>
      <c r="VK218" s="28"/>
      <c r="VL218" s="28"/>
      <c r="VM218" s="28"/>
      <c r="VN218" s="28"/>
      <c r="VO218" s="28"/>
      <c r="VP218" s="28"/>
      <c r="VQ218" s="28"/>
      <c r="VR218" s="28"/>
      <c r="VS218" s="28"/>
      <c r="VT218" s="28"/>
      <c r="VU218" s="28"/>
      <c r="VV218" s="28"/>
      <c r="VW218" s="28"/>
      <c r="VX218" s="28"/>
      <c r="VY218" s="28"/>
      <c r="VZ218" s="28"/>
      <c r="WA218" s="28"/>
      <c r="WB218" s="28"/>
      <c r="WC218" s="28"/>
      <c r="WD218" s="28"/>
      <c r="WE218" s="28"/>
      <c r="WF218" s="28"/>
      <c r="WG218" s="28"/>
      <c r="WH218" s="28"/>
      <c r="WI218" s="28"/>
      <c r="WJ218" s="28"/>
      <c r="WK218" s="28"/>
      <c r="WL218" s="28"/>
      <c r="WM218" s="28"/>
      <c r="WN218" s="28"/>
      <c r="WO218" s="28"/>
      <c r="WP218" s="28"/>
      <c r="WQ218" s="28"/>
      <c r="WR218" s="28"/>
      <c r="WS218" s="28"/>
      <c r="WT218" s="28"/>
      <c r="WU218" s="28"/>
      <c r="WV218" s="28"/>
      <c r="WW218" s="28"/>
      <c r="WX218" s="28"/>
      <c r="WY218" s="28"/>
      <c r="WZ218" s="28"/>
      <c r="XA218" s="28"/>
      <c r="XB218" s="28"/>
      <c r="XC218" s="28"/>
      <c r="XD218" s="28"/>
      <c r="XE218" s="28"/>
      <c r="XF218" s="28"/>
      <c r="XG218" s="28"/>
      <c r="XH218" s="28"/>
      <c r="XI218" s="28"/>
      <c r="XJ218" s="28"/>
      <c r="XK218" s="28"/>
      <c r="XL218" s="28"/>
      <c r="XM218" s="28"/>
      <c r="XN218" s="28"/>
      <c r="XO218" s="28"/>
      <c r="XP218" s="28"/>
      <c r="XQ218" s="28"/>
      <c r="XR218" s="28"/>
      <c r="XS218" s="28"/>
      <c r="XT218" s="28"/>
      <c r="XU218" s="28"/>
      <c r="XV218" s="28"/>
      <c r="XW218" s="28"/>
      <c r="XX218" s="28"/>
      <c r="XY218" s="28"/>
      <c r="XZ218" s="28"/>
      <c r="YA218" s="28"/>
      <c r="YB218" s="28"/>
      <c r="YC218" s="28"/>
      <c r="YD218" s="28"/>
      <c r="YE218" s="28"/>
      <c r="YF218" s="28"/>
      <c r="YG218" s="28"/>
      <c r="YH218" s="28"/>
      <c r="YI218" s="28"/>
      <c r="YJ218" s="28"/>
      <c r="YK218" s="28"/>
      <c r="YL218" s="28"/>
      <c r="YM218" s="28"/>
      <c r="YN218" s="28"/>
      <c r="YO218" s="28"/>
      <c r="YP218" s="28"/>
      <c r="YQ218" s="28"/>
      <c r="YR218" s="28"/>
      <c r="YS218" s="28"/>
      <c r="YT218" s="28"/>
      <c r="YU218" s="28"/>
      <c r="YV218" s="28"/>
      <c r="YW218" s="28"/>
      <c r="YX218" s="28"/>
      <c r="YY218" s="28"/>
      <c r="YZ218" s="28"/>
      <c r="ZA218" s="28"/>
      <c r="ZB218" s="28"/>
      <c r="ZC218" s="28"/>
      <c r="ZD218" s="28"/>
      <c r="ZE218" s="28"/>
      <c r="ZF218" s="28"/>
      <c r="ZG218" s="28"/>
      <c r="ZH218" s="28"/>
      <c r="ZI218" s="28"/>
      <c r="ZJ218" s="28"/>
      <c r="ZK218" s="28"/>
      <c r="ZL218" s="28"/>
      <c r="ZM218" s="28"/>
      <c r="ZN218" s="28"/>
      <c r="ZO218" s="28"/>
      <c r="ZP218" s="28"/>
      <c r="ZQ218" s="28"/>
      <c r="ZR218" s="28"/>
      <c r="ZS218" s="28"/>
    </row>
    <row r="219" spans="1:695" s="110" customFormat="1" x14ac:dyDescent="0.2">
      <c r="A219" s="227" t="s">
        <v>139</v>
      </c>
      <c r="B219" s="91"/>
      <c r="C219" s="48" t="s">
        <v>52</v>
      </c>
      <c r="D219" s="68" t="s">
        <v>14</v>
      </c>
      <c r="E219" s="69">
        <v>0.31944444444444448</v>
      </c>
      <c r="F219" s="69">
        <f>E219+(25/(24*60))</f>
        <v>0.33680555555555558</v>
      </c>
      <c r="G219" s="42">
        <f>H219*I219</f>
        <v>3025</v>
      </c>
      <c r="H219" s="70">
        <v>250</v>
      </c>
      <c r="I219" s="81">
        <v>12.1</v>
      </c>
      <c r="J219" s="77" t="s">
        <v>204</v>
      </c>
      <c r="K219" s="77" t="s">
        <v>205</v>
      </c>
      <c r="L219" s="157"/>
      <c r="M219" s="1"/>
      <c r="N219" s="138"/>
      <c r="O219" s="139"/>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c r="IT219" s="1"/>
      <c r="IU219" s="1"/>
      <c r="IV219" s="1"/>
      <c r="IW219" s="1"/>
      <c r="IX219" s="1"/>
      <c r="IY219" s="1"/>
      <c r="IZ219" s="1"/>
      <c r="JA219" s="1"/>
      <c r="JB219" s="1"/>
      <c r="JC219" s="1"/>
      <c r="JD219" s="1"/>
      <c r="JE219" s="1"/>
      <c r="JF219" s="1"/>
      <c r="JG219" s="1"/>
      <c r="JH219" s="1"/>
      <c r="JI219" s="1"/>
      <c r="JJ219" s="1"/>
      <c r="JK219" s="1"/>
      <c r="JL219" s="1"/>
      <c r="JM219" s="1"/>
      <c r="JN219" s="1"/>
      <c r="JO219" s="1"/>
      <c r="JP219" s="1"/>
      <c r="JQ219" s="1"/>
      <c r="JR219" s="1"/>
      <c r="JS219" s="1"/>
      <c r="JT219" s="1"/>
      <c r="JU219" s="1"/>
      <c r="JV219" s="1"/>
      <c r="JW219" s="1"/>
      <c r="JX219" s="1"/>
      <c r="JY219" s="1"/>
      <c r="JZ219" s="1"/>
      <c r="KA219" s="1"/>
      <c r="KB219" s="1"/>
      <c r="KC219" s="1"/>
      <c r="KD219" s="1"/>
      <c r="KE219" s="1"/>
      <c r="KF219" s="1"/>
      <c r="KG219" s="1"/>
      <c r="KH219" s="1"/>
      <c r="KI219" s="1"/>
      <c r="KJ219" s="1"/>
      <c r="KK219" s="1"/>
      <c r="KL219" s="1"/>
      <c r="KM219" s="1"/>
      <c r="KN219" s="1"/>
      <c r="KO219" s="1"/>
      <c r="KP219" s="1"/>
      <c r="KQ219" s="1"/>
      <c r="KR219" s="1"/>
      <c r="KS219" s="1"/>
      <c r="KT219" s="1"/>
      <c r="KU219" s="1"/>
      <c r="KV219" s="1"/>
      <c r="KW219" s="1"/>
      <c r="KX219" s="1"/>
      <c r="KY219" s="1"/>
      <c r="KZ219" s="1"/>
      <c r="LA219" s="1"/>
      <c r="LB219" s="1"/>
      <c r="LC219" s="1"/>
      <c r="LD219" s="1"/>
      <c r="LE219" s="1"/>
      <c r="LF219" s="1"/>
      <c r="LG219" s="1"/>
      <c r="LH219" s="1"/>
      <c r="LI219" s="1"/>
      <c r="LJ219" s="1"/>
      <c r="LK219" s="1"/>
      <c r="LL219" s="1"/>
      <c r="LM219" s="1"/>
      <c r="LN219" s="1"/>
      <c r="LO219" s="1"/>
      <c r="LP219" s="1"/>
      <c r="LQ219" s="1"/>
      <c r="LR219" s="1"/>
      <c r="LS219" s="1"/>
      <c r="LT219" s="1"/>
      <c r="LU219" s="1"/>
      <c r="LV219" s="1"/>
      <c r="LW219" s="1"/>
      <c r="LX219" s="1"/>
      <c r="LY219" s="1"/>
      <c r="LZ219" s="1"/>
      <c r="MA219" s="1"/>
      <c r="MB219" s="1"/>
      <c r="MC219" s="1"/>
      <c r="MD219" s="1"/>
      <c r="ME219" s="1"/>
      <c r="MF219" s="1"/>
      <c r="MG219" s="1"/>
      <c r="MH219" s="1"/>
      <c r="MI219" s="1"/>
      <c r="MJ219" s="1"/>
      <c r="MK219" s="1"/>
      <c r="ML219" s="1"/>
      <c r="MM219" s="1"/>
      <c r="MN219" s="1"/>
      <c r="MO219" s="1"/>
      <c r="MP219" s="1"/>
      <c r="MQ219" s="1"/>
      <c r="MR219" s="1"/>
      <c r="MS219" s="1"/>
      <c r="MT219" s="1"/>
      <c r="MU219" s="1"/>
      <c r="MV219" s="1"/>
      <c r="MW219" s="1"/>
      <c r="MX219" s="1"/>
      <c r="MY219" s="1"/>
      <c r="MZ219" s="1"/>
      <c r="NA219" s="1"/>
      <c r="NB219" s="1"/>
      <c r="NC219" s="1"/>
      <c r="ND219" s="1"/>
      <c r="NE219" s="1"/>
      <c r="NF219" s="1"/>
      <c r="NG219" s="1"/>
      <c r="NH219" s="1"/>
      <c r="NI219" s="1"/>
      <c r="NJ219" s="1"/>
      <c r="NK219" s="1"/>
      <c r="NL219" s="1"/>
      <c r="NM219" s="1"/>
      <c r="NN219" s="1"/>
      <c r="NO219" s="1"/>
      <c r="NP219" s="1"/>
      <c r="NQ219" s="1"/>
      <c r="NR219" s="1"/>
      <c r="NS219" s="1"/>
      <c r="NT219" s="1"/>
      <c r="NU219" s="1"/>
      <c r="NV219" s="1"/>
      <c r="NW219" s="1"/>
      <c r="NX219" s="1"/>
      <c r="NY219" s="1"/>
      <c r="NZ219" s="1"/>
      <c r="OA219" s="1"/>
      <c r="OB219" s="1"/>
      <c r="OC219" s="1"/>
      <c r="OD219" s="1"/>
      <c r="OE219" s="1"/>
      <c r="OF219" s="1"/>
      <c r="OG219" s="1"/>
      <c r="OH219" s="1"/>
      <c r="OI219" s="1"/>
      <c r="OJ219" s="1"/>
      <c r="OK219" s="1"/>
      <c r="OL219" s="1"/>
      <c r="OM219" s="1"/>
      <c r="ON219" s="1"/>
      <c r="OO219" s="1"/>
      <c r="OP219" s="1"/>
      <c r="OQ219" s="1"/>
      <c r="OR219" s="1"/>
      <c r="OS219" s="1"/>
      <c r="OT219" s="1"/>
      <c r="OU219" s="1"/>
      <c r="OV219" s="1"/>
      <c r="OW219" s="1"/>
      <c r="OX219" s="1"/>
      <c r="OY219" s="1"/>
      <c r="OZ219" s="1"/>
      <c r="PA219" s="1"/>
      <c r="PB219" s="1"/>
      <c r="PC219" s="1"/>
      <c r="PD219" s="1"/>
      <c r="PE219" s="1"/>
      <c r="PF219" s="1"/>
      <c r="PG219" s="1"/>
      <c r="PH219" s="1"/>
      <c r="PI219" s="1"/>
      <c r="PJ219" s="1"/>
      <c r="PK219" s="1"/>
      <c r="PL219" s="1"/>
      <c r="PM219" s="1"/>
      <c r="PN219" s="1"/>
      <c r="PO219" s="1"/>
      <c r="PP219" s="1"/>
      <c r="PQ219" s="1"/>
      <c r="PR219" s="1"/>
      <c r="PS219" s="1"/>
      <c r="PT219" s="1"/>
      <c r="PU219" s="1"/>
      <c r="PV219" s="1"/>
      <c r="PW219" s="1"/>
      <c r="PX219" s="1"/>
      <c r="PY219" s="1"/>
      <c r="PZ219" s="1"/>
      <c r="QA219" s="1"/>
      <c r="QB219" s="1"/>
      <c r="QC219" s="1"/>
      <c r="QD219" s="1"/>
      <c r="QE219" s="1"/>
      <c r="QF219" s="1"/>
      <c r="QG219" s="1"/>
      <c r="QH219" s="1"/>
      <c r="QI219" s="1"/>
      <c r="QJ219" s="1"/>
      <c r="QK219" s="1"/>
      <c r="QL219" s="1"/>
      <c r="QM219" s="1"/>
      <c r="QN219" s="1"/>
      <c r="QO219" s="1"/>
      <c r="QP219" s="1"/>
      <c r="QQ219" s="1"/>
      <c r="QR219" s="1"/>
      <c r="QS219" s="1"/>
      <c r="QT219" s="1"/>
      <c r="QU219" s="1"/>
      <c r="QV219" s="1"/>
      <c r="QW219" s="1"/>
      <c r="QX219" s="1"/>
      <c r="QY219" s="1"/>
      <c r="QZ219" s="1"/>
      <c r="RA219" s="1"/>
      <c r="RB219" s="1"/>
      <c r="RC219" s="1"/>
      <c r="RD219" s="1"/>
      <c r="RE219" s="1"/>
      <c r="RF219" s="1"/>
      <c r="RG219" s="1"/>
      <c r="RH219" s="1"/>
      <c r="RI219" s="1"/>
      <c r="RJ219" s="1"/>
      <c r="RK219" s="1"/>
      <c r="RL219" s="1"/>
      <c r="RM219" s="1"/>
      <c r="RN219" s="1"/>
      <c r="RO219" s="1"/>
      <c r="RP219" s="1"/>
      <c r="RQ219" s="1"/>
      <c r="RR219" s="1"/>
      <c r="RS219" s="1"/>
      <c r="RT219" s="1"/>
      <c r="RU219" s="1"/>
      <c r="RV219" s="1"/>
      <c r="RW219" s="1"/>
      <c r="RX219" s="1"/>
      <c r="RY219" s="1"/>
      <c r="RZ219" s="1"/>
      <c r="SA219" s="1"/>
      <c r="SB219" s="1"/>
      <c r="SC219" s="1"/>
      <c r="SD219" s="1"/>
      <c r="SE219" s="1"/>
      <c r="SF219" s="1"/>
      <c r="SG219" s="1"/>
      <c r="SH219" s="1"/>
      <c r="SI219" s="1"/>
      <c r="SJ219" s="1"/>
      <c r="SK219" s="1"/>
      <c r="SL219" s="1"/>
      <c r="SM219" s="1"/>
      <c r="SN219" s="1"/>
      <c r="SO219" s="1"/>
      <c r="SP219" s="1"/>
      <c r="SQ219" s="1"/>
      <c r="SR219" s="1"/>
      <c r="SS219" s="1"/>
      <c r="ST219" s="1"/>
      <c r="SU219" s="1"/>
      <c r="SV219" s="1"/>
      <c r="SW219" s="1"/>
      <c r="SX219" s="1"/>
      <c r="SY219" s="1"/>
      <c r="SZ219" s="1"/>
      <c r="TA219" s="1"/>
      <c r="TB219" s="1"/>
      <c r="TC219" s="1"/>
      <c r="TD219" s="1"/>
      <c r="TE219" s="1"/>
      <c r="TF219" s="1"/>
      <c r="TG219" s="1"/>
      <c r="TH219" s="1"/>
      <c r="TI219" s="1"/>
      <c r="TJ219" s="1"/>
      <c r="TK219" s="1"/>
      <c r="TL219" s="1"/>
      <c r="TM219" s="1"/>
      <c r="TN219" s="1"/>
      <c r="TO219" s="1"/>
      <c r="TP219" s="1"/>
      <c r="TQ219" s="1"/>
      <c r="TR219" s="1"/>
      <c r="TS219" s="1"/>
      <c r="TT219" s="1"/>
      <c r="TU219" s="1"/>
      <c r="TV219" s="1"/>
      <c r="TW219" s="1"/>
      <c r="TX219" s="1"/>
      <c r="TY219" s="1"/>
      <c r="TZ219" s="1"/>
      <c r="UA219" s="1"/>
      <c r="UB219" s="1"/>
      <c r="UC219" s="1"/>
      <c r="UD219" s="1"/>
      <c r="UE219" s="1"/>
      <c r="UF219" s="1"/>
      <c r="UG219" s="1"/>
      <c r="UH219" s="1"/>
      <c r="UI219" s="1"/>
      <c r="UJ219" s="1"/>
      <c r="UK219" s="1"/>
      <c r="UL219" s="1"/>
      <c r="UM219" s="1"/>
      <c r="UN219" s="1"/>
      <c r="UO219" s="1"/>
      <c r="UP219" s="1"/>
      <c r="UQ219" s="1"/>
      <c r="UR219" s="1"/>
      <c r="US219" s="1"/>
      <c r="UT219" s="1"/>
      <c r="UU219" s="1"/>
      <c r="UV219" s="1"/>
      <c r="UW219" s="1"/>
      <c r="UX219" s="1"/>
      <c r="UY219" s="1"/>
      <c r="UZ219" s="1"/>
      <c r="VA219" s="1"/>
      <c r="VB219" s="1"/>
      <c r="VC219" s="1"/>
      <c r="VD219" s="1"/>
      <c r="VE219" s="1"/>
      <c r="VF219" s="1"/>
      <c r="VG219" s="1"/>
      <c r="VH219" s="1"/>
      <c r="VI219" s="1"/>
      <c r="VJ219" s="1"/>
      <c r="VK219" s="1"/>
      <c r="VL219" s="1"/>
      <c r="VM219" s="1"/>
      <c r="VN219" s="1"/>
      <c r="VO219" s="1"/>
      <c r="VP219" s="1"/>
      <c r="VQ219" s="1"/>
      <c r="VR219" s="1"/>
      <c r="VS219" s="1"/>
      <c r="VT219" s="1"/>
      <c r="VU219" s="1"/>
      <c r="VV219" s="1"/>
      <c r="VW219" s="1"/>
      <c r="VX219" s="1"/>
      <c r="VY219" s="1"/>
      <c r="VZ219" s="1"/>
      <c r="WA219" s="1"/>
      <c r="WB219" s="1"/>
      <c r="WC219" s="1"/>
      <c r="WD219" s="1"/>
      <c r="WE219" s="1"/>
      <c r="WF219" s="1"/>
      <c r="WG219" s="1"/>
      <c r="WH219" s="1"/>
      <c r="WI219" s="1"/>
      <c r="WJ219" s="1"/>
      <c r="WK219" s="1"/>
      <c r="WL219" s="1"/>
      <c r="WM219" s="1"/>
      <c r="WN219" s="1"/>
      <c r="WO219" s="1"/>
      <c r="WP219" s="1"/>
      <c r="WQ219" s="1"/>
      <c r="WR219" s="1"/>
      <c r="WS219" s="1"/>
      <c r="WT219" s="1"/>
      <c r="WU219" s="1"/>
      <c r="WV219" s="1"/>
      <c r="WW219" s="1"/>
      <c r="WX219" s="1"/>
      <c r="WY219" s="1"/>
      <c r="WZ219" s="1"/>
      <c r="XA219" s="1"/>
      <c r="XB219" s="1"/>
      <c r="XC219" s="1"/>
      <c r="XD219" s="1"/>
      <c r="XE219" s="1"/>
      <c r="XF219" s="1"/>
      <c r="XG219" s="1"/>
      <c r="XH219" s="1"/>
      <c r="XI219" s="1"/>
      <c r="XJ219" s="1"/>
      <c r="XK219" s="1"/>
      <c r="XL219" s="1"/>
      <c r="XM219" s="1"/>
      <c r="XN219" s="1"/>
      <c r="XO219" s="1"/>
      <c r="XP219" s="1"/>
      <c r="XQ219" s="1"/>
      <c r="XR219" s="1"/>
      <c r="XS219" s="1"/>
      <c r="XT219" s="1"/>
      <c r="XU219" s="1"/>
      <c r="XV219" s="1"/>
      <c r="XW219" s="1"/>
      <c r="XX219" s="1"/>
      <c r="XY219" s="1"/>
      <c r="XZ219" s="1"/>
      <c r="YA219" s="1"/>
      <c r="YB219" s="1"/>
      <c r="YC219" s="1"/>
      <c r="YD219" s="1"/>
      <c r="YE219" s="1"/>
      <c r="YF219" s="1"/>
      <c r="YG219" s="1"/>
      <c r="YH219" s="1"/>
      <c r="YI219" s="1"/>
      <c r="YJ219" s="1"/>
      <c r="YK219" s="1"/>
      <c r="YL219" s="1"/>
      <c r="YM219" s="1"/>
      <c r="YN219" s="1"/>
      <c r="YO219" s="1"/>
      <c r="YP219" s="1"/>
      <c r="YQ219" s="1"/>
      <c r="YR219" s="1"/>
      <c r="YS219" s="1"/>
      <c r="YT219" s="1"/>
      <c r="YU219" s="1"/>
      <c r="YV219" s="1"/>
      <c r="YW219" s="1"/>
      <c r="YX219" s="1"/>
      <c r="YY219" s="1"/>
      <c r="YZ219" s="1"/>
      <c r="ZA219" s="1"/>
      <c r="ZB219" s="1"/>
      <c r="ZC219" s="1"/>
      <c r="ZD219" s="1"/>
      <c r="ZE219" s="1"/>
      <c r="ZF219" s="1"/>
      <c r="ZG219" s="1"/>
      <c r="ZH219" s="1"/>
      <c r="ZI219" s="1"/>
      <c r="ZJ219" s="1"/>
      <c r="ZK219" s="1"/>
      <c r="ZL219" s="1"/>
      <c r="ZM219" s="1"/>
      <c r="ZN219" s="1"/>
      <c r="ZO219" s="1"/>
      <c r="ZP219" s="1"/>
      <c r="ZQ219" s="1"/>
      <c r="ZR219" s="1"/>
      <c r="ZS219" s="1"/>
    </row>
    <row r="220" spans="1:695" s="110" customFormat="1" x14ac:dyDescent="0.2">
      <c r="A220" s="227" t="s">
        <v>139</v>
      </c>
      <c r="B220" s="91"/>
      <c r="C220" s="48" t="s">
        <v>53</v>
      </c>
      <c r="D220" s="68" t="s">
        <v>14</v>
      </c>
      <c r="E220" s="69">
        <v>0.34375</v>
      </c>
      <c r="F220" s="69">
        <f>E220+(25/(24*60))</f>
        <v>0.3611111111111111</v>
      </c>
      <c r="G220" s="42">
        <f>H220*I220</f>
        <v>3025</v>
      </c>
      <c r="H220" s="70">
        <v>250</v>
      </c>
      <c r="I220" s="81">
        <v>12.1</v>
      </c>
      <c r="J220" s="77" t="s">
        <v>204</v>
      </c>
      <c r="K220" s="77" t="s">
        <v>205</v>
      </c>
      <c r="L220" s="157"/>
      <c r="M220" s="1"/>
      <c r="N220" s="138"/>
      <c r="O220" s="139"/>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c r="IT220" s="1"/>
      <c r="IU220" s="1"/>
      <c r="IV220" s="1"/>
      <c r="IW220" s="1"/>
      <c r="IX220" s="1"/>
      <c r="IY220" s="1"/>
      <c r="IZ220" s="1"/>
      <c r="JA220" s="1"/>
      <c r="JB220" s="1"/>
      <c r="JC220" s="1"/>
      <c r="JD220" s="1"/>
      <c r="JE220" s="1"/>
      <c r="JF220" s="1"/>
      <c r="JG220" s="1"/>
      <c r="JH220" s="1"/>
      <c r="JI220" s="1"/>
      <c r="JJ220" s="1"/>
      <c r="JK220" s="1"/>
      <c r="JL220" s="1"/>
      <c r="JM220" s="1"/>
      <c r="JN220" s="1"/>
      <c r="JO220" s="1"/>
      <c r="JP220" s="1"/>
      <c r="JQ220" s="1"/>
      <c r="JR220" s="1"/>
      <c r="JS220" s="1"/>
      <c r="JT220" s="1"/>
      <c r="JU220" s="1"/>
      <c r="JV220" s="1"/>
      <c r="JW220" s="1"/>
      <c r="JX220" s="1"/>
      <c r="JY220" s="1"/>
      <c r="JZ220" s="1"/>
      <c r="KA220" s="1"/>
      <c r="KB220" s="1"/>
      <c r="KC220" s="1"/>
      <c r="KD220" s="1"/>
      <c r="KE220" s="1"/>
      <c r="KF220" s="1"/>
      <c r="KG220" s="1"/>
      <c r="KH220" s="1"/>
      <c r="KI220" s="1"/>
      <c r="KJ220" s="1"/>
      <c r="KK220" s="1"/>
      <c r="KL220" s="1"/>
      <c r="KM220" s="1"/>
      <c r="KN220" s="1"/>
      <c r="KO220" s="1"/>
      <c r="KP220" s="1"/>
      <c r="KQ220" s="1"/>
      <c r="KR220" s="1"/>
      <c r="KS220" s="1"/>
      <c r="KT220" s="1"/>
      <c r="KU220" s="1"/>
      <c r="KV220" s="1"/>
      <c r="KW220" s="1"/>
      <c r="KX220" s="1"/>
      <c r="KY220" s="1"/>
      <c r="KZ220" s="1"/>
      <c r="LA220" s="1"/>
      <c r="LB220" s="1"/>
      <c r="LC220" s="1"/>
      <c r="LD220" s="1"/>
      <c r="LE220" s="1"/>
      <c r="LF220" s="1"/>
      <c r="LG220" s="1"/>
      <c r="LH220" s="1"/>
      <c r="LI220" s="1"/>
      <c r="LJ220" s="1"/>
      <c r="LK220" s="1"/>
      <c r="LL220" s="1"/>
      <c r="LM220" s="1"/>
      <c r="LN220" s="1"/>
      <c r="LO220" s="1"/>
      <c r="LP220" s="1"/>
      <c r="LQ220" s="1"/>
      <c r="LR220" s="1"/>
      <c r="LS220" s="1"/>
      <c r="LT220" s="1"/>
      <c r="LU220" s="1"/>
      <c r="LV220" s="1"/>
      <c r="LW220" s="1"/>
      <c r="LX220" s="1"/>
      <c r="LY220" s="1"/>
      <c r="LZ220" s="1"/>
      <c r="MA220" s="1"/>
      <c r="MB220" s="1"/>
      <c r="MC220" s="1"/>
      <c r="MD220" s="1"/>
      <c r="ME220" s="1"/>
      <c r="MF220" s="1"/>
      <c r="MG220" s="1"/>
      <c r="MH220" s="1"/>
      <c r="MI220" s="1"/>
      <c r="MJ220" s="1"/>
      <c r="MK220" s="1"/>
      <c r="ML220" s="1"/>
      <c r="MM220" s="1"/>
      <c r="MN220" s="1"/>
      <c r="MO220" s="1"/>
      <c r="MP220" s="1"/>
      <c r="MQ220" s="1"/>
      <c r="MR220" s="1"/>
      <c r="MS220" s="1"/>
      <c r="MT220" s="1"/>
      <c r="MU220" s="1"/>
      <c r="MV220" s="1"/>
      <c r="MW220" s="1"/>
      <c r="MX220" s="1"/>
      <c r="MY220" s="1"/>
      <c r="MZ220" s="1"/>
      <c r="NA220" s="1"/>
      <c r="NB220" s="1"/>
      <c r="NC220" s="1"/>
      <c r="ND220" s="1"/>
      <c r="NE220" s="1"/>
      <c r="NF220" s="1"/>
      <c r="NG220" s="1"/>
      <c r="NH220" s="1"/>
      <c r="NI220" s="1"/>
      <c r="NJ220" s="1"/>
      <c r="NK220" s="1"/>
      <c r="NL220" s="1"/>
      <c r="NM220" s="1"/>
      <c r="NN220" s="1"/>
      <c r="NO220" s="1"/>
      <c r="NP220" s="1"/>
      <c r="NQ220" s="1"/>
      <c r="NR220" s="1"/>
      <c r="NS220" s="1"/>
      <c r="NT220" s="1"/>
      <c r="NU220" s="1"/>
      <c r="NV220" s="1"/>
      <c r="NW220" s="1"/>
      <c r="NX220" s="1"/>
      <c r="NY220" s="1"/>
      <c r="NZ220" s="1"/>
      <c r="OA220" s="1"/>
      <c r="OB220" s="1"/>
      <c r="OC220" s="1"/>
      <c r="OD220" s="1"/>
      <c r="OE220" s="1"/>
      <c r="OF220" s="1"/>
      <c r="OG220" s="1"/>
      <c r="OH220" s="1"/>
      <c r="OI220" s="1"/>
      <c r="OJ220" s="1"/>
      <c r="OK220" s="1"/>
      <c r="OL220" s="1"/>
      <c r="OM220" s="1"/>
      <c r="ON220" s="1"/>
      <c r="OO220" s="1"/>
      <c r="OP220" s="1"/>
      <c r="OQ220" s="1"/>
      <c r="OR220" s="1"/>
      <c r="OS220" s="1"/>
      <c r="OT220" s="1"/>
      <c r="OU220" s="1"/>
      <c r="OV220" s="1"/>
      <c r="OW220" s="1"/>
      <c r="OX220" s="1"/>
      <c r="OY220" s="1"/>
      <c r="OZ220" s="1"/>
      <c r="PA220" s="1"/>
      <c r="PB220" s="1"/>
      <c r="PC220" s="1"/>
      <c r="PD220" s="1"/>
      <c r="PE220" s="1"/>
      <c r="PF220" s="1"/>
      <c r="PG220" s="1"/>
      <c r="PH220" s="1"/>
      <c r="PI220" s="1"/>
      <c r="PJ220" s="1"/>
      <c r="PK220" s="1"/>
      <c r="PL220" s="1"/>
      <c r="PM220" s="1"/>
      <c r="PN220" s="1"/>
      <c r="PO220" s="1"/>
      <c r="PP220" s="1"/>
      <c r="PQ220" s="1"/>
      <c r="PR220" s="1"/>
      <c r="PS220" s="1"/>
      <c r="PT220" s="1"/>
      <c r="PU220" s="1"/>
      <c r="PV220" s="1"/>
      <c r="PW220" s="1"/>
      <c r="PX220" s="1"/>
      <c r="PY220" s="1"/>
      <c r="PZ220" s="1"/>
      <c r="QA220" s="1"/>
      <c r="QB220" s="1"/>
      <c r="QC220" s="1"/>
      <c r="QD220" s="1"/>
      <c r="QE220" s="1"/>
      <c r="QF220" s="1"/>
      <c r="QG220" s="1"/>
      <c r="QH220" s="1"/>
      <c r="QI220" s="1"/>
      <c r="QJ220" s="1"/>
      <c r="QK220" s="1"/>
      <c r="QL220" s="1"/>
      <c r="QM220" s="1"/>
      <c r="QN220" s="1"/>
      <c r="QO220" s="1"/>
      <c r="QP220" s="1"/>
      <c r="QQ220" s="1"/>
      <c r="QR220" s="1"/>
      <c r="QS220" s="1"/>
      <c r="QT220" s="1"/>
      <c r="QU220" s="1"/>
      <c r="QV220" s="1"/>
      <c r="QW220" s="1"/>
      <c r="QX220" s="1"/>
      <c r="QY220" s="1"/>
      <c r="QZ220" s="1"/>
      <c r="RA220" s="1"/>
      <c r="RB220" s="1"/>
      <c r="RC220" s="1"/>
      <c r="RD220" s="1"/>
      <c r="RE220" s="1"/>
      <c r="RF220" s="1"/>
      <c r="RG220" s="1"/>
      <c r="RH220" s="1"/>
      <c r="RI220" s="1"/>
      <c r="RJ220" s="1"/>
      <c r="RK220" s="1"/>
      <c r="RL220" s="1"/>
      <c r="RM220" s="1"/>
      <c r="RN220" s="1"/>
      <c r="RO220" s="1"/>
      <c r="RP220" s="1"/>
      <c r="RQ220" s="1"/>
      <c r="RR220" s="1"/>
      <c r="RS220" s="1"/>
      <c r="RT220" s="1"/>
      <c r="RU220" s="1"/>
      <c r="RV220" s="1"/>
      <c r="RW220" s="1"/>
      <c r="RX220" s="1"/>
      <c r="RY220" s="1"/>
      <c r="RZ220" s="1"/>
      <c r="SA220" s="1"/>
      <c r="SB220" s="1"/>
      <c r="SC220" s="1"/>
      <c r="SD220" s="1"/>
      <c r="SE220" s="1"/>
      <c r="SF220" s="1"/>
      <c r="SG220" s="1"/>
      <c r="SH220" s="1"/>
      <c r="SI220" s="1"/>
      <c r="SJ220" s="1"/>
      <c r="SK220" s="1"/>
      <c r="SL220" s="1"/>
      <c r="SM220" s="1"/>
      <c r="SN220" s="1"/>
      <c r="SO220" s="1"/>
      <c r="SP220" s="1"/>
      <c r="SQ220" s="1"/>
      <c r="SR220" s="1"/>
      <c r="SS220" s="1"/>
      <c r="ST220" s="1"/>
      <c r="SU220" s="1"/>
      <c r="SV220" s="1"/>
      <c r="SW220" s="1"/>
      <c r="SX220" s="1"/>
      <c r="SY220" s="1"/>
      <c r="SZ220" s="1"/>
      <c r="TA220" s="1"/>
      <c r="TB220" s="1"/>
      <c r="TC220" s="1"/>
      <c r="TD220" s="1"/>
      <c r="TE220" s="1"/>
      <c r="TF220" s="1"/>
      <c r="TG220" s="1"/>
      <c r="TH220" s="1"/>
      <c r="TI220" s="1"/>
      <c r="TJ220" s="1"/>
      <c r="TK220" s="1"/>
      <c r="TL220" s="1"/>
      <c r="TM220" s="1"/>
      <c r="TN220" s="1"/>
      <c r="TO220" s="1"/>
      <c r="TP220" s="1"/>
      <c r="TQ220" s="1"/>
      <c r="TR220" s="1"/>
      <c r="TS220" s="1"/>
      <c r="TT220" s="1"/>
      <c r="TU220" s="1"/>
      <c r="TV220" s="1"/>
      <c r="TW220" s="1"/>
      <c r="TX220" s="1"/>
      <c r="TY220" s="1"/>
      <c r="TZ220" s="1"/>
      <c r="UA220" s="1"/>
      <c r="UB220" s="1"/>
      <c r="UC220" s="1"/>
      <c r="UD220" s="1"/>
      <c r="UE220" s="1"/>
      <c r="UF220" s="1"/>
      <c r="UG220" s="1"/>
      <c r="UH220" s="1"/>
      <c r="UI220" s="1"/>
      <c r="UJ220" s="1"/>
      <c r="UK220" s="1"/>
      <c r="UL220" s="1"/>
      <c r="UM220" s="1"/>
      <c r="UN220" s="1"/>
      <c r="UO220" s="1"/>
      <c r="UP220" s="1"/>
      <c r="UQ220" s="1"/>
      <c r="UR220" s="1"/>
      <c r="US220" s="1"/>
      <c r="UT220" s="1"/>
      <c r="UU220" s="1"/>
      <c r="UV220" s="1"/>
      <c r="UW220" s="1"/>
      <c r="UX220" s="1"/>
      <c r="UY220" s="1"/>
      <c r="UZ220" s="1"/>
      <c r="VA220" s="1"/>
      <c r="VB220" s="1"/>
      <c r="VC220" s="1"/>
      <c r="VD220" s="1"/>
      <c r="VE220" s="1"/>
      <c r="VF220" s="1"/>
      <c r="VG220" s="1"/>
      <c r="VH220" s="1"/>
      <c r="VI220" s="1"/>
      <c r="VJ220" s="1"/>
      <c r="VK220" s="1"/>
      <c r="VL220" s="1"/>
      <c r="VM220" s="1"/>
      <c r="VN220" s="1"/>
      <c r="VO220" s="1"/>
      <c r="VP220" s="1"/>
      <c r="VQ220" s="1"/>
      <c r="VR220" s="1"/>
      <c r="VS220" s="1"/>
      <c r="VT220" s="1"/>
      <c r="VU220" s="1"/>
      <c r="VV220" s="1"/>
      <c r="VW220" s="1"/>
      <c r="VX220" s="1"/>
      <c r="VY220" s="1"/>
      <c r="VZ220" s="1"/>
      <c r="WA220" s="1"/>
      <c r="WB220" s="1"/>
      <c r="WC220" s="1"/>
      <c r="WD220" s="1"/>
      <c r="WE220" s="1"/>
      <c r="WF220" s="1"/>
      <c r="WG220" s="1"/>
      <c r="WH220" s="1"/>
      <c r="WI220" s="1"/>
      <c r="WJ220" s="1"/>
      <c r="WK220" s="1"/>
      <c r="WL220" s="1"/>
      <c r="WM220" s="1"/>
      <c r="WN220" s="1"/>
      <c r="WO220" s="1"/>
      <c r="WP220" s="1"/>
      <c r="WQ220" s="1"/>
      <c r="WR220" s="1"/>
      <c r="WS220" s="1"/>
      <c r="WT220" s="1"/>
      <c r="WU220" s="1"/>
      <c r="WV220" s="1"/>
      <c r="WW220" s="1"/>
      <c r="WX220" s="1"/>
      <c r="WY220" s="1"/>
      <c r="WZ220" s="1"/>
      <c r="XA220" s="1"/>
      <c r="XB220" s="1"/>
      <c r="XC220" s="1"/>
      <c r="XD220" s="1"/>
      <c r="XE220" s="1"/>
      <c r="XF220" s="1"/>
      <c r="XG220" s="1"/>
      <c r="XH220" s="1"/>
      <c r="XI220" s="1"/>
      <c r="XJ220" s="1"/>
      <c r="XK220" s="1"/>
      <c r="XL220" s="1"/>
      <c r="XM220" s="1"/>
      <c r="XN220" s="1"/>
      <c r="XO220" s="1"/>
      <c r="XP220" s="1"/>
      <c r="XQ220" s="1"/>
      <c r="XR220" s="1"/>
      <c r="XS220" s="1"/>
      <c r="XT220" s="1"/>
      <c r="XU220" s="1"/>
      <c r="XV220" s="1"/>
      <c r="XW220" s="1"/>
      <c r="XX220" s="1"/>
      <c r="XY220" s="1"/>
      <c r="XZ220" s="1"/>
      <c r="YA220" s="1"/>
      <c r="YB220" s="1"/>
      <c r="YC220" s="1"/>
      <c r="YD220" s="1"/>
      <c r="YE220" s="1"/>
      <c r="YF220" s="1"/>
      <c r="YG220" s="1"/>
      <c r="YH220" s="1"/>
      <c r="YI220" s="1"/>
      <c r="YJ220" s="1"/>
      <c r="YK220" s="1"/>
      <c r="YL220" s="1"/>
      <c r="YM220" s="1"/>
      <c r="YN220" s="1"/>
      <c r="YO220" s="1"/>
      <c r="YP220" s="1"/>
      <c r="YQ220" s="1"/>
      <c r="YR220" s="1"/>
      <c r="YS220" s="1"/>
      <c r="YT220" s="1"/>
      <c r="YU220" s="1"/>
      <c r="YV220" s="1"/>
      <c r="YW220" s="1"/>
      <c r="YX220" s="1"/>
      <c r="YY220" s="1"/>
      <c r="YZ220" s="1"/>
      <c r="ZA220" s="1"/>
      <c r="ZB220" s="1"/>
      <c r="ZC220" s="1"/>
      <c r="ZD220" s="1"/>
      <c r="ZE220" s="1"/>
      <c r="ZF220" s="1"/>
      <c r="ZG220" s="1"/>
      <c r="ZH220" s="1"/>
      <c r="ZI220" s="1"/>
      <c r="ZJ220" s="1"/>
      <c r="ZK220" s="1"/>
      <c r="ZL220" s="1"/>
      <c r="ZM220" s="1"/>
      <c r="ZN220" s="1"/>
      <c r="ZO220" s="1"/>
      <c r="ZP220" s="1"/>
      <c r="ZQ220" s="1"/>
      <c r="ZR220" s="1"/>
      <c r="ZS220" s="1"/>
    </row>
    <row r="221" spans="1:695" s="113" customFormat="1" x14ac:dyDescent="0.2">
      <c r="A221" s="227" t="s">
        <v>139</v>
      </c>
      <c r="B221" s="111"/>
      <c r="C221" s="19"/>
      <c r="D221" s="19"/>
      <c r="E221" s="20"/>
      <c r="F221" s="20"/>
      <c r="G221" s="19"/>
      <c r="H221" s="65"/>
      <c r="I221" s="82"/>
      <c r="J221" s="61"/>
      <c r="K221" s="38"/>
      <c r="L221" s="187"/>
      <c r="M221" s="22"/>
      <c r="N221" s="138"/>
      <c r="O221" s="139"/>
      <c r="P221" s="28"/>
      <c r="Q221" s="28"/>
      <c r="R221" s="28"/>
      <c r="S221" s="28"/>
      <c r="T221" s="28"/>
      <c r="U221" s="28"/>
      <c r="V221" s="28"/>
      <c r="W221" s="28"/>
      <c r="X221" s="28"/>
      <c r="Y221" s="28"/>
      <c r="Z221" s="28"/>
      <c r="AA221" s="28"/>
      <c r="AB221" s="28"/>
      <c r="AC221" s="28"/>
      <c r="AD221" s="28"/>
      <c r="AE221" s="28"/>
      <c r="AF221" s="28"/>
      <c r="AG221" s="28"/>
      <c r="AH221" s="28"/>
      <c r="AI221" s="28"/>
      <c r="AJ221" s="28"/>
      <c r="AK221" s="28"/>
      <c r="AL221" s="28"/>
      <c r="AM221" s="28"/>
      <c r="AN221" s="28"/>
      <c r="AO221" s="28"/>
      <c r="AP221" s="28"/>
      <c r="AQ221" s="28"/>
      <c r="AR221" s="28"/>
      <c r="AS221" s="28"/>
      <c r="AT221" s="28"/>
      <c r="AU221" s="28"/>
      <c r="AV221" s="28"/>
      <c r="AW221" s="28"/>
      <c r="AX221" s="28"/>
      <c r="AY221" s="28"/>
      <c r="AZ221" s="28"/>
      <c r="BA221" s="28"/>
      <c r="BB221" s="28"/>
      <c r="BC221" s="28"/>
      <c r="BD221" s="28"/>
      <c r="BE221" s="28"/>
      <c r="BF221" s="28"/>
      <c r="BG221" s="28"/>
      <c r="BH221" s="28"/>
      <c r="BI221" s="28"/>
      <c r="BJ221" s="28"/>
      <c r="BK221" s="28"/>
      <c r="BL221" s="28"/>
      <c r="BM221" s="28"/>
      <c r="BN221" s="28"/>
      <c r="BO221" s="28"/>
      <c r="BP221" s="28"/>
      <c r="BQ221" s="28"/>
      <c r="BR221" s="28"/>
      <c r="BS221" s="28"/>
      <c r="BT221" s="28"/>
      <c r="BU221" s="28"/>
      <c r="BV221" s="28"/>
      <c r="BW221" s="28"/>
      <c r="BX221" s="28"/>
      <c r="BY221" s="28"/>
      <c r="BZ221" s="28"/>
      <c r="CA221" s="28"/>
      <c r="CB221" s="28"/>
      <c r="CC221" s="28"/>
      <c r="CD221" s="28"/>
      <c r="CE221" s="28"/>
      <c r="CF221" s="28"/>
      <c r="CG221" s="28"/>
      <c r="CH221" s="28"/>
      <c r="CI221" s="28"/>
      <c r="CJ221" s="28"/>
      <c r="CK221" s="28"/>
      <c r="CL221" s="28"/>
      <c r="CM221" s="28"/>
      <c r="CN221" s="28"/>
      <c r="CO221" s="28"/>
      <c r="CP221" s="28"/>
      <c r="CQ221" s="28"/>
      <c r="CR221" s="28"/>
      <c r="CS221" s="28"/>
      <c r="CT221" s="28"/>
      <c r="CU221" s="28"/>
      <c r="CV221" s="28"/>
      <c r="CW221" s="28"/>
      <c r="CX221" s="28"/>
      <c r="CY221" s="28"/>
      <c r="CZ221" s="28"/>
      <c r="DA221" s="28"/>
      <c r="DB221" s="28"/>
      <c r="DC221" s="28"/>
      <c r="DD221" s="28"/>
      <c r="DE221" s="28"/>
      <c r="DF221" s="28"/>
      <c r="DG221" s="28"/>
      <c r="DH221" s="28"/>
      <c r="DI221" s="28"/>
      <c r="DJ221" s="28"/>
      <c r="DK221" s="28"/>
      <c r="DL221" s="28"/>
      <c r="DM221" s="28"/>
      <c r="DN221" s="28"/>
      <c r="DO221" s="28"/>
      <c r="DP221" s="28"/>
      <c r="DQ221" s="28"/>
      <c r="DR221" s="28"/>
      <c r="DS221" s="28"/>
      <c r="DT221" s="28"/>
      <c r="DU221" s="28"/>
      <c r="DV221" s="28"/>
      <c r="DW221" s="28"/>
      <c r="DX221" s="28"/>
      <c r="DY221" s="28"/>
      <c r="DZ221" s="28"/>
      <c r="EA221" s="28"/>
      <c r="EB221" s="28"/>
      <c r="EC221" s="28"/>
      <c r="ED221" s="28"/>
      <c r="EE221" s="28"/>
      <c r="EF221" s="28"/>
      <c r="EG221" s="28"/>
      <c r="EH221" s="28"/>
      <c r="EI221" s="28"/>
      <c r="EJ221" s="28"/>
      <c r="EK221" s="28"/>
      <c r="EL221" s="28"/>
      <c r="EM221" s="28"/>
      <c r="EN221" s="28"/>
      <c r="EO221" s="28"/>
      <c r="EP221" s="28"/>
      <c r="EQ221" s="28"/>
      <c r="ER221" s="28"/>
      <c r="ES221" s="28"/>
      <c r="ET221" s="28"/>
      <c r="EU221" s="28"/>
      <c r="EV221" s="28"/>
      <c r="EW221" s="28"/>
      <c r="EX221" s="28"/>
      <c r="EY221" s="28"/>
      <c r="EZ221" s="28"/>
      <c r="FA221" s="28"/>
      <c r="FB221" s="28"/>
      <c r="FC221" s="28"/>
      <c r="FD221" s="28"/>
      <c r="FE221" s="28"/>
      <c r="FF221" s="28"/>
      <c r="FG221" s="28"/>
      <c r="FH221" s="28"/>
      <c r="FI221" s="28"/>
      <c r="FJ221" s="28"/>
      <c r="FK221" s="28"/>
      <c r="FL221" s="28"/>
      <c r="FM221" s="28"/>
      <c r="FN221" s="28"/>
      <c r="FO221" s="28"/>
      <c r="FP221" s="28"/>
      <c r="FQ221" s="28"/>
      <c r="FR221" s="28"/>
      <c r="FS221" s="28"/>
      <c r="FT221" s="28"/>
      <c r="FU221" s="28"/>
      <c r="FV221" s="28"/>
      <c r="FW221" s="28"/>
      <c r="FX221" s="28"/>
      <c r="FY221" s="28"/>
      <c r="FZ221" s="28"/>
      <c r="GA221" s="28"/>
      <c r="GB221" s="28"/>
      <c r="GC221" s="28"/>
      <c r="GD221" s="28"/>
      <c r="GE221" s="28"/>
      <c r="GF221" s="28"/>
      <c r="GG221" s="28"/>
      <c r="GH221" s="28"/>
      <c r="GI221" s="28"/>
      <c r="GJ221" s="28"/>
      <c r="GK221" s="28"/>
      <c r="GL221" s="28"/>
      <c r="GM221" s="28"/>
      <c r="GN221" s="28"/>
      <c r="GO221" s="28"/>
      <c r="GP221" s="28"/>
      <c r="GQ221" s="28"/>
      <c r="GR221" s="28"/>
      <c r="GS221" s="28"/>
      <c r="GT221" s="28"/>
      <c r="GU221" s="28"/>
      <c r="GV221" s="28"/>
      <c r="GW221" s="28"/>
      <c r="GX221" s="28"/>
      <c r="GY221" s="28"/>
      <c r="GZ221" s="28"/>
      <c r="HA221" s="28"/>
      <c r="HB221" s="28"/>
      <c r="HC221" s="28"/>
      <c r="HD221" s="28"/>
      <c r="HE221" s="28"/>
      <c r="HF221" s="28"/>
      <c r="HG221" s="28"/>
      <c r="HH221" s="28"/>
      <c r="HI221" s="28"/>
      <c r="HJ221" s="28"/>
      <c r="HK221" s="28"/>
      <c r="HL221" s="28"/>
      <c r="HM221" s="28"/>
      <c r="HN221" s="28"/>
      <c r="HO221" s="28"/>
      <c r="HP221" s="28"/>
      <c r="HQ221" s="28"/>
      <c r="HR221" s="28"/>
      <c r="HS221" s="28"/>
      <c r="HT221" s="28"/>
      <c r="HU221" s="28"/>
      <c r="HV221" s="28"/>
      <c r="HW221" s="28"/>
      <c r="HX221" s="28"/>
      <c r="HY221" s="28"/>
      <c r="HZ221" s="28"/>
      <c r="IA221" s="28"/>
      <c r="IB221" s="28"/>
      <c r="IC221" s="28"/>
      <c r="ID221" s="28"/>
      <c r="IE221" s="28"/>
      <c r="IF221" s="28"/>
      <c r="IG221" s="28"/>
      <c r="IH221" s="28"/>
      <c r="II221" s="28"/>
      <c r="IJ221" s="28"/>
      <c r="IK221" s="28"/>
      <c r="IL221" s="28"/>
      <c r="IM221" s="28"/>
      <c r="IN221" s="28"/>
      <c r="IO221" s="28"/>
      <c r="IP221" s="28"/>
      <c r="IQ221" s="28"/>
      <c r="IR221" s="28"/>
      <c r="IS221" s="28"/>
      <c r="IT221" s="28"/>
      <c r="IU221" s="28"/>
      <c r="IV221" s="28"/>
      <c r="IW221" s="28"/>
      <c r="IX221" s="28"/>
      <c r="IY221" s="28"/>
      <c r="IZ221" s="28"/>
      <c r="JA221" s="28"/>
      <c r="JB221" s="28"/>
      <c r="JC221" s="28"/>
      <c r="JD221" s="28"/>
      <c r="JE221" s="28"/>
      <c r="JF221" s="28"/>
      <c r="JG221" s="28"/>
      <c r="JH221" s="28"/>
      <c r="JI221" s="28"/>
      <c r="JJ221" s="28"/>
      <c r="JK221" s="28"/>
      <c r="JL221" s="28"/>
      <c r="JM221" s="28"/>
      <c r="JN221" s="28"/>
      <c r="JO221" s="28"/>
      <c r="JP221" s="28"/>
      <c r="JQ221" s="28"/>
      <c r="JR221" s="28"/>
      <c r="JS221" s="28"/>
      <c r="JT221" s="28"/>
      <c r="JU221" s="28"/>
      <c r="JV221" s="28"/>
      <c r="JW221" s="28"/>
      <c r="JX221" s="28"/>
      <c r="JY221" s="28"/>
      <c r="JZ221" s="28"/>
      <c r="KA221" s="28"/>
      <c r="KB221" s="28"/>
      <c r="KC221" s="28"/>
      <c r="KD221" s="28"/>
      <c r="KE221" s="28"/>
      <c r="KF221" s="28"/>
      <c r="KG221" s="28"/>
      <c r="KH221" s="28"/>
      <c r="KI221" s="28"/>
      <c r="KJ221" s="28"/>
      <c r="KK221" s="28"/>
      <c r="KL221" s="28"/>
      <c r="KM221" s="28"/>
      <c r="KN221" s="28"/>
      <c r="KO221" s="28"/>
      <c r="KP221" s="28"/>
      <c r="KQ221" s="28"/>
      <c r="KR221" s="28"/>
      <c r="KS221" s="28"/>
      <c r="KT221" s="28"/>
      <c r="KU221" s="28"/>
      <c r="KV221" s="28"/>
      <c r="KW221" s="28"/>
      <c r="KX221" s="28"/>
      <c r="KY221" s="28"/>
      <c r="KZ221" s="28"/>
      <c r="LA221" s="28"/>
      <c r="LB221" s="28"/>
      <c r="LC221" s="28"/>
      <c r="LD221" s="28"/>
      <c r="LE221" s="28"/>
      <c r="LF221" s="28"/>
      <c r="LG221" s="28"/>
      <c r="LH221" s="28"/>
      <c r="LI221" s="28"/>
      <c r="LJ221" s="28"/>
      <c r="LK221" s="28"/>
      <c r="LL221" s="28"/>
      <c r="LM221" s="28"/>
      <c r="LN221" s="28"/>
      <c r="LO221" s="28"/>
      <c r="LP221" s="28"/>
      <c r="LQ221" s="28"/>
      <c r="LR221" s="28"/>
      <c r="LS221" s="28"/>
      <c r="LT221" s="28"/>
      <c r="LU221" s="28"/>
      <c r="LV221" s="28"/>
      <c r="LW221" s="28"/>
      <c r="LX221" s="28"/>
      <c r="LY221" s="28"/>
      <c r="LZ221" s="28"/>
      <c r="MA221" s="28"/>
      <c r="MB221" s="28"/>
      <c r="MC221" s="28"/>
      <c r="MD221" s="28"/>
      <c r="ME221" s="28"/>
      <c r="MF221" s="28"/>
      <c r="MG221" s="28"/>
      <c r="MH221" s="28"/>
      <c r="MI221" s="28"/>
      <c r="MJ221" s="28"/>
      <c r="MK221" s="28"/>
      <c r="ML221" s="28"/>
      <c r="MM221" s="28"/>
      <c r="MN221" s="28"/>
      <c r="MO221" s="28"/>
      <c r="MP221" s="28"/>
      <c r="MQ221" s="28"/>
      <c r="MR221" s="28"/>
      <c r="MS221" s="28"/>
      <c r="MT221" s="28"/>
      <c r="MU221" s="28"/>
      <c r="MV221" s="28"/>
      <c r="MW221" s="28"/>
      <c r="MX221" s="28"/>
      <c r="MY221" s="28"/>
      <c r="MZ221" s="28"/>
      <c r="NA221" s="28"/>
      <c r="NB221" s="28"/>
      <c r="NC221" s="28"/>
      <c r="ND221" s="28"/>
      <c r="NE221" s="28"/>
      <c r="NF221" s="28"/>
      <c r="NG221" s="28"/>
      <c r="NH221" s="28"/>
      <c r="NI221" s="28"/>
      <c r="NJ221" s="28"/>
      <c r="NK221" s="28"/>
      <c r="NL221" s="28"/>
      <c r="NM221" s="28"/>
      <c r="NN221" s="28"/>
      <c r="NO221" s="28"/>
      <c r="NP221" s="28"/>
      <c r="NQ221" s="28"/>
      <c r="NR221" s="28"/>
      <c r="NS221" s="28"/>
      <c r="NT221" s="28"/>
      <c r="NU221" s="28"/>
      <c r="NV221" s="28"/>
      <c r="NW221" s="28"/>
      <c r="NX221" s="28"/>
      <c r="NY221" s="28"/>
      <c r="NZ221" s="28"/>
      <c r="OA221" s="28"/>
      <c r="OB221" s="28"/>
      <c r="OC221" s="28"/>
      <c r="OD221" s="28"/>
      <c r="OE221" s="28"/>
      <c r="OF221" s="28"/>
      <c r="OG221" s="28"/>
      <c r="OH221" s="28"/>
      <c r="OI221" s="28"/>
      <c r="OJ221" s="28"/>
      <c r="OK221" s="28"/>
      <c r="OL221" s="28"/>
      <c r="OM221" s="28"/>
      <c r="ON221" s="28"/>
      <c r="OO221" s="28"/>
      <c r="OP221" s="28"/>
      <c r="OQ221" s="28"/>
      <c r="OR221" s="28"/>
      <c r="OS221" s="28"/>
      <c r="OT221" s="28"/>
      <c r="OU221" s="28"/>
      <c r="OV221" s="28"/>
      <c r="OW221" s="28"/>
      <c r="OX221" s="28"/>
      <c r="OY221" s="28"/>
      <c r="OZ221" s="28"/>
      <c r="PA221" s="28"/>
      <c r="PB221" s="28"/>
      <c r="PC221" s="28"/>
      <c r="PD221" s="28"/>
      <c r="PE221" s="28"/>
      <c r="PF221" s="28"/>
      <c r="PG221" s="28"/>
      <c r="PH221" s="28"/>
      <c r="PI221" s="28"/>
      <c r="PJ221" s="28"/>
      <c r="PK221" s="28"/>
      <c r="PL221" s="28"/>
      <c r="PM221" s="28"/>
      <c r="PN221" s="28"/>
      <c r="PO221" s="28"/>
      <c r="PP221" s="28"/>
      <c r="PQ221" s="28"/>
      <c r="PR221" s="28"/>
      <c r="PS221" s="28"/>
      <c r="PT221" s="28"/>
      <c r="PU221" s="28"/>
      <c r="PV221" s="28"/>
      <c r="PW221" s="28"/>
      <c r="PX221" s="28"/>
      <c r="PY221" s="28"/>
      <c r="PZ221" s="28"/>
      <c r="QA221" s="28"/>
      <c r="QB221" s="28"/>
      <c r="QC221" s="28"/>
      <c r="QD221" s="28"/>
      <c r="QE221" s="28"/>
      <c r="QF221" s="28"/>
      <c r="QG221" s="28"/>
      <c r="QH221" s="28"/>
      <c r="QI221" s="28"/>
      <c r="QJ221" s="28"/>
      <c r="QK221" s="28"/>
      <c r="QL221" s="28"/>
      <c r="QM221" s="28"/>
      <c r="QN221" s="28"/>
      <c r="QO221" s="28"/>
      <c r="QP221" s="28"/>
      <c r="QQ221" s="28"/>
      <c r="QR221" s="28"/>
      <c r="QS221" s="28"/>
      <c r="QT221" s="28"/>
      <c r="QU221" s="28"/>
      <c r="QV221" s="28"/>
      <c r="QW221" s="28"/>
      <c r="QX221" s="28"/>
      <c r="QY221" s="28"/>
      <c r="QZ221" s="28"/>
      <c r="RA221" s="28"/>
      <c r="RB221" s="28"/>
      <c r="RC221" s="28"/>
      <c r="RD221" s="28"/>
      <c r="RE221" s="28"/>
      <c r="RF221" s="28"/>
      <c r="RG221" s="28"/>
      <c r="RH221" s="28"/>
      <c r="RI221" s="28"/>
      <c r="RJ221" s="28"/>
      <c r="RK221" s="28"/>
      <c r="RL221" s="28"/>
      <c r="RM221" s="28"/>
      <c r="RN221" s="28"/>
      <c r="RO221" s="28"/>
      <c r="RP221" s="28"/>
      <c r="RQ221" s="28"/>
      <c r="RR221" s="28"/>
      <c r="RS221" s="28"/>
      <c r="RT221" s="28"/>
      <c r="RU221" s="28"/>
      <c r="RV221" s="28"/>
      <c r="RW221" s="28"/>
      <c r="RX221" s="28"/>
      <c r="RY221" s="28"/>
      <c r="RZ221" s="28"/>
      <c r="SA221" s="28"/>
      <c r="SB221" s="28"/>
      <c r="SC221" s="28"/>
      <c r="SD221" s="28"/>
      <c r="SE221" s="28"/>
      <c r="SF221" s="28"/>
      <c r="SG221" s="28"/>
      <c r="SH221" s="28"/>
      <c r="SI221" s="28"/>
      <c r="SJ221" s="28"/>
      <c r="SK221" s="28"/>
      <c r="SL221" s="28"/>
      <c r="SM221" s="28"/>
      <c r="SN221" s="28"/>
      <c r="SO221" s="28"/>
      <c r="SP221" s="28"/>
      <c r="SQ221" s="28"/>
      <c r="SR221" s="28"/>
      <c r="SS221" s="28"/>
      <c r="ST221" s="28"/>
      <c r="SU221" s="28"/>
      <c r="SV221" s="28"/>
      <c r="SW221" s="28"/>
      <c r="SX221" s="28"/>
      <c r="SY221" s="28"/>
      <c r="SZ221" s="28"/>
      <c r="TA221" s="28"/>
      <c r="TB221" s="28"/>
      <c r="TC221" s="28"/>
      <c r="TD221" s="28"/>
      <c r="TE221" s="28"/>
      <c r="TF221" s="28"/>
      <c r="TG221" s="28"/>
      <c r="TH221" s="28"/>
      <c r="TI221" s="28"/>
      <c r="TJ221" s="28"/>
      <c r="TK221" s="28"/>
      <c r="TL221" s="28"/>
      <c r="TM221" s="28"/>
      <c r="TN221" s="28"/>
      <c r="TO221" s="28"/>
      <c r="TP221" s="28"/>
      <c r="TQ221" s="28"/>
      <c r="TR221" s="28"/>
      <c r="TS221" s="28"/>
      <c r="TT221" s="28"/>
      <c r="TU221" s="28"/>
      <c r="TV221" s="28"/>
      <c r="TW221" s="28"/>
      <c r="TX221" s="28"/>
      <c r="TY221" s="28"/>
      <c r="TZ221" s="28"/>
      <c r="UA221" s="28"/>
      <c r="UB221" s="28"/>
      <c r="UC221" s="28"/>
      <c r="UD221" s="28"/>
      <c r="UE221" s="28"/>
      <c r="UF221" s="28"/>
      <c r="UG221" s="28"/>
      <c r="UH221" s="28"/>
      <c r="UI221" s="28"/>
      <c r="UJ221" s="28"/>
      <c r="UK221" s="28"/>
      <c r="UL221" s="28"/>
      <c r="UM221" s="28"/>
      <c r="UN221" s="28"/>
      <c r="UO221" s="28"/>
      <c r="UP221" s="28"/>
      <c r="UQ221" s="28"/>
      <c r="UR221" s="28"/>
      <c r="US221" s="28"/>
      <c r="UT221" s="28"/>
      <c r="UU221" s="28"/>
      <c r="UV221" s="28"/>
      <c r="UW221" s="28"/>
      <c r="UX221" s="28"/>
      <c r="UY221" s="28"/>
      <c r="UZ221" s="28"/>
      <c r="VA221" s="28"/>
      <c r="VB221" s="28"/>
      <c r="VC221" s="28"/>
      <c r="VD221" s="28"/>
      <c r="VE221" s="28"/>
      <c r="VF221" s="28"/>
      <c r="VG221" s="28"/>
      <c r="VH221" s="28"/>
      <c r="VI221" s="28"/>
      <c r="VJ221" s="28"/>
      <c r="VK221" s="28"/>
      <c r="VL221" s="28"/>
      <c r="VM221" s="28"/>
      <c r="VN221" s="28"/>
      <c r="VO221" s="28"/>
      <c r="VP221" s="28"/>
      <c r="VQ221" s="28"/>
      <c r="VR221" s="28"/>
      <c r="VS221" s="28"/>
      <c r="VT221" s="28"/>
      <c r="VU221" s="28"/>
      <c r="VV221" s="28"/>
      <c r="VW221" s="28"/>
      <c r="VX221" s="28"/>
      <c r="VY221" s="28"/>
      <c r="VZ221" s="28"/>
      <c r="WA221" s="28"/>
      <c r="WB221" s="28"/>
      <c r="WC221" s="28"/>
      <c r="WD221" s="28"/>
      <c r="WE221" s="28"/>
      <c r="WF221" s="28"/>
      <c r="WG221" s="28"/>
      <c r="WH221" s="28"/>
      <c r="WI221" s="28"/>
      <c r="WJ221" s="28"/>
      <c r="WK221" s="28"/>
      <c r="WL221" s="28"/>
      <c r="WM221" s="28"/>
      <c r="WN221" s="28"/>
      <c r="WO221" s="28"/>
      <c r="WP221" s="28"/>
      <c r="WQ221" s="28"/>
      <c r="WR221" s="28"/>
      <c r="WS221" s="28"/>
      <c r="WT221" s="28"/>
      <c r="WU221" s="28"/>
      <c r="WV221" s="28"/>
      <c r="WW221" s="28"/>
      <c r="WX221" s="28"/>
      <c r="WY221" s="28"/>
      <c r="WZ221" s="28"/>
      <c r="XA221" s="28"/>
      <c r="XB221" s="28"/>
      <c r="XC221" s="28"/>
      <c r="XD221" s="28"/>
      <c r="XE221" s="28"/>
      <c r="XF221" s="28"/>
      <c r="XG221" s="28"/>
      <c r="XH221" s="28"/>
      <c r="XI221" s="28"/>
      <c r="XJ221" s="28"/>
      <c r="XK221" s="28"/>
      <c r="XL221" s="28"/>
      <c r="XM221" s="28"/>
      <c r="XN221" s="28"/>
      <c r="XO221" s="28"/>
      <c r="XP221" s="28"/>
      <c r="XQ221" s="28"/>
      <c r="XR221" s="28"/>
      <c r="XS221" s="28"/>
      <c r="XT221" s="28"/>
      <c r="XU221" s="28"/>
      <c r="XV221" s="28"/>
      <c r="XW221" s="28"/>
      <c r="XX221" s="28"/>
      <c r="XY221" s="28"/>
      <c r="XZ221" s="28"/>
      <c r="YA221" s="28"/>
      <c r="YB221" s="28"/>
      <c r="YC221" s="28"/>
      <c r="YD221" s="28"/>
      <c r="YE221" s="28"/>
      <c r="YF221" s="28"/>
      <c r="YG221" s="28"/>
      <c r="YH221" s="28"/>
      <c r="YI221" s="28"/>
      <c r="YJ221" s="28"/>
      <c r="YK221" s="28"/>
      <c r="YL221" s="28"/>
      <c r="YM221" s="28"/>
      <c r="YN221" s="28"/>
      <c r="YO221" s="28"/>
      <c r="YP221" s="28"/>
      <c r="YQ221" s="28"/>
      <c r="YR221" s="28"/>
      <c r="YS221" s="28"/>
      <c r="YT221" s="28"/>
      <c r="YU221" s="28"/>
      <c r="YV221" s="28"/>
      <c r="YW221" s="28"/>
      <c r="YX221" s="28"/>
      <c r="YY221" s="28"/>
      <c r="YZ221" s="28"/>
      <c r="ZA221" s="28"/>
      <c r="ZB221" s="28"/>
      <c r="ZC221" s="28"/>
      <c r="ZD221" s="28"/>
      <c r="ZE221" s="28"/>
      <c r="ZF221" s="28"/>
      <c r="ZG221" s="28"/>
      <c r="ZH221" s="28"/>
      <c r="ZI221" s="28"/>
      <c r="ZJ221" s="28"/>
      <c r="ZK221" s="28"/>
      <c r="ZL221" s="28"/>
      <c r="ZM221" s="28"/>
      <c r="ZN221" s="28"/>
      <c r="ZO221" s="28"/>
      <c r="ZP221" s="28"/>
      <c r="ZQ221" s="28"/>
      <c r="ZR221" s="28"/>
      <c r="ZS221" s="28"/>
    </row>
    <row r="222" spans="1:695" s="27" customFormat="1" x14ac:dyDescent="0.2">
      <c r="A222" s="227" t="s">
        <v>139</v>
      </c>
      <c r="B222" s="111"/>
      <c r="C222" s="62" t="s">
        <v>85</v>
      </c>
      <c r="D222" s="19" t="s">
        <v>14</v>
      </c>
      <c r="E222" s="20">
        <v>0.63541666666666663</v>
      </c>
      <c r="F222" s="20">
        <f>E222+(75/(24*60))</f>
        <v>0.6875</v>
      </c>
      <c r="G222" s="19">
        <v>13392</v>
      </c>
      <c r="H222" s="65">
        <v>250</v>
      </c>
      <c r="I222" s="82">
        <v>54.7</v>
      </c>
      <c r="J222" s="77" t="s">
        <v>204</v>
      </c>
      <c r="K222" s="77" t="s">
        <v>205</v>
      </c>
      <c r="L222" s="187"/>
      <c r="M222" s="21"/>
      <c r="N222" s="139"/>
      <c r="O222" s="139"/>
      <c r="P222" s="22"/>
      <c r="Q222" s="22"/>
      <c r="R222" s="22"/>
      <c r="S222" s="22"/>
      <c r="T222" s="22"/>
      <c r="U222" s="22"/>
      <c r="V222" s="22"/>
      <c r="W222" s="22"/>
      <c r="X222" s="22"/>
      <c r="Y222" s="22"/>
      <c r="Z222" s="22"/>
      <c r="AA222" s="22"/>
      <c r="AB222" s="22"/>
      <c r="AC222" s="22"/>
      <c r="AD222" s="22"/>
      <c r="AE222" s="22"/>
      <c r="AF222" s="22"/>
      <c r="AG222" s="22"/>
      <c r="AH222" s="22"/>
      <c r="AI222" s="22"/>
      <c r="AJ222" s="22"/>
      <c r="AK222" s="22"/>
      <c r="AL222" s="22"/>
      <c r="AM222" s="22"/>
      <c r="AN222" s="22"/>
      <c r="AO222" s="22"/>
      <c r="AP222" s="22"/>
      <c r="AQ222" s="22"/>
      <c r="AR222" s="22"/>
      <c r="AS222" s="22"/>
      <c r="AT222" s="22"/>
      <c r="AU222" s="22"/>
      <c r="AV222" s="22"/>
      <c r="AW222" s="22"/>
      <c r="AX222" s="22"/>
      <c r="AY222" s="22"/>
      <c r="AZ222" s="22"/>
      <c r="BA222" s="22"/>
      <c r="BB222" s="22"/>
      <c r="BC222" s="22"/>
      <c r="BD222" s="22"/>
      <c r="BE222" s="22"/>
      <c r="BF222" s="22"/>
      <c r="BG222" s="22"/>
      <c r="BH222" s="22"/>
      <c r="BI222" s="22"/>
      <c r="BJ222" s="22"/>
      <c r="BK222" s="22"/>
      <c r="BL222" s="22"/>
      <c r="BM222" s="22"/>
      <c r="BN222" s="22"/>
      <c r="BO222" s="22"/>
      <c r="BP222" s="22"/>
      <c r="BQ222" s="22"/>
      <c r="BR222" s="22"/>
      <c r="BS222" s="22"/>
      <c r="BT222" s="22"/>
      <c r="BU222" s="22"/>
      <c r="BV222" s="22"/>
      <c r="BW222" s="22"/>
      <c r="BX222" s="22"/>
      <c r="BY222" s="22"/>
      <c r="BZ222" s="22"/>
      <c r="CA222" s="22"/>
      <c r="CB222" s="22"/>
      <c r="CC222" s="22"/>
      <c r="CD222" s="22"/>
      <c r="CE222" s="22"/>
      <c r="CF222" s="22"/>
      <c r="CG222" s="22"/>
      <c r="CH222" s="22"/>
      <c r="CI222" s="22"/>
      <c r="CJ222" s="22"/>
      <c r="CK222" s="22"/>
      <c r="CL222" s="22"/>
      <c r="CM222" s="22"/>
      <c r="CN222" s="22"/>
      <c r="CO222" s="22"/>
      <c r="CP222" s="22"/>
      <c r="CQ222" s="22"/>
      <c r="CR222" s="22"/>
      <c r="CS222" s="22"/>
      <c r="CT222" s="22"/>
      <c r="CU222" s="22"/>
      <c r="CV222" s="22"/>
      <c r="CW222" s="22"/>
      <c r="CX222" s="22"/>
      <c r="CY222" s="22"/>
      <c r="CZ222" s="22"/>
      <c r="DA222" s="22"/>
      <c r="DB222" s="22"/>
      <c r="DC222" s="22"/>
      <c r="DD222" s="22"/>
      <c r="DE222" s="22"/>
      <c r="DF222" s="22"/>
      <c r="DG222" s="22"/>
      <c r="DH222" s="22"/>
      <c r="DI222" s="22"/>
      <c r="DJ222" s="22"/>
      <c r="DK222" s="22"/>
      <c r="DL222" s="22"/>
      <c r="DM222" s="22"/>
      <c r="DN222" s="22"/>
      <c r="DO222" s="22"/>
      <c r="DP222" s="22"/>
      <c r="DQ222" s="22"/>
      <c r="DR222" s="22"/>
      <c r="DS222" s="22"/>
      <c r="DT222" s="22"/>
      <c r="DU222" s="22"/>
      <c r="DV222" s="22"/>
      <c r="DW222" s="22"/>
      <c r="DX222" s="22"/>
      <c r="DY222" s="22"/>
      <c r="DZ222" s="22"/>
      <c r="EA222" s="22"/>
      <c r="EB222" s="22"/>
      <c r="EC222" s="22"/>
      <c r="ED222" s="22"/>
      <c r="EE222" s="22"/>
      <c r="EF222" s="22"/>
      <c r="EG222" s="22"/>
      <c r="EH222" s="22"/>
      <c r="EI222" s="22"/>
      <c r="EJ222" s="22"/>
      <c r="EK222" s="22"/>
      <c r="EL222" s="22"/>
      <c r="EM222" s="22"/>
      <c r="EN222" s="22"/>
      <c r="EO222" s="22"/>
      <c r="EP222" s="22"/>
      <c r="EQ222" s="22"/>
      <c r="ER222" s="22"/>
      <c r="ES222" s="22"/>
      <c r="ET222" s="22"/>
      <c r="EU222" s="22"/>
      <c r="EV222" s="22"/>
      <c r="EW222" s="22"/>
      <c r="EX222" s="22"/>
      <c r="EY222" s="22"/>
      <c r="EZ222" s="22"/>
      <c r="FA222" s="22"/>
      <c r="FB222" s="22"/>
      <c r="FC222" s="22"/>
      <c r="FD222" s="22"/>
      <c r="FE222" s="22"/>
      <c r="FF222" s="22"/>
      <c r="FG222" s="22"/>
      <c r="FH222" s="22"/>
      <c r="FI222" s="22"/>
      <c r="FJ222" s="22"/>
      <c r="FK222" s="22"/>
      <c r="FL222" s="22"/>
      <c r="FM222" s="22"/>
      <c r="FN222" s="22"/>
      <c r="FO222" s="22"/>
      <c r="FP222" s="22"/>
      <c r="FQ222" s="22"/>
      <c r="FR222" s="22"/>
      <c r="FS222" s="22"/>
      <c r="FT222" s="22"/>
      <c r="FU222" s="22"/>
      <c r="FV222" s="22"/>
      <c r="FW222" s="22"/>
      <c r="FX222" s="22"/>
      <c r="FY222" s="22"/>
      <c r="FZ222" s="22"/>
      <c r="GA222" s="22"/>
      <c r="GB222" s="22"/>
      <c r="GC222" s="22"/>
      <c r="GD222" s="22"/>
      <c r="GE222" s="22"/>
      <c r="GF222" s="22"/>
      <c r="GG222" s="22"/>
      <c r="GH222" s="22"/>
      <c r="GI222" s="22"/>
      <c r="GJ222" s="22"/>
      <c r="GK222" s="22"/>
      <c r="GL222" s="22"/>
      <c r="GM222" s="22"/>
      <c r="GN222" s="22"/>
      <c r="GO222" s="22"/>
      <c r="GP222" s="22"/>
      <c r="GQ222" s="22"/>
      <c r="GR222" s="22"/>
      <c r="GS222" s="22"/>
      <c r="GT222" s="22"/>
      <c r="GU222" s="22"/>
      <c r="GV222" s="22"/>
      <c r="GW222" s="22"/>
      <c r="GX222" s="22"/>
      <c r="GY222" s="22"/>
      <c r="GZ222" s="22"/>
      <c r="HA222" s="22"/>
      <c r="HB222" s="22"/>
      <c r="HC222" s="22"/>
      <c r="HD222" s="22"/>
      <c r="HE222" s="22"/>
      <c r="HF222" s="22"/>
      <c r="HG222" s="22"/>
      <c r="HH222" s="22"/>
      <c r="HI222" s="22"/>
      <c r="HJ222" s="22"/>
      <c r="HK222" s="22"/>
      <c r="HL222" s="22"/>
      <c r="HM222" s="22"/>
      <c r="HN222" s="22"/>
      <c r="HO222" s="22"/>
      <c r="HP222" s="22"/>
      <c r="HQ222" s="22"/>
      <c r="HR222" s="22"/>
      <c r="HS222" s="22"/>
      <c r="HT222" s="22"/>
      <c r="HU222" s="22"/>
      <c r="HV222" s="22"/>
      <c r="HW222" s="22"/>
      <c r="HX222" s="22"/>
      <c r="HY222" s="22"/>
      <c r="HZ222" s="22"/>
      <c r="IA222" s="22"/>
      <c r="IB222" s="22"/>
      <c r="IC222" s="22"/>
      <c r="ID222" s="22"/>
      <c r="IE222" s="22"/>
      <c r="IF222" s="22"/>
      <c r="IG222" s="22"/>
      <c r="IH222" s="22"/>
      <c r="II222" s="22"/>
      <c r="IJ222" s="22"/>
      <c r="IK222" s="22"/>
      <c r="IL222" s="22"/>
      <c r="IM222" s="22"/>
      <c r="IN222" s="22"/>
      <c r="IO222" s="22"/>
      <c r="IP222" s="22"/>
      <c r="IQ222" s="22"/>
      <c r="IR222" s="22"/>
      <c r="IS222" s="22"/>
      <c r="IT222" s="22"/>
      <c r="IU222" s="22"/>
      <c r="IV222" s="22"/>
      <c r="IW222" s="22"/>
      <c r="IX222" s="22"/>
      <c r="IY222" s="22"/>
      <c r="IZ222" s="22"/>
      <c r="JA222" s="22"/>
      <c r="JB222" s="22"/>
      <c r="JC222" s="22"/>
      <c r="JD222" s="22"/>
      <c r="JE222" s="22"/>
      <c r="JF222" s="22"/>
      <c r="JG222" s="22"/>
      <c r="JH222" s="22"/>
      <c r="JI222" s="22"/>
      <c r="JJ222" s="22"/>
      <c r="JK222" s="22"/>
      <c r="JL222" s="22"/>
      <c r="JM222" s="22"/>
      <c r="JN222" s="22"/>
      <c r="JO222" s="22"/>
      <c r="JP222" s="22"/>
      <c r="JQ222" s="22"/>
      <c r="JR222" s="22"/>
      <c r="JS222" s="22"/>
      <c r="JT222" s="22"/>
      <c r="JU222" s="22"/>
      <c r="JV222" s="22"/>
      <c r="JW222" s="22"/>
      <c r="JX222" s="22"/>
      <c r="JY222" s="22"/>
      <c r="JZ222" s="22"/>
      <c r="KA222" s="22"/>
      <c r="KB222" s="22"/>
      <c r="KC222" s="22"/>
      <c r="KD222" s="22"/>
      <c r="KE222" s="22"/>
      <c r="KF222" s="22"/>
      <c r="KG222" s="22"/>
      <c r="KH222" s="22"/>
      <c r="KI222" s="22"/>
      <c r="KJ222" s="22"/>
      <c r="KK222" s="22"/>
      <c r="KL222" s="22"/>
      <c r="KM222" s="22"/>
      <c r="KN222" s="22"/>
      <c r="KO222" s="22"/>
      <c r="KP222" s="22"/>
      <c r="KQ222" s="22"/>
      <c r="KR222" s="22"/>
      <c r="KS222" s="22"/>
      <c r="KT222" s="22"/>
      <c r="KU222" s="22"/>
      <c r="KV222" s="22"/>
      <c r="KW222" s="22"/>
      <c r="KX222" s="22"/>
      <c r="KY222" s="22"/>
      <c r="KZ222" s="22"/>
      <c r="LA222" s="22"/>
      <c r="LB222" s="22"/>
      <c r="LC222" s="22"/>
      <c r="LD222" s="22"/>
      <c r="LE222" s="22"/>
      <c r="LF222" s="22"/>
      <c r="LG222" s="22"/>
      <c r="LH222" s="22"/>
      <c r="LI222" s="22"/>
      <c r="LJ222" s="22"/>
      <c r="LK222" s="22"/>
      <c r="LL222" s="22"/>
      <c r="LM222" s="22"/>
      <c r="LN222" s="22"/>
      <c r="LO222" s="22"/>
      <c r="LP222" s="22"/>
      <c r="LQ222" s="22"/>
      <c r="LR222" s="22"/>
      <c r="LS222" s="22"/>
      <c r="LT222" s="22"/>
      <c r="LU222" s="22"/>
      <c r="LV222" s="22"/>
      <c r="LW222" s="22"/>
      <c r="LX222" s="22"/>
      <c r="LY222" s="22"/>
      <c r="LZ222" s="22"/>
      <c r="MA222" s="22"/>
      <c r="MB222" s="22"/>
      <c r="MC222" s="22"/>
      <c r="MD222" s="22"/>
      <c r="ME222" s="22"/>
      <c r="MF222" s="22"/>
      <c r="MG222" s="22"/>
      <c r="MH222" s="22"/>
      <c r="MI222" s="22"/>
      <c r="MJ222" s="22"/>
      <c r="MK222" s="22"/>
      <c r="ML222" s="22"/>
      <c r="MM222" s="22"/>
      <c r="MN222" s="22"/>
      <c r="MO222" s="22"/>
      <c r="MP222" s="22"/>
      <c r="MQ222" s="22"/>
      <c r="MR222" s="22"/>
      <c r="MS222" s="22"/>
      <c r="MT222" s="22"/>
      <c r="MU222" s="22"/>
      <c r="MV222" s="22"/>
      <c r="MW222" s="22"/>
      <c r="MX222" s="22"/>
      <c r="MY222" s="22"/>
      <c r="MZ222" s="22"/>
      <c r="NA222" s="22"/>
      <c r="NB222" s="22"/>
      <c r="NC222" s="22"/>
      <c r="ND222" s="22"/>
      <c r="NE222" s="22"/>
      <c r="NF222" s="22"/>
      <c r="NG222" s="22"/>
      <c r="NH222" s="22"/>
      <c r="NI222" s="22"/>
      <c r="NJ222" s="22"/>
      <c r="NK222" s="22"/>
      <c r="NL222" s="22"/>
      <c r="NM222" s="22"/>
      <c r="NN222" s="22"/>
      <c r="NO222" s="22"/>
      <c r="NP222" s="22"/>
      <c r="NQ222" s="22"/>
      <c r="NR222" s="22"/>
      <c r="NS222" s="22"/>
      <c r="NT222" s="22"/>
      <c r="NU222" s="22"/>
      <c r="NV222" s="22"/>
      <c r="NW222" s="22"/>
      <c r="NX222" s="22"/>
      <c r="NY222" s="22"/>
      <c r="NZ222" s="22"/>
      <c r="OA222" s="22"/>
      <c r="OB222" s="22"/>
      <c r="OC222" s="22"/>
      <c r="OD222" s="22"/>
      <c r="OE222" s="22"/>
      <c r="OF222" s="22"/>
      <c r="OG222" s="22"/>
      <c r="OH222" s="22"/>
      <c r="OI222" s="22"/>
      <c r="OJ222" s="22"/>
      <c r="OK222" s="22"/>
      <c r="OL222" s="22"/>
      <c r="OM222" s="22"/>
      <c r="ON222" s="22"/>
      <c r="OO222" s="22"/>
      <c r="OP222" s="22"/>
      <c r="OQ222" s="22"/>
      <c r="OR222" s="22"/>
      <c r="OS222" s="22"/>
      <c r="OT222" s="22"/>
      <c r="OU222" s="22"/>
      <c r="OV222" s="22"/>
      <c r="OW222" s="22"/>
      <c r="OX222" s="22"/>
      <c r="OY222" s="22"/>
      <c r="OZ222" s="22"/>
      <c r="PA222" s="22"/>
      <c r="PB222" s="22"/>
      <c r="PC222" s="22"/>
      <c r="PD222" s="22"/>
      <c r="PE222" s="22"/>
      <c r="PF222" s="22"/>
      <c r="PG222" s="22"/>
      <c r="PH222" s="22"/>
      <c r="PI222" s="22"/>
      <c r="PJ222" s="22"/>
      <c r="PK222" s="22"/>
      <c r="PL222" s="22"/>
      <c r="PM222" s="22"/>
      <c r="PN222" s="22"/>
      <c r="PO222" s="22"/>
      <c r="PP222" s="22"/>
      <c r="PQ222" s="22"/>
      <c r="PR222" s="22"/>
      <c r="PS222" s="22"/>
      <c r="PT222" s="22"/>
      <c r="PU222" s="22"/>
      <c r="PV222" s="22"/>
      <c r="PW222" s="22"/>
      <c r="PX222" s="22"/>
      <c r="PY222" s="22"/>
      <c r="PZ222" s="22"/>
      <c r="QA222" s="22"/>
      <c r="QB222" s="22"/>
      <c r="QC222" s="22"/>
      <c r="QD222" s="22"/>
      <c r="QE222" s="22"/>
      <c r="QF222" s="22"/>
      <c r="QG222" s="22"/>
      <c r="QH222" s="22"/>
      <c r="QI222" s="22"/>
      <c r="QJ222" s="22"/>
      <c r="QK222" s="22"/>
      <c r="QL222" s="22"/>
      <c r="QM222" s="22"/>
      <c r="QN222" s="22"/>
      <c r="QO222" s="22"/>
      <c r="QP222" s="22"/>
      <c r="QQ222" s="22"/>
      <c r="QR222" s="22"/>
      <c r="QS222" s="22"/>
      <c r="QT222" s="22"/>
      <c r="QU222" s="22"/>
      <c r="QV222" s="22"/>
      <c r="QW222" s="22"/>
      <c r="QX222" s="22"/>
      <c r="QY222" s="22"/>
      <c r="QZ222" s="22"/>
      <c r="RA222" s="22"/>
      <c r="RB222" s="22"/>
      <c r="RC222" s="22"/>
      <c r="RD222" s="22"/>
      <c r="RE222" s="22"/>
      <c r="RF222" s="22"/>
      <c r="RG222" s="22"/>
      <c r="RH222" s="22"/>
      <c r="RI222" s="22"/>
      <c r="RJ222" s="22"/>
      <c r="RK222" s="22"/>
      <c r="RL222" s="22"/>
      <c r="RM222" s="22"/>
      <c r="RN222" s="22"/>
      <c r="RO222" s="22"/>
      <c r="RP222" s="22"/>
      <c r="RQ222" s="22"/>
      <c r="RR222" s="22"/>
      <c r="RS222" s="22"/>
      <c r="RT222" s="22"/>
      <c r="RU222" s="22"/>
      <c r="RV222" s="22"/>
      <c r="RW222" s="22"/>
      <c r="RX222" s="22"/>
      <c r="RY222" s="22"/>
      <c r="RZ222" s="22"/>
      <c r="SA222" s="22"/>
      <c r="SB222" s="22"/>
      <c r="SC222" s="22"/>
      <c r="SD222" s="22"/>
      <c r="SE222" s="22"/>
      <c r="SF222" s="22"/>
      <c r="SG222" s="22"/>
      <c r="SH222" s="22"/>
      <c r="SI222" s="22"/>
      <c r="SJ222" s="22"/>
      <c r="SK222" s="22"/>
      <c r="SL222" s="22"/>
      <c r="SM222" s="22"/>
      <c r="SN222" s="22"/>
      <c r="SO222" s="22"/>
      <c r="SP222" s="22"/>
      <c r="SQ222" s="22"/>
      <c r="SR222" s="22"/>
      <c r="SS222" s="22"/>
      <c r="ST222" s="22"/>
      <c r="SU222" s="22"/>
      <c r="SV222" s="22"/>
      <c r="SW222" s="22"/>
      <c r="SX222" s="22"/>
      <c r="SY222" s="22"/>
      <c r="SZ222" s="22"/>
      <c r="TA222" s="22"/>
      <c r="TB222" s="22"/>
      <c r="TC222" s="22"/>
      <c r="TD222" s="22"/>
      <c r="TE222" s="22"/>
      <c r="TF222" s="22"/>
      <c r="TG222" s="22"/>
      <c r="TH222" s="22"/>
      <c r="TI222" s="22"/>
      <c r="TJ222" s="22"/>
      <c r="TK222" s="22"/>
      <c r="TL222" s="22"/>
      <c r="TM222" s="22"/>
      <c r="TN222" s="22"/>
      <c r="TO222" s="22"/>
      <c r="TP222" s="22"/>
      <c r="TQ222" s="22"/>
      <c r="TR222" s="22"/>
      <c r="TS222" s="22"/>
      <c r="TT222" s="22"/>
      <c r="TU222" s="22"/>
      <c r="TV222" s="22"/>
      <c r="TW222" s="22"/>
      <c r="TX222" s="22"/>
      <c r="TY222" s="22"/>
      <c r="TZ222" s="22"/>
      <c r="UA222" s="22"/>
      <c r="UB222" s="22"/>
      <c r="UC222" s="22"/>
      <c r="UD222" s="22"/>
      <c r="UE222" s="22"/>
      <c r="UF222" s="22"/>
      <c r="UG222" s="22"/>
      <c r="UH222" s="22"/>
      <c r="UI222" s="22"/>
      <c r="UJ222" s="22"/>
      <c r="UK222" s="22"/>
      <c r="UL222" s="22"/>
      <c r="UM222" s="22"/>
      <c r="UN222" s="22"/>
      <c r="UO222" s="22"/>
      <c r="UP222" s="22"/>
      <c r="UQ222" s="22"/>
      <c r="UR222" s="22"/>
      <c r="US222" s="22"/>
      <c r="UT222" s="22"/>
      <c r="UU222" s="22"/>
      <c r="UV222" s="22"/>
      <c r="UW222" s="22"/>
      <c r="UX222" s="22"/>
      <c r="UY222" s="22"/>
      <c r="UZ222" s="22"/>
      <c r="VA222" s="22"/>
      <c r="VB222" s="22"/>
      <c r="VC222" s="22"/>
      <c r="VD222" s="22"/>
      <c r="VE222" s="22"/>
      <c r="VF222" s="22"/>
      <c r="VG222" s="22"/>
      <c r="VH222" s="22"/>
      <c r="VI222" s="22"/>
      <c r="VJ222" s="22"/>
      <c r="VK222" s="22"/>
      <c r="VL222" s="22"/>
      <c r="VM222" s="22"/>
      <c r="VN222" s="22"/>
      <c r="VO222" s="22"/>
      <c r="VP222" s="22"/>
      <c r="VQ222" s="22"/>
      <c r="VR222" s="22"/>
      <c r="VS222" s="22"/>
      <c r="VT222" s="22"/>
      <c r="VU222" s="22"/>
      <c r="VV222" s="22"/>
      <c r="VW222" s="22"/>
      <c r="VX222" s="22"/>
      <c r="VY222" s="22"/>
      <c r="VZ222" s="22"/>
      <c r="WA222" s="22"/>
      <c r="WB222" s="22"/>
      <c r="WC222" s="22"/>
      <c r="WD222" s="22"/>
      <c r="WE222" s="22"/>
      <c r="WF222" s="22"/>
      <c r="WG222" s="22"/>
      <c r="WH222" s="22"/>
      <c r="WI222" s="22"/>
      <c r="WJ222" s="22"/>
      <c r="WK222" s="22"/>
      <c r="WL222" s="22"/>
      <c r="WM222" s="22"/>
      <c r="WN222" s="22"/>
      <c r="WO222" s="22"/>
      <c r="WP222" s="22"/>
      <c r="WQ222" s="22"/>
      <c r="WR222" s="22"/>
      <c r="WS222" s="22"/>
      <c r="WT222" s="22"/>
      <c r="WU222" s="22"/>
      <c r="WV222" s="22"/>
      <c r="WW222" s="22"/>
      <c r="WX222" s="22"/>
      <c r="WY222" s="22"/>
      <c r="WZ222" s="22"/>
      <c r="XA222" s="22"/>
      <c r="XB222" s="22"/>
      <c r="XC222" s="22"/>
      <c r="XD222" s="22"/>
      <c r="XE222" s="22"/>
      <c r="XF222" s="22"/>
      <c r="XG222" s="22"/>
      <c r="XH222" s="22"/>
      <c r="XI222" s="22"/>
      <c r="XJ222" s="22"/>
      <c r="XK222" s="22"/>
      <c r="XL222" s="22"/>
      <c r="XM222" s="22"/>
      <c r="XN222" s="22"/>
      <c r="XO222" s="22"/>
      <c r="XP222" s="22"/>
      <c r="XQ222" s="22"/>
      <c r="XR222" s="22"/>
      <c r="XS222" s="22"/>
      <c r="XT222" s="22"/>
      <c r="XU222" s="22"/>
      <c r="XV222" s="22"/>
      <c r="XW222" s="22"/>
      <c r="XX222" s="22"/>
      <c r="XY222" s="22"/>
      <c r="XZ222" s="22"/>
      <c r="YA222" s="22"/>
      <c r="YB222" s="22"/>
      <c r="YC222" s="22"/>
      <c r="YD222" s="22"/>
      <c r="YE222" s="22"/>
      <c r="YF222" s="22"/>
      <c r="YG222" s="22"/>
      <c r="YH222" s="22"/>
      <c r="YI222" s="22"/>
      <c r="YJ222" s="22"/>
      <c r="YK222" s="22"/>
      <c r="YL222" s="22"/>
      <c r="YM222" s="22"/>
      <c r="YN222" s="22"/>
      <c r="YO222" s="22"/>
      <c r="YP222" s="22"/>
      <c r="YQ222" s="22"/>
      <c r="YR222" s="22"/>
      <c r="YS222" s="22"/>
      <c r="YT222" s="22"/>
      <c r="YU222" s="22"/>
      <c r="YV222" s="22"/>
      <c r="YW222" s="22"/>
      <c r="YX222" s="22"/>
      <c r="YY222" s="22"/>
      <c r="YZ222" s="22"/>
      <c r="ZA222" s="22"/>
      <c r="ZB222" s="22"/>
      <c r="ZC222" s="22"/>
      <c r="ZD222" s="22"/>
      <c r="ZE222" s="22"/>
      <c r="ZF222" s="22"/>
      <c r="ZG222" s="22"/>
      <c r="ZH222" s="22"/>
      <c r="ZI222" s="22"/>
      <c r="ZJ222" s="22"/>
      <c r="ZK222" s="22"/>
      <c r="ZL222" s="22"/>
      <c r="ZM222" s="22"/>
      <c r="ZN222" s="22"/>
      <c r="ZO222" s="22"/>
      <c r="ZP222" s="22"/>
      <c r="ZQ222" s="22"/>
      <c r="ZR222" s="22"/>
      <c r="ZS222" s="22"/>
    </row>
    <row r="223" spans="1:695" s="110" customFormat="1" x14ac:dyDescent="0.2">
      <c r="A223" s="227" t="s">
        <v>139</v>
      </c>
      <c r="B223" s="91"/>
      <c r="C223" s="19" t="s">
        <v>113</v>
      </c>
      <c r="D223" s="19" t="s">
        <v>14</v>
      </c>
      <c r="E223" s="20">
        <v>0.6875</v>
      </c>
      <c r="F223" s="20">
        <f>E223+(45/(24*60))</f>
        <v>0.71875</v>
      </c>
      <c r="G223" s="19">
        <f>H223*I223</f>
        <v>8275</v>
      </c>
      <c r="H223" s="65">
        <v>250</v>
      </c>
      <c r="I223" s="82">
        <v>33.1</v>
      </c>
      <c r="J223" s="77" t="s">
        <v>204</v>
      </c>
      <c r="K223" s="77" t="s">
        <v>205</v>
      </c>
      <c r="L223" s="157"/>
      <c r="M223" s="1"/>
      <c r="N223" s="138"/>
      <c r="O223" s="139"/>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c r="IT223" s="1"/>
      <c r="IU223" s="1"/>
      <c r="IV223" s="1"/>
      <c r="IW223" s="1"/>
      <c r="IX223" s="1"/>
      <c r="IY223" s="1"/>
      <c r="IZ223" s="1"/>
      <c r="JA223" s="1"/>
      <c r="JB223" s="1"/>
      <c r="JC223" s="1"/>
      <c r="JD223" s="1"/>
      <c r="JE223" s="1"/>
      <c r="JF223" s="1"/>
      <c r="JG223" s="1"/>
      <c r="JH223" s="1"/>
      <c r="JI223" s="1"/>
      <c r="JJ223" s="1"/>
      <c r="JK223" s="1"/>
      <c r="JL223" s="1"/>
      <c r="JM223" s="1"/>
      <c r="JN223" s="1"/>
      <c r="JO223" s="1"/>
      <c r="JP223" s="1"/>
      <c r="JQ223" s="1"/>
      <c r="JR223" s="1"/>
      <c r="JS223" s="1"/>
      <c r="JT223" s="1"/>
      <c r="JU223" s="1"/>
      <c r="JV223" s="1"/>
      <c r="JW223" s="1"/>
      <c r="JX223" s="1"/>
      <c r="JY223" s="1"/>
      <c r="JZ223" s="1"/>
      <c r="KA223" s="1"/>
      <c r="KB223" s="1"/>
      <c r="KC223" s="1"/>
      <c r="KD223" s="1"/>
      <c r="KE223" s="1"/>
      <c r="KF223" s="1"/>
      <c r="KG223" s="1"/>
      <c r="KH223" s="1"/>
      <c r="KI223" s="1"/>
      <c r="KJ223" s="1"/>
      <c r="KK223" s="1"/>
      <c r="KL223" s="1"/>
      <c r="KM223" s="1"/>
      <c r="KN223" s="1"/>
      <c r="KO223" s="1"/>
      <c r="KP223" s="1"/>
      <c r="KQ223" s="1"/>
      <c r="KR223" s="1"/>
      <c r="KS223" s="1"/>
      <c r="KT223" s="1"/>
      <c r="KU223" s="1"/>
      <c r="KV223" s="1"/>
      <c r="KW223" s="1"/>
      <c r="KX223" s="1"/>
      <c r="KY223" s="1"/>
      <c r="KZ223" s="1"/>
      <c r="LA223" s="1"/>
      <c r="LB223" s="1"/>
      <c r="LC223" s="1"/>
      <c r="LD223" s="1"/>
      <c r="LE223" s="1"/>
      <c r="LF223" s="1"/>
      <c r="LG223" s="1"/>
      <c r="LH223" s="1"/>
      <c r="LI223" s="1"/>
      <c r="LJ223" s="1"/>
      <c r="LK223" s="1"/>
      <c r="LL223" s="1"/>
      <c r="LM223" s="1"/>
      <c r="LN223" s="1"/>
      <c r="LO223" s="1"/>
      <c r="LP223" s="1"/>
      <c r="LQ223" s="1"/>
      <c r="LR223" s="1"/>
      <c r="LS223" s="1"/>
      <c r="LT223" s="1"/>
      <c r="LU223" s="1"/>
      <c r="LV223" s="1"/>
      <c r="LW223" s="1"/>
      <c r="LX223" s="1"/>
      <c r="LY223" s="1"/>
      <c r="LZ223" s="1"/>
      <c r="MA223" s="1"/>
      <c r="MB223" s="1"/>
      <c r="MC223" s="1"/>
      <c r="MD223" s="1"/>
      <c r="ME223" s="1"/>
      <c r="MF223" s="1"/>
      <c r="MG223" s="1"/>
      <c r="MH223" s="1"/>
      <c r="MI223" s="1"/>
      <c r="MJ223" s="1"/>
      <c r="MK223" s="1"/>
      <c r="ML223" s="1"/>
      <c r="MM223" s="1"/>
      <c r="MN223" s="1"/>
      <c r="MO223" s="1"/>
      <c r="MP223" s="1"/>
      <c r="MQ223" s="1"/>
      <c r="MR223" s="1"/>
      <c r="MS223" s="1"/>
      <c r="MT223" s="1"/>
      <c r="MU223" s="1"/>
      <c r="MV223" s="1"/>
      <c r="MW223" s="1"/>
      <c r="MX223" s="1"/>
      <c r="MY223" s="1"/>
      <c r="MZ223" s="1"/>
      <c r="NA223" s="1"/>
      <c r="NB223" s="1"/>
      <c r="NC223" s="1"/>
      <c r="ND223" s="1"/>
      <c r="NE223" s="1"/>
      <c r="NF223" s="1"/>
      <c r="NG223" s="1"/>
      <c r="NH223" s="1"/>
      <c r="NI223" s="1"/>
      <c r="NJ223" s="1"/>
      <c r="NK223" s="1"/>
      <c r="NL223" s="1"/>
      <c r="NM223" s="1"/>
      <c r="NN223" s="1"/>
      <c r="NO223" s="1"/>
      <c r="NP223" s="1"/>
      <c r="NQ223" s="1"/>
      <c r="NR223" s="1"/>
      <c r="NS223" s="1"/>
      <c r="NT223" s="1"/>
      <c r="NU223" s="1"/>
      <c r="NV223" s="1"/>
      <c r="NW223" s="1"/>
      <c r="NX223" s="1"/>
      <c r="NY223" s="1"/>
      <c r="NZ223" s="1"/>
      <c r="OA223" s="1"/>
      <c r="OB223" s="1"/>
      <c r="OC223" s="1"/>
      <c r="OD223" s="1"/>
      <c r="OE223" s="1"/>
      <c r="OF223" s="1"/>
      <c r="OG223" s="1"/>
      <c r="OH223" s="1"/>
      <c r="OI223" s="1"/>
      <c r="OJ223" s="1"/>
      <c r="OK223" s="1"/>
      <c r="OL223" s="1"/>
      <c r="OM223" s="1"/>
      <c r="ON223" s="1"/>
      <c r="OO223" s="1"/>
      <c r="OP223" s="1"/>
      <c r="OQ223" s="1"/>
      <c r="OR223" s="1"/>
      <c r="OS223" s="1"/>
      <c r="OT223" s="1"/>
      <c r="OU223" s="1"/>
      <c r="OV223" s="1"/>
      <c r="OW223" s="1"/>
      <c r="OX223" s="1"/>
      <c r="OY223" s="1"/>
      <c r="OZ223" s="1"/>
      <c r="PA223" s="1"/>
      <c r="PB223" s="1"/>
      <c r="PC223" s="1"/>
      <c r="PD223" s="1"/>
      <c r="PE223" s="1"/>
      <c r="PF223" s="1"/>
      <c r="PG223" s="1"/>
      <c r="PH223" s="1"/>
      <c r="PI223" s="1"/>
      <c r="PJ223" s="1"/>
      <c r="PK223" s="1"/>
      <c r="PL223" s="1"/>
      <c r="PM223" s="1"/>
      <c r="PN223" s="1"/>
      <c r="PO223" s="1"/>
      <c r="PP223" s="1"/>
      <c r="PQ223" s="1"/>
      <c r="PR223" s="1"/>
      <c r="PS223" s="1"/>
      <c r="PT223" s="1"/>
      <c r="PU223" s="1"/>
      <c r="PV223" s="1"/>
      <c r="PW223" s="1"/>
      <c r="PX223" s="1"/>
      <c r="PY223" s="1"/>
      <c r="PZ223" s="1"/>
      <c r="QA223" s="1"/>
      <c r="QB223" s="1"/>
      <c r="QC223" s="1"/>
      <c r="QD223" s="1"/>
      <c r="QE223" s="1"/>
      <c r="QF223" s="1"/>
      <c r="QG223" s="1"/>
      <c r="QH223" s="1"/>
      <c r="QI223" s="1"/>
      <c r="QJ223" s="1"/>
      <c r="QK223" s="1"/>
      <c r="QL223" s="1"/>
      <c r="QM223" s="1"/>
      <c r="QN223" s="1"/>
      <c r="QO223" s="1"/>
      <c r="QP223" s="1"/>
      <c r="QQ223" s="1"/>
      <c r="QR223" s="1"/>
      <c r="QS223" s="1"/>
      <c r="QT223" s="1"/>
      <c r="QU223" s="1"/>
      <c r="QV223" s="1"/>
      <c r="QW223" s="1"/>
      <c r="QX223" s="1"/>
      <c r="QY223" s="1"/>
      <c r="QZ223" s="1"/>
      <c r="RA223" s="1"/>
      <c r="RB223" s="1"/>
      <c r="RC223" s="1"/>
      <c r="RD223" s="1"/>
      <c r="RE223" s="1"/>
      <c r="RF223" s="1"/>
      <c r="RG223" s="1"/>
      <c r="RH223" s="1"/>
      <c r="RI223" s="1"/>
      <c r="RJ223" s="1"/>
      <c r="RK223" s="1"/>
      <c r="RL223" s="1"/>
      <c r="RM223" s="1"/>
      <c r="RN223" s="1"/>
      <c r="RO223" s="1"/>
      <c r="RP223" s="1"/>
      <c r="RQ223" s="1"/>
      <c r="RR223" s="1"/>
      <c r="RS223" s="1"/>
      <c r="RT223" s="1"/>
      <c r="RU223" s="1"/>
      <c r="RV223" s="1"/>
      <c r="RW223" s="1"/>
      <c r="RX223" s="1"/>
      <c r="RY223" s="1"/>
      <c r="RZ223" s="1"/>
      <c r="SA223" s="1"/>
      <c r="SB223" s="1"/>
      <c r="SC223" s="1"/>
      <c r="SD223" s="1"/>
      <c r="SE223" s="1"/>
      <c r="SF223" s="1"/>
      <c r="SG223" s="1"/>
      <c r="SH223" s="1"/>
      <c r="SI223" s="1"/>
      <c r="SJ223" s="1"/>
      <c r="SK223" s="1"/>
      <c r="SL223" s="1"/>
      <c r="SM223" s="1"/>
      <c r="SN223" s="1"/>
      <c r="SO223" s="1"/>
      <c r="SP223" s="1"/>
      <c r="SQ223" s="1"/>
      <c r="SR223" s="1"/>
      <c r="SS223" s="1"/>
      <c r="ST223" s="1"/>
      <c r="SU223" s="1"/>
      <c r="SV223" s="1"/>
      <c r="SW223" s="1"/>
      <c r="SX223" s="1"/>
      <c r="SY223" s="1"/>
      <c r="SZ223" s="1"/>
      <c r="TA223" s="1"/>
      <c r="TB223" s="1"/>
      <c r="TC223" s="1"/>
      <c r="TD223" s="1"/>
      <c r="TE223" s="1"/>
      <c r="TF223" s="1"/>
      <c r="TG223" s="1"/>
      <c r="TH223" s="1"/>
      <c r="TI223" s="1"/>
      <c r="TJ223" s="1"/>
      <c r="TK223" s="1"/>
      <c r="TL223" s="1"/>
      <c r="TM223" s="1"/>
      <c r="TN223" s="1"/>
      <c r="TO223" s="1"/>
      <c r="TP223" s="1"/>
      <c r="TQ223" s="1"/>
      <c r="TR223" s="1"/>
      <c r="TS223" s="1"/>
      <c r="TT223" s="1"/>
      <c r="TU223" s="1"/>
      <c r="TV223" s="1"/>
      <c r="TW223" s="1"/>
      <c r="TX223" s="1"/>
      <c r="TY223" s="1"/>
      <c r="TZ223" s="1"/>
      <c r="UA223" s="1"/>
      <c r="UB223" s="1"/>
      <c r="UC223" s="1"/>
      <c r="UD223" s="1"/>
      <c r="UE223" s="1"/>
      <c r="UF223" s="1"/>
      <c r="UG223" s="1"/>
      <c r="UH223" s="1"/>
      <c r="UI223" s="1"/>
      <c r="UJ223" s="1"/>
      <c r="UK223" s="1"/>
      <c r="UL223" s="1"/>
      <c r="UM223" s="1"/>
      <c r="UN223" s="1"/>
      <c r="UO223" s="1"/>
      <c r="UP223" s="1"/>
      <c r="UQ223" s="1"/>
      <c r="UR223" s="1"/>
      <c r="US223" s="1"/>
      <c r="UT223" s="1"/>
      <c r="UU223" s="1"/>
      <c r="UV223" s="1"/>
      <c r="UW223" s="1"/>
      <c r="UX223" s="1"/>
      <c r="UY223" s="1"/>
      <c r="UZ223" s="1"/>
      <c r="VA223" s="1"/>
      <c r="VB223" s="1"/>
      <c r="VC223" s="1"/>
      <c r="VD223" s="1"/>
      <c r="VE223" s="1"/>
      <c r="VF223" s="1"/>
      <c r="VG223" s="1"/>
      <c r="VH223" s="1"/>
      <c r="VI223" s="1"/>
      <c r="VJ223" s="1"/>
      <c r="VK223" s="1"/>
      <c r="VL223" s="1"/>
      <c r="VM223" s="1"/>
      <c r="VN223" s="1"/>
      <c r="VO223" s="1"/>
      <c r="VP223" s="1"/>
      <c r="VQ223" s="1"/>
      <c r="VR223" s="1"/>
      <c r="VS223" s="1"/>
      <c r="VT223" s="1"/>
      <c r="VU223" s="1"/>
      <c r="VV223" s="1"/>
      <c r="VW223" s="1"/>
      <c r="VX223" s="1"/>
      <c r="VY223" s="1"/>
      <c r="VZ223" s="1"/>
      <c r="WA223" s="1"/>
      <c r="WB223" s="1"/>
      <c r="WC223" s="1"/>
      <c r="WD223" s="1"/>
      <c r="WE223" s="1"/>
      <c r="WF223" s="1"/>
      <c r="WG223" s="1"/>
      <c r="WH223" s="1"/>
      <c r="WI223" s="1"/>
      <c r="WJ223" s="1"/>
      <c r="WK223" s="1"/>
      <c r="WL223" s="1"/>
      <c r="WM223" s="1"/>
      <c r="WN223" s="1"/>
      <c r="WO223" s="1"/>
      <c r="WP223" s="1"/>
      <c r="WQ223" s="1"/>
      <c r="WR223" s="1"/>
      <c r="WS223" s="1"/>
      <c r="WT223" s="1"/>
      <c r="WU223" s="1"/>
      <c r="WV223" s="1"/>
      <c r="WW223" s="1"/>
      <c r="WX223" s="1"/>
      <c r="WY223" s="1"/>
      <c r="WZ223" s="1"/>
      <c r="XA223" s="1"/>
      <c r="XB223" s="1"/>
      <c r="XC223" s="1"/>
      <c r="XD223" s="1"/>
      <c r="XE223" s="1"/>
      <c r="XF223" s="1"/>
      <c r="XG223" s="1"/>
      <c r="XH223" s="1"/>
      <c r="XI223" s="1"/>
      <c r="XJ223" s="1"/>
      <c r="XK223" s="1"/>
      <c r="XL223" s="1"/>
      <c r="XM223" s="1"/>
      <c r="XN223" s="1"/>
      <c r="XO223" s="1"/>
      <c r="XP223" s="1"/>
      <c r="XQ223" s="1"/>
      <c r="XR223" s="1"/>
      <c r="XS223" s="1"/>
      <c r="XT223" s="1"/>
      <c r="XU223" s="1"/>
      <c r="XV223" s="1"/>
      <c r="XW223" s="1"/>
      <c r="XX223" s="1"/>
      <c r="XY223" s="1"/>
      <c r="XZ223" s="1"/>
      <c r="YA223" s="1"/>
      <c r="YB223" s="1"/>
      <c r="YC223" s="1"/>
      <c r="YD223" s="1"/>
      <c r="YE223" s="1"/>
      <c r="YF223" s="1"/>
      <c r="YG223" s="1"/>
      <c r="YH223" s="1"/>
      <c r="YI223" s="1"/>
      <c r="YJ223" s="1"/>
      <c r="YK223" s="1"/>
      <c r="YL223" s="1"/>
      <c r="YM223" s="1"/>
      <c r="YN223" s="1"/>
      <c r="YO223" s="1"/>
      <c r="YP223" s="1"/>
      <c r="YQ223" s="1"/>
      <c r="YR223" s="1"/>
      <c r="YS223" s="1"/>
      <c r="YT223" s="1"/>
      <c r="YU223" s="1"/>
      <c r="YV223" s="1"/>
      <c r="YW223" s="1"/>
      <c r="YX223" s="1"/>
      <c r="YY223" s="1"/>
      <c r="YZ223" s="1"/>
      <c r="ZA223" s="1"/>
      <c r="ZB223" s="1"/>
      <c r="ZC223" s="1"/>
      <c r="ZD223" s="1"/>
      <c r="ZE223" s="1"/>
      <c r="ZF223" s="1"/>
      <c r="ZG223" s="1"/>
      <c r="ZH223" s="1"/>
      <c r="ZI223" s="1"/>
      <c r="ZJ223" s="1"/>
      <c r="ZK223" s="1"/>
      <c r="ZL223" s="1"/>
      <c r="ZM223" s="1"/>
      <c r="ZN223" s="1"/>
      <c r="ZO223" s="1"/>
      <c r="ZP223" s="1"/>
      <c r="ZQ223" s="1"/>
      <c r="ZR223" s="1"/>
      <c r="ZS223" s="1"/>
    </row>
    <row r="224" spans="1:695" s="110" customFormat="1" x14ac:dyDescent="0.2">
      <c r="A224" s="227" t="s">
        <v>139</v>
      </c>
      <c r="B224" s="91"/>
      <c r="C224" s="19" t="s">
        <v>109</v>
      </c>
      <c r="D224" s="19" t="s">
        <v>14</v>
      </c>
      <c r="E224" s="20">
        <v>0.71875</v>
      </c>
      <c r="F224" s="20">
        <f>E224+(45/(24*60))</f>
        <v>0.75</v>
      </c>
      <c r="G224" s="19">
        <f>H224*I224</f>
        <v>3325</v>
      </c>
      <c r="H224" s="65">
        <v>250</v>
      </c>
      <c r="I224" s="82">
        <v>13.3</v>
      </c>
      <c r="J224" s="77" t="s">
        <v>204</v>
      </c>
      <c r="K224" s="77" t="s">
        <v>205</v>
      </c>
      <c r="L224" s="157"/>
      <c r="M224" s="1"/>
      <c r="N224" s="138"/>
      <c r="O224" s="139"/>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c r="IT224" s="1"/>
      <c r="IU224" s="1"/>
      <c r="IV224" s="1"/>
      <c r="IW224" s="1"/>
      <c r="IX224" s="1"/>
      <c r="IY224" s="1"/>
      <c r="IZ224" s="1"/>
      <c r="JA224" s="1"/>
      <c r="JB224" s="1"/>
      <c r="JC224" s="1"/>
      <c r="JD224" s="1"/>
      <c r="JE224" s="1"/>
      <c r="JF224" s="1"/>
      <c r="JG224" s="1"/>
      <c r="JH224" s="1"/>
      <c r="JI224" s="1"/>
      <c r="JJ224" s="1"/>
      <c r="JK224" s="1"/>
      <c r="JL224" s="1"/>
      <c r="JM224" s="1"/>
      <c r="JN224" s="1"/>
      <c r="JO224" s="1"/>
      <c r="JP224" s="1"/>
      <c r="JQ224" s="1"/>
      <c r="JR224" s="1"/>
      <c r="JS224" s="1"/>
      <c r="JT224" s="1"/>
      <c r="JU224" s="1"/>
      <c r="JV224" s="1"/>
      <c r="JW224" s="1"/>
      <c r="JX224" s="1"/>
      <c r="JY224" s="1"/>
      <c r="JZ224" s="1"/>
      <c r="KA224" s="1"/>
      <c r="KB224" s="1"/>
      <c r="KC224" s="1"/>
      <c r="KD224" s="1"/>
      <c r="KE224" s="1"/>
      <c r="KF224" s="1"/>
      <c r="KG224" s="1"/>
      <c r="KH224" s="1"/>
      <c r="KI224" s="1"/>
      <c r="KJ224" s="1"/>
      <c r="KK224" s="1"/>
      <c r="KL224" s="1"/>
      <c r="KM224" s="1"/>
      <c r="KN224" s="1"/>
      <c r="KO224" s="1"/>
      <c r="KP224" s="1"/>
      <c r="KQ224" s="1"/>
      <c r="KR224" s="1"/>
      <c r="KS224" s="1"/>
      <c r="KT224" s="1"/>
      <c r="KU224" s="1"/>
      <c r="KV224" s="1"/>
      <c r="KW224" s="1"/>
      <c r="KX224" s="1"/>
      <c r="KY224" s="1"/>
      <c r="KZ224" s="1"/>
      <c r="LA224" s="1"/>
      <c r="LB224" s="1"/>
      <c r="LC224" s="1"/>
      <c r="LD224" s="1"/>
      <c r="LE224" s="1"/>
      <c r="LF224" s="1"/>
      <c r="LG224" s="1"/>
      <c r="LH224" s="1"/>
      <c r="LI224" s="1"/>
      <c r="LJ224" s="1"/>
      <c r="LK224" s="1"/>
      <c r="LL224" s="1"/>
      <c r="LM224" s="1"/>
      <c r="LN224" s="1"/>
      <c r="LO224" s="1"/>
      <c r="LP224" s="1"/>
      <c r="LQ224" s="1"/>
      <c r="LR224" s="1"/>
      <c r="LS224" s="1"/>
      <c r="LT224" s="1"/>
      <c r="LU224" s="1"/>
      <c r="LV224" s="1"/>
      <c r="LW224" s="1"/>
      <c r="LX224" s="1"/>
      <c r="LY224" s="1"/>
      <c r="LZ224" s="1"/>
      <c r="MA224" s="1"/>
      <c r="MB224" s="1"/>
      <c r="MC224" s="1"/>
      <c r="MD224" s="1"/>
      <c r="ME224" s="1"/>
      <c r="MF224" s="1"/>
      <c r="MG224" s="1"/>
      <c r="MH224" s="1"/>
      <c r="MI224" s="1"/>
      <c r="MJ224" s="1"/>
      <c r="MK224" s="1"/>
      <c r="ML224" s="1"/>
      <c r="MM224" s="1"/>
      <c r="MN224" s="1"/>
      <c r="MO224" s="1"/>
      <c r="MP224" s="1"/>
      <c r="MQ224" s="1"/>
      <c r="MR224" s="1"/>
      <c r="MS224" s="1"/>
      <c r="MT224" s="1"/>
      <c r="MU224" s="1"/>
      <c r="MV224" s="1"/>
      <c r="MW224" s="1"/>
      <c r="MX224" s="1"/>
      <c r="MY224" s="1"/>
      <c r="MZ224" s="1"/>
      <c r="NA224" s="1"/>
      <c r="NB224" s="1"/>
      <c r="NC224" s="1"/>
      <c r="ND224" s="1"/>
      <c r="NE224" s="1"/>
      <c r="NF224" s="1"/>
      <c r="NG224" s="1"/>
      <c r="NH224" s="1"/>
      <c r="NI224" s="1"/>
      <c r="NJ224" s="1"/>
      <c r="NK224" s="1"/>
      <c r="NL224" s="1"/>
      <c r="NM224" s="1"/>
      <c r="NN224" s="1"/>
      <c r="NO224" s="1"/>
      <c r="NP224" s="1"/>
      <c r="NQ224" s="1"/>
      <c r="NR224" s="1"/>
      <c r="NS224" s="1"/>
      <c r="NT224" s="1"/>
      <c r="NU224" s="1"/>
      <c r="NV224" s="1"/>
      <c r="NW224" s="1"/>
      <c r="NX224" s="1"/>
      <c r="NY224" s="1"/>
      <c r="NZ224" s="1"/>
      <c r="OA224" s="1"/>
      <c r="OB224" s="1"/>
      <c r="OC224" s="1"/>
      <c r="OD224" s="1"/>
      <c r="OE224" s="1"/>
      <c r="OF224" s="1"/>
      <c r="OG224" s="1"/>
      <c r="OH224" s="1"/>
      <c r="OI224" s="1"/>
      <c r="OJ224" s="1"/>
      <c r="OK224" s="1"/>
      <c r="OL224" s="1"/>
      <c r="OM224" s="1"/>
      <c r="ON224" s="1"/>
      <c r="OO224" s="1"/>
      <c r="OP224" s="1"/>
      <c r="OQ224" s="1"/>
      <c r="OR224" s="1"/>
      <c r="OS224" s="1"/>
      <c r="OT224" s="1"/>
      <c r="OU224" s="1"/>
      <c r="OV224" s="1"/>
      <c r="OW224" s="1"/>
      <c r="OX224" s="1"/>
      <c r="OY224" s="1"/>
      <c r="OZ224" s="1"/>
      <c r="PA224" s="1"/>
      <c r="PB224" s="1"/>
      <c r="PC224" s="1"/>
      <c r="PD224" s="1"/>
      <c r="PE224" s="1"/>
      <c r="PF224" s="1"/>
      <c r="PG224" s="1"/>
      <c r="PH224" s="1"/>
      <c r="PI224" s="1"/>
      <c r="PJ224" s="1"/>
      <c r="PK224" s="1"/>
      <c r="PL224" s="1"/>
      <c r="PM224" s="1"/>
      <c r="PN224" s="1"/>
      <c r="PO224" s="1"/>
      <c r="PP224" s="1"/>
      <c r="PQ224" s="1"/>
      <c r="PR224" s="1"/>
      <c r="PS224" s="1"/>
      <c r="PT224" s="1"/>
      <c r="PU224" s="1"/>
      <c r="PV224" s="1"/>
      <c r="PW224" s="1"/>
      <c r="PX224" s="1"/>
      <c r="PY224" s="1"/>
      <c r="PZ224" s="1"/>
      <c r="QA224" s="1"/>
      <c r="QB224" s="1"/>
      <c r="QC224" s="1"/>
      <c r="QD224" s="1"/>
      <c r="QE224" s="1"/>
      <c r="QF224" s="1"/>
      <c r="QG224" s="1"/>
      <c r="QH224" s="1"/>
      <c r="QI224" s="1"/>
      <c r="QJ224" s="1"/>
      <c r="QK224" s="1"/>
      <c r="QL224" s="1"/>
      <c r="QM224" s="1"/>
      <c r="QN224" s="1"/>
      <c r="QO224" s="1"/>
      <c r="QP224" s="1"/>
      <c r="QQ224" s="1"/>
      <c r="QR224" s="1"/>
      <c r="QS224" s="1"/>
      <c r="QT224" s="1"/>
      <c r="QU224" s="1"/>
      <c r="QV224" s="1"/>
      <c r="QW224" s="1"/>
      <c r="QX224" s="1"/>
      <c r="QY224" s="1"/>
      <c r="QZ224" s="1"/>
      <c r="RA224" s="1"/>
      <c r="RB224" s="1"/>
      <c r="RC224" s="1"/>
      <c r="RD224" s="1"/>
      <c r="RE224" s="1"/>
      <c r="RF224" s="1"/>
      <c r="RG224" s="1"/>
      <c r="RH224" s="1"/>
      <c r="RI224" s="1"/>
      <c r="RJ224" s="1"/>
      <c r="RK224" s="1"/>
      <c r="RL224" s="1"/>
      <c r="RM224" s="1"/>
      <c r="RN224" s="1"/>
      <c r="RO224" s="1"/>
      <c r="RP224" s="1"/>
      <c r="RQ224" s="1"/>
      <c r="RR224" s="1"/>
      <c r="RS224" s="1"/>
      <c r="RT224" s="1"/>
      <c r="RU224" s="1"/>
      <c r="RV224" s="1"/>
      <c r="RW224" s="1"/>
      <c r="RX224" s="1"/>
      <c r="RY224" s="1"/>
      <c r="RZ224" s="1"/>
      <c r="SA224" s="1"/>
      <c r="SB224" s="1"/>
      <c r="SC224" s="1"/>
      <c r="SD224" s="1"/>
      <c r="SE224" s="1"/>
      <c r="SF224" s="1"/>
      <c r="SG224" s="1"/>
      <c r="SH224" s="1"/>
      <c r="SI224" s="1"/>
      <c r="SJ224" s="1"/>
      <c r="SK224" s="1"/>
      <c r="SL224" s="1"/>
      <c r="SM224" s="1"/>
      <c r="SN224" s="1"/>
      <c r="SO224" s="1"/>
      <c r="SP224" s="1"/>
      <c r="SQ224" s="1"/>
      <c r="SR224" s="1"/>
      <c r="SS224" s="1"/>
      <c r="ST224" s="1"/>
      <c r="SU224" s="1"/>
      <c r="SV224" s="1"/>
      <c r="SW224" s="1"/>
      <c r="SX224" s="1"/>
      <c r="SY224" s="1"/>
      <c r="SZ224" s="1"/>
      <c r="TA224" s="1"/>
      <c r="TB224" s="1"/>
      <c r="TC224" s="1"/>
      <c r="TD224" s="1"/>
      <c r="TE224" s="1"/>
      <c r="TF224" s="1"/>
      <c r="TG224" s="1"/>
      <c r="TH224" s="1"/>
      <c r="TI224" s="1"/>
      <c r="TJ224" s="1"/>
      <c r="TK224" s="1"/>
      <c r="TL224" s="1"/>
      <c r="TM224" s="1"/>
      <c r="TN224" s="1"/>
      <c r="TO224" s="1"/>
      <c r="TP224" s="1"/>
      <c r="TQ224" s="1"/>
      <c r="TR224" s="1"/>
      <c r="TS224" s="1"/>
      <c r="TT224" s="1"/>
      <c r="TU224" s="1"/>
      <c r="TV224" s="1"/>
      <c r="TW224" s="1"/>
      <c r="TX224" s="1"/>
      <c r="TY224" s="1"/>
      <c r="TZ224" s="1"/>
      <c r="UA224" s="1"/>
      <c r="UB224" s="1"/>
      <c r="UC224" s="1"/>
      <c r="UD224" s="1"/>
      <c r="UE224" s="1"/>
      <c r="UF224" s="1"/>
      <c r="UG224" s="1"/>
      <c r="UH224" s="1"/>
      <c r="UI224" s="1"/>
      <c r="UJ224" s="1"/>
      <c r="UK224" s="1"/>
      <c r="UL224" s="1"/>
      <c r="UM224" s="1"/>
      <c r="UN224" s="1"/>
      <c r="UO224" s="1"/>
      <c r="UP224" s="1"/>
      <c r="UQ224" s="1"/>
      <c r="UR224" s="1"/>
      <c r="US224" s="1"/>
      <c r="UT224" s="1"/>
      <c r="UU224" s="1"/>
      <c r="UV224" s="1"/>
      <c r="UW224" s="1"/>
      <c r="UX224" s="1"/>
      <c r="UY224" s="1"/>
      <c r="UZ224" s="1"/>
      <c r="VA224" s="1"/>
      <c r="VB224" s="1"/>
      <c r="VC224" s="1"/>
      <c r="VD224" s="1"/>
      <c r="VE224" s="1"/>
      <c r="VF224" s="1"/>
      <c r="VG224" s="1"/>
      <c r="VH224" s="1"/>
      <c r="VI224" s="1"/>
      <c r="VJ224" s="1"/>
      <c r="VK224" s="1"/>
      <c r="VL224" s="1"/>
      <c r="VM224" s="1"/>
      <c r="VN224" s="1"/>
      <c r="VO224" s="1"/>
      <c r="VP224" s="1"/>
      <c r="VQ224" s="1"/>
      <c r="VR224" s="1"/>
      <c r="VS224" s="1"/>
      <c r="VT224" s="1"/>
      <c r="VU224" s="1"/>
      <c r="VV224" s="1"/>
      <c r="VW224" s="1"/>
      <c r="VX224" s="1"/>
      <c r="VY224" s="1"/>
      <c r="VZ224" s="1"/>
      <c r="WA224" s="1"/>
      <c r="WB224" s="1"/>
      <c r="WC224" s="1"/>
      <c r="WD224" s="1"/>
      <c r="WE224" s="1"/>
      <c r="WF224" s="1"/>
      <c r="WG224" s="1"/>
      <c r="WH224" s="1"/>
      <c r="WI224" s="1"/>
      <c r="WJ224" s="1"/>
      <c r="WK224" s="1"/>
      <c r="WL224" s="1"/>
      <c r="WM224" s="1"/>
      <c r="WN224" s="1"/>
      <c r="WO224" s="1"/>
      <c r="WP224" s="1"/>
      <c r="WQ224" s="1"/>
      <c r="WR224" s="1"/>
      <c r="WS224" s="1"/>
      <c r="WT224" s="1"/>
      <c r="WU224" s="1"/>
      <c r="WV224" s="1"/>
      <c r="WW224" s="1"/>
      <c r="WX224" s="1"/>
      <c r="WY224" s="1"/>
      <c r="WZ224" s="1"/>
      <c r="XA224" s="1"/>
      <c r="XB224" s="1"/>
      <c r="XC224" s="1"/>
      <c r="XD224" s="1"/>
      <c r="XE224" s="1"/>
      <c r="XF224" s="1"/>
      <c r="XG224" s="1"/>
      <c r="XH224" s="1"/>
      <c r="XI224" s="1"/>
      <c r="XJ224" s="1"/>
      <c r="XK224" s="1"/>
      <c r="XL224" s="1"/>
      <c r="XM224" s="1"/>
      <c r="XN224" s="1"/>
      <c r="XO224" s="1"/>
      <c r="XP224" s="1"/>
      <c r="XQ224" s="1"/>
      <c r="XR224" s="1"/>
      <c r="XS224" s="1"/>
      <c r="XT224" s="1"/>
      <c r="XU224" s="1"/>
      <c r="XV224" s="1"/>
      <c r="XW224" s="1"/>
      <c r="XX224" s="1"/>
      <c r="XY224" s="1"/>
      <c r="XZ224" s="1"/>
      <c r="YA224" s="1"/>
      <c r="YB224" s="1"/>
      <c r="YC224" s="1"/>
      <c r="YD224" s="1"/>
      <c r="YE224" s="1"/>
      <c r="YF224" s="1"/>
      <c r="YG224" s="1"/>
      <c r="YH224" s="1"/>
      <c r="YI224" s="1"/>
      <c r="YJ224" s="1"/>
      <c r="YK224" s="1"/>
      <c r="YL224" s="1"/>
      <c r="YM224" s="1"/>
      <c r="YN224" s="1"/>
      <c r="YO224" s="1"/>
      <c r="YP224" s="1"/>
      <c r="YQ224" s="1"/>
      <c r="YR224" s="1"/>
      <c r="YS224" s="1"/>
      <c r="YT224" s="1"/>
      <c r="YU224" s="1"/>
      <c r="YV224" s="1"/>
      <c r="YW224" s="1"/>
      <c r="YX224" s="1"/>
      <c r="YY224" s="1"/>
      <c r="YZ224" s="1"/>
      <c r="ZA224" s="1"/>
      <c r="ZB224" s="1"/>
      <c r="ZC224" s="1"/>
      <c r="ZD224" s="1"/>
      <c r="ZE224" s="1"/>
      <c r="ZF224" s="1"/>
      <c r="ZG224" s="1"/>
      <c r="ZH224" s="1"/>
      <c r="ZI224" s="1"/>
      <c r="ZJ224" s="1"/>
      <c r="ZK224" s="1"/>
      <c r="ZL224" s="1"/>
      <c r="ZM224" s="1"/>
      <c r="ZN224" s="1"/>
      <c r="ZO224" s="1"/>
      <c r="ZP224" s="1"/>
      <c r="ZQ224" s="1"/>
      <c r="ZR224" s="1"/>
      <c r="ZS224" s="1"/>
    </row>
    <row r="225" spans="1:695" s="28" customFormat="1" x14ac:dyDescent="0.25">
      <c r="A225" s="188"/>
      <c r="B225" s="96"/>
      <c r="C225" s="24"/>
      <c r="D225" s="24"/>
      <c r="E225" s="25"/>
      <c r="F225" s="159"/>
      <c r="G225" s="24"/>
      <c r="H225" s="63"/>
      <c r="I225" s="63"/>
      <c r="J225" s="189"/>
      <c r="K225" s="59"/>
      <c r="L225" s="190"/>
      <c r="M225" s="22"/>
      <c r="N225" s="138"/>
      <c r="O225" s="139"/>
    </row>
    <row r="226" spans="1:695" s="28" customFormat="1" x14ac:dyDescent="0.25">
      <c r="A226" s="188"/>
      <c r="B226" s="96"/>
      <c r="C226" s="24"/>
      <c r="D226" s="24"/>
      <c r="E226" s="25"/>
      <c r="F226" s="25"/>
      <c r="G226" s="24"/>
      <c r="H226" s="63"/>
      <c r="I226" s="63"/>
      <c r="J226" s="189"/>
      <c r="K226" s="59"/>
      <c r="L226" s="190"/>
      <c r="M226" s="22"/>
      <c r="N226" s="138"/>
      <c r="O226" s="139"/>
    </row>
    <row r="227" spans="1:695" s="121" customFormat="1" x14ac:dyDescent="0.2">
      <c r="A227" s="246" t="s">
        <v>140</v>
      </c>
      <c r="B227" s="91"/>
      <c r="C227" s="235" t="s">
        <v>29</v>
      </c>
      <c r="D227" s="19" t="s">
        <v>13</v>
      </c>
      <c r="E227" s="20">
        <v>0.27777777777777779</v>
      </c>
      <c r="F227" s="20">
        <f>E227+(65/(24*60))</f>
        <v>0.32291666666666669</v>
      </c>
      <c r="G227" s="19">
        <f t="shared" ref="G227" si="20">H227*I227</f>
        <v>8381.7000000000007</v>
      </c>
      <c r="H227" s="65">
        <v>201</v>
      </c>
      <c r="I227" s="82">
        <v>41.7</v>
      </c>
      <c r="J227" s="77" t="s">
        <v>204</v>
      </c>
      <c r="K227" s="77" t="s">
        <v>205</v>
      </c>
      <c r="L227" s="157"/>
      <c r="M227" s="1"/>
      <c r="N227" s="138"/>
      <c r="O227" s="139"/>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c r="IT227" s="1"/>
      <c r="IU227" s="1"/>
      <c r="IV227" s="1"/>
      <c r="IW227" s="1"/>
      <c r="IX227" s="1"/>
      <c r="IY227" s="1"/>
      <c r="IZ227" s="1"/>
      <c r="JA227" s="1"/>
      <c r="JB227" s="1"/>
      <c r="JC227" s="1"/>
      <c r="JD227" s="1"/>
      <c r="JE227" s="1"/>
      <c r="JF227" s="1"/>
      <c r="JG227" s="1"/>
      <c r="JH227" s="1"/>
      <c r="JI227" s="1"/>
      <c r="JJ227" s="1"/>
      <c r="JK227" s="1"/>
      <c r="JL227" s="1"/>
      <c r="JM227" s="1"/>
      <c r="JN227" s="1"/>
      <c r="JO227" s="1"/>
      <c r="JP227" s="1"/>
      <c r="JQ227" s="1"/>
      <c r="JR227" s="1"/>
      <c r="JS227" s="1"/>
      <c r="JT227" s="1"/>
      <c r="JU227" s="1"/>
      <c r="JV227" s="1"/>
      <c r="JW227" s="1"/>
      <c r="JX227" s="1"/>
      <c r="JY227" s="1"/>
      <c r="JZ227" s="1"/>
      <c r="KA227" s="1"/>
      <c r="KB227" s="1"/>
      <c r="KC227" s="1"/>
      <c r="KD227" s="1"/>
      <c r="KE227" s="1"/>
      <c r="KF227" s="1"/>
      <c r="KG227" s="1"/>
      <c r="KH227" s="1"/>
      <c r="KI227" s="1"/>
      <c r="KJ227" s="1"/>
      <c r="KK227" s="1"/>
      <c r="KL227" s="1"/>
      <c r="KM227" s="1"/>
      <c r="KN227" s="1"/>
      <c r="KO227" s="1"/>
      <c r="KP227" s="1"/>
      <c r="KQ227" s="1"/>
      <c r="KR227" s="1"/>
      <c r="KS227" s="1"/>
      <c r="KT227" s="1"/>
      <c r="KU227" s="1"/>
      <c r="KV227" s="1"/>
      <c r="KW227" s="1"/>
      <c r="KX227" s="1"/>
      <c r="KY227" s="1"/>
      <c r="KZ227" s="1"/>
      <c r="LA227" s="1"/>
      <c r="LB227" s="1"/>
      <c r="LC227" s="1"/>
      <c r="LD227" s="1"/>
      <c r="LE227" s="1"/>
      <c r="LF227" s="1"/>
      <c r="LG227" s="1"/>
      <c r="LH227" s="1"/>
      <c r="LI227" s="1"/>
      <c r="LJ227" s="1"/>
      <c r="LK227" s="1"/>
      <c r="LL227" s="1"/>
      <c r="LM227" s="1"/>
      <c r="LN227" s="1"/>
      <c r="LO227" s="1"/>
      <c r="LP227" s="1"/>
      <c r="LQ227" s="1"/>
      <c r="LR227" s="1"/>
      <c r="LS227" s="1"/>
      <c r="LT227" s="1"/>
      <c r="LU227" s="1"/>
      <c r="LV227" s="1"/>
      <c r="LW227" s="1"/>
      <c r="LX227" s="1"/>
      <c r="LY227" s="1"/>
      <c r="LZ227" s="1"/>
      <c r="MA227" s="1"/>
      <c r="MB227" s="1"/>
      <c r="MC227" s="1"/>
      <c r="MD227" s="1"/>
      <c r="ME227" s="1"/>
      <c r="MF227" s="1"/>
      <c r="MG227" s="1"/>
      <c r="MH227" s="1"/>
      <c r="MI227" s="1"/>
      <c r="MJ227" s="1"/>
      <c r="MK227" s="1"/>
      <c r="ML227" s="1"/>
      <c r="MM227" s="1"/>
      <c r="MN227" s="1"/>
      <c r="MO227" s="1"/>
      <c r="MP227" s="1"/>
      <c r="MQ227" s="1"/>
      <c r="MR227" s="1"/>
      <c r="MS227" s="1"/>
      <c r="MT227" s="1"/>
      <c r="MU227" s="1"/>
      <c r="MV227" s="1"/>
      <c r="MW227" s="1"/>
      <c r="MX227" s="1"/>
      <c r="MY227" s="1"/>
      <c r="MZ227" s="1"/>
      <c r="NA227" s="1"/>
      <c r="NB227" s="1"/>
      <c r="NC227" s="1"/>
      <c r="ND227" s="1"/>
      <c r="NE227" s="1"/>
      <c r="NF227" s="1"/>
      <c r="NG227" s="1"/>
      <c r="NH227" s="1"/>
      <c r="NI227" s="1"/>
      <c r="NJ227" s="1"/>
      <c r="NK227" s="1"/>
      <c r="NL227" s="1"/>
      <c r="NM227" s="1"/>
      <c r="NN227" s="1"/>
      <c r="NO227" s="1"/>
      <c r="NP227" s="1"/>
      <c r="NQ227" s="1"/>
      <c r="NR227" s="1"/>
      <c r="NS227" s="1"/>
      <c r="NT227" s="1"/>
      <c r="NU227" s="1"/>
      <c r="NV227" s="1"/>
      <c r="NW227" s="1"/>
      <c r="NX227" s="1"/>
      <c r="NY227" s="1"/>
      <c r="NZ227" s="1"/>
      <c r="OA227" s="1"/>
      <c r="OB227" s="1"/>
      <c r="OC227" s="1"/>
      <c r="OD227" s="1"/>
      <c r="OE227" s="1"/>
      <c r="OF227" s="1"/>
      <c r="OG227" s="1"/>
      <c r="OH227" s="1"/>
      <c r="OI227" s="1"/>
      <c r="OJ227" s="1"/>
      <c r="OK227" s="1"/>
      <c r="OL227" s="1"/>
      <c r="OM227" s="1"/>
      <c r="ON227" s="1"/>
      <c r="OO227" s="1"/>
      <c r="OP227" s="1"/>
      <c r="OQ227" s="1"/>
      <c r="OR227" s="1"/>
      <c r="OS227" s="1"/>
      <c r="OT227" s="1"/>
      <c r="OU227" s="1"/>
      <c r="OV227" s="1"/>
      <c r="OW227" s="1"/>
      <c r="OX227" s="1"/>
      <c r="OY227" s="1"/>
      <c r="OZ227" s="1"/>
      <c r="PA227" s="1"/>
      <c r="PB227" s="1"/>
      <c r="PC227" s="1"/>
      <c r="PD227" s="1"/>
      <c r="PE227" s="1"/>
      <c r="PF227" s="1"/>
      <c r="PG227" s="1"/>
      <c r="PH227" s="1"/>
      <c r="PI227" s="1"/>
      <c r="PJ227" s="1"/>
      <c r="PK227" s="1"/>
      <c r="PL227" s="1"/>
      <c r="PM227" s="1"/>
      <c r="PN227" s="1"/>
      <c r="PO227" s="1"/>
      <c r="PP227" s="1"/>
      <c r="PQ227" s="1"/>
      <c r="PR227" s="1"/>
      <c r="PS227" s="1"/>
      <c r="PT227" s="1"/>
      <c r="PU227" s="1"/>
      <c r="PV227" s="1"/>
      <c r="PW227" s="1"/>
      <c r="PX227" s="1"/>
      <c r="PY227" s="1"/>
      <c r="PZ227" s="1"/>
      <c r="QA227" s="1"/>
      <c r="QB227" s="1"/>
      <c r="QC227" s="1"/>
      <c r="QD227" s="1"/>
      <c r="QE227" s="1"/>
      <c r="QF227" s="1"/>
      <c r="QG227" s="1"/>
      <c r="QH227" s="1"/>
      <c r="QI227" s="1"/>
      <c r="QJ227" s="1"/>
      <c r="QK227" s="1"/>
      <c r="QL227" s="1"/>
      <c r="QM227" s="1"/>
      <c r="QN227" s="1"/>
      <c r="QO227" s="1"/>
      <c r="QP227" s="1"/>
      <c r="QQ227" s="1"/>
      <c r="QR227" s="1"/>
      <c r="QS227" s="1"/>
      <c r="QT227" s="1"/>
      <c r="QU227" s="1"/>
      <c r="QV227" s="1"/>
      <c r="QW227" s="1"/>
      <c r="QX227" s="1"/>
      <c r="QY227" s="1"/>
      <c r="QZ227" s="1"/>
      <c r="RA227" s="1"/>
      <c r="RB227" s="1"/>
      <c r="RC227" s="1"/>
      <c r="RD227" s="1"/>
      <c r="RE227" s="1"/>
      <c r="RF227" s="1"/>
      <c r="RG227" s="1"/>
      <c r="RH227" s="1"/>
      <c r="RI227" s="1"/>
      <c r="RJ227" s="1"/>
      <c r="RK227" s="1"/>
      <c r="RL227" s="1"/>
      <c r="RM227" s="1"/>
      <c r="RN227" s="1"/>
      <c r="RO227" s="1"/>
      <c r="RP227" s="1"/>
      <c r="RQ227" s="1"/>
      <c r="RR227" s="1"/>
      <c r="RS227" s="1"/>
      <c r="RT227" s="1"/>
      <c r="RU227" s="1"/>
      <c r="RV227" s="1"/>
      <c r="RW227" s="1"/>
      <c r="RX227" s="1"/>
      <c r="RY227" s="1"/>
      <c r="RZ227" s="1"/>
      <c r="SA227" s="1"/>
      <c r="SB227" s="1"/>
      <c r="SC227" s="1"/>
      <c r="SD227" s="1"/>
      <c r="SE227" s="1"/>
      <c r="SF227" s="1"/>
      <c r="SG227" s="1"/>
      <c r="SH227" s="1"/>
      <c r="SI227" s="1"/>
      <c r="SJ227" s="1"/>
      <c r="SK227" s="1"/>
      <c r="SL227" s="1"/>
      <c r="SM227" s="1"/>
      <c r="SN227" s="1"/>
      <c r="SO227" s="1"/>
      <c r="SP227" s="1"/>
      <c r="SQ227" s="1"/>
      <c r="SR227" s="1"/>
      <c r="SS227" s="1"/>
      <c r="ST227" s="1"/>
      <c r="SU227" s="1"/>
      <c r="SV227" s="1"/>
      <c r="SW227" s="1"/>
      <c r="SX227" s="1"/>
      <c r="SY227" s="1"/>
      <c r="SZ227" s="1"/>
      <c r="TA227" s="1"/>
      <c r="TB227" s="1"/>
      <c r="TC227" s="1"/>
      <c r="TD227" s="1"/>
      <c r="TE227" s="1"/>
      <c r="TF227" s="1"/>
      <c r="TG227" s="1"/>
      <c r="TH227" s="1"/>
      <c r="TI227" s="1"/>
      <c r="TJ227" s="1"/>
      <c r="TK227" s="1"/>
      <c r="TL227" s="1"/>
      <c r="TM227" s="1"/>
      <c r="TN227" s="1"/>
      <c r="TO227" s="1"/>
      <c r="TP227" s="1"/>
      <c r="TQ227" s="1"/>
      <c r="TR227" s="1"/>
      <c r="TS227" s="1"/>
      <c r="TT227" s="1"/>
      <c r="TU227" s="1"/>
      <c r="TV227" s="1"/>
      <c r="TW227" s="1"/>
      <c r="TX227" s="1"/>
      <c r="TY227" s="1"/>
      <c r="TZ227" s="1"/>
      <c r="UA227" s="1"/>
      <c r="UB227" s="1"/>
      <c r="UC227" s="1"/>
      <c r="UD227" s="1"/>
      <c r="UE227" s="1"/>
      <c r="UF227" s="1"/>
      <c r="UG227" s="1"/>
      <c r="UH227" s="1"/>
      <c r="UI227" s="1"/>
      <c r="UJ227" s="1"/>
      <c r="UK227" s="1"/>
      <c r="UL227" s="1"/>
      <c r="UM227" s="1"/>
      <c r="UN227" s="1"/>
      <c r="UO227" s="1"/>
      <c r="UP227" s="1"/>
      <c r="UQ227" s="1"/>
      <c r="UR227" s="1"/>
      <c r="US227" s="1"/>
      <c r="UT227" s="1"/>
      <c r="UU227" s="1"/>
      <c r="UV227" s="1"/>
      <c r="UW227" s="1"/>
      <c r="UX227" s="1"/>
      <c r="UY227" s="1"/>
      <c r="UZ227" s="1"/>
      <c r="VA227" s="1"/>
      <c r="VB227" s="1"/>
      <c r="VC227" s="1"/>
      <c r="VD227" s="1"/>
      <c r="VE227" s="1"/>
      <c r="VF227" s="1"/>
      <c r="VG227" s="1"/>
      <c r="VH227" s="1"/>
      <c r="VI227" s="1"/>
      <c r="VJ227" s="1"/>
      <c r="VK227" s="1"/>
      <c r="VL227" s="1"/>
      <c r="VM227" s="1"/>
      <c r="VN227" s="1"/>
      <c r="VO227" s="1"/>
      <c r="VP227" s="1"/>
      <c r="VQ227" s="1"/>
      <c r="VR227" s="1"/>
      <c r="VS227" s="1"/>
      <c r="VT227" s="1"/>
      <c r="VU227" s="1"/>
      <c r="VV227" s="1"/>
      <c r="VW227" s="1"/>
      <c r="VX227" s="1"/>
      <c r="VY227" s="1"/>
      <c r="VZ227" s="1"/>
      <c r="WA227" s="1"/>
      <c r="WB227" s="1"/>
      <c r="WC227" s="1"/>
      <c r="WD227" s="1"/>
      <c r="WE227" s="1"/>
      <c r="WF227" s="1"/>
      <c r="WG227" s="1"/>
      <c r="WH227" s="1"/>
      <c r="WI227" s="1"/>
      <c r="WJ227" s="1"/>
      <c r="WK227" s="1"/>
      <c r="WL227" s="1"/>
      <c r="WM227" s="1"/>
      <c r="WN227" s="1"/>
      <c r="WO227" s="1"/>
      <c r="WP227" s="1"/>
      <c r="WQ227" s="1"/>
      <c r="WR227" s="1"/>
      <c r="WS227" s="1"/>
      <c r="WT227" s="1"/>
      <c r="WU227" s="1"/>
      <c r="WV227" s="1"/>
      <c r="WW227" s="1"/>
      <c r="WX227" s="1"/>
      <c r="WY227" s="1"/>
      <c r="WZ227" s="1"/>
      <c r="XA227" s="1"/>
      <c r="XB227" s="1"/>
      <c r="XC227" s="1"/>
      <c r="XD227" s="1"/>
      <c r="XE227" s="1"/>
      <c r="XF227" s="1"/>
      <c r="XG227" s="1"/>
      <c r="XH227" s="1"/>
      <c r="XI227" s="1"/>
      <c r="XJ227" s="1"/>
      <c r="XK227" s="1"/>
      <c r="XL227" s="1"/>
      <c r="XM227" s="1"/>
      <c r="XN227" s="1"/>
      <c r="XO227" s="1"/>
      <c r="XP227" s="1"/>
      <c r="XQ227" s="1"/>
      <c r="XR227" s="1"/>
      <c r="XS227" s="1"/>
      <c r="XT227" s="1"/>
      <c r="XU227" s="1"/>
      <c r="XV227" s="1"/>
      <c r="XW227" s="1"/>
      <c r="XX227" s="1"/>
      <c r="XY227" s="1"/>
      <c r="XZ227" s="1"/>
      <c r="YA227" s="1"/>
      <c r="YB227" s="1"/>
      <c r="YC227" s="1"/>
      <c r="YD227" s="1"/>
      <c r="YE227" s="1"/>
      <c r="YF227" s="1"/>
      <c r="YG227" s="1"/>
      <c r="YH227" s="1"/>
      <c r="YI227" s="1"/>
      <c r="YJ227" s="1"/>
      <c r="YK227" s="1"/>
      <c r="YL227" s="1"/>
      <c r="YM227" s="1"/>
      <c r="YN227" s="1"/>
      <c r="YO227" s="1"/>
      <c r="YP227" s="1"/>
      <c r="YQ227" s="1"/>
      <c r="YR227" s="1"/>
      <c r="YS227" s="1"/>
      <c r="YT227" s="1"/>
      <c r="YU227" s="1"/>
      <c r="YV227" s="1"/>
      <c r="YW227" s="1"/>
      <c r="YX227" s="1"/>
      <c r="YY227" s="1"/>
      <c r="YZ227" s="1"/>
      <c r="ZA227" s="1"/>
      <c r="ZB227" s="1"/>
      <c r="ZC227" s="1"/>
      <c r="ZD227" s="1"/>
      <c r="ZE227" s="1"/>
      <c r="ZF227" s="1"/>
      <c r="ZG227" s="1"/>
      <c r="ZH227" s="1"/>
      <c r="ZI227" s="1"/>
      <c r="ZJ227" s="1"/>
      <c r="ZK227" s="1"/>
      <c r="ZL227" s="1"/>
      <c r="ZM227" s="1"/>
      <c r="ZN227" s="1"/>
      <c r="ZO227" s="1"/>
      <c r="ZP227" s="1"/>
      <c r="ZQ227" s="1"/>
      <c r="ZR227" s="1"/>
      <c r="ZS227" s="1"/>
    </row>
    <row r="228" spans="1:695" s="121" customFormat="1" x14ac:dyDescent="0.2">
      <c r="A228" s="246" t="s">
        <v>140</v>
      </c>
      <c r="B228" s="91"/>
      <c r="C228" s="223" t="s">
        <v>122</v>
      </c>
      <c r="D228" s="19"/>
      <c r="E228" s="20"/>
      <c r="F228" s="20"/>
      <c r="G228" s="19"/>
      <c r="H228" s="65"/>
      <c r="I228" s="82"/>
      <c r="J228" s="77"/>
      <c r="K228" s="77"/>
      <c r="L228" s="157"/>
      <c r="M228" s="1"/>
      <c r="N228" s="138"/>
      <c r="O228" s="139"/>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c r="IT228" s="1"/>
      <c r="IU228" s="1"/>
      <c r="IV228" s="1"/>
      <c r="IW228" s="1"/>
      <c r="IX228" s="1"/>
      <c r="IY228" s="1"/>
      <c r="IZ228" s="1"/>
      <c r="JA228" s="1"/>
      <c r="JB228" s="1"/>
      <c r="JC228" s="1"/>
      <c r="JD228" s="1"/>
      <c r="JE228" s="1"/>
      <c r="JF228" s="1"/>
      <c r="JG228" s="1"/>
      <c r="JH228" s="1"/>
      <c r="JI228" s="1"/>
      <c r="JJ228" s="1"/>
      <c r="JK228" s="1"/>
      <c r="JL228" s="1"/>
      <c r="JM228" s="1"/>
      <c r="JN228" s="1"/>
      <c r="JO228" s="1"/>
      <c r="JP228" s="1"/>
      <c r="JQ228" s="1"/>
      <c r="JR228" s="1"/>
      <c r="JS228" s="1"/>
      <c r="JT228" s="1"/>
      <c r="JU228" s="1"/>
      <c r="JV228" s="1"/>
      <c r="JW228" s="1"/>
      <c r="JX228" s="1"/>
      <c r="JY228" s="1"/>
      <c r="JZ228" s="1"/>
      <c r="KA228" s="1"/>
      <c r="KB228" s="1"/>
      <c r="KC228" s="1"/>
      <c r="KD228" s="1"/>
      <c r="KE228" s="1"/>
      <c r="KF228" s="1"/>
      <c r="KG228" s="1"/>
      <c r="KH228" s="1"/>
      <c r="KI228" s="1"/>
      <c r="KJ228" s="1"/>
      <c r="KK228" s="1"/>
      <c r="KL228" s="1"/>
      <c r="KM228" s="1"/>
      <c r="KN228" s="1"/>
      <c r="KO228" s="1"/>
      <c r="KP228" s="1"/>
      <c r="KQ228" s="1"/>
      <c r="KR228" s="1"/>
      <c r="KS228" s="1"/>
      <c r="KT228" s="1"/>
      <c r="KU228" s="1"/>
      <c r="KV228" s="1"/>
      <c r="KW228" s="1"/>
      <c r="KX228" s="1"/>
      <c r="KY228" s="1"/>
      <c r="KZ228" s="1"/>
      <c r="LA228" s="1"/>
      <c r="LB228" s="1"/>
      <c r="LC228" s="1"/>
      <c r="LD228" s="1"/>
      <c r="LE228" s="1"/>
      <c r="LF228" s="1"/>
      <c r="LG228" s="1"/>
      <c r="LH228" s="1"/>
      <c r="LI228" s="1"/>
      <c r="LJ228" s="1"/>
      <c r="LK228" s="1"/>
      <c r="LL228" s="1"/>
      <c r="LM228" s="1"/>
      <c r="LN228" s="1"/>
      <c r="LO228" s="1"/>
      <c r="LP228" s="1"/>
      <c r="LQ228" s="1"/>
      <c r="LR228" s="1"/>
      <c r="LS228" s="1"/>
      <c r="LT228" s="1"/>
      <c r="LU228" s="1"/>
      <c r="LV228" s="1"/>
      <c r="LW228" s="1"/>
      <c r="LX228" s="1"/>
      <c r="LY228" s="1"/>
      <c r="LZ228" s="1"/>
      <c r="MA228" s="1"/>
      <c r="MB228" s="1"/>
      <c r="MC228" s="1"/>
      <c r="MD228" s="1"/>
      <c r="ME228" s="1"/>
      <c r="MF228" s="1"/>
      <c r="MG228" s="1"/>
      <c r="MH228" s="1"/>
      <c r="MI228" s="1"/>
      <c r="MJ228" s="1"/>
      <c r="MK228" s="1"/>
      <c r="ML228" s="1"/>
      <c r="MM228" s="1"/>
      <c r="MN228" s="1"/>
      <c r="MO228" s="1"/>
      <c r="MP228" s="1"/>
      <c r="MQ228" s="1"/>
      <c r="MR228" s="1"/>
      <c r="MS228" s="1"/>
      <c r="MT228" s="1"/>
      <c r="MU228" s="1"/>
      <c r="MV228" s="1"/>
      <c r="MW228" s="1"/>
      <c r="MX228" s="1"/>
      <c r="MY228" s="1"/>
      <c r="MZ228" s="1"/>
      <c r="NA228" s="1"/>
      <c r="NB228" s="1"/>
      <c r="NC228" s="1"/>
      <c r="ND228" s="1"/>
      <c r="NE228" s="1"/>
      <c r="NF228" s="1"/>
      <c r="NG228" s="1"/>
      <c r="NH228" s="1"/>
      <c r="NI228" s="1"/>
      <c r="NJ228" s="1"/>
      <c r="NK228" s="1"/>
      <c r="NL228" s="1"/>
      <c r="NM228" s="1"/>
      <c r="NN228" s="1"/>
      <c r="NO228" s="1"/>
      <c r="NP228" s="1"/>
      <c r="NQ228" s="1"/>
      <c r="NR228" s="1"/>
      <c r="NS228" s="1"/>
      <c r="NT228" s="1"/>
      <c r="NU228" s="1"/>
      <c r="NV228" s="1"/>
      <c r="NW228" s="1"/>
      <c r="NX228" s="1"/>
      <c r="NY228" s="1"/>
      <c r="NZ228" s="1"/>
      <c r="OA228" s="1"/>
      <c r="OB228" s="1"/>
      <c r="OC228" s="1"/>
      <c r="OD228" s="1"/>
      <c r="OE228" s="1"/>
      <c r="OF228" s="1"/>
      <c r="OG228" s="1"/>
      <c r="OH228" s="1"/>
      <c r="OI228" s="1"/>
      <c r="OJ228" s="1"/>
      <c r="OK228" s="1"/>
      <c r="OL228" s="1"/>
      <c r="OM228" s="1"/>
      <c r="ON228" s="1"/>
      <c r="OO228" s="1"/>
      <c r="OP228" s="1"/>
      <c r="OQ228" s="1"/>
      <c r="OR228" s="1"/>
      <c r="OS228" s="1"/>
      <c r="OT228" s="1"/>
      <c r="OU228" s="1"/>
      <c r="OV228" s="1"/>
      <c r="OW228" s="1"/>
      <c r="OX228" s="1"/>
      <c r="OY228" s="1"/>
      <c r="OZ228" s="1"/>
      <c r="PA228" s="1"/>
      <c r="PB228" s="1"/>
      <c r="PC228" s="1"/>
      <c r="PD228" s="1"/>
      <c r="PE228" s="1"/>
      <c r="PF228" s="1"/>
      <c r="PG228" s="1"/>
      <c r="PH228" s="1"/>
      <c r="PI228" s="1"/>
      <c r="PJ228" s="1"/>
      <c r="PK228" s="1"/>
      <c r="PL228" s="1"/>
      <c r="PM228" s="1"/>
      <c r="PN228" s="1"/>
      <c r="PO228" s="1"/>
      <c r="PP228" s="1"/>
      <c r="PQ228" s="1"/>
      <c r="PR228" s="1"/>
      <c r="PS228" s="1"/>
      <c r="PT228" s="1"/>
      <c r="PU228" s="1"/>
      <c r="PV228" s="1"/>
      <c r="PW228" s="1"/>
      <c r="PX228" s="1"/>
      <c r="PY228" s="1"/>
      <c r="PZ228" s="1"/>
      <c r="QA228" s="1"/>
      <c r="QB228" s="1"/>
      <c r="QC228" s="1"/>
      <c r="QD228" s="1"/>
      <c r="QE228" s="1"/>
      <c r="QF228" s="1"/>
      <c r="QG228" s="1"/>
      <c r="QH228" s="1"/>
      <c r="QI228" s="1"/>
      <c r="QJ228" s="1"/>
      <c r="QK228" s="1"/>
      <c r="QL228" s="1"/>
      <c r="QM228" s="1"/>
      <c r="QN228" s="1"/>
      <c r="QO228" s="1"/>
      <c r="QP228" s="1"/>
      <c r="QQ228" s="1"/>
      <c r="QR228" s="1"/>
      <c r="QS228" s="1"/>
      <c r="QT228" s="1"/>
      <c r="QU228" s="1"/>
      <c r="QV228" s="1"/>
      <c r="QW228" s="1"/>
      <c r="QX228" s="1"/>
      <c r="QY228" s="1"/>
      <c r="QZ228" s="1"/>
      <c r="RA228" s="1"/>
      <c r="RB228" s="1"/>
      <c r="RC228" s="1"/>
      <c r="RD228" s="1"/>
      <c r="RE228" s="1"/>
      <c r="RF228" s="1"/>
      <c r="RG228" s="1"/>
      <c r="RH228" s="1"/>
      <c r="RI228" s="1"/>
      <c r="RJ228" s="1"/>
      <c r="RK228" s="1"/>
      <c r="RL228" s="1"/>
      <c r="RM228" s="1"/>
      <c r="RN228" s="1"/>
      <c r="RO228" s="1"/>
      <c r="RP228" s="1"/>
      <c r="RQ228" s="1"/>
      <c r="RR228" s="1"/>
      <c r="RS228" s="1"/>
      <c r="RT228" s="1"/>
      <c r="RU228" s="1"/>
      <c r="RV228" s="1"/>
      <c r="RW228" s="1"/>
      <c r="RX228" s="1"/>
      <c r="RY228" s="1"/>
      <c r="RZ228" s="1"/>
      <c r="SA228" s="1"/>
      <c r="SB228" s="1"/>
      <c r="SC228" s="1"/>
      <c r="SD228" s="1"/>
      <c r="SE228" s="1"/>
      <c r="SF228" s="1"/>
      <c r="SG228" s="1"/>
      <c r="SH228" s="1"/>
      <c r="SI228" s="1"/>
      <c r="SJ228" s="1"/>
      <c r="SK228" s="1"/>
      <c r="SL228" s="1"/>
      <c r="SM228" s="1"/>
      <c r="SN228" s="1"/>
      <c r="SO228" s="1"/>
      <c r="SP228" s="1"/>
      <c r="SQ228" s="1"/>
      <c r="SR228" s="1"/>
      <c r="SS228" s="1"/>
      <c r="ST228" s="1"/>
      <c r="SU228" s="1"/>
      <c r="SV228" s="1"/>
      <c r="SW228" s="1"/>
      <c r="SX228" s="1"/>
      <c r="SY228" s="1"/>
      <c r="SZ228" s="1"/>
      <c r="TA228" s="1"/>
      <c r="TB228" s="1"/>
      <c r="TC228" s="1"/>
      <c r="TD228" s="1"/>
      <c r="TE228" s="1"/>
      <c r="TF228" s="1"/>
      <c r="TG228" s="1"/>
      <c r="TH228" s="1"/>
      <c r="TI228" s="1"/>
      <c r="TJ228" s="1"/>
      <c r="TK228" s="1"/>
      <c r="TL228" s="1"/>
      <c r="TM228" s="1"/>
      <c r="TN228" s="1"/>
      <c r="TO228" s="1"/>
      <c r="TP228" s="1"/>
      <c r="TQ228" s="1"/>
      <c r="TR228" s="1"/>
      <c r="TS228" s="1"/>
      <c r="TT228" s="1"/>
      <c r="TU228" s="1"/>
      <c r="TV228" s="1"/>
      <c r="TW228" s="1"/>
      <c r="TX228" s="1"/>
      <c r="TY228" s="1"/>
      <c r="TZ228" s="1"/>
      <c r="UA228" s="1"/>
      <c r="UB228" s="1"/>
      <c r="UC228" s="1"/>
      <c r="UD228" s="1"/>
      <c r="UE228" s="1"/>
      <c r="UF228" s="1"/>
      <c r="UG228" s="1"/>
      <c r="UH228" s="1"/>
      <c r="UI228" s="1"/>
      <c r="UJ228" s="1"/>
      <c r="UK228" s="1"/>
      <c r="UL228" s="1"/>
      <c r="UM228" s="1"/>
      <c r="UN228" s="1"/>
      <c r="UO228" s="1"/>
      <c r="UP228" s="1"/>
      <c r="UQ228" s="1"/>
      <c r="UR228" s="1"/>
      <c r="US228" s="1"/>
      <c r="UT228" s="1"/>
      <c r="UU228" s="1"/>
      <c r="UV228" s="1"/>
      <c r="UW228" s="1"/>
      <c r="UX228" s="1"/>
      <c r="UY228" s="1"/>
      <c r="UZ228" s="1"/>
      <c r="VA228" s="1"/>
      <c r="VB228" s="1"/>
      <c r="VC228" s="1"/>
      <c r="VD228" s="1"/>
      <c r="VE228" s="1"/>
      <c r="VF228" s="1"/>
      <c r="VG228" s="1"/>
      <c r="VH228" s="1"/>
      <c r="VI228" s="1"/>
      <c r="VJ228" s="1"/>
      <c r="VK228" s="1"/>
      <c r="VL228" s="1"/>
      <c r="VM228" s="1"/>
      <c r="VN228" s="1"/>
      <c r="VO228" s="1"/>
      <c r="VP228" s="1"/>
      <c r="VQ228" s="1"/>
      <c r="VR228" s="1"/>
      <c r="VS228" s="1"/>
      <c r="VT228" s="1"/>
      <c r="VU228" s="1"/>
      <c r="VV228" s="1"/>
      <c r="VW228" s="1"/>
      <c r="VX228" s="1"/>
      <c r="VY228" s="1"/>
      <c r="VZ228" s="1"/>
      <c r="WA228" s="1"/>
      <c r="WB228" s="1"/>
      <c r="WC228" s="1"/>
      <c r="WD228" s="1"/>
      <c r="WE228" s="1"/>
      <c r="WF228" s="1"/>
      <c r="WG228" s="1"/>
      <c r="WH228" s="1"/>
      <c r="WI228" s="1"/>
      <c r="WJ228" s="1"/>
      <c r="WK228" s="1"/>
      <c r="WL228" s="1"/>
      <c r="WM228" s="1"/>
      <c r="WN228" s="1"/>
      <c r="WO228" s="1"/>
      <c r="WP228" s="1"/>
      <c r="WQ228" s="1"/>
      <c r="WR228" s="1"/>
      <c r="WS228" s="1"/>
      <c r="WT228" s="1"/>
      <c r="WU228" s="1"/>
      <c r="WV228" s="1"/>
      <c r="WW228" s="1"/>
      <c r="WX228" s="1"/>
      <c r="WY228" s="1"/>
      <c r="WZ228" s="1"/>
      <c r="XA228" s="1"/>
      <c r="XB228" s="1"/>
      <c r="XC228" s="1"/>
      <c r="XD228" s="1"/>
      <c r="XE228" s="1"/>
      <c r="XF228" s="1"/>
      <c r="XG228" s="1"/>
      <c r="XH228" s="1"/>
      <c r="XI228" s="1"/>
      <c r="XJ228" s="1"/>
      <c r="XK228" s="1"/>
      <c r="XL228" s="1"/>
      <c r="XM228" s="1"/>
      <c r="XN228" s="1"/>
      <c r="XO228" s="1"/>
      <c r="XP228" s="1"/>
      <c r="XQ228" s="1"/>
      <c r="XR228" s="1"/>
      <c r="XS228" s="1"/>
      <c r="XT228" s="1"/>
      <c r="XU228" s="1"/>
      <c r="XV228" s="1"/>
      <c r="XW228" s="1"/>
      <c r="XX228" s="1"/>
      <c r="XY228" s="1"/>
      <c r="XZ228" s="1"/>
      <c r="YA228" s="1"/>
      <c r="YB228" s="1"/>
      <c r="YC228" s="1"/>
      <c r="YD228" s="1"/>
      <c r="YE228" s="1"/>
      <c r="YF228" s="1"/>
      <c r="YG228" s="1"/>
      <c r="YH228" s="1"/>
      <c r="YI228" s="1"/>
      <c r="YJ228" s="1"/>
      <c r="YK228" s="1"/>
      <c r="YL228" s="1"/>
      <c r="YM228" s="1"/>
      <c r="YN228" s="1"/>
      <c r="YO228" s="1"/>
      <c r="YP228" s="1"/>
      <c r="YQ228" s="1"/>
      <c r="YR228" s="1"/>
      <c r="YS228" s="1"/>
      <c r="YT228" s="1"/>
      <c r="YU228" s="1"/>
      <c r="YV228" s="1"/>
      <c r="YW228" s="1"/>
      <c r="YX228" s="1"/>
      <c r="YY228" s="1"/>
      <c r="YZ228" s="1"/>
      <c r="ZA228" s="1"/>
      <c r="ZB228" s="1"/>
      <c r="ZC228" s="1"/>
      <c r="ZD228" s="1"/>
      <c r="ZE228" s="1"/>
      <c r="ZF228" s="1"/>
      <c r="ZG228" s="1"/>
      <c r="ZH228" s="1"/>
      <c r="ZI228" s="1"/>
      <c r="ZJ228" s="1"/>
      <c r="ZK228" s="1"/>
      <c r="ZL228" s="1"/>
      <c r="ZM228" s="1"/>
      <c r="ZN228" s="1"/>
      <c r="ZO228" s="1"/>
      <c r="ZP228" s="1"/>
      <c r="ZQ228" s="1"/>
      <c r="ZR228" s="1"/>
      <c r="ZS228" s="1"/>
    </row>
    <row r="229" spans="1:695" s="112" customFormat="1" x14ac:dyDescent="0.2">
      <c r="A229" s="227" t="s">
        <v>140</v>
      </c>
      <c r="B229" s="111"/>
      <c r="C229" s="19" t="s">
        <v>108</v>
      </c>
      <c r="D229" s="19" t="s">
        <v>15</v>
      </c>
      <c r="E229" s="20">
        <v>0.33680555555555558</v>
      </c>
      <c r="F229" s="69">
        <f>E229+(45/(24*60))</f>
        <v>0.36805555555555558</v>
      </c>
      <c r="G229" s="19">
        <f>H229*I229</f>
        <v>6128.8</v>
      </c>
      <c r="H229" s="65">
        <v>188</v>
      </c>
      <c r="I229" s="82">
        <v>32.6</v>
      </c>
      <c r="J229" s="77" t="s">
        <v>204</v>
      </c>
      <c r="K229" s="77" t="s">
        <v>205</v>
      </c>
      <c r="L229" s="157"/>
      <c r="M229" s="1"/>
      <c r="N229" s="138"/>
      <c r="O229" s="139"/>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c r="IT229" s="1"/>
      <c r="IU229" s="1"/>
      <c r="IV229" s="1"/>
      <c r="IW229" s="1"/>
      <c r="IX229" s="1"/>
      <c r="IY229" s="1"/>
      <c r="IZ229" s="1"/>
      <c r="JA229" s="1"/>
      <c r="JB229" s="1"/>
      <c r="JC229" s="1"/>
      <c r="JD229" s="1"/>
      <c r="JE229" s="1"/>
      <c r="JF229" s="1"/>
      <c r="JG229" s="1"/>
      <c r="JH229" s="1"/>
      <c r="JI229" s="1"/>
      <c r="JJ229" s="1"/>
      <c r="JK229" s="1"/>
      <c r="JL229" s="1"/>
      <c r="JM229" s="1"/>
      <c r="JN229" s="1"/>
      <c r="JO229" s="1"/>
      <c r="JP229" s="1"/>
      <c r="JQ229" s="1"/>
      <c r="JR229" s="1"/>
      <c r="JS229" s="1"/>
      <c r="JT229" s="1"/>
      <c r="JU229" s="1"/>
      <c r="JV229" s="1"/>
      <c r="JW229" s="1"/>
      <c r="JX229" s="1"/>
      <c r="JY229" s="1"/>
      <c r="JZ229" s="1"/>
      <c r="KA229" s="1"/>
      <c r="KB229" s="1"/>
      <c r="KC229" s="1"/>
      <c r="KD229" s="1"/>
      <c r="KE229" s="1"/>
      <c r="KF229" s="1"/>
      <c r="KG229" s="1"/>
      <c r="KH229" s="1"/>
      <c r="KI229" s="1"/>
      <c r="KJ229" s="1"/>
      <c r="KK229" s="1"/>
      <c r="KL229" s="1"/>
      <c r="KM229" s="1"/>
      <c r="KN229" s="1"/>
      <c r="KO229" s="1"/>
      <c r="KP229" s="1"/>
      <c r="KQ229" s="1"/>
      <c r="KR229" s="1"/>
      <c r="KS229" s="1"/>
      <c r="KT229" s="1"/>
      <c r="KU229" s="1"/>
      <c r="KV229" s="1"/>
      <c r="KW229" s="1"/>
      <c r="KX229" s="1"/>
      <c r="KY229" s="1"/>
      <c r="KZ229" s="1"/>
      <c r="LA229" s="1"/>
      <c r="LB229" s="1"/>
      <c r="LC229" s="1"/>
      <c r="LD229" s="1"/>
      <c r="LE229" s="1"/>
      <c r="LF229" s="1"/>
      <c r="LG229" s="1"/>
      <c r="LH229" s="1"/>
      <c r="LI229" s="1"/>
      <c r="LJ229" s="1"/>
      <c r="LK229" s="1"/>
      <c r="LL229" s="1"/>
      <c r="LM229" s="1"/>
      <c r="LN229" s="1"/>
      <c r="LO229" s="1"/>
      <c r="LP229" s="1"/>
      <c r="LQ229" s="1"/>
      <c r="LR229" s="1"/>
      <c r="LS229" s="1"/>
      <c r="LT229" s="1"/>
      <c r="LU229" s="1"/>
      <c r="LV229" s="1"/>
      <c r="LW229" s="1"/>
      <c r="LX229" s="1"/>
      <c r="LY229" s="1"/>
      <c r="LZ229" s="1"/>
      <c r="MA229" s="1"/>
      <c r="MB229" s="1"/>
      <c r="MC229" s="1"/>
      <c r="MD229" s="1"/>
      <c r="ME229" s="1"/>
      <c r="MF229" s="1"/>
      <c r="MG229" s="1"/>
      <c r="MH229" s="1"/>
      <c r="MI229" s="1"/>
      <c r="MJ229" s="1"/>
      <c r="MK229" s="1"/>
      <c r="ML229" s="1"/>
      <c r="MM229" s="1"/>
      <c r="MN229" s="1"/>
      <c r="MO229" s="1"/>
      <c r="MP229" s="1"/>
      <c r="MQ229" s="1"/>
      <c r="MR229" s="1"/>
      <c r="MS229" s="1"/>
      <c r="MT229" s="1"/>
      <c r="MU229" s="1"/>
      <c r="MV229" s="1"/>
      <c r="MW229" s="1"/>
      <c r="MX229" s="1"/>
      <c r="MY229" s="1"/>
      <c r="MZ229" s="1"/>
      <c r="NA229" s="1"/>
      <c r="NB229" s="1"/>
      <c r="NC229" s="1"/>
      <c r="ND229" s="1"/>
      <c r="NE229" s="1"/>
      <c r="NF229" s="1"/>
      <c r="NG229" s="1"/>
      <c r="NH229" s="1"/>
      <c r="NI229" s="1"/>
      <c r="NJ229" s="1"/>
      <c r="NK229" s="1"/>
      <c r="NL229" s="1"/>
      <c r="NM229" s="1"/>
      <c r="NN229" s="1"/>
      <c r="NO229" s="1"/>
      <c r="NP229" s="1"/>
      <c r="NQ229" s="1"/>
      <c r="NR229" s="1"/>
      <c r="NS229" s="1"/>
      <c r="NT229" s="1"/>
      <c r="NU229" s="1"/>
      <c r="NV229" s="1"/>
      <c r="NW229" s="1"/>
      <c r="NX229" s="1"/>
      <c r="NY229" s="1"/>
      <c r="NZ229" s="1"/>
      <c r="OA229" s="1"/>
      <c r="OB229" s="1"/>
      <c r="OC229" s="1"/>
      <c r="OD229" s="1"/>
      <c r="OE229" s="1"/>
      <c r="OF229" s="1"/>
      <c r="OG229" s="1"/>
      <c r="OH229" s="1"/>
      <c r="OI229" s="1"/>
      <c r="OJ229" s="1"/>
      <c r="OK229" s="1"/>
      <c r="OL229" s="1"/>
      <c r="OM229" s="1"/>
      <c r="ON229" s="1"/>
      <c r="OO229" s="1"/>
      <c r="OP229" s="1"/>
      <c r="OQ229" s="1"/>
      <c r="OR229" s="1"/>
      <c r="OS229" s="1"/>
      <c r="OT229" s="1"/>
      <c r="OU229" s="1"/>
      <c r="OV229" s="1"/>
      <c r="OW229" s="1"/>
      <c r="OX229" s="1"/>
      <c r="OY229" s="1"/>
      <c r="OZ229" s="1"/>
      <c r="PA229" s="1"/>
      <c r="PB229" s="1"/>
      <c r="PC229" s="1"/>
      <c r="PD229" s="1"/>
      <c r="PE229" s="1"/>
      <c r="PF229" s="1"/>
      <c r="PG229" s="1"/>
      <c r="PH229" s="1"/>
      <c r="PI229" s="1"/>
      <c r="PJ229" s="1"/>
      <c r="PK229" s="1"/>
      <c r="PL229" s="1"/>
      <c r="PM229" s="1"/>
      <c r="PN229" s="1"/>
      <c r="PO229" s="1"/>
      <c r="PP229" s="1"/>
      <c r="PQ229" s="1"/>
      <c r="PR229" s="1"/>
      <c r="PS229" s="1"/>
      <c r="PT229" s="1"/>
      <c r="PU229" s="1"/>
      <c r="PV229" s="1"/>
      <c r="PW229" s="1"/>
      <c r="PX229" s="1"/>
      <c r="PY229" s="1"/>
      <c r="PZ229" s="1"/>
      <c r="QA229" s="1"/>
      <c r="QB229" s="1"/>
      <c r="QC229" s="1"/>
      <c r="QD229" s="1"/>
      <c r="QE229" s="1"/>
      <c r="QF229" s="1"/>
      <c r="QG229" s="1"/>
      <c r="QH229" s="1"/>
      <c r="QI229" s="1"/>
      <c r="QJ229" s="1"/>
      <c r="QK229" s="1"/>
      <c r="QL229" s="1"/>
      <c r="QM229" s="1"/>
      <c r="QN229" s="1"/>
      <c r="QO229" s="1"/>
      <c r="QP229" s="1"/>
      <c r="QQ229" s="1"/>
      <c r="QR229" s="1"/>
      <c r="QS229" s="1"/>
      <c r="QT229" s="1"/>
      <c r="QU229" s="1"/>
      <c r="QV229" s="1"/>
      <c r="QW229" s="1"/>
      <c r="QX229" s="1"/>
      <c r="QY229" s="1"/>
      <c r="QZ229" s="1"/>
      <c r="RA229" s="1"/>
      <c r="RB229" s="1"/>
      <c r="RC229" s="1"/>
      <c r="RD229" s="1"/>
      <c r="RE229" s="1"/>
      <c r="RF229" s="1"/>
      <c r="RG229" s="1"/>
      <c r="RH229" s="1"/>
      <c r="RI229" s="1"/>
      <c r="RJ229" s="1"/>
      <c r="RK229" s="1"/>
      <c r="RL229" s="1"/>
      <c r="RM229" s="1"/>
      <c r="RN229" s="1"/>
      <c r="RO229" s="1"/>
      <c r="RP229" s="1"/>
      <c r="RQ229" s="1"/>
      <c r="RR229" s="1"/>
      <c r="RS229" s="1"/>
      <c r="RT229" s="1"/>
      <c r="RU229" s="1"/>
      <c r="RV229" s="1"/>
      <c r="RW229" s="1"/>
      <c r="RX229" s="1"/>
      <c r="RY229" s="1"/>
      <c r="RZ229" s="1"/>
      <c r="SA229" s="1"/>
      <c r="SB229" s="1"/>
      <c r="SC229" s="1"/>
      <c r="SD229" s="1"/>
      <c r="SE229" s="1"/>
      <c r="SF229" s="1"/>
      <c r="SG229" s="1"/>
      <c r="SH229" s="1"/>
      <c r="SI229" s="1"/>
      <c r="SJ229" s="1"/>
      <c r="SK229" s="1"/>
      <c r="SL229" s="1"/>
      <c r="SM229" s="1"/>
      <c r="SN229" s="1"/>
      <c r="SO229" s="1"/>
      <c r="SP229" s="1"/>
      <c r="SQ229" s="1"/>
      <c r="SR229" s="1"/>
      <c r="SS229" s="1"/>
      <c r="ST229" s="1"/>
      <c r="SU229" s="1"/>
      <c r="SV229" s="1"/>
      <c r="SW229" s="1"/>
      <c r="SX229" s="1"/>
      <c r="SY229" s="1"/>
      <c r="SZ229" s="1"/>
      <c r="TA229" s="1"/>
      <c r="TB229" s="1"/>
      <c r="TC229" s="1"/>
      <c r="TD229" s="1"/>
      <c r="TE229" s="1"/>
      <c r="TF229" s="1"/>
      <c r="TG229" s="1"/>
      <c r="TH229" s="1"/>
      <c r="TI229" s="1"/>
      <c r="TJ229" s="1"/>
      <c r="TK229" s="1"/>
      <c r="TL229" s="1"/>
      <c r="TM229" s="1"/>
      <c r="TN229" s="1"/>
      <c r="TO229" s="1"/>
      <c r="TP229" s="1"/>
      <c r="TQ229" s="1"/>
      <c r="TR229" s="1"/>
      <c r="TS229" s="1"/>
      <c r="TT229" s="1"/>
      <c r="TU229" s="1"/>
      <c r="TV229" s="1"/>
      <c r="TW229" s="1"/>
      <c r="TX229" s="1"/>
      <c r="TY229" s="1"/>
      <c r="TZ229" s="1"/>
      <c r="UA229" s="1"/>
      <c r="UB229" s="1"/>
      <c r="UC229" s="1"/>
      <c r="UD229" s="1"/>
      <c r="UE229" s="1"/>
      <c r="UF229" s="1"/>
      <c r="UG229" s="1"/>
      <c r="UH229" s="1"/>
      <c r="UI229" s="1"/>
      <c r="UJ229" s="1"/>
      <c r="UK229" s="1"/>
      <c r="UL229" s="1"/>
      <c r="UM229" s="1"/>
      <c r="UN229" s="1"/>
      <c r="UO229" s="1"/>
      <c r="UP229" s="1"/>
      <c r="UQ229" s="1"/>
      <c r="UR229" s="1"/>
      <c r="US229" s="1"/>
      <c r="UT229" s="1"/>
      <c r="UU229" s="1"/>
      <c r="UV229" s="1"/>
      <c r="UW229" s="1"/>
      <c r="UX229" s="1"/>
      <c r="UY229" s="1"/>
      <c r="UZ229" s="1"/>
      <c r="VA229" s="1"/>
      <c r="VB229" s="1"/>
      <c r="VC229" s="1"/>
      <c r="VD229" s="1"/>
      <c r="VE229" s="1"/>
      <c r="VF229" s="1"/>
      <c r="VG229" s="1"/>
      <c r="VH229" s="1"/>
      <c r="VI229" s="1"/>
      <c r="VJ229" s="1"/>
      <c r="VK229" s="1"/>
      <c r="VL229" s="1"/>
      <c r="VM229" s="1"/>
      <c r="VN229" s="1"/>
      <c r="VO229" s="1"/>
      <c r="VP229" s="1"/>
      <c r="VQ229" s="1"/>
      <c r="VR229" s="1"/>
      <c r="VS229" s="1"/>
      <c r="VT229" s="1"/>
      <c r="VU229" s="1"/>
      <c r="VV229" s="1"/>
      <c r="VW229" s="1"/>
      <c r="VX229" s="1"/>
      <c r="VY229" s="1"/>
      <c r="VZ229" s="1"/>
      <c r="WA229" s="1"/>
      <c r="WB229" s="1"/>
      <c r="WC229" s="1"/>
      <c r="WD229" s="1"/>
      <c r="WE229" s="1"/>
      <c r="WF229" s="1"/>
      <c r="WG229" s="1"/>
      <c r="WH229" s="1"/>
      <c r="WI229" s="1"/>
      <c r="WJ229" s="1"/>
      <c r="WK229" s="1"/>
      <c r="WL229" s="1"/>
      <c r="WM229" s="1"/>
      <c r="WN229" s="1"/>
      <c r="WO229" s="1"/>
      <c r="WP229" s="1"/>
      <c r="WQ229" s="1"/>
      <c r="WR229" s="1"/>
      <c r="WS229" s="1"/>
      <c r="WT229" s="1"/>
      <c r="WU229" s="1"/>
      <c r="WV229" s="1"/>
      <c r="WW229" s="1"/>
      <c r="WX229" s="1"/>
      <c r="WY229" s="1"/>
      <c r="WZ229" s="1"/>
      <c r="XA229" s="1"/>
      <c r="XB229" s="1"/>
      <c r="XC229" s="1"/>
      <c r="XD229" s="1"/>
      <c r="XE229" s="1"/>
      <c r="XF229" s="1"/>
      <c r="XG229" s="1"/>
      <c r="XH229" s="1"/>
      <c r="XI229" s="1"/>
      <c r="XJ229" s="1"/>
      <c r="XK229" s="1"/>
      <c r="XL229" s="1"/>
      <c r="XM229" s="1"/>
      <c r="XN229" s="1"/>
      <c r="XO229" s="1"/>
      <c r="XP229" s="1"/>
      <c r="XQ229" s="1"/>
      <c r="XR229" s="1"/>
      <c r="XS229" s="1"/>
      <c r="XT229" s="1"/>
      <c r="XU229" s="1"/>
      <c r="XV229" s="1"/>
      <c r="XW229" s="1"/>
      <c r="XX229" s="1"/>
      <c r="XY229" s="1"/>
      <c r="XZ229" s="1"/>
      <c r="YA229" s="1"/>
      <c r="YB229" s="1"/>
      <c r="YC229" s="1"/>
      <c r="YD229" s="1"/>
      <c r="YE229" s="1"/>
      <c r="YF229" s="1"/>
      <c r="YG229" s="1"/>
      <c r="YH229" s="1"/>
      <c r="YI229" s="1"/>
      <c r="YJ229" s="1"/>
      <c r="YK229" s="1"/>
      <c r="YL229" s="1"/>
      <c r="YM229" s="1"/>
      <c r="YN229" s="1"/>
      <c r="YO229" s="1"/>
      <c r="YP229" s="1"/>
      <c r="YQ229" s="1"/>
      <c r="YR229" s="1"/>
      <c r="YS229" s="1"/>
      <c r="YT229" s="1"/>
      <c r="YU229" s="1"/>
      <c r="YV229" s="1"/>
      <c r="YW229" s="1"/>
      <c r="YX229" s="1"/>
      <c r="YY229" s="1"/>
      <c r="YZ229" s="1"/>
      <c r="ZA229" s="1"/>
      <c r="ZB229" s="1"/>
      <c r="ZC229" s="1"/>
      <c r="ZD229" s="1"/>
      <c r="ZE229" s="1"/>
      <c r="ZF229" s="1"/>
      <c r="ZG229" s="1"/>
      <c r="ZH229" s="1"/>
      <c r="ZI229" s="1"/>
      <c r="ZJ229" s="1"/>
      <c r="ZK229" s="1"/>
      <c r="ZL229" s="1"/>
      <c r="ZM229" s="1"/>
      <c r="ZN229" s="1"/>
      <c r="ZO229" s="1"/>
      <c r="ZP229" s="1"/>
      <c r="ZQ229" s="1"/>
      <c r="ZR229" s="1"/>
      <c r="ZS229" s="1"/>
    </row>
    <row r="230" spans="1:695" s="112" customFormat="1" x14ac:dyDescent="0.2">
      <c r="A230" s="227" t="s">
        <v>140</v>
      </c>
      <c r="B230" s="111"/>
      <c r="C230" s="19"/>
      <c r="D230" s="19"/>
      <c r="E230" s="20"/>
      <c r="F230" s="69"/>
      <c r="G230" s="19"/>
      <c r="H230" s="65"/>
      <c r="I230" s="82"/>
      <c r="J230" s="107"/>
      <c r="K230" s="46"/>
      <c r="L230" s="157"/>
      <c r="M230" s="1"/>
      <c r="N230" s="138"/>
      <c r="O230" s="139"/>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c r="IT230" s="1"/>
      <c r="IU230" s="1"/>
      <c r="IV230" s="1"/>
      <c r="IW230" s="1"/>
      <c r="IX230" s="1"/>
      <c r="IY230" s="1"/>
      <c r="IZ230" s="1"/>
      <c r="JA230" s="1"/>
      <c r="JB230" s="1"/>
      <c r="JC230" s="1"/>
      <c r="JD230" s="1"/>
      <c r="JE230" s="1"/>
      <c r="JF230" s="1"/>
      <c r="JG230" s="1"/>
      <c r="JH230" s="1"/>
      <c r="JI230" s="1"/>
      <c r="JJ230" s="1"/>
      <c r="JK230" s="1"/>
      <c r="JL230" s="1"/>
      <c r="JM230" s="1"/>
      <c r="JN230" s="1"/>
      <c r="JO230" s="1"/>
      <c r="JP230" s="1"/>
      <c r="JQ230" s="1"/>
      <c r="JR230" s="1"/>
      <c r="JS230" s="1"/>
      <c r="JT230" s="1"/>
      <c r="JU230" s="1"/>
      <c r="JV230" s="1"/>
      <c r="JW230" s="1"/>
      <c r="JX230" s="1"/>
      <c r="JY230" s="1"/>
      <c r="JZ230" s="1"/>
      <c r="KA230" s="1"/>
      <c r="KB230" s="1"/>
      <c r="KC230" s="1"/>
      <c r="KD230" s="1"/>
      <c r="KE230" s="1"/>
      <c r="KF230" s="1"/>
      <c r="KG230" s="1"/>
      <c r="KH230" s="1"/>
      <c r="KI230" s="1"/>
      <c r="KJ230" s="1"/>
      <c r="KK230" s="1"/>
      <c r="KL230" s="1"/>
      <c r="KM230" s="1"/>
      <c r="KN230" s="1"/>
      <c r="KO230" s="1"/>
      <c r="KP230" s="1"/>
      <c r="KQ230" s="1"/>
      <c r="KR230" s="1"/>
      <c r="KS230" s="1"/>
      <c r="KT230" s="1"/>
      <c r="KU230" s="1"/>
      <c r="KV230" s="1"/>
      <c r="KW230" s="1"/>
      <c r="KX230" s="1"/>
      <c r="KY230" s="1"/>
      <c r="KZ230" s="1"/>
      <c r="LA230" s="1"/>
      <c r="LB230" s="1"/>
      <c r="LC230" s="1"/>
      <c r="LD230" s="1"/>
      <c r="LE230" s="1"/>
      <c r="LF230" s="1"/>
      <c r="LG230" s="1"/>
      <c r="LH230" s="1"/>
      <c r="LI230" s="1"/>
      <c r="LJ230" s="1"/>
      <c r="LK230" s="1"/>
      <c r="LL230" s="1"/>
      <c r="LM230" s="1"/>
      <c r="LN230" s="1"/>
      <c r="LO230" s="1"/>
      <c r="LP230" s="1"/>
      <c r="LQ230" s="1"/>
      <c r="LR230" s="1"/>
      <c r="LS230" s="1"/>
      <c r="LT230" s="1"/>
      <c r="LU230" s="1"/>
      <c r="LV230" s="1"/>
      <c r="LW230" s="1"/>
      <c r="LX230" s="1"/>
      <c r="LY230" s="1"/>
      <c r="LZ230" s="1"/>
      <c r="MA230" s="1"/>
      <c r="MB230" s="1"/>
      <c r="MC230" s="1"/>
      <c r="MD230" s="1"/>
      <c r="ME230" s="1"/>
      <c r="MF230" s="1"/>
      <c r="MG230" s="1"/>
      <c r="MH230" s="1"/>
      <c r="MI230" s="1"/>
      <c r="MJ230" s="1"/>
      <c r="MK230" s="1"/>
      <c r="ML230" s="1"/>
      <c r="MM230" s="1"/>
      <c r="MN230" s="1"/>
      <c r="MO230" s="1"/>
      <c r="MP230" s="1"/>
      <c r="MQ230" s="1"/>
      <c r="MR230" s="1"/>
      <c r="MS230" s="1"/>
      <c r="MT230" s="1"/>
      <c r="MU230" s="1"/>
      <c r="MV230" s="1"/>
      <c r="MW230" s="1"/>
      <c r="MX230" s="1"/>
      <c r="MY230" s="1"/>
      <c r="MZ230" s="1"/>
      <c r="NA230" s="1"/>
      <c r="NB230" s="1"/>
      <c r="NC230" s="1"/>
      <c r="ND230" s="1"/>
      <c r="NE230" s="1"/>
      <c r="NF230" s="1"/>
      <c r="NG230" s="1"/>
      <c r="NH230" s="1"/>
      <c r="NI230" s="1"/>
      <c r="NJ230" s="1"/>
      <c r="NK230" s="1"/>
      <c r="NL230" s="1"/>
      <c r="NM230" s="1"/>
      <c r="NN230" s="1"/>
      <c r="NO230" s="1"/>
      <c r="NP230" s="1"/>
      <c r="NQ230" s="1"/>
      <c r="NR230" s="1"/>
      <c r="NS230" s="1"/>
      <c r="NT230" s="1"/>
      <c r="NU230" s="1"/>
      <c r="NV230" s="1"/>
      <c r="NW230" s="1"/>
      <c r="NX230" s="1"/>
      <c r="NY230" s="1"/>
      <c r="NZ230" s="1"/>
      <c r="OA230" s="1"/>
      <c r="OB230" s="1"/>
      <c r="OC230" s="1"/>
      <c r="OD230" s="1"/>
      <c r="OE230" s="1"/>
      <c r="OF230" s="1"/>
      <c r="OG230" s="1"/>
      <c r="OH230" s="1"/>
      <c r="OI230" s="1"/>
      <c r="OJ230" s="1"/>
      <c r="OK230" s="1"/>
      <c r="OL230" s="1"/>
      <c r="OM230" s="1"/>
      <c r="ON230" s="1"/>
      <c r="OO230" s="1"/>
      <c r="OP230" s="1"/>
      <c r="OQ230" s="1"/>
      <c r="OR230" s="1"/>
      <c r="OS230" s="1"/>
      <c r="OT230" s="1"/>
      <c r="OU230" s="1"/>
      <c r="OV230" s="1"/>
      <c r="OW230" s="1"/>
      <c r="OX230" s="1"/>
      <c r="OY230" s="1"/>
      <c r="OZ230" s="1"/>
      <c r="PA230" s="1"/>
      <c r="PB230" s="1"/>
      <c r="PC230" s="1"/>
      <c r="PD230" s="1"/>
      <c r="PE230" s="1"/>
      <c r="PF230" s="1"/>
      <c r="PG230" s="1"/>
      <c r="PH230" s="1"/>
      <c r="PI230" s="1"/>
      <c r="PJ230" s="1"/>
      <c r="PK230" s="1"/>
      <c r="PL230" s="1"/>
      <c r="PM230" s="1"/>
      <c r="PN230" s="1"/>
      <c r="PO230" s="1"/>
      <c r="PP230" s="1"/>
      <c r="PQ230" s="1"/>
      <c r="PR230" s="1"/>
      <c r="PS230" s="1"/>
      <c r="PT230" s="1"/>
      <c r="PU230" s="1"/>
      <c r="PV230" s="1"/>
      <c r="PW230" s="1"/>
      <c r="PX230" s="1"/>
      <c r="PY230" s="1"/>
      <c r="PZ230" s="1"/>
      <c r="QA230" s="1"/>
      <c r="QB230" s="1"/>
      <c r="QC230" s="1"/>
      <c r="QD230" s="1"/>
      <c r="QE230" s="1"/>
      <c r="QF230" s="1"/>
      <c r="QG230" s="1"/>
      <c r="QH230" s="1"/>
      <c r="QI230" s="1"/>
      <c r="QJ230" s="1"/>
      <c r="QK230" s="1"/>
      <c r="QL230" s="1"/>
      <c r="QM230" s="1"/>
      <c r="QN230" s="1"/>
      <c r="QO230" s="1"/>
      <c r="QP230" s="1"/>
      <c r="QQ230" s="1"/>
      <c r="QR230" s="1"/>
      <c r="QS230" s="1"/>
      <c r="QT230" s="1"/>
      <c r="QU230" s="1"/>
      <c r="QV230" s="1"/>
      <c r="QW230" s="1"/>
      <c r="QX230" s="1"/>
      <c r="QY230" s="1"/>
      <c r="QZ230" s="1"/>
      <c r="RA230" s="1"/>
      <c r="RB230" s="1"/>
      <c r="RC230" s="1"/>
      <c r="RD230" s="1"/>
      <c r="RE230" s="1"/>
      <c r="RF230" s="1"/>
      <c r="RG230" s="1"/>
      <c r="RH230" s="1"/>
      <c r="RI230" s="1"/>
      <c r="RJ230" s="1"/>
      <c r="RK230" s="1"/>
      <c r="RL230" s="1"/>
      <c r="RM230" s="1"/>
      <c r="RN230" s="1"/>
      <c r="RO230" s="1"/>
      <c r="RP230" s="1"/>
      <c r="RQ230" s="1"/>
      <c r="RR230" s="1"/>
      <c r="RS230" s="1"/>
      <c r="RT230" s="1"/>
      <c r="RU230" s="1"/>
      <c r="RV230" s="1"/>
      <c r="RW230" s="1"/>
      <c r="RX230" s="1"/>
      <c r="RY230" s="1"/>
      <c r="RZ230" s="1"/>
      <c r="SA230" s="1"/>
      <c r="SB230" s="1"/>
      <c r="SC230" s="1"/>
      <c r="SD230" s="1"/>
      <c r="SE230" s="1"/>
      <c r="SF230" s="1"/>
      <c r="SG230" s="1"/>
      <c r="SH230" s="1"/>
      <c r="SI230" s="1"/>
      <c r="SJ230" s="1"/>
      <c r="SK230" s="1"/>
      <c r="SL230" s="1"/>
      <c r="SM230" s="1"/>
      <c r="SN230" s="1"/>
      <c r="SO230" s="1"/>
      <c r="SP230" s="1"/>
      <c r="SQ230" s="1"/>
      <c r="SR230" s="1"/>
      <c r="SS230" s="1"/>
      <c r="ST230" s="1"/>
      <c r="SU230" s="1"/>
      <c r="SV230" s="1"/>
      <c r="SW230" s="1"/>
      <c r="SX230" s="1"/>
      <c r="SY230" s="1"/>
      <c r="SZ230" s="1"/>
      <c r="TA230" s="1"/>
      <c r="TB230" s="1"/>
      <c r="TC230" s="1"/>
      <c r="TD230" s="1"/>
      <c r="TE230" s="1"/>
      <c r="TF230" s="1"/>
      <c r="TG230" s="1"/>
      <c r="TH230" s="1"/>
      <c r="TI230" s="1"/>
      <c r="TJ230" s="1"/>
      <c r="TK230" s="1"/>
      <c r="TL230" s="1"/>
      <c r="TM230" s="1"/>
      <c r="TN230" s="1"/>
      <c r="TO230" s="1"/>
      <c r="TP230" s="1"/>
      <c r="TQ230" s="1"/>
      <c r="TR230" s="1"/>
      <c r="TS230" s="1"/>
      <c r="TT230" s="1"/>
      <c r="TU230" s="1"/>
      <c r="TV230" s="1"/>
      <c r="TW230" s="1"/>
      <c r="TX230" s="1"/>
      <c r="TY230" s="1"/>
      <c r="TZ230" s="1"/>
      <c r="UA230" s="1"/>
      <c r="UB230" s="1"/>
      <c r="UC230" s="1"/>
      <c r="UD230" s="1"/>
      <c r="UE230" s="1"/>
      <c r="UF230" s="1"/>
      <c r="UG230" s="1"/>
      <c r="UH230" s="1"/>
      <c r="UI230" s="1"/>
      <c r="UJ230" s="1"/>
      <c r="UK230" s="1"/>
      <c r="UL230" s="1"/>
      <c r="UM230" s="1"/>
      <c r="UN230" s="1"/>
      <c r="UO230" s="1"/>
      <c r="UP230" s="1"/>
      <c r="UQ230" s="1"/>
      <c r="UR230" s="1"/>
      <c r="US230" s="1"/>
      <c r="UT230" s="1"/>
      <c r="UU230" s="1"/>
      <c r="UV230" s="1"/>
      <c r="UW230" s="1"/>
      <c r="UX230" s="1"/>
      <c r="UY230" s="1"/>
      <c r="UZ230" s="1"/>
      <c r="VA230" s="1"/>
      <c r="VB230" s="1"/>
      <c r="VC230" s="1"/>
      <c r="VD230" s="1"/>
      <c r="VE230" s="1"/>
      <c r="VF230" s="1"/>
      <c r="VG230" s="1"/>
      <c r="VH230" s="1"/>
      <c r="VI230" s="1"/>
      <c r="VJ230" s="1"/>
      <c r="VK230" s="1"/>
      <c r="VL230" s="1"/>
      <c r="VM230" s="1"/>
      <c r="VN230" s="1"/>
      <c r="VO230" s="1"/>
      <c r="VP230" s="1"/>
      <c r="VQ230" s="1"/>
      <c r="VR230" s="1"/>
      <c r="VS230" s="1"/>
      <c r="VT230" s="1"/>
      <c r="VU230" s="1"/>
      <c r="VV230" s="1"/>
      <c r="VW230" s="1"/>
      <c r="VX230" s="1"/>
      <c r="VY230" s="1"/>
      <c r="VZ230" s="1"/>
      <c r="WA230" s="1"/>
      <c r="WB230" s="1"/>
      <c r="WC230" s="1"/>
      <c r="WD230" s="1"/>
      <c r="WE230" s="1"/>
      <c r="WF230" s="1"/>
      <c r="WG230" s="1"/>
      <c r="WH230" s="1"/>
      <c r="WI230" s="1"/>
      <c r="WJ230" s="1"/>
      <c r="WK230" s="1"/>
      <c r="WL230" s="1"/>
      <c r="WM230" s="1"/>
      <c r="WN230" s="1"/>
      <c r="WO230" s="1"/>
      <c r="WP230" s="1"/>
      <c r="WQ230" s="1"/>
      <c r="WR230" s="1"/>
      <c r="WS230" s="1"/>
      <c r="WT230" s="1"/>
      <c r="WU230" s="1"/>
      <c r="WV230" s="1"/>
      <c r="WW230" s="1"/>
      <c r="WX230" s="1"/>
      <c r="WY230" s="1"/>
      <c r="WZ230" s="1"/>
      <c r="XA230" s="1"/>
      <c r="XB230" s="1"/>
      <c r="XC230" s="1"/>
      <c r="XD230" s="1"/>
      <c r="XE230" s="1"/>
      <c r="XF230" s="1"/>
      <c r="XG230" s="1"/>
      <c r="XH230" s="1"/>
      <c r="XI230" s="1"/>
      <c r="XJ230" s="1"/>
      <c r="XK230" s="1"/>
      <c r="XL230" s="1"/>
      <c r="XM230" s="1"/>
      <c r="XN230" s="1"/>
      <c r="XO230" s="1"/>
      <c r="XP230" s="1"/>
      <c r="XQ230" s="1"/>
      <c r="XR230" s="1"/>
      <c r="XS230" s="1"/>
      <c r="XT230" s="1"/>
      <c r="XU230" s="1"/>
      <c r="XV230" s="1"/>
      <c r="XW230" s="1"/>
      <c r="XX230" s="1"/>
      <c r="XY230" s="1"/>
      <c r="XZ230" s="1"/>
      <c r="YA230" s="1"/>
      <c r="YB230" s="1"/>
      <c r="YC230" s="1"/>
      <c r="YD230" s="1"/>
      <c r="YE230" s="1"/>
      <c r="YF230" s="1"/>
      <c r="YG230" s="1"/>
      <c r="YH230" s="1"/>
      <c r="YI230" s="1"/>
      <c r="YJ230" s="1"/>
      <c r="YK230" s="1"/>
      <c r="YL230" s="1"/>
      <c r="YM230" s="1"/>
      <c r="YN230" s="1"/>
      <c r="YO230" s="1"/>
      <c r="YP230" s="1"/>
      <c r="YQ230" s="1"/>
      <c r="YR230" s="1"/>
      <c r="YS230" s="1"/>
      <c r="YT230" s="1"/>
      <c r="YU230" s="1"/>
      <c r="YV230" s="1"/>
      <c r="YW230" s="1"/>
      <c r="YX230" s="1"/>
      <c r="YY230" s="1"/>
      <c r="YZ230" s="1"/>
      <c r="ZA230" s="1"/>
      <c r="ZB230" s="1"/>
      <c r="ZC230" s="1"/>
      <c r="ZD230" s="1"/>
      <c r="ZE230" s="1"/>
      <c r="ZF230" s="1"/>
      <c r="ZG230" s="1"/>
      <c r="ZH230" s="1"/>
      <c r="ZI230" s="1"/>
      <c r="ZJ230" s="1"/>
      <c r="ZK230" s="1"/>
      <c r="ZL230" s="1"/>
      <c r="ZM230" s="1"/>
      <c r="ZN230" s="1"/>
      <c r="ZO230" s="1"/>
      <c r="ZP230" s="1"/>
      <c r="ZQ230" s="1"/>
      <c r="ZR230" s="1"/>
      <c r="ZS230" s="1"/>
    </row>
    <row r="231" spans="1:695" s="101" customFormat="1" x14ac:dyDescent="0.2">
      <c r="A231" s="227" t="s">
        <v>140</v>
      </c>
      <c r="B231" s="91"/>
      <c r="C231" s="48" t="s">
        <v>79</v>
      </c>
      <c r="D231" s="68" t="s">
        <v>15</v>
      </c>
      <c r="E231" s="69">
        <v>0.63194444444444442</v>
      </c>
      <c r="F231" s="69">
        <f>E231+(40/(24*60))</f>
        <v>0.65972222222222221</v>
      </c>
      <c r="G231" s="42">
        <f>H231*I231</f>
        <v>5188.8</v>
      </c>
      <c r="H231" s="70">
        <v>188</v>
      </c>
      <c r="I231" s="81">
        <v>27.6</v>
      </c>
      <c r="J231" s="77" t="s">
        <v>204</v>
      </c>
      <c r="K231" s="77" t="s">
        <v>205</v>
      </c>
      <c r="L231" s="157"/>
      <c r="M231" s="1"/>
      <c r="N231" s="138"/>
      <c r="O231" s="139"/>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c r="IT231" s="1"/>
      <c r="IU231" s="1"/>
      <c r="IV231" s="1"/>
      <c r="IW231" s="1"/>
      <c r="IX231" s="1"/>
      <c r="IY231" s="1"/>
      <c r="IZ231" s="1"/>
      <c r="JA231" s="1"/>
      <c r="JB231" s="1"/>
      <c r="JC231" s="1"/>
      <c r="JD231" s="1"/>
      <c r="JE231" s="1"/>
      <c r="JF231" s="1"/>
      <c r="JG231" s="1"/>
      <c r="JH231" s="1"/>
      <c r="JI231" s="1"/>
      <c r="JJ231" s="1"/>
      <c r="JK231" s="1"/>
      <c r="JL231" s="1"/>
      <c r="JM231" s="1"/>
      <c r="JN231" s="1"/>
      <c r="JO231" s="1"/>
      <c r="JP231" s="1"/>
      <c r="JQ231" s="1"/>
      <c r="JR231" s="1"/>
      <c r="JS231" s="1"/>
      <c r="JT231" s="1"/>
      <c r="JU231" s="1"/>
      <c r="JV231" s="1"/>
      <c r="JW231" s="1"/>
      <c r="JX231" s="1"/>
      <c r="JY231" s="1"/>
      <c r="JZ231" s="1"/>
      <c r="KA231" s="1"/>
      <c r="KB231" s="1"/>
      <c r="KC231" s="1"/>
      <c r="KD231" s="1"/>
      <c r="KE231" s="1"/>
      <c r="KF231" s="1"/>
      <c r="KG231" s="1"/>
      <c r="KH231" s="1"/>
      <c r="KI231" s="1"/>
      <c r="KJ231" s="1"/>
      <c r="KK231" s="1"/>
      <c r="KL231" s="1"/>
      <c r="KM231" s="1"/>
      <c r="KN231" s="1"/>
      <c r="KO231" s="1"/>
      <c r="KP231" s="1"/>
      <c r="KQ231" s="1"/>
      <c r="KR231" s="1"/>
      <c r="KS231" s="1"/>
      <c r="KT231" s="1"/>
      <c r="KU231" s="1"/>
      <c r="KV231" s="1"/>
      <c r="KW231" s="1"/>
      <c r="KX231" s="1"/>
      <c r="KY231" s="1"/>
      <c r="KZ231" s="1"/>
      <c r="LA231" s="1"/>
      <c r="LB231" s="1"/>
      <c r="LC231" s="1"/>
      <c r="LD231" s="1"/>
      <c r="LE231" s="1"/>
      <c r="LF231" s="1"/>
      <c r="LG231" s="1"/>
      <c r="LH231" s="1"/>
      <c r="LI231" s="1"/>
      <c r="LJ231" s="1"/>
      <c r="LK231" s="1"/>
      <c r="LL231" s="1"/>
      <c r="LM231" s="1"/>
      <c r="LN231" s="1"/>
      <c r="LO231" s="1"/>
      <c r="LP231" s="1"/>
      <c r="LQ231" s="1"/>
      <c r="LR231" s="1"/>
      <c r="LS231" s="1"/>
      <c r="LT231" s="1"/>
      <c r="LU231" s="1"/>
      <c r="LV231" s="1"/>
      <c r="LW231" s="1"/>
      <c r="LX231" s="1"/>
      <c r="LY231" s="1"/>
      <c r="LZ231" s="1"/>
      <c r="MA231" s="1"/>
      <c r="MB231" s="1"/>
      <c r="MC231" s="1"/>
      <c r="MD231" s="1"/>
      <c r="ME231" s="1"/>
      <c r="MF231" s="1"/>
      <c r="MG231" s="1"/>
      <c r="MH231" s="1"/>
      <c r="MI231" s="1"/>
      <c r="MJ231" s="1"/>
      <c r="MK231" s="1"/>
      <c r="ML231" s="1"/>
      <c r="MM231" s="1"/>
      <c r="MN231" s="1"/>
      <c r="MO231" s="1"/>
      <c r="MP231" s="1"/>
      <c r="MQ231" s="1"/>
      <c r="MR231" s="1"/>
      <c r="MS231" s="1"/>
      <c r="MT231" s="1"/>
      <c r="MU231" s="1"/>
      <c r="MV231" s="1"/>
      <c r="MW231" s="1"/>
      <c r="MX231" s="1"/>
      <c r="MY231" s="1"/>
      <c r="MZ231" s="1"/>
      <c r="NA231" s="1"/>
      <c r="NB231" s="1"/>
      <c r="NC231" s="1"/>
      <c r="ND231" s="1"/>
      <c r="NE231" s="1"/>
      <c r="NF231" s="1"/>
      <c r="NG231" s="1"/>
      <c r="NH231" s="1"/>
      <c r="NI231" s="1"/>
      <c r="NJ231" s="1"/>
      <c r="NK231" s="1"/>
      <c r="NL231" s="1"/>
      <c r="NM231" s="1"/>
      <c r="NN231" s="1"/>
      <c r="NO231" s="1"/>
      <c r="NP231" s="1"/>
      <c r="NQ231" s="1"/>
      <c r="NR231" s="1"/>
      <c r="NS231" s="1"/>
      <c r="NT231" s="1"/>
      <c r="NU231" s="1"/>
      <c r="NV231" s="1"/>
      <c r="NW231" s="1"/>
      <c r="NX231" s="1"/>
      <c r="NY231" s="1"/>
      <c r="NZ231" s="1"/>
      <c r="OA231" s="1"/>
      <c r="OB231" s="1"/>
      <c r="OC231" s="1"/>
      <c r="OD231" s="1"/>
      <c r="OE231" s="1"/>
      <c r="OF231" s="1"/>
      <c r="OG231" s="1"/>
      <c r="OH231" s="1"/>
      <c r="OI231" s="1"/>
      <c r="OJ231" s="1"/>
      <c r="OK231" s="1"/>
      <c r="OL231" s="1"/>
      <c r="OM231" s="1"/>
      <c r="ON231" s="1"/>
      <c r="OO231" s="1"/>
      <c r="OP231" s="1"/>
      <c r="OQ231" s="1"/>
      <c r="OR231" s="1"/>
      <c r="OS231" s="1"/>
      <c r="OT231" s="1"/>
      <c r="OU231" s="1"/>
      <c r="OV231" s="1"/>
      <c r="OW231" s="1"/>
      <c r="OX231" s="1"/>
      <c r="OY231" s="1"/>
      <c r="OZ231" s="1"/>
      <c r="PA231" s="1"/>
      <c r="PB231" s="1"/>
      <c r="PC231" s="1"/>
      <c r="PD231" s="1"/>
      <c r="PE231" s="1"/>
      <c r="PF231" s="1"/>
      <c r="PG231" s="1"/>
      <c r="PH231" s="1"/>
      <c r="PI231" s="1"/>
      <c r="PJ231" s="1"/>
      <c r="PK231" s="1"/>
      <c r="PL231" s="1"/>
      <c r="PM231" s="1"/>
      <c r="PN231" s="1"/>
      <c r="PO231" s="1"/>
      <c r="PP231" s="1"/>
      <c r="PQ231" s="1"/>
      <c r="PR231" s="1"/>
      <c r="PS231" s="1"/>
      <c r="PT231" s="1"/>
      <c r="PU231" s="1"/>
      <c r="PV231" s="1"/>
      <c r="PW231" s="1"/>
      <c r="PX231" s="1"/>
      <c r="PY231" s="1"/>
      <c r="PZ231" s="1"/>
      <c r="QA231" s="1"/>
      <c r="QB231" s="1"/>
      <c r="QC231" s="1"/>
      <c r="QD231" s="1"/>
      <c r="QE231" s="1"/>
      <c r="QF231" s="1"/>
      <c r="QG231" s="1"/>
      <c r="QH231" s="1"/>
      <c r="QI231" s="1"/>
      <c r="QJ231" s="1"/>
      <c r="QK231" s="1"/>
      <c r="QL231" s="1"/>
      <c r="QM231" s="1"/>
      <c r="QN231" s="1"/>
      <c r="QO231" s="1"/>
      <c r="QP231" s="1"/>
      <c r="QQ231" s="1"/>
      <c r="QR231" s="1"/>
      <c r="QS231" s="1"/>
      <c r="QT231" s="1"/>
      <c r="QU231" s="1"/>
      <c r="QV231" s="1"/>
      <c r="QW231" s="1"/>
      <c r="QX231" s="1"/>
      <c r="QY231" s="1"/>
      <c r="QZ231" s="1"/>
      <c r="RA231" s="1"/>
      <c r="RB231" s="1"/>
      <c r="RC231" s="1"/>
      <c r="RD231" s="1"/>
      <c r="RE231" s="1"/>
      <c r="RF231" s="1"/>
      <c r="RG231" s="1"/>
      <c r="RH231" s="1"/>
      <c r="RI231" s="1"/>
      <c r="RJ231" s="1"/>
      <c r="RK231" s="1"/>
      <c r="RL231" s="1"/>
      <c r="RM231" s="1"/>
      <c r="RN231" s="1"/>
      <c r="RO231" s="1"/>
      <c r="RP231" s="1"/>
      <c r="RQ231" s="1"/>
      <c r="RR231" s="1"/>
      <c r="RS231" s="1"/>
      <c r="RT231" s="1"/>
      <c r="RU231" s="1"/>
      <c r="RV231" s="1"/>
      <c r="RW231" s="1"/>
      <c r="RX231" s="1"/>
      <c r="RY231" s="1"/>
      <c r="RZ231" s="1"/>
      <c r="SA231" s="1"/>
      <c r="SB231" s="1"/>
      <c r="SC231" s="1"/>
      <c r="SD231" s="1"/>
      <c r="SE231" s="1"/>
      <c r="SF231" s="1"/>
      <c r="SG231" s="1"/>
      <c r="SH231" s="1"/>
      <c r="SI231" s="1"/>
      <c r="SJ231" s="1"/>
      <c r="SK231" s="1"/>
      <c r="SL231" s="1"/>
      <c r="SM231" s="1"/>
      <c r="SN231" s="1"/>
      <c r="SO231" s="1"/>
      <c r="SP231" s="1"/>
      <c r="SQ231" s="1"/>
      <c r="SR231" s="1"/>
      <c r="SS231" s="1"/>
      <c r="ST231" s="1"/>
      <c r="SU231" s="1"/>
      <c r="SV231" s="1"/>
      <c r="SW231" s="1"/>
      <c r="SX231" s="1"/>
      <c r="SY231" s="1"/>
      <c r="SZ231" s="1"/>
      <c r="TA231" s="1"/>
      <c r="TB231" s="1"/>
      <c r="TC231" s="1"/>
      <c r="TD231" s="1"/>
      <c r="TE231" s="1"/>
      <c r="TF231" s="1"/>
      <c r="TG231" s="1"/>
      <c r="TH231" s="1"/>
      <c r="TI231" s="1"/>
      <c r="TJ231" s="1"/>
      <c r="TK231" s="1"/>
      <c r="TL231" s="1"/>
      <c r="TM231" s="1"/>
      <c r="TN231" s="1"/>
      <c r="TO231" s="1"/>
      <c r="TP231" s="1"/>
      <c r="TQ231" s="1"/>
      <c r="TR231" s="1"/>
      <c r="TS231" s="1"/>
      <c r="TT231" s="1"/>
      <c r="TU231" s="1"/>
      <c r="TV231" s="1"/>
      <c r="TW231" s="1"/>
      <c r="TX231" s="1"/>
      <c r="TY231" s="1"/>
      <c r="TZ231" s="1"/>
      <c r="UA231" s="1"/>
      <c r="UB231" s="1"/>
      <c r="UC231" s="1"/>
      <c r="UD231" s="1"/>
      <c r="UE231" s="1"/>
      <c r="UF231" s="1"/>
      <c r="UG231" s="1"/>
      <c r="UH231" s="1"/>
      <c r="UI231" s="1"/>
      <c r="UJ231" s="1"/>
      <c r="UK231" s="1"/>
      <c r="UL231" s="1"/>
      <c r="UM231" s="1"/>
      <c r="UN231" s="1"/>
      <c r="UO231" s="1"/>
      <c r="UP231" s="1"/>
      <c r="UQ231" s="1"/>
      <c r="UR231" s="1"/>
      <c r="US231" s="1"/>
      <c r="UT231" s="1"/>
      <c r="UU231" s="1"/>
      <c r="UV231" s="1"/>
      <c r="UW231" s="1"/>
      <c r="UX231" s="1"/>
      <c r="UY231" s="1"/>
      <c r="UZ231" s="1"/>
      <c r="VA231" s="1"/>
      <c r="VB231" s="1"/>
      <c r="VC231" s="1"/>
      <c r="VD231" s="1"/>
      <c r="VE231" s="1"/>
      <c r="VF231" s="1"/>
      <c r="VG231" s="1"/>
      <c r="VH231" s="1"/>
      <c r="VI231" s="1"/>
      <c r="VJ231" s="1"/>
      <c r="VK231" s="1"/>
      <c r="VL231" s="1"/>
      <c r="VM231" s="1"/>
      <c r="VN231" s="1"/>
      <c r="VO231" s="1"/>
      <c r="VP231" s="1"/>
      <c r="VQ231" s="1"/>
      <c r="VR231" s="1"/>
      <c r="VS231" s="1"/>
      <c r="VT231" s="1"/>
      <c r="VU231" s="1"/>
      <c r="VV231" s="1"/>
      <c r="VW231" s="1"/>
      <c r="VX231" s="1"/>
      <c r="VY231" s="1"/>
      <c r="VZ231" s="1"/>
      <c r="WA231" s="1"/>
      <c r="WB231" s="1"/>
      <c r="WC231" s="1"/>
      <c r="WD231" s="1"/>
      <c r="WE231" s="1"/>
      <c r="WF231" s="1"/>
      <c r="WG231" s="1"/>
      <c r="WH231" s="1"/>
      <c r="WI231" s="1"/>
      <c r="WJ231" s="1"/>
      <c r="WK231" s="1"/>
      <c r="WL231" s="1"/>
      <c r="WM231" s="1"/>
      <c r="WN231" s="1"/>
      <c r="WO231" s="1"/>
      <c r="WP231" s="1"/>
      <c r="WQ231" s="1"/>
      <c r="WR231" s="1"/>
      <c r="WS231" s="1"/>
      <c r="WT231" s="1"/>
      <c r="WU231" s="1"/>
      <c r="WV231" s="1"/>
      <c r="WW231" s="1"/>
      <c r="WX231" s="1"/>
      <c r="WY231" s="1"/>
      <c r="WZ231" s="1"/>
      <c r="XA231" s="1"/>
      <c r="XB231" s="1"/>
      <c r="XC231" s="1"/>
      <c r="XD231" s="1"/>
      <c r="XE231" s="1"/>
      <c r="XF231" s="1"/>
      <c r="XG231" s="1"/>
      <c r="XH231" s="1"/>
      <c r="XI231" s="1"/>
      <c r="XJ231" s="1"/>
      <c r="XK231" s="1"/>
      <c r="XL231" s="1"/>
      <c r="XM231" s="1"/>
      <c r="XN231" s="1"/>
      <c r="XO231" s="1"/>
      <c r="XP231" s="1"/>
      <c r="XQ231" s="1"/>
      <c r="XR231" s="1"/>
      <c r="XS231" s="1"/>
      <c r="XT231" s="1"/>
      <c r="XU231" s="1"/>
      <c r="XV231" s="1"/>
      <c r="XW231" s="1"/>
      <c r="XX231" s="1"/>
      <c r="XY231" s="1"/>
      <c r="XZ231" s="1"/>
      <c r="YA231" s="1"/>
      <c r="YB231" s="1"/>
      <c r="YC231" s="1"/>
      <c r="YD231" s="1"/>
      <c r="YE231" s="1"/>
      <c r="YF231" s="1"/>
      <c r="YG231" s="1"/>
      <c r="YH231" s="1"/>
      <c r="YI231" s="1"/>
      <c r="YJ231" s="1"/>
      <c r="YK231" s="1"/>
      <c r="YL231" s="1"/>
      <c r="YM231" s="1"/>
      <c r="YN231" s="1"/>
      <c r="YO231" s="1"/>
      <c r="YP231" s="1"/>
      <c r="YQ231" s="1"/>
      <c r="YR231" s="1"/>
      <c r="YS231" s="1"/>
      <c r="YT231" s="1"/>
      <c r="YU231" s="1"/>
      <c r="YV231" s="1"/>
      <c r="YW231" s="1"/>
      <c r="YX231" s="1"/>
      <c r="YY231" s="1"/>
      <c r="YZ231" s="1"/>
      <c r="ZA231" s="1"/>
      <c r="ZB231" s="1"/>
      <c r="ZC231" s="1"/>
      <c r="ZD231" s="1"/>
      <c r="ZE231" s="1"/>
      <c r="ZF231" s="1"/>
      <c r="ZG231" s="1"/>
      <c r="ZH231" s="1"/>
      <c r="ZI231" s="1"/>
      <c r="ZJ231" s="1"/>
      <c r="ZK231" s="1"/>
      <c r="ZL231" s="1"/>
      <c r="ZM231" s="1"/>
      <c r="ZN231" s="1"/>
      <c r="ZO231" s="1"/>
      <c r="ZP231" s="1"/>
      <c r="ZQ231" s="1"/>
      <c r="ZR231" s="1"/>
      <c r="ZS231" s="1"/>
    </row>
    <row r="232" spans="1:695" x14ac:dyDescent="0.2">
      <c r="A232" s="158"/>
      <c r="C232" s="45"/>
      <c r="E232" s="58"/>
      <c r="F232" s="87"/>
      <c r="I232" s="60"/>
      <c r="L232" s="161"/>
      <c r="M232" s="1"/>
    </row>
    <row r="233" spans="1:695" x14ac:dyDescent="0.2">
      <c r="A233" s="158"/>
      <c r="C233" s="45"/>
      <c r="E233" s="58"/>
      <c r="F233" s="58"/>
      <c r="I233" s="60"/>
      <c r="J233" s="71"/>
      <c r="L233" s="161"/>
      <c r="M233" s="1"/>
    </row>
    <row r="234" spans="1:695" s="47" customFormat="1" x14ac:dyDescent="0.2">
      <c r="A234" s="227" t="s">
        <v>141</v>
      </c>
      <c r="B234" s="91"/>
      <c r="C234" s="19" t="s">
        <v>113</v>
      </c>
      <c r="D234" s="80" t="s">
        <v>28</v>
      </c>
      <c r="E234" s="20">
        <v>0.375</v>
      </c>
      <c r="F234" s="20">
        <f>E234+(45/(24*60))</f>
        <v>0.40625</v>
      </c>
      <c r="G234" s="19">
        <f>H234*I234</f>
        <v>3707.2000000000003</v>
      </c>
      <c r="H234" s="263">
        <v>112</v>
      </c>
      <c r="I234" s="82">
        <v>33.1</v>
      </c>
      <c r="J234" s="77" t="s">
        <v>204</v>
      </c>
      <c r="K234" s="77" t="s">
        <v>205</v>
      </c>
      <c r="L234" s="157"/>
      <c r="M234" s="1"/>
      <c r="N234" s="138"/>
      <c r="O234" s="139"/>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c r="IT234" s="1"/>
      <c r="IU234" s="1"/>
      <c r="IV234" s="1"/>
      <c r="IW234" s="1"/>
      <c r="IX234" s="1"/>
      <c r="IY234" s="1"/>
      <c r="IZ234" s="1"/>
      <c r="JA234" s="1"/>
      <c r="JB234" s="1"/>
      <c r="JC234" s="1"/>
      <c r="JD234" s="1"/>
      <c r="JE234" s="1"/>
      <c r="JF234" s="1"/>
      <c r="JG234" s="1"/>
      <c r="JH234" s="1"/>
      <c r="JI234" s="1"/>
      <c r="JJ234" s="1"/>
      <c r="JK234" s="1"/>
      <c r="JL234" s="1"/>
      <c r="JM234" s="1"/>
      <c r="JN234" s="1"/>
      <c r="JO234" s="1"/>
      <c r="JP234" s="1"/>
      <c r="JQ234" s="1"/>
      <c r="JR234" s="1"/>
      <c r="JS234" s="1"/>
      <c r="JT234" s="1"/>
      <c r="JU234" s="1"/>
      <c r="JV234" s="1"/>
      <c r="JW234" s="1"/>
      <c r="JX234" s="1"/>
      <c r="JY234" s="1"/>
      <c r="JZ234" s="1"/>
      <c r="KA234" s="1"/>
      <c r="KB234" s="1"/>
      <c r="KC234" s="1"/>
      <c r="KD234" s="1"/>
      <c r="KE234" s="1"/>
      <c r="KF234" s="1"/>
      <c r="KG234" s="1"/>
      <c r="KH234" s="1"/>
      <c r="KI234" s="1"/>
      <c r="KJ234" s="1"/>
      <c r="KK234" s="1"/>
      <c r="KL234" s="1"/>
      <c r="KM234" s="1"/>
      <c r="KN234" s="1"/>
      <c r="KO234" s="1"/>
      <c r="KP234" s="1"/>
      <c r="KQ234" s="1"/>
      <c r="KR234" s="1"/>
      <c r="KS234" s="1"/>
      <c r="KT234" s="1"/>
      <c r="KU234" s="1"/>
      <c r="KV234" s="1"/>
      <c r="KW234" s="1"/>
      <c r="KX234" s="1"/>
      <c r="KY234" s="1"/>
      <c r="KZ234" s="1"/>
      <c r="LA234" s="1"/>
      <c r="LB234" s="1"/>
      <c r="LC234" s="1"/>
      <c r="LD234" s="1"/>
      <c r="LE234" s="1"/>
      <c r="LF234" s="1"/>
      <c r="LG234" s="1"/>
      <c r="LH234" s="1"/>
      <c r="LI234" s="1"/>
      <c r="LJ234" s="1"/>
      <c r="LK234" s="1"/>
      <c r="LL234" s="1"/>
      <c r="LM234" s="1"/>
      <c r="LN234" s="1"/>
      <c r="LO234" s="1"/>
      <c r="LP234" s="1"/>
      <c r="LQ234" s="1"/>
      <c r="LR234" s="1"/>
      <c r="LS234" s="1"/>
      <c r="LT234" s="1"/>
      <c r="LU234" s="1"/>
      <c r="LV234" s="1"/>
      <c r="LW234" s="1"/>
      <c r="LX234" s="1"/>
      <c r="LY234" s="1"/>
      <c r="LZ234" s="1"/>
      <c r="MA234" s="1"/>
      <c r="MB234" s="1"/>
      <c r="MC234" s="1"/>
      <c r="MD234" s="1"/>
      <c r="ME234" s="1"/>
      <c r="MF234" s="1"/>
      <c r="MG234" s="1"/>
      <c r="MH234" s="1"/>
      <c r="MI234" s="1"/>
      <c r="MJ234" s="1"/>
      <c r="MK234" s="1"/>
      <c r="ML234" s="1"/>
      <c r="MM234" s="1"/>
      <c r="MN234" s="1"/>
      <c r="MO234" s="1"/>
      <c r="MP234" s="1"/>
      <c r="MQ234" s="1"/>
      <c r="MR234" s="1"/>
      <c r="MS234" s="1"/>
      <c r="MT234" s="1"/>
      <c r="MU234" s="1"/>
      <c r="MV234" s="1"/>
      <c r="MW234" s="1"/>
      <c r="MX234" s="1"/>
      <c r="MY234" s="1"/>
      <c r="MZ234" s="1"/>
      <c r="NA234" s="1"/>
      <c r="NB234" s="1"/>
      <c r="NC234" s="1"/>
      <c r="ND234" s="1"/>
      <c r="NE234" s="1"/>
      <c r="NF234" s="1"/>
      <c r="NG234" s="1"/>
      <c r="NH234" s="1"/>
      <c r="NI234" s="1"/>
      <c r="NJ234" s="1"/>
      <c r="NK234" s="1"/>
      <c r="NL234" s="1"/>
      <c r="NM234" s="1"/>
      <c r="NN234" s="1"/>
      <c r="NO234" s="1"/>
      <c r="NP234" s="1"/>
      <c r="NQ234" s="1"/>
      <c r="NR234" s="1"/>
      <c r="NS234" s="1"/>
      <c r="NT234" s="1"/>
      <c r="NU234" s="1"/>
      <c r="NV234" s="1"/>
      <c r="NW234" s="1"/>
      <c r="NX234" s="1"/>
      <c r="NY234" s="1"/>
      <c r="NZ234" s="1"/>
      <c r="OA234" s="1"/>
      <c r="OB234" s="1"/>
      <c r="OC234" s="1"/>
      <c r="OD234" s="1"/>
      <c r="OE234" s="1"/>
      <c r="OF234" s="1"/>
      <c r="OG234" s="1"/>
      <c r="OH234" s="1"/>
      <c r="OI234" s="1"/>
      <c r="OJ234" s="1"/>
      <c r="OK234" s="1"/>
      <c r="OL234" s="1"/>
      <c r="OM234" s="1"/>
      <c r="ON234" s="1"/>
      <c r="OO234" s="1"/>
      <c r="OP234" s="1"/>
      <c r="OQ234" s="1"/>
      <c r="OR234" s="1"/>
      <c r="OS234" s="1"/>
      <c r="OT234" s="1"/>
      <c r="OU234" s="1"/>
      <c r="OV234" s="1"/>
      <c r="OW234" s="1"/>
      <c r="OX234" s="1"/>
      <c r="OY234" s="1"/>
      <c r="OZ234" s="1"/>
      <c r="PA234" s="1"/>
      <c r="PB234" s="1"/>
      <c r="PC234" s="1"/>
      <c r="PD234" s="1"/>
      <c r="PE234" s="1"/>
      <c r="PF234" s="1"/>
      <c r="PG234" s="1"/>
      <c r="PH234" s="1"/>
      <c r="PI234" s="1"/>
      <c r="PJ234" s="1"/>
      <c r="PK234" s="1"/>
      <c r="PL234" s="1"/>
      <c r="PM234" s="1"/>
      <c r="PN234" s="1"/>
      <c r="PO234" s="1"/>
      <c r="PP234" s="1"/>
      <c r="PQ234" s="1"/>
      <c r="PR234" s="1"/>
      <c r="PS234" s="1"/>
      <c r="PT234" s="1"/>
      <c r="PU234" s="1"/>
      <c r="PV234" s="1"/>
      <c r="PW234" s="1"/>
      <c r="PX234" s="1"/>
      <c r="PY234" s="1"/>
      <c r="PZ234" s="1"/>
      <c r="QA234" s="1"/>
      <c r="QB234" s="1"/>
      <c r="QC234" s="1"/>
      <c r="QD234" s="1"/>
      <c r="QE234" s="1"/>
      <c r="QF234" s="1"/>
      <c r="QG234" s="1"/>
      <c r="QH234" s="1"/>
      <c r="QI234" s="1"/>
      <c r="QJ234" s="1"/>
      <c r="QK234" s="1"/>
      <c r="QL234" s="1"/>
      <c r="QM234" s="1"/>
      <c r="QN234" s="1"/>
      <c r="QO234" s="1"/>
      <c r="QP234" s="1"/>
      <c r="QQ234" s="1"/>
      <c r="QR234" s="1"/>
      <c r="QS234" s="1"/>
      <c r="QT234" s="1"/>
      <c r="QU234" s="1"/>
      <c r="QV234" s="1"/>
      <c r="QW234" s="1"/>
      <c r="QX234" s="1"/>
      <c r="QY234" s="1"/>
      <c r="QZ234" s="1"/>
      <c r="RA234" s="1"/>
      <c r="RB234" s="1"/>
      <c r="RC234" s="1"/>
      <c r="RD234" s="1"/>
      <c r="RE234" s="1"/>
      <c r="RF234" s="1"/>
      <c r="RG234" s="1"/>
      <c r="RH234" s="1"/>
      <c r="RI234" s="1"/>
      <c r="RJ234" s="1"/>
      <c r="RK234" s="1"/>
      <c r="RL234" s="1"/>
      <c r="RM234" s="1"/>
      <c r="RN234" s="1"/>
      <c r="RO234" s="1"/>
      <c r="RP234" s="1"/>
      <c r="RQ234" s="1"/>
      <c r="RR234" s="1"/>
      <c r="RS234" s="1"/>
      <c r="RT234" s="1"/>
      <c r="RU234" s="1"/>
      <c r="RV234" s="1"/>
      <c r="RW234" s="1"/>
      <c r="RX234" s="1"/>
      <c r="RY234" s="1"/>
      <c r="RZ234" s="1"/>
      <c r="SA234" s="1"/>
      <c r="SB234" s="1"/>
      <c r="SC234" s="1"/>
      <c r="SD234" s="1"/>
      <c r="SE234" s="1"/>
      <c r="SF234" s="1"/>
      <c r="SG234" s="1"/>
      <c r="SH234" s="1"/>
      <c r="SI234" s="1"/>
      <c r="SJ234" s="1"/>
      <c r="SK234" s="1"/>
      <c r="SL234" s="1"/>
      <c r="SM234" s="1"/>
      <c r="SN234" s="1"/>
      <c r="SO234" s="1"/>
      <c r="SP234" s="1"/>
      <c r="SQ234" s="1"/>
      <c r="SR234" s="1"/>
      <c r="SS234" s="1"/>
      <c r="ST234" s="1"/>
      <c r="SU234" s="1"/>
      <c r="SV234" s="1"/>
      <c r="SW234" s="1"/>
      <c r="SX234" s="1"/>
      <c r="SY234" s="1"/>
      <c r="SZ234" s="1"/>
      <c r="TA234" s="1"/>
      <c r="TB234" s="1"/>
      <c r="TC234" s="1"/>
      <c r="TD234" s="1"/>
      <c r="TE234" s="1"/>
      <c r="TF234" s="1"/>
      <c r="TG234" s="1"/>
      <c r="TH234" s="1"/>
      <c r="TI234" s="1"/>
      <c r="TJ234" s="1"/>
      <c r="TK234" s="1"/>
      <c r="TL234" s="1"/>
      <c r="TM234" s="1"/>
      <c r="TN234" s="1"/>
      <c r="TO234" s="1"/>
      <c r="TP234" s="1"/>
      <c r="TQ234" s="1"/>
      <c r="TR234" s="1"/>
      <c r="TS234" s="1"/>
      <c r="TT234" s="1"/>
      <c r="TU234" s="1"/>
      <c r="TV234" s="1"/>
      <c r="TW234" s="1"/>
      <c r="TX234" s="1"/>
      <c r="TY234" s="1"/>
      <c r="TZ234" s="1"/>
      <c r="UA234" s="1"/>
      <c r="UB234" s="1"/>
      <c r="UC234" s="1"/>
      <c r="UD234" s="1"/>
      <c r="UE234" s="1"/>
      <c r="UF234" s="1"/>
      <c r="UG234" s="1"/>
      <c r="UH234" s="1"/>
      <c r="UI234" s="1"/>
      <c r="UJ234" s="1"/>
      <c r="UK234" s="1"/>
      <c r="UL234" s="1"/>
      <c r="UM234" s="1"/>
      <c r="UN234" s="1"/>
      <c r="UO234" s="1"/>
      <c r="UP234" s="1"/>
      <c r="UQ234" s="1"/>
      <c r="UR234" s="1"/>
      <c r="US234" s="1"/>
      <c r="UT234" s="1"/>
      <c r="UU234" s="1"/>
      <c r="UV234" s="1"/>
      <c r="UW234" s="1"/>
      <c r="UX234" s="1"/>
      <c r="UY234" s="1"/>
      <c r="UZ234" s="1"/>
      <c r="VA234" s="1"/>
      <c r="VB234" s="1"/>
      <c r="VC234" s="1"/>
      <c r="VD234" s="1"/>
      <c r="VE234" s="1"/>
      <c r="VF234" s="1"/>
      <c r="VG234" s="1"/>
      <c r="VH234" s="1"/>
      <c r="VI234" s="1"/>
      <c r="VJ234" s="1"/>
      <c r="VK234" s="1"/>
      <c r="VL234" s="1"/>
      <c r="VM234" s="1"/>
      <c r="VN234" s="1"/>
      <c r="VO234" s="1"/>
      <c r="VP234" s="1"/>
      <c r="VQ234" s="1"/>
      <c r="VR234" s="1"/>
      <c r="VS234" s="1"/>
      <c r="VT234" s="1"/>
      <c r="VU234" s="1"/>
      <c r="VV234" s="1"/>
      <c r="VW234" s="1"/>
      <c r="VX234" s="1"/>
      <c r="VY234" s="1"/>
      <c r="VZ234" s="1"/>
      <c r="WA234" s="1"/>
      <c r="WB234" s="1"/>
      <c r="WC234" s="1"/>
      <c r="WD234" s="1"/>
      <c r="WE234" s="1"/>
      <c r="WF234" s="1"/>
      <c r="WG234" s="1"/>
      <c r="WH234" s="1"/>
      <c r="WI234" s="1"/>
      <c r="WJ234" s="1"/>
      <c r="WK234" s="1"/>
      <c r="WL234" s="1"/>
      <c r="WM234" s="1"/>
      <c r="WN234" s="1"/>
      <c r="WO234" s="1"/>
      <c r="WP234" s="1"/>
      <c r="WQ234" s="1"/>
      <c r="WR234" s="1"/>
      <c r="WS234" s="1"/>
      <c r="WT234" s="1"/>
      <c r="WU234" s="1"/>
      <c r="WV234" s="1"/>
      <c r="WW234" s="1"/>
      <c r="WX234" s="1"/>
      <c r="WY234" s="1"/>
      <c r="WZ234" s="1"/>
      <c r="XA234" s="1"/>
      <c r="XB234" s="1"/>
      <c r="XC234" s="1"/>
      <c r="XD234" s="1"/>
      <c r="XE234" s="1"/>
      <c r="XF234" s="1"/>
      <c r="XG234" s="1"/>
      <c r="XH234" s="1"/>
      <c r="XI234" s="1"/>
      <c r="XJ234" s="1"/>
      <c r="XK234" s="1"/>
      <c r="XL234" s="1"/>
      <c r="XM234" s="1"/>
      <c r="XN234" s="1"/>
      <c r="XO234" s="1"/>
      <c r="XP234" s="1"/>
      <c r="XQ234" s="1"/>
      <c r="XR234" s="1"/>
      <c r="XS234" s="1"/>
      <c r="XT234" s="1"/>
      <c r="XU234" s="1"/>
      <c r="XV234" s="1"/>
      <c r="XW234" s="1"/>
      <c r="XX234" s="1"/>
      <c r="XY234" s="1"/>
      <c r="XZ234" s="1"/>
      <c r="YA234" s="1"/>
      <c r="YB234" s="1"/>
      <c r="YC234" s="1"/>
      <c r="YD234" s="1"/>
      <c r="YE234" s="1"/>
      <c r="YF234" s="1"/>
      <c r="YG234" s="1"/>
      <c r="YH234" s="1"/>
      <c r="YI234" s="1"/>
      <c r="YJ234" s="1"/>
      <c r="YK234" s="1"/>
      <c r="YL234" s="1"/>
      <c r="YM234" s="1"/>
      <c r="YN234" s="1"/>
      <c r="YO234" s="1"/>
      <c r="YP234" s="1"/>
      <c r="YQ234" s="1"/>
      <c r="YR234" s="1"/>
      <c r="YS234" s="1"/>
      <c r="YT234" s="1"/>
      <c r="YU234" s="1"/>
      <c r="YV234" s="1"/>
      <c r="YW234" s="1"/>
      <c r="YX234" s="1"/>
      <c r="YY234" s="1"/>
      <c r="YZ234" s="1"/>
      <c r="ZA234" s="1"/>
      <c r="ZB234" s="1"/>
      <c r="ZC234" s="1"/>
      <c r="ZD234" s="1"/>
      <c r="ZE234" s="1"/>
      <c r="ZF234" s="1"/>
      <c r="ZG234" s="1"/>
      <c r="ZH234" s="1"/>
      <c r="ZI234" s="1"/>
      <c r="ZJ234" s="1"/>
      <c r="ZK234" s="1"/>
      <c r="ZL234" s="1"/>
      <c r="ZM234" s="1"/>
      <c r="ZN234" s="1"/>
      <c r="ZO234" s="1"/>
      <c r="ZP234" s="1"/>
      <c r="ZQ234" s="1"/>
      <c r="ZR234" s="1"/>
      <c r="ZS234" s="1"/>
    </row>
    <row r="235" spans="1:695" s="47" customFormat="1" x14ac:dyDescent="0.2">
      <c r="A235" s="227" t="s">
        <v>141</v>
      </c>
      <c r="B235" s="91"/>
      <c r="C235" s="19" t="s">
        <v>109</v>
      </c>
      <c r="D235" s="80" t="s">
        <v>28</v>
      </c>
      <c r="E235" s="20">
        <v>0.40625</v>
      </c>
      <c r="F235" s="20">
        <f>E235+(25/(24*60))</f>
        <v>0.4236111111111111</v>
      </c>
      <c r="G235" s="19">
        <f>H235*I235</f>
        <v>1489.6000000000001</v>
      </c>
      <c r="H235" s="263">
        <v>112</v>
      </c>
      <c r="I235" s="82">
        <v>13.3</v>
      </c>
      <c r="J235" s="77" t="s">
        <v>204</v>
      </c>
      <c r="K235" s="77" t="s">
        <v>205</v>
      </c>
      <c r="L235" s="157"/>
      <c r="M235" s="1"/>
      <c r="N235" s="138"/>
      <c r="O235" s="139"/>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c r="IT235" s="1"/>
      <c r="IU235" s="1"/>
      <c r="IV235" s="1"/>
      <c r="IW235" s="1"/>
      <c r="IX235" s="1"/>
      <c r="IY235" s="1"/>
      <c r="IZ235" s="1"/>
      <c r="JA235" s="1"/>
      <c r="JB235" s="1"/>
      <c r="JC235" s="1"/>
      <c r="JD235" s="1"/>
      <c r="JE235" s="1"/>
      <c r="JF235" s="1"/>
      <c r="JG235" s="1"/>
      <c r="JH235" s="1"/>
      <c r="JI235" s="1"/>
      <c r="JJ235" s="1"/>
      <c r="JK235" s="1"/>
      <c r="JL235" s="1"/>
      <c r="JM235" s="1"/>
      <c r="JN235" s="1"/>
      <c r="JO235" s="1"/>
      <c r="JP235" s="1"/>
      <c r="JQ235" s="1"/>
      <c r="JR235" s="1"/>
      <c r="JS235" s="1"/>
      <c r="JT235" s="1"/>
      <c r="JU235" s="1"/>
      <c r="JV235" s="1"/>
      <c r="JW235" s="1"/>
      <c r="JX235" s="1"/>
      <c r="JY235" s="1"/>
      <c r="JZ235" s="1"/>
      <c r="KA235" s="1"/>
      <c r="KB235" s="1"/>
      <c r="KC235" s="1"/>
      <c r="KD235" s="1"/>
      <c r="KE235" s="1"/>
      <c r="KF235" s="1"/>
      <c r="KG235" s="1"/>
      <c r="KH235" s="1"/>
      <c r="KI235" s="1"/>
      <c r="KJ235" s="1"/>
      <c r="KK235" s="1"/>
      <c r="KL235" s="1"/>
      <c r="KM235" s="1"/>
      <c r="KN235" s="1"/>
      <c r="KO235" s="1"/>
      <c r="KP235" s="1"/>
      <c r="KQ235" s="1"/>
      <c r="KR235" s="1"/>
      <c r="KS235" s="1"/>
      <c r="KT235" s="1"/>
      <c r="KU235" s="1"/>
      <c r="KV235" s="1"/>
      <c r="KW235" s="1"/>
      <c r="KX235" s="1"/>
      <c r="KY235" s="1"/>
      <c r="KZ235" s="1"/>
      <c r="LA235" s="1"/>
      <c r="LB235" s="1"/>
      <c r="LC235" s="1"/>
      <c r="LD235" s="1"/>
      <c r="LE235" s="1"/>
      <c r="LF235" s="1"/>
      <c r="LG235" s="1"/>
      <c r="LH235" s="1"/>
      <c r="LI235" s="1"/>
      <c r="LJ235" s="1"/>
      <c r="LK235" s="1"/>
      <c r="LL235" s="1"/>
      <c r="LM235" s="1"/>
      <c r="LN235" s="1"/>
      <c r="LO235" s="1"/>
      <c r="LP235" s="1"/>
      <c r="LQ235" s="1"/>
      <c r="LR235" s="1"/>
      <c r="LS235" s="1"/>
      <c r="LT235" s="1"/>
      <c r="LU235" s="1"/>
      <c r="LV235" s="1"/>
      <c r="LW235" s="1"/>
      <c r="LX235" s="1"/>
      <c r="LY235" s="1"/>
      <c r="LZ235" s="1"/>
      <c r="MA235" s="1"/>
      <c r="MB235" s="1"/>
      <c r="MC235" s="1"/>
      <c r="MD235" s="1"/>
      <c r="ME235" s="1"/>
      <c r="MF235" s="1"/>
      <c r="MG235" s="1"/>
      <c r="MH235" s="1"/>
      <c r="MI235" s="1"/>
      <c r="MJ235" s="1"/>
      <c r="MK235" s="1"/>
      <c r="ML235" s="1"/>
      <c r="MM235" s="1"/>
      <c r="MN235" s="1"/>
      <c r="MO235" s="1"/>
      <c r="MP235" s="1"/>
      <c r="MQ235" s="1"/>
      <c r="MR235" s="1"/>
      <c r="MS235" s="1"/>
      <c r="MT235" s="1"/>
      <c r="MU235" s="1"/>
      <c r="MV235" s="1"/>
      <c r="MW235" s="1"/>
      <c r="MX235" s="1"/>
      <c r="MY235" s="1"/>
      <c r="MZ235" s="1"/>
      <c r="NA235" s="1"/>
      <c r="NB235" s="1"/>
      <c r="NC235" s="1"/>
      <c r="ND235" s="1"/>
      <c r="NE235" s="1"/>
      <c r="NF235" s="1"/>
      <c r="NG235" s="1"/>
      <c r="NH235" s="1"/>
      <c r="NI235" s="1"/>
      <c r="NJ235" s="1"/>
      <c r="NK235" s="1"/>
      <c r="NL235" s="1"/>
      <c r="NM235" s="1"/>
      <c r="NN235" s="1"/>
      <c r="NO235" s="1"/>
      <c r="NP235" s="1"/>
      <c r="NQ235" s="1"/>
      <c r="NR235" s="1"/>
      <c r="NS235" s="1"/>
      <c r="NT235" s="1"/>
      <c r="NU235" s="1"/>
      <c r="NV235" s="1"/>
      <c r="NW235" s="1"/>
      <c r="NX235" s="1"/>
      <c r="NY235" s="1"/>
      <c r="NZ235" s="1"/>
      <c r="OA235" s="1"/>
      <c r="OB235" s="1"/>
      <c r="OC235" s="1"/>
      <c r="OD235" s="1"/>
      <c r="OE235" s="1"/>
      <c r="OF235" s="1"/>
      <c r="OG235" s="1"/>
      <c r="OH235" s="1"/>
      <c r="OI235" s="1"/>
      <c r="OJ235" s="1"/>
      <c r="OK235" s="1"/>
      <c r="OL235" s="1"/>
      <c r="OM235" s="1"/>
      <c r="ON235" s="1"/>
      <c r="OO235" s="1"/>
      <c r="OP235" s="1"/>
      <c r="OQ235" s="1"/>
      <c r="OR235" s="1"/>
      <c r="OS235" s="1"/>
      <c r="OT235" s="1"/>
      <c r="OU235" s="1"/>
      <c r="OV235" s="1"/>
      <c r="OW235" s="1"/>
      <c r="OX235" s="1"/>
      <c r="OY235" s="1"/>
      <c r="OZ235" s="1"/>
      <c r="PA235" s="1"/>
      <c r="PB235" s="1"/>
      <c r="PC235" s="1"/>
      <c r="PD235" s="1"/>
      <c r="PE235" s="1"/>
      <c r="PF235" s="1"/>
      <c r="PG235" s="1"/>
      <c r="PH235" s="1"/>
      <c r="PI235" s="1"/>
      <c r="PJ235" s="1"/>
      <c r="PK235" s="1"/>
      <c r="PL235" s="1"/>
      <c r="PM235" s="1"/>
      <c r="PN235" s="1"/>
      <c r="PO235" s="1"/>
      <c r="PP235" s="1"/>
      <c r="PQ235" s="1"/>
      <c r="PR235" s="1"/>
      <c r="PS235" s="1"/>
      <c r="PT235" s="1"/>
      <c r="PU235" s="1"/>
      <c r="PV235" s="1"/>
      <c r="PW235" s="1"/>
      <c r="PX235" s="1"/>
      <c r="PY235" s="1"/>
      <c r="PZ235" s="1"/>
      <c r="QA235" s="1"/>
      <c r="QB235" s="1"/>
      <c r="QC235" s="1"/>
      <c r="QD235" s="1"/>
      <c r="QE235" s="1"/>
      <c r="QF235" s="1"/>
      <c r="QG235" s="1"/>
      <c r="QH235" s="1"/>
      <c r="QI235" s="1"/>
      <c r="QJ235" s="1"/>
      <c r="QK235" s="1"/>
      <c r="QL235" s="1"/>
      <c r="QM235" s="1"/>
      <c r="QN235" s="1"/>
      <c r="QO235" s="1"/>
      <c r="QP235" s="1"/>
      <c r="QQ235" s="1"/>
      <c r="QR235" s="1"/>
      <c r="QS235" s="1"/>
      <c r="QT235" s="1"/>
      <c r="QU235" s="1"/>
      <c r="QV235" s="1"/>
      <c r="QW235" s="1"/>
      <c r="QX235" s="1"/>
      <c r="QY235" s="1"/>
      <c r="QZ235" s="1"/>
      <c r="RA235" s="1"/>
      <c r="RB235" s="1"/>
      <c r="RC235" s="1"/>
      <c r="RD235" s="1"/>
      <c r="RE235" s="1"/>
      <c r="RF235" s="1"/>
      <c r="RG235" s="1"/>
      <c r="RH235" s="1"/>
      <c r="RI235" s="1"/>
      <c r="RJ235" s="1"/>
      <c r="RK235" s="1"/>
      <c r="RL235" s="1"/>
      <c r="RM235" s="1"/>
      <c r="RN235" s="1"/>
      <c r="RO235" s="1"/>
      <c r="RP235" s="1"/>
      <c r="RQ235" s="1"/>
      <c r="RR235" s="1"/>
      <c r="RS235" s="1"/>
      <c r="RT235" s="1"/>
      <c r="RU235" s="1"/>
      <c r="RV235" s="1"/>
      <c r="RW235" s="1"/>
      <c r="RX235" s="1"/>
      <c r="RY235" s="1"/>
      <c r="RZ235" s="1"/>
      <c r="SA235" s="1"/>
      <c r="SB235" s="1"/>
      <c r="SC235" s="1"/>
      <c r="SD235" s="1"/>
      <c r="SE235" s="1"/>
      <c r="SF235" s="1"/>
      <c r="SG235" s="1"/>
      <c r="SH235" s="1"/>
      <c r="SI235" s="1"/>
      <c r="SJ235" s="1"/>
      <c r="SK235" s="1"/>
      <c r="SL235" s="1"/>
      <c r="SM235" s="1"/>
      <c r="SN235" s="1"/>
      <c r="SO235" s="1"/>
      <c r="SP235" s="1"/>
      <c r="SQ235" s="1"/>
      <c r="SR235" s="1"/>
      <c r="SS235" s="1"/>
      <c r="ST235" s="1"/>
      <c r="SU235" s="1"/>
      <c r="SV235" s="1"/>
      <c r="SW235" s="1"/>
      <c r="SX235" s="1"/>
      <c r="SY235" s="1"/>
      <c r="SZ235" s="1"/>
      <c r="TA235" s="1"/>
      <c r="TB235" s="1"/>
      <c r="TC235" s="1"/>
      <c r="TD235" s="1"/>
      <c r="TE235" s="1"/>
      <c r="TF235" s="1"/>
      <c r="TG235" s="1"/>
      <c r="TH235" s="1"/>
      <c r="TI235" s="1"/>
      <c r="TJ235" s="1"/>
      <c r="TK235" s="1"/>
      <c r="TL235" s="1"/>
      <c r="TM235" s="1"/>
      <c r="TN235" s="1"/>
      <c r="TO235" s="1"/>
      <c r="TP235" s="1"/>
      <c r="TQ235" s="1"/>
      <c r="TR235" s="1"/>
      <c r="TS235" s="1"/>
      <c r="TT235" s="1"/>
      <c r="TU235" s="1"/>
      <c r="TV235" s="1"/>
      <c r="TW235" s="1"/>
      <c r="TX235" s="1"/>
      <c r="TY235" s="1"/>
      <c r="TZ235" s="1"/>
      <c r="UA235" s="1"/>
      <c r="UB235" s="1"/>
      <c r="UC235" s="1"/>
      <c r="UD235" s="1"/>
      <c r="UE235" s="1"/>
      <c r="UF235" s="1"/>
      <c r="UG235" s="1"/>
      <c r="UH235" s="1"/>
      <c r="UI235" s="1"/>
      <c r="UJ235" s="1"/>
      <c r="UK235" s="1"/>
      <c r="UL235" s="1"/>
      <c r="UM235" s="1"/>
      <c r="UN235" s="1"/>
      <c r="UO235" s="1"/>
      <c r="UP235" s="1"/>
      <c r="UQ235" s="1"/>
      <c r="UR235" s="1"/>
      <c r="US235" s="1"/>
      <c r="UT235" s="1"/>
      <c r="UU235" s="1"/>
      <c r="UV235" s="1"/>
      <c r="UW235" s="1"/>
      <c r="UX235" s="1"/>
      <c r="UY235" s="1"/>
      <c r="UZ235" s="1"/>
      <c r="VA235" s="1"/>
      <c r="VB235" s="1"/>
      <c r="VC235" s="1"/>
      <c r="VD235" s="1"/>
      <c r="VE235" s="1"/>
      <c r="VF235" s="1"/>
      <c r="VG235" s="1"/>
      <c r="VH235" s="1"/>
      <c r="VI235" s="1"/>
      <c r="VJ235" s="1"/>
      <c r="VK235" s="1"/>
      <c r="VL235" s="1"/>
      <c r="VM235" s="1"/>
      <c r="VN235" s="1"/>
      <c r="VO235" s="1"/>
      <c r="VP235" s="1"/>
      <c r="VQ235" s="1"/>
      <c r="VR235" s="1"/>
      <c r="VS235" s="1"/>
      <c r="VT235" s="1"/>
      <c r="VU235" s="1"/>
      <c r="VV235" s="1"/>
      <c r="VW235" s="1"/>
      <c r="VX235" s="1"/>
      <c r="VY235" s="1"/>
      <c r="VZ235" s="1"/>
      <c r="WA235" s="1"/>
      <c r="WB235" s="1"/>
      <c r="WC235" s="1"/>
      <c r="WD235" s="1"/>
      <c r="WE235" s="1"/>
      <c r="WF235" s="1"/>
      <c r="WG235" s="1"/>
      <c r="WH235" s="1"/>
      <c r="WI235" s="1"/>
      <c r="WJ235" s="1"/>
      <c r="WK235" s="1"/>
      <c r="WL235" s="1"/>
      <c r="WM235" s="1"/>
      <c r="WN235" s="1"/>
      <c r="WO235" s="1"/>
      <c r="WP235" s="1"/>
      <c r="WQ235" s="1"/>
      <c r="WR235" s="1"/>
      <c r="WS235" s="1"/>
      <c r="WT235" s="1"/>
      <c r="WU235" s="1"/>
      <c r="WV235" s="1"/>
      <c r="WW235" s="1"/>
      <c r="WX235" s="1"/>
      <c r="WY235" s="1"/>
      <c r="WZ235" s="1"/>
      <c r="XA235" s="1"/>
      <c r="XB235" s="1"/>
      <c r="XC235" s="1"/>
      <c r="XD235" s="1"/>
      <c r="XE235" s="1"/>
      <c r="XF235" s="1"/>
      <c r="XG235" s="1"/>
      <c r="XH235" s="1"/>
      <c r="XI235" s="1"/>
      <c r="XJ235" s="1"/>
      <c r="XK235" s="1"/>
      <c r="XL235" s="1"/>
      <c r="XM235" s="1"/>
      <c r="XN235" s="1"/>
      <c r="XO235" s="1"/>
      <c r="XP235" s="1"/>
      <c r="XQ235" s="1"/>
      <c r="XR235" s="1"/>
      <c r="XS235" s="1"/>
      <c r="XT235" s="1"/>
      <c r="XU235" s="1"/>
      <c r="XV235" s="1"/>
      <c r="XW235" s="1"/>
      <c r="XX235" s="1"/>
      <c r="XY235" s="1"/>
      <c r="XZ235" s="1"/>
      <c r="YA235" s="1"/>
      <c r="YB235" s="1"/>
      <c r="YC235" s="1"/>
      <c r="YD235" s="1"/>
      <c r="YE235" s="1"/>
      <c r="YF235" s="1"/>
      <c r="YG235" s="1"/>
      <c r="YH235" s="1"/>
      <c r="YI235" s="1"/>
      <c r="YJ235" s="1"/>
      <c r="YK235" s="1"/>
      <c r="YL235" s="1"/>
      <c r="YM235" s="1"/>
      <c r="YN235" s="1"/>
      <c r="YO235" s="1"/>
      <c r="YP235" s="1"/>
      <c r="YQ235" s="1"/>
      <c r="YR235" s="1"/>
      <c r="YS235" s="1"/>
      <c r="YT235" s="1"/>
      <c r="YU235" s="1"/>
      <c r="YV235" s="1"/>
      <c r="YW235" s="1"/>
      <c r="YX235" s="1"/>
      <c r="YY235" s="1"/>
      <c r="YZ235" s="1"/>
      <c r="ZA235" s="1"/>
      <c r="ZB235" s="1"/>
      <c r="ZC235" s="1"/>
      <c r="ZD235" s="1"/>
      <c r="ZE235" s="1"/>
      <c r="ZF235" s="1"/>
      <c r="ZG235" s="1"/>
      <c r="ZH235" s="1"/>
      <c r="ZI235" s="1"/>
      <c r="ZJ235" s="1"/>
      <c r="ZK235" s="1"/>
      <c r="ZL235" s="1"/>
      <c r="ZM235" s="1"/>
      <c r="ZN235" s="1"/>
      <c r="ZO235" s="1"/>
      <c r="ZP235" s="1"/>
      <c r="ZQ235" s="1"/>
      <c r="ZR235" s="1"/>
      <c r="ZS235" s="1"/>
    </row>
    <row r="236" spans="1:695" s="47" customFormat="1" x14ac:dyDescent="0.2">
      <c r="A236" s="227" t="s">
        <v>141</v>
      </c>
      <c r="B236" s="91"/>
      <c r="C236" s="48" t="s">
        <v>116</v>
      </c>
      <c r="D236" s="80" t="s">
        <v>28</v>
      </c>
      <c r="E236" s="20">
        <v>0.4236111111111111</v>
      </c>
      <c r="F236" s="20">
        <f>E236+(55/(24*60))</f>
        <v>0.46180555555555558</v>
      </c>
      <c r="G236" s="19">
        <f>H236*I236</f>
        <v>5476.8</v>
      </c>
      <c r="H236" s="263">
        <v>112</v>
      </c>
      <c r="I236" s="82">
        <v>48.9</v>
      </c>
      <c r="J236" s="77" t="s">
        <v>204</v>
      </c>
      <c r="K236" s="77" t="s">
        <v>205</v>
      </c>
      <c r="L236" s="157"/>
      <c r="M236" s="1"/>
      <c r="N236" s="138"/>
      <c r="O236" s="139"/>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c r="IT236" s="1"/>
      <c r="IU236" s="1"/>
      <c r="IV236" s="1"/>
      <c r="IW236" s="1"/>
      <c r="IX236" s="1"/>
      <c r="IY236" s="1"/>
      <c r="IZ236" s="1"/>
      <c r="JA236" s="1"/>
      <c r="JB236" s="1"/>
      <c r="JC236" s="1"/>
      <c r="JD236" s="1"/>
      <c r="JE236" s="1"/>
      <c r="JF236" s="1"/>
      <c r="JG236" s="1"/>
      <c r="JH236" s="1"/>
      <c r="JI236" s="1"/>
      <c r="JJ236" s="1"/>
      <c r="JK236" s="1"/>
      <c r="JL236" s="1"/>
      <c r="JM236" s="1"/>
      <c r="JN236" s="1"/>
      <c r="JO236" s="1"/>
      <c r="JP236" s="1"/>
      <c r="JQ236" s="1"/>
      <c r="JR236" s="1"/>
      <c r="JS236" s="1"/>
      <c r="JT236" s="1"/>
      <c r="JU236" s="1"/>
      <c r="JV236" s="1"/>
      <c r="JW236" s="1"/>
      <c r="JX236" s="1"/>
      <c r="JY236" s="1"/>
      <c r="JZ236" s="1"/>
      <c r="KA236" s="1"/>
      <c r="KB236" s="1"/>
      <c r="KC236" s="1"/>
      <c r="KD236" s="1"/>
      <c r="KE236" s="1"/>
      <c r="KF236" s="1"/>
      <c r="KG236" s="1"/>
      <c r="KH236" s="1"/>
      <c r="KI236" s="1"/>
      <c r="KJ236" s="1"/>
      <c r="KK236" s="1"/>
      <c r="KL236" s="1"/>
      <c r="KM236" s="1"/>
      <c r="KN236" s="1"/>
      <c r="KO236" s="1"/>
      <c r="KP236" s="1"/>
      <c r="KQ236" s="1"/>
      <c r="KR236" s="1"/>
      <c r="KS236" s="1"/>
      <c r="KT236" s="1"/>
      <c r="KU236" s="1"/>
      <c r="KV236" s="1"/>
      <c r="KW236" s="1"/>
      <c r="KX236" s="1"/>
      <c r="KY236" s="1"/>
      <c r="KZ236" s="1"/>
      <c r="LA236" s="1"/>
      <c r="LB236" s="1"/>
      <c r="LC236" s="1"/>
      <c r="LD236" s="1"/>
      <c r="LE236" s="1"/>
      <c r="LF236" s="1"/>
      <c r="LG236" s="1"/>
      <c r="LH236" s="1"/>
      <c r="LI236" s="1"/>
      <c r="LJ236" s="1"/>
      <c r="LK236" s="1"/>
      <c r="LL236" s="1"/>
      <c r="LM236" s="1"/>
      <c r="LN236" s="1"/>
      <c r="LO236" s="1"/>
      <c r="LP236" s="1"/>
      <c r="LQ236" s="1"/>
      <c r="LR236" s="1"/>
      <c r="LS236" s="1"/>
      <c r="LT236" s="1"/>
      <c r="LU236" s="1"/>
      <c r="LV236" s="1"/>
      <c r="LW236" s="1"/>
      <c r="LX236" s="1"/>
      <c r="LY236" s="1"/>
      <c r="LZ236" s="1"/>
      <c r="MA236" s="1"/>
      <c r="MB236" s="1"/>
      <c r="MC236" s="1"/>
      <c r="MD236" s="1"/>
      <c r="ME236" s="1"/>
      <c r="MF236" s="1"/>
      <c r="MG236" s="1"/>
      <c r="MH236" s="1"/>
      <c r="MI236" s="1"/>
      <c r="MJ236" s="1"/>
      <c r="MK236" s="1"/>
      <c r="ML236" s="1"/>
      <c r="MM236" s="1"/>
      <c r="MN236" s="1"/>
      <c r="MO236" s="1"/>
      <c r="MP236" s="1"/>
      <c r="MQ236" s="1"/>
      <c r="MR236" s="1"/>
      <c r="MS236" s="1"/>
      <c r="MT236" s="1"/>
      <c r="MU236" s="1"/>
      <c r="MV236" s="1"/>
      <c r="MW236" s="1"/>
      <c r="MX236" s="1"/>
      <c r="MY236" s="1"/>
      <c r="MZ236" s="1"/>
      <c r="NA236" s="1"/>
      <c r="NB236" s="1"/>
      <c r="NC236" s="1"/>
      <c r="ND236" s="1"/>
      <c r="NE236" s="1"/>
      <c r="NF236" s="1"/>
      <c r="NG236" s="1"/>
      <c r="NH236" s="1"/>
      <c r="NI236" s="1"/>
      <c r="NJ236" s="1"/>
      <c r="NK236" s="1"/>
      <c r="NL236" s="1"/>
      <c r="NM236" s="1"/>
      <c r="NN236" s="1"/>
      <c r="NO236" s="1"/>
      <c r="NP236" s="1"/>
      <c r="NQ236" s="1"/>
      <c r="NR236" s="1"/>
      <c r="NS236" s="1"/>
      <c r="NT236" s="1"/>
      <c r="NU236" s="1"/>
      <c r="NV236" s="1"/>
      <c r="NW236" s="1"/>
      <c r="NX236" s="1"/>
      <c r="NY236" s="1"/>
      <c r="NZ236" s="1"/>
      <c r="OA236" s="1"/>
      <c r="OB236" s="1"/>
      <c r="OC236" s="1"/>
      <c r="OD236" s="1"/>
      <c r="OE236" s="1"/>
      <c r="OF236" s="1"/>
      <c r="OG236" s="1"/>
      <c r="OH236" s="1"/>
      <c r="OI236" s="1"/>
      <c r="OJ236" s="1"/>
      <c r="OK236" s="1"/>
      <c r="OL236" s="1"/>
      <c r="OM236" s="1"/>
      <c r="ON236" s="1"/>
      <c r="OO236" s="1"/>
      <c r="OP236" s="1"/>
      <c r="OQ236" s="1"/>
      <c r="OR236" s="1"/>
      <c r="OS236" s="1"/>
      <c r="OT236" s="1"/>
      <c r="OU236" s="1"/>
      <c r="OV236" s="1"/>
      <c r="OW236" s="1"/>
      <c r="OX236" s="1"/>
      <c r="OY236" s="1"/>
      <c r="OZ236" s="1"/>
      <c r="PA236" s="1"/>
      <c r="PB236" s="1"/>
      <c r="PC236" s="1"/>
      <c r="PD236" s="1"/>
      <c r="PE236" s="1"/>
      <c r="PF236" s="1"/>
      <c r="PG236" s="1"/>
      <c r="PH236" s="1"/>
      <c r="PI236" s="1"/>
      <c r="PJ236" s="1"/>
      <c r="PK236" s="1"/>
      <c r="PL236" s="1"/>
      <c r="PM236" s="1"/>
      <c r="PN236" s="1"/>
      <c r="PO236" s="1"/>
      <c r="PP236" s="1"/>
      <c r="PQ236" s="1"/>
      <c r="PR236" s="1"/>
      <c r="PS236" s="1"/>
      <c r="PT236" s="1"/>
      <c r="PU236" s="1"/>
      <c r="PV236" s="1"/>
      <c r="PW236" s="1"/>
      <c r="PX236" s="1"/>
      <c r="PY236" s="1"/>
      <c r="PZ236" s="1"/>
      <c r="QA236" s="1"/>
      <c r="QB236" s="1"/>
      <c r="QC236" s="1"/>
      <c r="QD236" s="1"/>
      <c r="QE236" s="1"/>
      <c r="QF236" s="1"/>
      <c r="QG236" s="1"/>
      <c r="QH236" s="1"/>
      <c r="QI236" s="1"/>
      <c r="QJ236" s="1"/>
      <c r="QK236" s="1"/>
      <c r="QL236" s="1"/>
      <c r="QM236" s="1"/>
      <c r="QN236" s="1"/>
      <c r="QO236" s="1"/>
      <c r="QP236" s="1"/>
      <c r="QQ236" s="1"/>
      <c r="QR236" s="1"/>
      <c r="QS236" s="1"/>
      <c r="QT236" s="1"/>
      <c r="QU236" s="1"/>
      <c r="QV236" s="1"/>
      <c r="QW236" s="1"/>
      <c r="QX236" s="1"/>
      <c r="QY236" s="1"/>
      <c r="QZ236" s="1"/>
      <c r="RA236" s="1"/>
      <c r="RB236" s="1"/>
      <c r="RC236" s="1"/>
      <c r="RD236" s="1"/>
      <c r="RE236" s="1"/>
      <c r="RF236" s="1"/>
      <c r="RG236" s="1"/>
      <c r="RH236" s="1"/>
      <c r="RI236" s="1"/>
      <c r="RJ236" s="1"/>
      <c r="RK236" s="1"/>
      <c r="RL236" s="1"/>
      <c r="RM236" s="1"/>
      <c r="RN236" s="1"/>
      <c r="RO236" s="1"/>
      <c r="RP236" s="1"/>
      <c r="RQ236" s="1"/>
      <c r="RR236" s="1"/>
      <c r="RS236" s="1"/>
      <c r="RT236" s="1"/>
      <c r="RU236" s="1"/>
      <c r="RV236" s="1"/>
      <c r="RW236" s="1"/>
      <c r="RX236" s="1"/>
      <c r="RY236" s="1"/>
      <c r="RZ236" s="1"/>
      <c r="SA236" s="1"/>
      <c r="SB236" s="1"/>
      <c r="SC236" s="1"/>
      <c r="SD236" s="1"/>
      <c r="SE236" s="1"/>
      <c r="SF236" s="1"/>
      <c r="SG236" s="1"/>
      <c r="SH236" s="1"/>
      <c r="SI236" s="1"/>
      <c r="SJ236" s="1"/>
      <c r="SK236" s="1"/>
      <c r="SL236" s="1"/>
      <c r="SM236" s="1"/>
      <c r="SN236" s="1"/>
      <c r="SO236" s="1"/>
      <c r="SP236" s="1"/>
      <c r="SQ236" s="1"/>
      <c r="SR236" s="1"/>
      <c r="SS236" s="1"/>
      <c r="ST236" s="1"/>
      <c r="SU236" s="1"/>
      <c r="SV236" s="1"/>
      <c r="SW236" s="1"/>
      <c r="SX236" s="1"/>
      <c r="SY236" s="1"/>
      <c r="SZ236" s="1"/>
      <c r="TA236" s="1"/>
      <c r="TB236" s="1"/>
      <c r="TC236" s="1"/>
      <c r="TD236" s="1"/>
      <c r="TE236" s="1"/>
      <c r="TF236" s="1"/>
      <c r="TG236" s="1"/>
      <c r="TH236" s="1"/>
      <c r="TI236" s="1"/>
      <c r="TJ236" s="1"/>
      <c r="TK236" s="1"/>
      <c r="TL236" s="1"/>
      <c r="TM236" s="1"/>
      <c r="TN236" s="1"/>
      <c r="TO236" s="1"/>
      <c r="TP236" s="1"/>
      <c r="TQ236" s="1"/>
      <c r="TR236" s="1"/>
      <c r="TS236" s="1"/>
      <c r="TT236" s="1"/>
      <c r="TU236" s="1"/>
      <c r="TV236" s="1"/>
      <c r="TW236" s="1"/>
      <c r="TX236" s="1"/>
      <c r="TY236" s="1"/>
      <c r="TZ236" s="1"/>
      <c r="UA236" s="1"/>
      <c r="UB236" s="1"/>
      <c r="UC236" s="1"/>
      <c r="UD236" s="1"/>
      <c r="UE236" s="1"/>
      <c r="UF236" s="1"/>
      <c r="UG236" s="1"/>
      <c r="UH236" s="1"/>
      <c r="UI236" s="1"/>
      <c r="UJ236" s="1"/>
      <c r="UK236" s="1"/>
      <c r="UL236" s="1"/>
      <c r="UM236" s="1"/>
      <c r="UN236" s="1"/>
      <c r="UO236" s="1"/>
      <c r="UP236" s="1"/>
      <c r="UQ236" s="1"/>
      <c r="UR236" s="1"/>
      <c r="US236" s="1"/>
      <c r="UT236" s="1"/>
      <c r="UU236" s="1"/>
      <c r="UV236" s="1"/>
      <c r="UW236" s="1"/>
      <c r="UX236" s="1"/>
      <c r="UY236" s="1"/>
      <c r="UZ236" s="1"/>
      <c r="VA236" s="1"/>
      <c r="VB236" s="1"/>
      <c r="VC236" s="1"/>
      <c r="VD236" s="1"/>
      <c r="VE236" s="1"/>
      <c r="VF236" s="1"/>
      <c r="VG236" s="1"/>
      <c r="VH236" s="1"/>
      <c r="VI236" s="1"/>
      <c r="VJ236" s="1"/>
      <c r="VK236" s="1"/>
      <c r="VL236" s="1"/>
      <c r="VM236" s="1"/>
      <c r="VN236" s="1"/>
      <c r="VO236" s="1"/>
      <c r="VP236" s="1"/>
      <c r="VQ236" s="1"/>
      <c r="VR236" s="1"/>
      <c r="VS236" s="1"/>
      <c r="VT236" s="1"/>
      <c r="VU236" s="1"/>
      <c r="VV236" s="1"/>
      <c r="VW236" s="1"/>
      <c r="VX236" s="1"/>
      <c r="VY236" s="1"/>
      <c r="VZ236" s="1"/>
      <c r="WA236" s="1"/>
      <c r="WB236" s="1"/>
      <c r="WC236" s="1"/>
      <c r="WD236" s="1"/>
      <c r="WE236" s="1"/>
      <c r="WF236" s="1"/>
      <c r="WG236" s="1"/>
      <c r="WH236" s="1"/>
      <c r="WI236" s="1"/>
      <c r="WJ236" s="1"/>
      <c r="WK236" s="1"/>
      <c r="WL236" s="1"/>
      <c r="WM236" s="1"/>
      <c r="WN236" s="1"/>
      <c r="WO236" s="1"/>
      <c r="WP236" s="1"/>
      <c r="WQ236" s="1"/>
      <c r="WR236" s="1"/>
      <c r="WS236" s="1"/>
      <c r="WT236" s="1"/>
      <c r="WU236" s="1"/>
      <c r="WV236" s="1"/>
      <c r="WW236" s="1"/>
      <c r="WX236" s="1"/>
      <c r="WY236" s="1"/>
      <c r="WZ236" s="1"/>
      <c r="XA236" s="1"/>
      <c r="XB236" s="1"/>
      <c r="XC236" s="1"/>
      <c r="XD236" s="1"/>
      <c r="XE236" s="1"/>
      <c r="XF236" s="1"/>
      <c r="XG236" s="1"/>
      <c r="XH236" s="1"/>
      <c r="XI236" s="1"/>
      <c r="XJ236" s="1"/>
      <c r="XK236" s="1"/>
      <c r="XL236" s="1"/>
      <c r="XM236" s="1"/>
      <c r="XN236" s="1"/>
      <c r="XO236" s="1"/>
      <c r="XP236" s="1"/>
      <c r="XQ236" s="1"/>
      <c r="XR236" s="1"/>
      <c r="XS236" s="1"/>
      <c r="XT236" s="1"/>
      <c r="XU236" s="1"/>
      <c r="XV236" s="1"/>
      <c r="XW236" s="1"/>
      <c r="XX236" s="1"/>
      <c r="XY236" s="1"/>
      <c r="XZ236" s="1"/>
      <c r="YA236" s="1"/>
      <c r="YB236" s="1"/>
      <c r="YC236" s="1"/>
      <c r="YD236" s="1"/>
      <c r="YE236" s="1"/>
      <c r="YF236" s="1"/>
      <c r="YG236" s="1"/>
      <c r="YH236" s="1"/>
      <c r="YI236" s="1"/>
      <c r="YJ236" s="1"/>
      <c r="YK236" s="1"/>
      <c r="YL236" s="1"/>
      <c r="YM236" s="1"/>
      <c r="YN236" s="1"/>
      <c r="YO236" s="1"/>
      <c r="YP236" s="1"/>
      <c r="YQ236" s="1"/>
      <c r="YR236" s="1"/>
      <c r="YS236" s="1"/>
      <c r="YT236" s="1"/>
      <c r="YU236" s="1"/>
      <c r="YV236" s="1"/>
      <c r="YW236" s="1"/>
      <c r="YX236" s="1"/>
      <c r="YY236" s="1"/>
      <c r="YZ236" s="1"/>
      <c r="ZA236" s="1"/>
      <c r="ZB236" s="1"/>
      <c r="ZC236" s="1"/>
      <c r="ZD236" s="1"/>
      <c r="ZE236" s="1"/>
      <c r="ZF236" s="1"/>
      <c r="ZG236" s="1"/>
      <c r="ZH236" s="1"/>
      <c r="ZI236" s="1"/>
      <c r="ZJ236" s="1"/>
      <c r="ZK236" s="1"/>
      <c r="ZL236" s="1"/>
      <c r="ZM236" s="1"/>
      <c r="ZN236" s="1"/>
      <c r="ZO236" s="1"/>
      <c r="ZP236" s="1"/>
      <c r="ZQ236" s="1"/>
      <c r="ZR236" s="1"/>
      <c r="ZS236" s="1"/>
    </row>
    <row r="237" spans="1:695" s="47" customFormat="1" x14ac:dyDescent="0.2">
      <c r="A237" s="227" t="s">
        <v>141</v>
      </c>
      <c r="B237" s="91"/>
      <c r="C237" s="48" t="s">
        <v>206</v>
      </c>
      <c r="D237" s="80" t="s">
        <v>28</v>
      </c>
      <c r="E237" s="20">
        <v>0.46527777777777773</v>
      </c>
      <c r="F237" s="20">
        <f>E237+(55/(24*60))</f>
        <v>0.50347222222222221</v>
      </c>
      <c r="G237" s="19">
        <f>H237*I237</f>
        <v>5476.8</v>
      </c>
      <c r="H237" s="263">
        <v>112</v>
      </c>
      <c r="I237" s="82">
        <v>48.9</v>
      </c>
      <c r="J237" s="77" t="s">
        <v>204</v>
      </c>
      <c r="K237" s="77" t="s">
        <v>205</v>
      </c>
      <c r="L237" s="157"/>
      <c r="M237" s="1"/>
      <c r="N237" s="138"/>
      <c r="O237" s="139"/>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c r="IT237" s="1"/>
      <c r="IU237" s="1"/>
      <c r="IV237" s="1"/>
      <c r="IW237" s="1"/>
      <c r="IX237" s="1"/>
      <c r="IY237" s="1"/>
      <c r="IZ237" s="1"/>
      <c r="JA237" s="1"/>
      <c r="JB237" s="1"/>
      <c r="JC237" s="1"/>
      <c r="JD237" s="1"/>
      <c r="JE237" s="1"/>
      <c r="JF237" s="1"/>
      <c r="JG237" s="1"/>
      <c r="JH237" s="1"/>
      <c r="JI237" s="1"/>
      <c r="JJ237" s="1"/>
      <c r="JK237" s="1"/>
      <c r="JL237" s="1"/>
      <c r="JM237" s="1"/>
      <c r="JN237" s="1"/>
      <c r="JO237" s="1"/>
      <c r="JP237" s="1"/>
      <c r="JQ237" s="1"/>
      <c r="JR237" s="1"/>
      <c r="JS237" s="1"/>
      <c r="JT237" s="1"/>
      <c r="JU237" s="1"/>
      <c r="JV237" s="1"/>
      <c r="JW237" s="1"/>
      <c r="JX237" s="1"/>
      <c r="JY237" s="1"/>
      <c r="JZ237" s="1"/>
      <c r="KA237" s="1"/>
      <c r="KB237" s="1"/>
      <c r="KC237" s="1"/>
      <c r="KD237" s="1"/>
      <c r="KE237" s="1"/>
      <c r="KF237" s="1"/>
      <c r="KG237" s="1"/>
      <c r="KH237" s="1"/>
      <c r="KI237" s="1"/>
      <c r="KJ237" s="1"/>
      <c r="KK237" s="1"/>
      <c r="KL237" s="1"/>
      <c r="KM237" s="1"/>
      <c r="KN237" s="1"/>
      <c r="KO237" s="1"/>
      <c r="KP237" s="1"/>
      <c r="KQ237" s="1"/>
      <c r="KR237" s="1"/>
      <c r="KS237" s="1"/>
      <c r="KT237" s="1"/>
      <c r="KU237" s="1"/>
      <c r="KV237" s="1"/>
      <c r="KW237" s="1"/>
      <c r="KX237" s="1"/>
      <c r="KY237" s="1"/>
      <c r="KZ237" s="1"/>
      <c r="LA237" s="1"/>
      <c r="LB237" s="1"/>
      <c r="LC237" s="1"/>
      <c r="LD237" s="1"/>
      <c r="LE237" s="1"/>
      <c r="LF237" s="1"/>
      <c r="LG237" s="1"/>
      <c r="LH237" s="1"/>
      <c r="LI237" s="1"/>
      <c r="LJ237" s="1"/>
      <c r="LK237" s="1"/>
      <c r="LL237" s="1"/>
      <c r="LM237" s="1"/>
      <c r="LN237" s="1"/>
      <c r="LO237" s="1"/>
      <c r="LP237" s="1"/>
      <c r="LQ237" s="1"/>
      <c r="LR237" s="1"/>
      <c r="LS237" s="1"/>
      <c r="LT237" s="1"/>
      <c r="LU237" s="1"/>
      <c r="LV237" s="1"/>
      <c r="LW237" s="1"/>
      <c r="LX237" s="1"/>
      <c r="LY237" s="1"/>
      <c r="LZ237" s="1"/>
      <c r="MA237" s="1"/>
      <c r="MB237" s="1"/>
      <c r="MC237" s="1"/>
      <c r="MD237" s="1"/>
      <c r="ME237" s="1"/>
      <c r="MF237" s="1"/>
      <c r="MG237" s="1"/>
      <c r="MH237" s="1"/>
      <c r="MI237" s="1"/>
      <c r="MJ237" s="1"/>
      <c r="MK237" s="1"/>
      <c r="ML237" s="1"/>
      <c r="MM237" s="1"/>
      <c r="MN237" s="1"/>
      <c r="MO237" s="1"/>
      <c r="MP237" s="1"/>
      <c r="MQ237" s="1"/>
      <c r="MR237" s="1"/>
      <c r="MS237" s="1"/>
      <c r="MT237" s="1"/>
      <c r="MU237" s="1"/>
      <c r="MV237" s="1"/>
      <c r="MW237" s="1"/>
      <c r="MX237" s="1"/>
      <c r="MY237" s="1"/>
      <c r="MZ237" s="1"/>
      <c r="NA237" s="1"/>
      <c r="NB237" s="1"/>
      <c r="NC237" s="1"/>
      <c r="ND237" s="1"/>
      <c r="NE237" s="1"/>
      <c r="NF237" s="1"/>
      <c r="NG237" s="1"/>
      <c r="NH237" s="1"/>
      <c r="NI237" s="1"/>
      <c r="NJ237" s="1"/>
      <c r="NK237" s="1"/>
      <c r="NL237" s="1"/>
      <c r="NM237" s="1"/>
      <c r="NN237" s="1"/>
      <c r="NO237" s="1"/>
      <c r="NP237" s="1"/>
      <c r="NQ237" s="1"/>
      <c r="NR237" s="1"/>
      <c r="NS237" s="1"/>
      <c r="NT237" s="1"/>
      <c r="NU237" s="1"/>
      <c r="NV237" s="1"/>
      <c r="NW237" s="1"/>
      <c r="NX237" s="1"/>
      <c r="NY237" s="1"/>
      <c r="NZ237" s="1"/>
      <c r="OA237" s="1"/>
      <c r="OB237" s="1"/>
      <c r="OC237" s="1"/>
      <c r="OD237" s="1"/>
      <c r="OE237" s="1"/>
      <c r="OF237" s="1"/>
      <c r="OG237" s="1"/>
      <c r="OH237" s="1"/>
      <c r="OI237" s="1"/>
      <c r="OJ237" s="1"/>
      <c r="OK237" s="1"/>
      <c r="OL237" s="1"/>
      <c r="OM237" s="1"/>
      <c r="ON237" s="1"/>
      <c r="OO237" s="1"/>
      <c r="OP237" s="1"/>
      <c r="OQ237" s="1"/>
      <c r="OR237" s="1"/>
      <c r="OS237" s="1"/>
      <c r="OT237" s="1"/>
      <c r="OU237" s="1"/>
      <c r="OV237" s="1"/>
      <c r="OW237" s="1"/>
      <c r="OX237" s="1"/>
      <c r="OY237" s="1"/>
      <c r="OZ237" s="1"/>
      <c r="PA237" s="1"/>
      <c r="PB237" s="1"/>
      <c r="PC237" s="1"/>
      <c r="PD237" s="1"/>
      <c r="PE237" s="1"/>
      <c r="PF237" s="1"/>
      <c r="PG237" s="1"/>
      <c r="PH237" s="1"/>
      <c r="PI237" s="1"/>
      <c r="PJ237" s="1"/>
      <c r="PK237" s="1"/>
      <c r="PL237" s="1"/>
      <c r="PM237" s="1"/>
      <c r="PN237" s="1"/>
      <c r="PO237" s="1"/>
      <c r="PP237" s="1"/>
      <c r="PQ237" s="1"/>
      <c r="PR237" s="1"/>
      <c r="PS237" s="1"/>
      <c r="PT237" s="1"/>
      <c r="PU237" s="1"/>
      <c r="PV237" s="1"/>
      <c r="PW237" s="1"/>
      <c r="PX237" s="1"/>
      <c r="PY237" s="1"/>
      <c r="PZ237" s="1"/>
      <c r="QA237" s="1"/>
      <c r="QB237" s="1"/>
      <c r="QC237" s="1"/>
      <c r="QD237" s="1"/>
      <c r="QE237" s="1"/>
      <c r="QF237" s="1"/>
      <c r="QG237" s="1"/>
      <c r="QH237" s="1"/>
      <c r="QI237" s="1"/>
      <c r="QJ237" s="1"/>
      <c r="QK237" s="1"/>
      <c r="QL237" s="1"/>
      <c r="QM237" s="1"/>
      <c r="QN237" s="1"/>
      <c r="QO237" s="1"/>
      <c r="QP237" s="1"/>
      <c r="QQ237" s="1"/>
      <c r="QR237" s="1"/>
      <c r="QS237" s="1"/>
      <c r="QT237" s="1"/>
      <c r="QU237" s="1"/>
      <c r="QV237" s="1"/>
      <c r="QW237" s="1"/>
      <c r="QX237" s="1"/>
      <c r="QY237" s="1"/>
      <c r="QZ237" s="1"/>
      <c r="RA237" s="1"/>
      <c r="RB237" s="1"/>
      <c r="RC237" s="1"/>
      <c r="RD237" s="1"/>
      <c r="RE237" s="1"/>
      <c r="RF237" s="1"/>
      <c r="RG237" s="1"/>
      <c r="RH237" s="1"/>
      <c r="RI237" s="1"/>
      <c r="RJ237" s="1"/>
      <c r="RK237" s="1"/>
      <c r="RL237" s="1"/>
      <c r="RM237" s="1"/>
      <c r="RN237" s="1"/>
      <c r="RO237" s="1"/>
      <c r="RP237" s="1"/>
      <c r="RQ237" s="1"/>
      <c r="RR237" s="1"/>
      <c r="RS237" s="1"/>
      <c r="RT237" s="1"/>
      <c r="RU237" s="1"/>
      <c r="RV237" s="1"/>
      <c r="RW237" s="1"/>
      <c r="RX237" s="1"/>
      <c r="RY237" s="1"/>
      <c r="RZ237" s="1"/>
      <c r="SA237" s="1"/>
      <c r="SB237" s="1"/>
      <c r="SC237" s="1"/>
      <c r="SD237" s="1"/>
      <c r="SE237" s="1"/>
      <c r="SF237" s="1"/>
      <c r="SG237" s="1"/>
      <c r="SH237" s="1"/>
      <c r="SI237" s="1"/>
      <c r="SJ237" s="1"/>
      <c r="SK237" s="1"/>
      <c r="SL237" s="1"/>
      <c r="SM237" s="1"/>
      <c r="SN237" s="1"/>
      <c r="SO237" s="1"/>
      <c r="SP237" s="1"/>
      <c r="SQ237" s="1"/>
      <c r="SR237" s="1"/>
      <c r="SS237" s="1"/>
      <c r="ST237" s="1"/>
      <c r="SU237" s="1"/>
      <c r="SV237" s="1"/>
      <c r="SW237" s="1"/>
      <c r="SX237" s="1"/>
      <c r="SY237" s="1"/>
      <c r="SZ237" s="1"/>
      <c r="TA237" s="1"/>
      <c r="TB237" s="1"/>
      <c r="TC237" s="1"/>
      <c r="TD237" s="1"/>
      <c r="TE237" s="1"/>
      <c r="TF237" s="1"/>
      <c r="TG237" s="1"/>
      <c r="TH237" s="1"/>
      <c r="TI237" s="1"/>
      <c r="TJ237" s="1"/>
      <c r="TK237" s="1"/>
      <c r="TL237" s="1"/>
      <c r="TM237" s="1"/>
      <c r="TN237" s="1"/>
      <c r="TO237" s="1"/>
      <c r="TP237" s="1"/>
      <c r="TQ237" s="1"/>
      <c r="TR237" s="1"/>
      <c r="TS237" s="1"/>
      <c r="TT237" s="1"/>
      <c r="TU237" s="1"/>
      <c r="TV237" s="1"/>
      <c r="TW237" s="1"/>
      <c r="TX237" s="1"/>
      <c r="TY237" s="1"/>
      <c r="TZ237" s="1"/>
      <c r="UA237" s="1"/>
      <c r="UB237" s="1"/>
      <c r="UC237" s="1"/>
      <c r="UD237" s="1"/>
      <c r="UE237" s="1"/>
      <c r="UF237" s="1"/>
      <c r="UG237" s="1"/>
      <c r="UH237" s="1"/>
      <c r="UI237" s="1"/>
      <c r="UJ237" s="1"/>
      <c r="UK237" s="1"/>
      <c r="UL237" s="1"/>
      <c r="UM237" s="1"/>
      <c r="UN237" s="1"/>
      <c r="UO237" s="1"/>
      <c r="UP237" s="1"/>
      <c r="UQ237" s="1"/>
      <c r="UR237" s="1"/>
      <c r="US237" s="1"/>
      <c r="UT237" s="1"/>
      <c r="UU237" s="1"/>
      <c r="UV237" s="1"/>
      <c r="UW237" s="1"/>
      <c r="UX237" s="1"/>
      <c r="UY237" s="1"/>
      <c r="UZ237" s="1"/>
      <c r="VA237" s="1"/>
      <c r="VB237" s="1"/>
      <c r="VC237" s="1"/>
      <c r="VD237" s="1"/>
      <c r="VE237" s="1"/>
      <c r="VF237" s="1"/>
      <c r="VG237" s="1"/>
      <c r="VH237" s="1"/>
      <c r="VI237" s="1"/>
      <c r="VJ237" s="1"/>
      <c r="VK237" s="1"/>
      <c r="VL237" s="1"/>
      <c r="VM237" s="1"/>
      <c r="VN237" s="1"/>
      <c r="VO237" s="1"/>
      <c r="VP237" s="1"/>
      <c r="VQ237" s="1"/>
      <c r="VR237" s="1"/>
      <c r="VS237" s="1"/>
      <c r="VT237" s="1"/>
      <c r="VU237" s="1"/>
      <c r="VV237" s="1"/>
      <c r="VW237" s="1"/>
      <c r="VX237" s="1"/>
      <c r="VY237" s="1"/>
      <c r="VZ237" s="1"/>
      <c r="WA237" s="1"/>
      <c r="WB237" s="1"/>
      <c r="WC237" s="1"/>
      <c r="WD237" s="1"/>
      <c r="WE237" s="1"/>
      <c r="WF237" s="1"/>
      <c r="WG237" s="1"/>
      <c r="WH237" s="1"/>
      <c r="WI237" s="1"/>
      <c r="WJ237" s="1"/>
      <c r="WK237" s="1"/>
      <c r="WL237" s="1"/>
      <c r="WM237" s="1"/>
      <c r="WN237" s="1"/>
      <c r="WO237" s="1"/>
      <c r="WP237" s="1"/>
      <c r="WQ237" s="1"/>
      <c r="WR237" s="1"/>
      <c r="WS237" s="1"/>
      <c r="WT237" s="1"/>
      <c r="WU237" s="1"/>
      <c r="WV237" s="1"/>
      <c r="WW237" s="1"/>
      <c r="WX237" s="1"/>
      <c r="WY237" s="1"/>
      <c r="WZ237" s="1"/>
      <c r="XA237" s="1"/>
      <c r="XB237" s="1"/>
      <c r="XC237" s="1"/>
      <c r="XD237" s="1"/>
      <c r="XE237" s="1"/>
      <c r="XF237" s="1"/>
      <c r="XG237" s="1"/>
      <c r="XH237" s="1"/>
      <c r="XI237" s="1"/>
      <c r="XJ237" s="1"/>
      <c r="XK237" s="1"/>
      <c r="XL237" s="1"/>
      <c r="XM237" s="1"/>
      <c r="XN237" s="1"/>
      <c r="XO237" s="1"/>
      <c r="XP237" s="1"/>
      <c r="XQ237" s="1"/>
      <c r="XR237" s="1"/>
      <c r="XS237" s="1"/>
      <c r="XT237" s="1"/>
      <c r="XU237" s="1"/>
      <c r="XV237" s="1"/>
      <c r="XW237" s="1"/>
      <c r="XX237" s="1"/>
      <c r="XY237" s="1"/>
      <c r="XZ237" s="1"/>
      <c r="YA237" s="1"/>
      <c r="YB237" s="1"/>
      <c r="YC237" s="1"/>
      <c r="YD237" s="1"/>
      <c r="YE237" s="1"/>
      <c r="YF237" s="1"/>
      <c r="YG237" s="1"/>
      <c r="YH237" s="1"/>
      <c r="YI237" s="1"/>
      <c r="YJ237" s="1"/>
      <c r="YK237" s="1"/>
      <c r="YL237" s="1"/>
      <c r="YM237" s="1"/>
      <c r="YN237" s="1"/>
      <c r="YO237" s="1"/>
      <c r="YP237" s="1"/>
      <c r="YQ237" s="1"/>
      <c r="YR237" s="1"/>
      <c r="YS237" s="1"/>
      <c r="YT237" s="1"/>
      <c r="YU237" s="1"/>
      <c r="YV237" s="1"/>
      <c r="YW237" s="1"/>
      <c r="YX237" s="1"/>
      <c r="YY237" s="1"/>
      <c r="YZ237" s="1"/>
      <c r="ZA237" s="1"/>
      <c r="ZB237" s="1"/>
      <c r="ZC237" s="1"/>
      <c r="ZD237" s="1"/>
      <c r="ZE237" s="1"/>
      <c r="ZF237" s="1"/>
      <c r="ZG237" s="1"/>
      <c r="ZH237" s="1"/>
      <c r="ZI237" s="1"/>
      <c r="ZJ237" s="1"/>
      <c r="ZK237" s="1"/>
      <c r="ZL237" s="1"/>
      <c r="ZM237" s="1"/>
      <c r="ZN237" s="1"/>
      <c r="ZO237" s="1"/>
      <c r="ZP237" s="1"/>
      <c r="ZQ237" s="1"/>
      <c r="ZR237" s="1"/>
      <c r="ZS237" s="1"/>
    </row>
    <row r="238" spans="1:695" s="47" customFormat="1" x14ac:dyDescent="0.2">
      <c r="A238" s="227" t="s">
        <v>141</v>
      </c>
      <c r="B238" s="91"/>
      <c r="C238" s="48"/>
      <c r="D238" s="80"/>
      <c r="E238" s="20"/>
      <c r="F238" s="20"/>
      <c r="G238" s="19"/>
      <c r="H238" s="65"/>
      <c r="I238" s="82"/>
      <c r="J238" s="100"/>
      <c r="K238" s="46"/>
      <c r="L238" s="157"/>
      <c r="M238" s="1"/>
      <c r="N238" s="138"/>
      <c r="O238" s="139"/>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c r="IT238" s="1"/>
      <c r="IU238" s="1"/>
      <c r="IV238" s="1"/>
      <c r="IW238" s="1"/>
      <c r="IX238" s="1"/>
      <c r="IY238" s="1"/>
      <c r="IZ238" s="1"/>
      <c r="JA238" s="1"/>
      <c r="JB238" s="1"/>
      <c r="JC238" s="1"/>
      <c r="JD238" s="1"/>
      <c r="JE238" s="1"/>
      <c r="JF238" s="1"/>
      <c r="JG238" s="1"/>
      <c r="JH238" s="1"/>
      <c r="JI238" s="1"/>
      <c r="JJ238" s="1"/>
      <c r="JK238" s="1"/>
      <c r="JL238" s="1"/>
      <c r="JM238" s="1"/>
      <c r="JN238" s="1"/>
      <c r="JO238" s="1"/>
      <c r="JP238" s="1"/>
      <c r="JQ238" s="1"/>
      <c r="JR238" s="1"/>
      <c r="JS238" s="1"/>
      <c r="JT238" s="1"/>
      <c r="JU238" s="1"/>
      <c r="JV238" s="1"/>
      <c r="JW238" s="1"/>
      <c r="JX238" s="1"/>
      <c r="JY238" s="1"/>
      <c r="JZ238" s="1"/>
      <c r="KA238" s="1"/>
      <c r="KB238" s="1"/>
      <c r="KC238" s="1"/>
      <c r="KD238" s="1"/>
      <c r="KE238" s="1"/>
      <c r="KF238" s="1"/>
      <c r="KG238" s="1"/>
      <c r="KH238" s="1"/>
      <c r="KI238" s="1"/>
      <c r="KJ238" s="1"/>
      <c r="KK238" s="1"/>
      <c r="KL238" s="1"/>
      <c r="KM238" s="1"/>
      <c r="KN238" s="1"/>
      <c r="KO238" s="1"/>
      <c r="KP238" s="1"/>
      <c r="KQ238" s="1"/>
      <c r="KR238" s="1"/>
      <c r="KS238" s="1"/>
      <c r="KT238" s="1"/>
      <c r="KU238" s="1"/>
      <c r="KV238" s="1"/>
      <c r="KW238" s="1"/>
      <c r="KX238" s="1"/>
      <c r="KY238" s="1"/>
      <c r="KZ238" s="1"/>
      <c r="LA238" s="1"/>
      <c r="LB238" s="1"/>
      <c r="LC238" s="1"/>
      <c r="LD238" s="1"/>
      <c r="LE238" s="1"/>
      <c r="LF238" s="1"/>
      <c r="LG238" s="1"/>
      <c r="LH238" s="1"/>
      <c r="LI238" s="1"/>
      <c r="LJ238" s="1"/>
      <c r="LK238" s="1"/>
      <c r="LL238" s="1"/>
      <c r="LM238" s="1"/>
      <c r="LN238" s="1"/>
      <c r="LO238" s="1"/>
      <c r="LP238" s="1"/>
      <c r="LQ238" s="1"/>
      <c r="LR238" s="1"/>
      <c r="LS238" s="1"/>
      <c r="LT238" s="1"/>
      <c r="LU238" s="1"/>
      <c r="LV238" s="1"/>
      <c r="LW238" s="1"/>
      <c r="LX238" s="1"/>
      <c r="LY238" s="1"/>
      <c r="LZ238" s="1"/>
      <c r="MA238" s="1"/>
      <c r="MB238" s="1"/>
      <c r="MC238" s="1"/>
      <c r="MD238" s="1"/>
      <c r="ME238" s="1"/>
      <c r="MF238" s="1"/>
      <c r="MG238" s="1"/>
      <c r="MH238" s="1"/>
      <c r="MI238" s="1"/>
      <c r="MJ238" s="1"/>
      <c r="MK238" s="1"/>
      <c r="ML238" s="1"/>
      <c r="MM238" s="1"/>
      <c r="MN238" s="1"/>
      <c r="MO238" s="1"/>
      <c r="MP238" s="1"/>
      <c r="MQ238" s="1"/>
      <c r="MR238" s="1"/>
      <c r="MS238" s="1"/>
      <c r="MT238" s="1"/>
      <c r="MU238" s="1"/>
      <c r="MV238" s="1"/>
      <c r="MW238" s="1"/>
      <c r="MX238" s="1"/>
      <c r="MY238" s="1"/>
      <c r="MZ238" s="1"/>
      <c r="NA238" s="1"/>
      <c r="NB238" s="1"/>
      <c r="NC238" s="1"/>
      <c r="ND238" s="1"/>
      <c r="NE238" s="1"/>
      <c r="NF238" s="1"/>
      <c r="NG238" s="1"/>
      <c r="NH238" s="1"/>
      <c r="NI238" s="1"/>
      <c r="NJ238" s="1"/>
      <c r="NK238" s="1"/>
      <c r="NL238" s="1"/>
      <c r="NM238" s="1"/>
      <c r="NN238" s="1"/>
      <c r="NO238" s="1"/>
      <c r="NP238" s="1"/>
      <c r="NQ238" s="1"/>
      <c r="NR238" s="1"/>
      <c r="NS238" s="1"/>
      <c r="NT238" s="1"/>
      <c r="NU238" s="1"/>
      <c r="NV238" s="1"/>
      <c r="NW238" s="1"/>
      <c r="NX238" s="1"/>
      <c r="NY238" s="1"/>
      <c r="NZ238" s="1"/>
      <c r="OA238" s="1"/>
      <c r="OB238" s="1"/>
      <c r="OC238" s="1"/>
      <c r="OD238" s="1"/>
      <c r="OE238" s="1"/>
      <c r="OF238" s="1"/>
      <c r="OG238" s="1"/>
      <c r="OH238" s="1"/>
      <c r="OI238" s="1"/>
      <c r="OJ238" s="1"/>
      <c r="OK238" s="1"/>
      <c r="OL238" s="1"/>
      <c r="OM238" s="1"/>
      <c r="ON238" s="1"/>
      <c r="OO238" s="1"/>
      <c r="OP238" s="1"/>
      <c r="OQ238" s="1"/>
      <c r="OR238" s="1"/>
      <c r="OS238" s="1"/>
      <c r="OT238" s="1"/>
      <c r="OU238" s="1"/>
      <c r="OV238" s="1"/>
      <c r="OW238" s="1"/>
      <c r="OX238" s="1"/>
      <c r="OY238" s="1"/>
      <c r="OZ238" s="1"/>
      <c r="PA238" s="1"/>
      <c r="PB238" s="1"/>
      <c r="PC238" s="1"/>
      <c r="PD238" s="1"/>
      <c r="PE238" s="1"/>
      <c r="PF238" s="1"/>
      <c r="PG238" s="1"/>
      <c r="PH238" s="1"/>
      <c r="PI238" s="1"/>
      <c r="PJ238" s="1"/>
      <c r="PK238" s="1"/>
      <c r="PL238" s="1"/>
      <c r="PM238" s="1"/>
      <c r="PN238" s="1"/>
      <c r="PO238" s="1"/>
      <c r="PP238" s="1"/>
      <c r="PQ238" s="1"/>
      <c r="PR238" s="1"/>
      <c r="PS238" s="1"/>
      <c r="PT238" s="1"/>
      <c r="PU238" s="1"/>
      <c r="PV238" s="1"/>
      <c r="PW238" s="1"/>
      <c r="PX238" s="1"/>
      <c r="PY238" s="1"/>
      <c r="PZ238" s="1"/>
      <c r="QA238" s="1"/>
      <c r="QB238" s="1"/>
      <c r="QC238" s="1"/>
      <c r="QD238" s="1"/>
      <c r="QE238" s="1"/>
      <c r="QF238" s="1"/>
      <c r="QG238" s="1"/>
      <c r="QH238" s="1"/>
      <c r="QI238" s="1"/>
      <c r="QJ238" s="1"/>
      <c r="QK238" s="1"/>
      <c r="QL238" s="1"/>
      <c r="QM238" s="1"/>
      <c r="QN238" s="1"/>
      <c r="QO238" s="1"/>
      <c r="QP238" s="1"/>
      <c r="QQ238" s="1"/>
      <c r="QR238" s="1"/>
      <c r="QS238" s="1"/>
      <c r="QT238" s="1"/>
      <c r="QU238" s="1"/>
      <c r="QV238" s="1"/>
      <c r="QW238" s="1"/>
      <c r="QX238" s="1"/>
      <c r="QY238" s="1"/>
      <c r="QZ238" s="1"/>
      <c r="RA238" s="1"/>
      <c r="RB238" s="1"/>
      <c r="RC238" s="1"/>
      <c r="RD238" s="1"/>
      <c r="RE238" s="1"/>
      <c r="RF238" s="1"/>
      <c r="RG238" s="1"/>
      <c r="RH238" s="1"/>
      <c r="RI238" s="1"/>
      <c r="RJ238" s="1"/>
      <c r="RK238" s="1"/>
      <c r="RL238" s="1"/>
      <c r="RM238" s="1"/>
      <c r="RN238" s="1"/>
      <c r="RO238" s="1"/>
      <c r="RP238" s="1"/>
      <c r="RQ238" s="1"/>
      <c r="RR238" s="1"/>
      <c r="RS238" s="1"/>
      <c r="RT238" s="1"/>
      <c r="RU238" s="1"/>
      <c r="RV238" s="1"/>
      <c r="RW238" s="1"/>
      <c r="RX238" s="1"/>
      <c r="RY238" s="1"/>
      <c r="RZ238" s="1"/>
      <c r="SA238" s="1"/>
      <c r="SB238" s="1"/>
      <c r="SC238" s="1"/>
      <c r="SD238" s="1"/>
      <c r="SE238" s="1"/>
      <c r="SF238" s="1"/>
      <c r="SG238" s="1"/>
      <c r="SH238" s="1"/>
      <c r="SI238" s="1"/>
      <c r="SJ238" s="1"/>
      <c r="SK238" s="1"/>
      <c r="SL238" s="1"/>
      <c r="SM238" s="1"/>
      <c r="SN238" s="1"/>
      <c r="SO238" s="1"/>
      <c r="SP238" s="1"/>
      <c r="SQ238" s="1"/>
      <c r="SR238" s="1"/>
      <c r="SS238" s="1"/>
      <c r="ST238" s="1"/>
      <c r="SU238" s="1"/>
      <c r="SV238" s="1"/>
      <c r="SW238" s="1"/>
      <c r="SX238" s="1"/>
      <c r="SY238" s="1"/>
      <c r="SZ238" s="1"/>
      <c r="TA238" s="1"/>
      <c r="TB238" s="1"/>
      <c r="TC238" s="1"/>
      <c r="TD238" s="1"/>
      <c r="TE238" s="1"/>
      <c r="TF238" s="1"/>
      <c r="TG238" s="1"/>
      <c r="TH238" s="1"/>
      <c r="TI238" s="1"/>
      <c r="TJ238" s="1"/>
      <c r="TK238" s="1"/>
      <c r="TL238" s="1"/>
      <c r="TM238" s="1"/>
      <c r="TN238" s="1"/>
      <c r="TO238" s="1"/>
      <c r="TP238" s="1"/>
      <c r="TQ238" s="1"/>
      <c r="TR238" s="1"/>
      <c r="TS238" s="1"/>
      <c r="TT238" s="1"/>
      <c r="TU238" s="1"/>
      <c r="TV238" s="1"/>
      <c r="TW238" s="1"/>
      <c r="TX238" s="1"/>
      <c r="TY238" s="1"/>
      <c r="TZ238" s="1"/>
      <c r="UA238" s="1"/>
      <c r="UB238" s="1"/>
      <c r="UC238" s="1"/>
      <c r="UD238" s="1"/>
      <c r="UE238" s="1"/>
      <c r="UF238" s="1"/>
      <c r="UG238" s="1"/>
      <c r="UH238" s="1"/>
      <c r="UI238" s="1"/>
      <c r="UJ238" s="1"/>
      <c r="UK238" s="1"/>
      <c r="UL238" s="1"/>
      <c r="UM238" s="1"/>
      <c r="UN238" s="1"/>
      <c r="UO238" s="1"/>
      <c r="UP238" s="1"/>
      <c r="UQ238" s="1"/>
      <c r="UR238" s="1"/>
      <c r="US238" s="1"/>
      <c r="UT238" s="1"/>
      <c r="UU238" s="1"/>
      <c r="UV238" s="1"/>
      <c r="UW238" s="1"/>
      <c r="UX238" s="1"/>
      <c r="UY238" s="1"/>
      <c r="UZ238" s="1"/>
      <c r="VA238" s="1"/>
      <c r="VB238" s="1"/>
      <c r="VC238" s="1"/>
      <c r="VD238" s="1"/>
      <c r="VE238" s="1"/>
      <c r="VF238" s="1"/>
      <c r="VG238" s="1"/>
      <c r="VH238" s="1"/>
      <c r="VI238" s="1"/>
      <c r="VJ238" s="1"/>
      <c r="VK238" s="1"/>
      <c r="VL238" s="1"/>
      <c r="VM238" s="1"/>
      <c r="VN238" s="1"/>
      <c r="VO238" s="1"/>
      <c r="VP238" s="1"/>
      <c r="VQ238" s="1"/>
      <c r="VR238" s="1"/>
      <c r="VS238" s="1"/>
      <c r="VT238" s="1"/>
      <c r="VU238" s="1"/>
      <c r="VV238" s="1"/>
      <c r="VW238" s="1"/>
      <c r="VX238" s="1"/>
      <c r="VY238" s="1"/>
      <c r="VZ238" s="1"/>
      <c r="WA238" s="1"/>
      <c r="WB238" s="1"/>
      <c r="WC238" s="1"/>
      <c r="WD238" s="1"/>
      <c r="WE238" s="1"/>
      <c r="WF238" s="1"/>
      <c r="WG238" s="1"/>
      <c r="WH238" s="1"/>
      <c r="WI238" s="1"/>
      <c r="WJ238" s="1"/>
      <c r="WK238" s="1"/>
      <c r="WL238" s="1"/>
      <c r="WM238" s="1"/>
      <c r="WN238" s="1"/>
      <c r="WO238" s="1"/>
      <c r="WP238" s="1"/>
      <c r="WQ238" s="1"/>
      <c r="WR238" s="1"/>
      <c r="WS238" s="1"/>
      <c r="WT238" s="1"/>
      <c r="WU238" s="1"/>
      <c r="WV238" s="1"/>
      <c r="WW238" s="1"/>
      <c r="WX238" s="1"/>
      <c r="WY238" s="1"/>
      <c r="WZ238" s="1"/>
      <c r="XA238" s="1"/>
      <c r="XB238" s="1"/>
      <c r="XC238" s="1"/>
      <c r="XD238" s="1"/>
      <c r="XE238" s="1"/>
      <c r="XF238" s="1"/>
      <c r="XG238" s="1"/>
      <c r="XH238" s="1"/>
      <c r="XI238" s="1"/>
      <c r="XJ238" s="1"/>
      <c r="XK238" s="1"/>
      <c r="XL238" s="1"/>
      <c r="XM238" s="1"/>
      <c r="XN238" s="1"/>
      <c r="XO238" s="1"/>
      <c r="XP238" s="1"/>
      <c r="XQ238" s="1"/>
      <c r="XR238" s="1"/>
      <c r="XS238" s="1"/>
      <c r="XT238" s="1"/>
      <c r="XU238" s="1"/>
      <c r="XV238" s="1"/>
      <c r="XW238" s="1"/>
      <c r="XX238" s="1"/>
      <c r="XY238" s="1"/>
      <c r="XZ238" s="1"/>
      <c r="YA238" s="1"/>
      <c r="YB238" s="1"/>
      <c r="YC238" s="1"/>
      <c r="YD238" s="1"/>
      <c r="YE238" s="1"/>
      <c r="YF238" s="1"/>
      <c r="YG238" s="1"/>
      <c r="YH238" s="1"/>
      <c r="YI238" s="1"/>
      <c r="YJ238" s="1"/>
      <c r="YK238" s="1"/>
      <c r="YL238" s="1"/>
      <c r="YM238" s="1"/>
      <c r="YN238" s="1"/>
      <c r="YO238" s="1"/>
      <c r="YP238" s="1"/>
      <c r="YQ238" s="1"/>
      <c r="YR238" s="1"/>
      <c r="YS238" s="1"/>
      <c r="YT238" s="1"/>
      <c r="YU238" s="1"/>
      <c r="YV238" s="1"/>
      <c r="YW238" s="1"/>
      <c r="YX238" s="1"/>
      <c r="YY238" s="1"/>
      <c r="YZ238" s="1"/>
      <c r="ZA238" s="1"/>
      <c r="ZB238" s="1"/>
      <c r="ZC238" s="1"/>
      <c r="ZD238" s="1"/>
      <c r="ZE238" s="1"/>
      <c r="ZF238" s="1"/>
      <c r="ZG238" s="1"/>
      <c r="ZH238" s="1"/>
      <c r="ZI238" s="1"/>
      <c r="ZJ238" s="1"/>
      <c r="ZK238" s="1"/>
      <c r="ZL238" s="1"/>
      <c r="ZM238" s="1"/>
      <c r="ZN238" s="1"/>
      <c r="ZO238" s="1"/>
      <c r="ZP238" s="1"/>
      <c r="ZQ238" s="1"/>
      <c r="ZR238" s="1"/>
      <c r="ZS238" s="1"/>
    </row>
    <row r="239" spans="1:695" s="47" customFormat="1" x14ac:dyDescent="0.2">
      <c r="A239" s="227" t="s">
        <v>141</v>
      </c>
      <c r="B239" s="91"/>
      <c r="C239" s="19" t="s">
        <v>114</v>
      </c>
      <c r="D239" s="80" t="s">
        <v>28</v>
      </c>
      <c r="E239" s="20">
        <v>0.53472222222222221</v>
      </c>
      <c r="F239" s="20">
        <f>E239+(25/(24*60))</f>
        <v>0.55208333333333337</v>
      </c>
      <c r="G239" s="19">
        <f>H239*I239</f>
        <v>1500.8</v>
      </c>
      <c r="H239" s="263">
        <v>112</v>
      </c>
      <c r="I239" s="82">
        <v>13.4</v>
      </c>
      <c r="J239" s="77" t="s">
        <v>204</v>
      </c>
      <c r="K239" s="77" t="s">
        <v>205</v>
      </c>
      <c r="L239" s="157"/>
      <c r="M239" s="1"/>
      <c r="N239" s="138"/>
      <c r="O239" s="139"/>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c r="IT239" s="1"/>
      <c r="IU239" s="1"/>
      <c r="IV239" s="1"/>
      <c r="IW239" s="1"/>
      <c r="IX239" s="1"/>
      <c r="IY239" s="1"/>
      <c r="IZ239" s="1"/>
      <c r="JA239" s="1"/>
      <c r="JB239" s="1"/>
      <c r="JC239" s="1"/>
      <c r="JD239" s="1"/>
      <c r="JE239" s="1"/>
      <c r="JF239" s="1"/>
      <c r="JG239" s="1"/>
      <c r="JH239" s="1"/>
      <c r="JI239" s="1"/>
      <c r="JJ239" s="1"/>
      <c r="JK239" s="1"/>
      <c r="JL239" s="1"/>
      <c r="JM239" s="1"/>
      <c r="JN239" s="1"/>
      <c r="JO239" s="1"/>
      <c r="JP239" s="1"/>
      <c r="JQ239" s="1"/>
      <c r="JR239" s="1"/>
      <c r="JS239" s="1"/>
      <c r="JT239" s="1"/>
      <c r="JU239" s="1"/>
      <c r="JV239" s="1"/>
      <c r="JW239" s="1"/>
      <c r="JX239" s="1"/>
      <c r="JY239" s="1"/>
      <c r="JZ239" s="1"/>
      <c r="KA239" s="1"/>
      <c r="KB239" s="1"/>
      <c r="KC239" s="1"/>
      <c r="KD239" s="1"/>
      <c r="KE239" s="1"/>
      <c r="KF239" s="1"/>
      <c r="KG239" s="1"/>
      <c r="KH239" s="1"/>
      <c r="KI239" s="1"/>
      <c r="KJ239" s="1"/>
      <c r="KK239" s="1"/>
      <c r="KL239" s="1"/>
      <c r="KM239" s="1"/>
      <c r="KN239" s="1"/>
      <c r="KO239" s="1"/>
      <c r="KP239" s="1"/>
      <c r="KQ239" s="1"/>
      <c r="KR239" s="1"/>
      <c r="KS239" s="1"/>
      <c r="KT239" s="1"/>
      <c r="KU239" s="1"/>
      <c r="KV239" s="1"/>
      <c r="KW239" s="1"/>
      <c r="KX239" s="1"/>
      <c r="KY239" s="1"/>
      <c r="KZ239" s="1"/>
      <c r="LA239" s="1"/>
      <c r="LB239" s="1"/>
      <c r="LC239" s="1"/>
      <c r="LD239" s="1"/>
      <c r="LE239" s="1"/>
      <c r="LF239" s="1"/>
      <c r="LG239" s="1"/>
      <c r="LH239" s="1"/>
      <c r="LI239" s="1"/>
      <c r="LJ239" s="1"/>
      <c r="LK239" s="1"/>
      <c r="LL239" s="1"/>
      <c r="LM239" s="1"/>
      <c r="LN239" s="1"/>
      <c r="LO239" s="1"/>
      <c r="LP239" s="1"/>
      <c r="LQ239" s="1"/>
      <c r="LR239" s="1"/>
      <c r="LS239" s="1"/>
      <c r="LT239" s="1"/>
      <c r="LU239" s="1"/>
      <c r="LV239" s="1"/>
      <c r="LW239" s="1"/>
      <c r="LX239" s="1"/>
      <c r="LY239" s="1"/>
      <c r="LZ239" s="1"/>
      <c r="MA239" s="1"/>
      <c r="MB239" s="1"/>
      <c r="MC239" s="1"/>
      <c r="MD239" s="1"/>
      <c r="ME239" s="1"/>
      <c r="MF239" s="1"/>
      <c r="MG239" s="1"/>
      <c r="MH239" s="1"/>
      <c r="MI239" s="1"/>
      <c r="MJ239" s="1"/>
      <c r="MK239" s="1"/>
      <c r="ML239" s="1"/>
      <c r="MM239" s="1"/>
      <c r="MN239" s="1"/>
      <c r="MO239" s="1"/>
      <c r="MP239" s="1"/>
      <c r="MQ239" s="1"/>
      <c r="MR239" s="1"/>
      <c r="MS239" s="1"/>
      <c r="MT239" s="1"/>
      <c r="MU239" s="1"/>
      <c r="MV239" s="1"/>
      <c r="MW239" s="1"/>
      <c r="MX239" s="1"/>
      <c r="MY239" s="1"/>
      <c r="MZ239" s="1"/>
      <c r="NA239" s="1"/>
      <c r="NB239" s="1"/>
      <c r="NC239" s="1"/>
      <c r="ND239" s="1"/>
      <c r="NE239" s="1"/>
      <c r="NF239" s="1"/>
      <c r="NG239" s="1"/>
      <c r="NH239" s="1"/>
      <c r="NI239" s="1"/>
      <c r="NJ239" s="1"/>
      <c r="NK239" s="1"/>
      <c r="NL239" s="1"/>
      <c r="NM239" s="1"/>
      <c r="NN239" s="1"/>
      <c r="NO239" s="1"/>
      <c r="NP239" s="1"/>
      <c r="NQ239" s="1"/>
      <c r="NR239" s="1"/>
      <c r="NS239" s="1"/>
      <c r="NT239" s="1"/>
      <c r="NU239" s="1"/>
      <c r="NV239" s="1"/>
      <c r="NW239" s="1"/>
      <c r="NX239" s="1"/>
      <c r="NY239" s="1"/>
      <c r="NZ239" s="1"/>
      <c r="OA239" s="1"/>
      <c r="OB239" s="1"/>
      <c r="OC239" s="1"/>
      <c r="OD239" s="1"/>
      <c r="OE239" s="1"/>
      <c r="OF239" s="1"/>
      <c r="OG239" s="1"/>
      <c r="OH239" s="1"/>
      <c r="OI239" s="1"/>
      <c r="OJ239" s="1"/>
      <c r="OK239" s="1"/>
      <c r="OL239" s="1"/>
      <c r="OM239" s="1"/>
      <c r="ON239" s="1"/>
      <c r="OO239" s="1"/>
      <c r="OP239" s="1"/>
      <c r="OQ239" s="1"/>
      <c r="OR239" s="1"/>
      <c r="OS239" s="1"/>
      <c r="OT239" s="1"/>
      <c r="OU239" s="1"/>
      <c r="OV239" s="1"/>
      <c r="OW239" s="1"/>
      <c r="OX239" s="1"/>
      <c r="OY239" s="1"/>
      <c r="OZ239" s="1"/>
      <c r="PA239" s="1"/>
      <c r="PB239" s="1"/>
      <c r="PC239" s="1"/>
      <c r="PD239" s="1"/>
      <c r="PE239" s="1"/>
      <c r="PF239" s="1"/>
      <c r="PG239" s="1"/>
      <c r="PH239" s="1"/>
      <c r="PI239" s="1"/>
      <c r="PJ239" s="1"/>
      <c r="PK239" s="1"/>
      <c r="PL239" s="1"/>
      <c r="PM239" s="1"/>
      <c r="PN239" s="1"/>
      <c r="PO239" s="1"/>
      <c r="PP239" s="1"/>
      <c r="PQ239" s="1"/>
      <c r="PR239" s="1"/>
      <c r="PS239" s="1"/>
      <c r="PT239" s="1"/>
      <c r="PU239" s="1"/>
      <c r="PV239" s="1"/>
      <c r="PW239" s="1"/>
      <c r="PX239" s="1"/>
      <c r="PY239" s="1"/>
      <c r="PZ239" s="1"/>
      <c r="QA239" s="1"/>
      <c r="QB239" s="1"/>
      <c r="QC239" s="1"/>
      <c r="QD239" s="1"/>
      <c r="QE239" s="1"/>
      <c r="QF239" s="1"/>
      <c r="QG239" s="1"/>
      <c r="QH239" s="1"/>
      <c r="QI239" s="1"/>
      <c r="QJ239" s="1"/>
      <c r="QK239" s="1"/>
      <c r="QL239" s="1"/>
      <c r="QM239" s="1"/>
      <c r="QN239" s="1"/>
      <c r="QO239" s="1"/>
      <c r="QP239" s="1"/>
      <c r="QQ239" s="1"/>
      <c r="QR239" s="1"/>
      <c r="QS239" s="1"/>
      <c r="QT239" s="1"/>
      <c r="QU239" s="1"/>
      <c r="QV239" s="1"/>
      <c r="QW239" s="1"/>
      <c r="QX239" s="1"/>
      <c r="QY239" s="1"/>
      <c r="QZ239" s="1"/>
      <c r="RA239" s="1"/>
      <c r="RB239" s="1"/>
      <c r="RC239" s="1"/>
      <c r="RD239" s="1"/>
      <c r="RE239" s="1"/>
      <c r="RF239" s="1"/>
      <c r="RG239" s="1"/>
      <c r="RH239" s="1"/>
      <c r="RI239" s="1"/>
      <c r="RJ239" s="1"/>
      <c r="RK239" s="1"/>
      <c r="RL239" s="1"/>
      <c r="RM239" s="1"/>
      <c r="RN239" s="1"/>
      <c r="RO239" s="1"/>
      <c r="RP239" s="1"/>
      <c r="RQ239" s="1"/>
      <c r="RR239" s="1"/>
      <c r="RS239" s="1"/>
      <c r="RT239" s="1"/>
      <c r="RU239" s="1"/>
      <c r="RV239" s="1"/>
      <c r="RW239" s="1"/>
      <c r="RX239" s="1"/>
      <c r="RY239" s="1"/>
      <c r="RZ239" s="1"/>
      <c r="SA239" s="1"/>
      <c r="SB239" s="1"/>
      <c r="SC239" s="1"/>
      <c r="SD239" s="1"/>
      <c r="SE239" s="1"/>
      <c r="SF239" s="1"/>
      <c r="SG239" s="1"/>
      <c r="SH239" s="1"/>
      <c r="SI239" s="1"/>
      <c r="SJ239" s="1"/>
      <c r="SK239" s="1"/>
      <c r="SL239" s="1"/>
      <c r="SM239" s="1"/>
      <c r="SN239" s="1"/>
      <c r="SO239" s="1"/>
      <c r="SP239" s="1"/>
      <c r="SQ239" s="1"/>
      <c r="SR239" s="1"/>
      <c r="SS239" s="1"/>
      <c r="ST239" s="1"/>
      <c r="SU239" s="1"/>
      <c r="SV239" s="1"/>
      <c r="SW239" s="1"/>
      <c r="SX239" s="1"/>
      <c r="SY239" s="1"/>
      <c r="SZ239" s="1"/>
      <c r="TA239" s="1"/>
      <c r="TB239" s="1"/>
      <c r="TC239" s="1"/>
      <c r="TD239" s="1"/>
      <c r="TE239" s="1"/>
      <c r="TF239" s="1"/>
      <c r="TG239" s="1"/>
      <c r="TH239" s="1"/>
      <c r="TI239" s="1"/>
      <c r="TJ239" s="1"/>
      <c r="TK239" s="1"/>
      <c r="TL239" s="1"/>
      <c r="TM239" s="1"/>
      <c r="TN239" s="1"/>
      <c r="TO239" s="1"/>
      <c r="TP239" s="1"/>
      <c r="TQ239" s="1"/>
      <c r="TR239" s="1"/>
      <c r="TS239" s="1"/>
      <c r="TT239" s="1"/>
      <c r="TU239" s="1"/>
      <c r="TV239" s="1"/>
      <c r="TW239" s="1"/>
      <c r="TX239" s="1"/>
      <c r="TY239" s="1"/>
      <c r="TZ239" s="1"/>
      <c r="UA239" s="1"/>
      <c r="UB239" s="1"/>
      <c r="UC239" s="1"/>
      <c r="UD239" s="1"/>
      <c r="UE239" s="1"/>
      <c r="UF239" s="1"/>
      <c r="UG239" s="1"/>
      <c r="UH239" s="1"/>
      <c r="UI239" s="1"/>
      <c r="UJ239" s="1"/>
      <c r="UK239" s="1"/>
      <c r="UL239" s="1"/>
      <c r="UM239" s="1"/>
      <c r="UN239" s="1"/>
      <c r="UO239" s="1"/>
      <c r="UP239" s="1"/>
      <c r="UQ239" s="1"/>
      <c r="UR239" s="1"/>
      <c r="US239" s="1"/>
      <c r="UT239" s="1"/>
      <c r="UU239" s="1"/>
      <c r="UV239" s="1"/>
      <c r="UW239" s="1"/>
      <c r="UX239" s="1"/>
      <c r="UY239" s="1"/>
      <c r="UZ239" s="1"/>
      <c r="VA239" s="1"/>
      <c r="VB239" s="1"/>
      <c r="VC239" s="1"/>
      <c r="VD239" s="1"/>
      <c r="VE239" s="1"/>
      <c r="VF239" s="1"/>
      <c r="VG239" s="1"/>
      <c r="VH239" s="1"/>
      <c r="VI239" s="1"/>
      <c r="VJ239" s="1"/>
      <c r="VK239" s="1"/>
      <c r="VL239" s="1"/>
      <c r="VM239" s="1"/>
      <c r="VN239" s="1"/>
      <c r="VO239" s="1"/>
      <c r="VP239" s="1"/>
      <c r="VQ239" s="1"/>
      <c r="VR239" s="1"/>
      <c r="VS239" s="1"/>
      <c r="VT239" s="1"/>
      <c r="VU239" s="1"/>
      <c r="VV239" s="1"/>
      <c r="VW239" s="1"/>
      <c r="VX239" s="1"/>
      <c r="VY239" s="1"/>
      <c r="VZ239" s="1"/>
      <c r="WA239" s="1"/>
      <c r="WB239" s="1"/>
      <c r="WC239" s="1"/>
      <c r="WD239" s="1"/>
      <c r="WE239" s="1"/>
      <c r="WF239" s="1"/>
      <c r="WG239" s="1"/>
      <c r="WH239" s="1"/>
      <c r="WI239" s="1"/>
      <c r="WJ239" s="1"/>
      <c r="WK239" s="1"/>
      <c r="WL239" s="1"/>
      <c r="WM239" s="1"/>
      <c r="WN239" s="1"/>
      <c r="WO239" s="1"/>
      <c r="WP239" s="1"/>
      <c r="WQ239" s="1"/>
      <c r="WR239" s="1"/>
      <c r="WS239" s="1"/>
      <c r="WT239" s="1"/>
      <c r="WU239" s="1"/>
      <c r="WV239" s="1"/>
      <c r="WW239" s="1"/>
      <c r="WX239" s="1"/>
      <c r="WY239" s="1"/>
      <c r="WZ239" s="1"/>
      <c r="XA239" s="1"/>
      <c r="XB239" s="1"/>
      <c r="XC239" s="1"/>
      <c r="XD239" s="1"/>
      <c r="XE239" s="1"/>
      <c r="XF239" s="1"/>
      <c r="XG239" s="1"/>
      <c r="XH239" s="1"/>
      <c r="XI239" s="1"/>
      <c r="XJ239" s="1"/>
      <c r="XK239" s="1"/>
      <c r="XL239" s="1"/>
      <c r="XM239" s="1"/>
      <c r="XN239" s="1"/>
      <c r="XO239" s="1"/>
      <c r="XP239" s="1"/>
      <c r="XQ239" s="1"/>
      <c r="XR239" s="1"/>
      <c r="XS239" s="1"/>
      <c r="XT239" s="1"/>
      <c r="XU239" s="1"/>
      <c r="XV239" s="1"/>
      <c r="XW239" s="1"/>
      <c r="XX239" s="1"/>
      <c r="XY239" s="1"/>
      <c r="XZ239" s="1"/>
      <c r="YA239" s="1"/>
      <c r="YB239" s="1"/>
      <c r="YC239" s="1"/>
      <c r="YD239" s="1"/>
      <c r="YE239" s="1"/>
      <c r="YF239" s="1"/>
      <c r="YG239" s="1"/>
      <c r="YH239" s="1"/>
      <c r="YI239" s="1"/>
      <c r="YJ239" s="1"/>
      <c r="YK239" s="1"/>
      <c r="YL239" s="1"/>
      <c r="YM239" s="1"/>
      <c r="YN239" s="1"/>
      <c r="YO239" s="1"/>
      <c r="YP239" s="1"/>
      <c r="YQ239" s="1"/>
      <c r="YR239" s="1"/>
      <c r="YS239" s="1"/>
      <c r="YT239" s="1"/>
      <c r="YU239" s="1"/>
      <c r="YV239" s="1"/>
      <c r="YW239" s="1"/>
      <c r="YX239" s="1"/>
      <c r="YY239" s="1"/>
      <c r="YZ239" s="1"/>
      <c r="ZA239" s="1"/>
      <c r="ZB239" s="1"/>
      <c r="ZC239" s="1"/>
      <c r="ZD239" s="1"/>
      <c r="ZE239" s="1"/>
      <c r="ZF239" s="1"/>
      <c r="ZG239" s="1"/>
      <c r="ZH239" s="1"/>
      <c r="ZI239" s="1"/>
      <c r="ZJ239" s="1"/>
      <c r="ZK239" s="1"/>
      <c r="ZL239" s="1"/>
      <c r="ZM239" s="1"/>
      <c r="ZN239" s="1"/>
      <c r="ZO239" s="1"/>
      <c r="ZP239" s="1"/>
      <c r="ZQ239" s="1"/>
      <c r="ZR239" s="1"/>
      <c r="ZS239" s="1"/>
    </row>
    <row r="240" spans="1:695" s="47" customFormat="1" x14ac:dyDescent="0.2">
      <c r="A240" s="227" t="s">
        <v>141</v>
      </c>
      <c r="B240" s="91"/>
      <c r="C240" s="19"/>
      <c r="D240" s="80"/>
      <c r="E240" s="20"/>
      <c r="F240" s="20"/>
      <c r="G240" s="19"/>
      <c r="H240" s="65"/>
      <c r="I240" s="82"/>
      <c r="J240" s="100"/>
      <c r="K240" s="46"/>
      <c r="L240" s="157"/>
      <c r="M240" s="1"/>
      <c r="N240" s="138"/>
      <c r="O240" s="139"/>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c r="IT240" s="1"/>
      <c r="IU240" s="1"/>
      <c r="IV240" s="1"/>
      <c r="IW240" s="1"/>
      <c r="IX240" s="1"/>
      <c r="IY240" s="1"/>
      <c r="IZ240" s="1"/>
      <c r="JA240" s="1"/>
      <c r="JB240" s="1"/>
      <c r="JC240" s="1"/>
      <c r="JD240" s="1"/>
      <c r="JE240" s="1"/>
      <c r="JF240" s="1"/>
      <c r="JG240" s="1"/>
      <c r="JH240" s="1"/>
      <c r="JI240" s="1"/>
      <c r="JJ240" s="1"/>
      <c r="JK240" s="1"/>
      <c r="JL240" s="1"/>
      <c r="JM240" s="1"/>
      <c r="JN240" s="1"/>
      <c r="JO240" s="1"/>
      <c r="JP240" s="1"/>
      <c r="JQ240" s="1"/>
      <c r="JR240" s="1"/>
      <c r="JS240" s="1"/>
      <c r="JT240" s="1"/>
      <c r="JU240" s="1"/>
      <c r="JV240" s="1"/>
      <c r="JW240" s="1"/>
      <c r="JX240" s="1"/>
      <c r="JY240" s="1"/>
      <c r="JZ240" s="1"/>
      <c r="KA240" s="1"/>
      <c r="KB240" s="1"/>
      <c r="KC240" s="1"/>
      <c r="KD240" s="1"/>
      <c r="KE240" s="1"/>
      <c r="KF240" s="1"/>
      <c r="KG240" s="1"/>
      <c r="KH240" s="1"/>
      <c r="KI240" s="1"/>
      <c r="KJ240" s="1"/>
      <c r="KK240" s="1"/>
      <c r="KL240" s="1"/>
      <c r="KM240" s="1"/>
      <c r="KN240" s="1"/>
      <c r="KO240" s="1"/>
      <c r="KP240" s="1"/>
      <c r="KQ240" s="1"/>
      <c r="KR240" s="1"/>
      <c r="KS240" s="1"/>
      <c r="KT240" s="1"/>
      <c r="KU240" s="1"/>
      <c r="KV240" s="1"/>
      <c r="KW240" s="1"/>
      <c r="KX240" s="1"/>
      <c r="KY240" s="1"/>
      <c r="KZ240" s="1"/>
      <c r="LA240" s="1"/>
      <c r="LB240" s="1"/>
      <c r="LC240" s="1"/>
      <c r="LD240" s="1"/>
      <c r="LE240" s="1"/>
      <c r="LF240" s="1"/>
      <c r="LG240" s="1"/>
      <c r="LH240" s="1"/>
      <c r="LI240" s="1"/>
      <c r="LJ240" s="1"/>
      <c r="LK240" s="1"/>
      <c r="LL240" s="1"/>
      <c r="LM240" s="1"/>
      <c r="LN240" s="1"/>
      <c r="LO240" s="1"/>
      <c r="LP240" s="1"/>
      <c r="LQ240" s="1"/>
      <c r="LR240" s="1"/>
      <c r="LS240" s="1"/>
      <c r="LT240" s="1"/>
      <c r="LU240" s="1"/>
      <c r="LV240" s="1"/>
      <c r="LW240" s="1"/>
      <c r="LX240" s="1"/>
      <c r="LY240" s="1"/>
      <c r="LZ240" s="1"/>
      <c r="MA240" s="1"/>
      <c r="MB240" s="1"/>
      <c r="MC240" s="1"/>
      <c r="MD240" s="1"/>
      <c r="ME240" s="1"/>
      <c r="MF240" s="1"/>
      <c r="MG240" s="1"/>
      <c r="MH240" s="1"/>
      <c r="MI240" s="1"/>
      <c r="MJ240" s="1"/>
      <c r="MK240" s="1"/>
      <c r="ML240" s="1"/>
      <c r="MM240" s="1"/>
      <c r="MN240" s="1"/>
      <c r="MO240" s="1"/>
      <c r="MP240" s="1"/>
      <c r="MQ240" s="1"/>
      <c r="MR240" s="1"/>
      <c r="MS240" s="1"/>
      <c r="MT240" s="1"/>
      <c r="MU240" s="1"/>
      <c r="MV240" s="1"/>
      <c r="MW240" s="1"/>
      <c r="MX240" s="1"/>
      <c r="MY240" s="1"/>
      <c r="MZ240" s="1"/>
      <c r="NA240" s="1"/>
      <c r="NB240" s="1"/>
      <c r="NC240" s="1"/>
      <c r="ND240" s="1"/>
      <c r="NE240" s="1"/>
      <c r="NF240" s="1"/>
      <c r="NG240" s="1"/>
      <c r="NH240" s="1"/>
      <c r="NI240" s="1"/>
      <c r="NJ240" s="1"/>
      <c r="NK240" s="1"/>
      <c r="NL240" s="1"/>
      <c r="NM240" s="1"/>
      <c r="NN240" s="1"/>
      <c r="NO240" s="1"/>
      <c r="NP240" s="1"/>
      <c r="NQ240" s="1"/>
      <c r="NR240" s="1"/>
      <c r="NS240" s="1"/>
      <c r="NT240" s="1"/>
      <c r="NU240" s="1"/>
      <c r="NV240" s="1"/>
      <c r="NW240" s="1"/>
      <c r="NX240" s="1"/>
      <c r="NY240" s="1"/>
      <c r="NZ240" s="1"/>
      <c r="OA240" s="1"/>
      <c r="OB240" s="1"/>
      <c r="OC240" s="1"/>
      <c r="OD240" s="1"/>
      <c r="OE240" s="1"/>
      <c r="OF240" s="1"/>
      <c r="OG240" s="1"/>
      <c r="OH240" s="1"/>
      <c r="OI240" s="1"/>
      <c r="OJ240" s="1"/>
      <c r="OK240" s="1"/>
      <c r="OL240" s="1"/>
      <c r="OM240" s="1"/>
      <c r="ON240" s="1"/>
      <c r="OO240" s="1"/>
      <c r="OP240" s="1"/>
      <c r="OQ240" s="1"/>
      <c r="OR240" s="1"/>
      <c r="OS240" s="1"/>
      <c r="OT240" s="1"/>
      <c r="OU240" s="1"/>
      <c r="OV240" s="1"/>
      <c r="OW240" s="1"/>
      <c r="OX240" s="1"/>
      <c r="OY240" s="1"/>
      <c r="OZ240" s="1"/>
      <c r="PA240" s="1"/>
      <c r="PB240" s="1"/>
      <c r="PC240" s="1"/>
      <c r="PD240" s="1"/>
      <c r="PE240" s="1"/>
      <c r="PF240" s="1"/>
      <c r="PG240" s="1"/>
      <c r="PH240" s="1"/>
      <c r="PI240" s="1"/>
      <c r="PJ240" s="1"/>
      <c r="PK240" s="1"/>
      <c r="PL240" s="1"/>
      <c r="PM240" s="1"/>
      <c r="PN240" s="1"/>
      <c r="PO240" s="1"/>
      <c r="PP240" s="1"/>
      <c r="PQ240" s="1"/>
      <c r="PR240" s="1"/>
      <c r="PS240" s="1"/>
      <c r="PT240" s="1"/>
      <c r="PU240" s="1"/>
      <c r="PV240" s="1"/>
      <c r="PW240" s="1"/>
      <c r="PX240" s="1"/>
      <c r="PY240" s="1"/>
      <c r="PZ240" s="1"/>
      <c r="QA240" s="1"/>
      <c r="QB240" s="1"/>
      <c r="QC240" s="1"/>
      <c r="QD240" s="1"/>
      <c r="QE240" s="1"/>
      <c r="QF240" s="1"/>
      <c r="QG240" s="1"/>
      <c r="QH240" s="1"/>
      <c r="QI240" s="1"/>
      <c r="QJ240" s="1"/>
      <c r="QK240" s="1"/>
      <c r="QL240" s="1"/>
      <c r="QM240" s="1"/>
      <c r="QN240" s="1"/>
      <c r="QO240" s="1"/>
      <c r="QP240" s="1"/>
      <c r="QQ240" s="1"/>
      <c r="QR240" s="1"/>
      <c r="QS240" s="1"/>
      <c r="QT240" s="1"/>
      <c r="QU240" s="1"/>
      <c r="QV240" s="1"/>
      <c r="QW240" s="1"/>
      <c r="QX240" s="1"/>
      <c r="QY240" s="1"/>
      <c r="QZ240" s="1"/>
      <c r="RA240" s="1"/>
      <c r="RB240" s="1"/>
      <c r="RC240" s="1"/>
      <c r="RD240" s="1"/>
      <c r="RE240" s="1"/>
      <c r="RF240" s="1"/>
      <c r="RG240" s="1"/>
      <c r="RH240" s="1"/>
      <c r="RI240" s="1"/>
      <c r="RJ240" s="1"/>
      <c r="RK240" s="1"/>
      <c r="RL240" s="1"/>
      <c r="RM240" s="1"/>
      <c r="RN240" s="1"/>
      <c r="RO240" s="1"/>
      <c r="RP240" s="1"/>
      <c r="RQ240" s="1"/>
      <c r="RR240" s="1"/>
      <c r="RS240" s="1"/>
      <c r="RT240" s="1"/>
      <c r="RU240" s="1"/>
      <c r="RV240" s="1"/>
      <c r="RW240" s="1"/>
      <c r="RX240" s="1"/>
      <c r="RY240" s="1"/>
      <c r="RZ240" s="1"/>
      <c r="SA240" s="1"/>
      <c r="SB240" s="1"/>
      <c r="SC240" s="1"/>
      <c r="SD240" s="1"/>
      <c r="SE240" s="1"/>
      <c r="SF240" s="1"/>
      <c r="SG240" s="1"/>
      <c r="SH240" s="1"/>
      <c r="SI240" s="1"/>
      <c r="SJ240" s="1"/>
      <c r="SK240" s="1"/>
      <c r="SL240" s="1"/>
      <c r="SM240" s="1"/>
      <c r="SN240" s="1"/>
      <c r="SO240" s="1"/>
      <c r="SP240" s="1"/>
      <c r="SQ240" s="1"/>
      <c r="SR240" s="1"/>
      <c r="SS240" s="1"/>
      <c r="ST240" s="1"/>
      <c r="SU240" s="1"/>
      <c r="SV240" s="1"/>
      <c r="SW240" s="1"/>
      <c r="SX240" s="1"/>
      <c r="SY240" s="1"/>
      <c r="SZ240" s="1"/>
      <c r="TA240" s="1"/>
      <c r="TB240" s="1"/>
      <c r="TC240" s="1"/>
      <c r="TD240" s="1"/>
      <c r="TE240" s="1"/>
      <c r="TF240" s="1"/>
      <c r="TG240" s="1"/>
      <c r="TH240" s="1"/>
      <c r="TI240" s="1"/>
      <c r="TJ240" s="1"/>
      <c r="TK240" s="1"/>
      <c r="TL240" s="1"/>
      <c r="TM240" s="1"/>
      <c r="TN240" s="1"/>
      <c r="TO240" s="1"/>
      <c r="TP240" s="1"/>
      <c r="TQ240" s="1"/>
      <c r="TR240" s="1"/>
      <c r="TS240" s="1"/>
      <c r="TT240" s="1"/>
      <c r="TU240" s="1"/>
      <c r="TV240" s="1"/>
      <c r="TW240" s="1"/>
      <c r="TX240" s="1"/>
      <c r="TY240" s="1"/>
      <c r="TZ240" s="1"/>
      <c r="UA240" s="1"/>
      <c r="UB240" s="1"/>
      <c r="UC240" s="1"/>
      <c r="UD240" s="1"/>
      <c r="UE240" s="1"/>
      <c r="UF240" s="1"/>
      <c r="UG240" s="1"/>
      <c r="UH240" s="1"/>
      <c r="UI240" s="1"/>
      <c r="UJ240" s="1"/>
      <c r="UK240" s="1"/>
      <c r="UL240" s="1"/>
      <c r="UM240" s="1"/>
      <c r="UN240" s="1"/>
      <c r="UO240" s="1"/>
      <c r="UP240" s="1"/>
      <c r="UQ240" s="1"/>
      <c r="UR240" s="1"/>
      <c r="US240" s="1"/>
      <c r="UT240" s="1"/>
      <c r="UU240" s="1"/>
      <c r="UV240" s="1"/>
      <c r="UW240" s="1"/>
      <c r="UX240" s="1"/>
      <c r="UY240" s="1"/>
      <c r="UZ240" s="1"/>
      <c r="VA240" s="1"/>
      <c r="VB240" s="1"/>
      <c r="VC240" s="1"/>
      <c r="VD240" s="1"/>
      <c r="VE240" s="1"/>
      <c r="VF240" s="1"/>
      <c r="VG240" s="1"/>
      <c r="VH240" s="1"/>
      <c r="VI240" s="1"/>
      <c r="VJ240" s="1"/>
      <c r="VK240" s="1"/>
      <c r="VL240" s="1"/>
      <c r="VM240" s="1"/>
      <c r="VN240" s="1"/>
      <c r="VO240" s="1"/>
      <c r="VP240" s="1"/>
      <c r="VQ240" s="1"/>
      <c r="VR240" s="1"/>
      <c r="VS240" s="1"/>
      <c r="VT240" s="1"/>
      <c r="VU240" s="1"/>
      <c r="VV240" s="1"/>
      <c r="VW240" s="1"/>
      <c r="VX240" s="1"/>
      <c r="VY240" s="1"/>
      <c r="VZ240" s="1"/>
      <c r="WA240" s="1"/>
      <c r="WB240" s="1"/>
      <c r="WC240" s="1"/>
      <c r="WD240" s="1"/>
      <c r="WE240" s="1"/>
      <c r="WF240" s="1"/>
      <c r="WG240" s="1"/>
      <c r="WH240" s="1"/>
      <c r="WI240" s="1"/>
      <c r="WJ240" s="1"/>
      <c r="WK240" s="1"/>
      <c r="WL240" s="1"/>
      <c r="WM240" s="1"/>
      <c r="WN240" s="1"/>
      <c r="WO240" s="1"/>
      <c r="WP240" s="1"/>
      <c r="WQ240" s="1"/>
      <c r="WR240" s="1"/>
      <c r="WS240" s="1"/>
      <c r="WT240" s="1"/>
      <c r="WU240" s="1"/>
      <c r="WV240" s="1"/>
      <c r="WW240" s="1"/>
      <c r="WX240" s="1"/>
      <c r="WY240" s="1"/>
      <c r="WZ240" s="1"/>
      <c r="XA240" s="1"/>
      <c r="XB240" s="1"/>
      <c r="XC240" s="1"/>
      <c r="XD240" s="1"/>
      <c r="XE240" s="1"/>
      <c r="XF240" s="1"/>
      <c r="XG240" s="1"/>
      <c r="XH240" s="1"/>
      <c r="XI240" s="1"/>
      <c r="XJ240" s="1"/>
      <c r="XK240" s="1"/>
      <c r="XL240" s="1"/>
      <c r="XM240" s="1"/>
      <c r="XN240" s="1"/>
      <c r="XO240" s="1"/>
      <c r="XP240" s="1"/>
      <c r="XQ240" s="1"/>
      <c r="XR240" s="1"/>
      <c r="XS240" s="1"/>
      <c r="XT240" s="1"/>
      <c r="XU240" s="1"/>
      <c r="XV240" s="1"/>
      <c r="XW240" s="1"/>
      <c r="XX240" s="1"/>
      <c r="XY240" s="1"/>
      <c r="XZ240" s="1"/>
      <c r="YA240" s="1"/>
      <c r="YB240" s="1"/>
      <c r="YC240" s="1"/>
      <c r="YD240" s="1"/>
      <c r="YE240" s="1"/>
      <c r="YF240" s="1"/>
      <c r="YG240" s="1"/>
      <c r="YH240" s="1"/>
      <c r="YI240" s="1"/>
      <c r="YJ240" s="1"/>
      <c r="YK240" s="1"/>
      <c r="YL240" s="1"/>
      <c r="YM240" s="1"/>
      <c r="YN240" s="1"/>
      <c r="YO240" s="1"/>
      <c r="YP240" s="1"/>
      <c r="YQ240" s="1"/>
      <c r="YR240" s="1"/>
      <c r="YS240" s="1"/>
      <c r="YT240" s="1"/>
      <c r="YU240" s="1"/>
      <c r="YV240" s="1"/>
      <c r="YW240" s="1"/>
      <c r="YX240" s="1"/>
      <c r="YY240" s="1"/>
      <c r="YZ240" s="1"/>
      <c r="ZA240" s="1"/>
      <c r="ZB240" s="1"/>
      <c r="ZC240" s="1"/>
      <c r="ZD240" s="1"/>
      <c r="ZE240" s="1"/>
      <c r="ZF240" s="1"/>
      <c r="ZG240" s="1"/>
      <c r="ZH240" s="1"/>
      <c r="ZI240" s="1"/>
      <c r="ZJ240" s="1"/>
      <c r="ZK240" s="1"/>
      <c r="ZL240" s="1"/>
      <c r="ZM240" s="1"/>
      <c r="ZN240" s="1"/>
      <c r="ZO240" s="1"/>
      <c r="ZP240" s="1"/>
      <c r="ZQ240" s="1"/>
      <c r="ZR240" s="1"/>
      <c r="ZS240" s="1"/>
    </row>
    <row r="241" spans="1:695" s="47" customFormat="1" x14ac:dyDescent="0.2">
      <c r="A241" s="227" t="s">
        <v>141</v>
      </c>
      <c r="B241" s="91"/>
      <c r="C241" s="19" t="s">
        <v>87</v>
      </c>
      <c r="D241" s="80" t="s">
        <v>28</v>
      </c>
      <c r="E241" s="20">
        <v>0.59375</v>
      </c>
      <c r="F241" s="20">
        <f>E241+(15/(24*60))</f>
        <v>0.60416666666666663</v>
      </c>
      <c r="G241" s="19">
        <f>H241*I241</f>
        <v>627.19999999999993</v>
      </c>
      <c r="H241" s="263">
        <v>112</v>
      </c>
      <c r="I241" s="82">
        <v>5.6</v>
      </c>
      <c r="J241" s="77" t="s">
        <v>204</v>
      </c>
      <c r="K241" s="77" t="s">
        <v>205</v>
      </c>
      <c r="L241" s="157"/>
      <c r="M241" s="1"/>
      <c r="N241" s="138"/>
      <c r="O241" s="139"/>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c r="IT241" s="1"/>
      <c r="IU241" s="1"/>
      <c r="IV241" s="1"/>
      <c r="IW241" s="1"/>
      <c r="IX241" s="1"/>
      <c r="IY241" s="1"/>
      <c r="IZ241" s="1"/>
      <c r="JA241" s="1"/>
      <c r="JB241" s="1"/>
      <c r="JC241" s="1"/>
      <c r="JD241" s="1"/>
      <c r="JE241" s="1"/>
      <c r="JF241" s="1"/>
      <c r="JG241" s="1"/>
      <c r="JH241" s="1"/>
      <c r="JI241" s="1"/>
      <c r="JJ241" s="1"/>
      <c r="JK241" s="1"/>
      <c r="JL241" s="1"/>
      <c r="JM241" s="1"/>
      <c r="JN241" s="1"/>
      <c r="JO241" s="1"/>
      <c r="JP241" s="1"/>
      <c r="JQ241" s="1"/>
      <c r="JR241" s="1"/>
      <c r="JS241" s="1"/>
      <c r="JT241" s="1"/>
      <c r="JU241" s="1"/>
      <c r="JV241" s="1"/>
      <c r="JW241" s="1"/>
      <c r="JX241" s="1"/>
      <c r="JY241" s="1"/>
      <c r="JZ241" s="1"/>
      <c r="KA241" s="1"/>
      <c r="KB241" s="1"/>
      <c r="KC241" s="1"/>
      <c r="KD241" s="1"/>
      <c r="KE241" s="1"/>
      <c r="KF241" s="1"/>
      <c r="KG241" s="1"/>
      <c r="KH241" s="1"/>
      <c r="KI241" s="1"/>
      <c r="KJ241" s="1"/>
      <c r="KK241" s="1"/>
      <c r="KL241" s="1"/>
      <c r="KM241" s="1"/>
      <c r="KN241" s="1"/>
      <c r="KO241" s="1"/>
      <c r="KP241" s="1"/>
      <c r="KQ241" s="1"/>
      <c r="KR241" s="1"/>
      <c r="KS241" s="1"/>
      <c r="KT241" s="1"/>
      <c r="KU241" s="1"/>
      <c r="KV241" s="1"/>
      <c r="KW241" s="1"/>
      <c r="KX241" s="1"/>
      <c r="KY241" s="1"/>
      <c r="KZ241" s="1"/>
      <c r="LA241" s="1"/>
      <c r="LB241" s="1"/>
      <c r="LC241" s="1"/>
      <c r="LD241" s="1"/>
      <c r="LE241" s="1"/>
      <c r="LF241" s="1"/>
      <c r="LG241" s="1"/>
      <c r="LH241" s="1"/>
      <c r="LI241" s="1"/>
      <c r="LJ241" s="1"/>
      <c r="LK241" s="1"/>
      <c r="LL241" s="1"/>
      <c r="LM241" s="1"/>
      <c r="LN241" s="1"/>
      <c r="LO241" s="1"/>
      <c r="LP241" s="1"/>
      <c r="LQ241" s="1"/>
      <c r="LR241" s="1"/>
      <c r="LS241" s="1"/>
      <c r="LT241" s="1"/>
      <c r="LU241" s="1"/>
      <c r="LV241" s="1"/>
      <c r="LW241" s="1"/>
      <c r="LX241" s="1"/>
      <c r="LY241" s="1"/>
      <c r="LZ241" s="1"/>
      <c r="MA241" s="1"/>
      <c r="MB241" s="1"/>
      <c r="MC241" s="1"/>
      <c r="MD241" s="1"/>
      <c r="ME241" s="1"/>
      <c r="MF241" s="1"/>
      <c r="MG241" s="1"/>
      <c r="MH241" s="1"/>
      <c r="MI241" s="1"/>
      <c r="MJ241" s="1"/>
      <c r="MK241" s="1"/>
      <c r="ML241" s="1"/>
      <c r="MM241" s="1"/>
      <c r="MN241" s="1"/>
      <c r="MO241" s="1"/>
      <c r="MP241" s="1"/>
      <c r="MQ241" s="1"/>
      <c r="MR241" s="1"/>
      <c r="MS241" s="1"/>
      <c r="MT241" s="1"/>
      <c r="MU241" s="1"/>
      <c r="MV241" s="1"/>
      <c r="MW241" s="1"/>
      <c r="MX241" s="1"/>
      <c r="MY241" s="1"/>
      <c r="MZ241" s="1"/>
      <c r="NA241" s="1"/>
      <c r="NB241" s="1"/>
      <c r="NC241" s="1"/>
      <c r="ND241" s="1"/>
      <c r="NE241" s="1"/>
      <c r="NF241" s="1"/>
      <c r="NG241" s="1"/>
      <c r="NH241" s="1"/>
      <c r="NI241" s="1"/>
      <c r="NJ241" s="1"/>
      <c r="NK241" s="1"/>
      <c r="NL241" s="1"/>
      <c r="NM241" s="1"/>
      <c r="NN241" s="1"/>
      <c r="NO241" s="1"/>
      <c r="NP241" s="1"/>
      <c r="NQ241" s="1"/>
      <c r="NR241" s="1"/>
      <c r="NS241" s="1"/>
      <c r="NT241" s="1"/>
      <c r="NU241" s="1"/>
      <c r="NV241" s="1"/>
      <c r="NW241" s="1"/>
      <c r="NX241" s="1"/>
      <c r="NY241" s="1"/>
      <c r="NZ241" s="1"/>
      <c r="OA241" s="1"/>
      <c r="OB241" s="1"/>
      <c r="OC241" s="1"/>
      <c r="OD241" s="1"/>
      <c r="OE241" s="1"/>
      <c r="OF241" s="1"/>
      <c r="OG241" s="1"/>
      <c r="OH241" s="1"/>
      <c r="OI241" s="1"/>
      <c r="OJ241" s="1"/>
      <c r="OK241" s="1"/>
      <c r="OL241" s="1"/>
      <c r="OM241" s="1"/>
      <c r="ON241" s="1"/>
      <c r="OO241" s="1"/>
      <c r="OP241" s="1"/>
      <c r="OQ241" s="1"/>
      <c r="OR241" s="1"/>
      <c r="OS241" s="1"/>
      <c r="OT241" s="1"/>
      <c r="OU241" s="1"/>
      <c r="OV241" s="1"/>
      <c r="OW241" s="1"/>
      <c r="OX241" s="1"/>
      <c r="OY241" s="1"/>
      <c r="OZ241" s="1"/>
      <c r="PA241" s="1"/>
      <c r="PB241" s="1"/>
      <c r="PC241" s="1"/>
      <c r="PD241" s="1"/>
      <c r="PE241" s="1"/>
      <c r="PF241" s="1"/>
      <c r="PG241" s="1"/>
      <c r="PH241" s="1"/>
      <c r="PI241" s="1"/>
      <c r="PJ241" s="1"/>
      <c r="PK241" s="1"/>
      <c r="PL241" s="1"/>
      <c r="PM241" s="1"/>
      <c r="PN241" s="1"/>
      <c r="PO241" s="1"/>
      <c r="PP241" s="1"/>
      <c r="PQ241" s="1"/>
      <c r="PR241" s="1"/>
      <c r="PS241" s="1"/>
      <c r="PT241" s="1"/>
      <c r="PU241" s="1"/>
      <c r="PV241" s="1"/>
      <c r="PW241" s="1"/>
      <c r="PX241" s="1"/>
      <c r="PY241" s="1"/>
      <c r="PZ241" s="1"/>
      <c r="QA241" s="1"/>
      <c r="QB241" s="1"/>
      <c r="QC241" s="1"/>
      <c r="QD241" s="1"/>
      <c r="QE241" s="1"/>
      <c r="QF241" s="1"/>
      <c r="QG241" s="1"/>
      <c r="QH241" s="1"/>
      <c r="QI241" s="1"/>
      <c r="QJ241" s="1"/>
      <c r="QK241" s="1"/>
      <c r="QL241" s="1"/>
      <c r="QM241" s="1"/>
      <c r="QN241" s="1"/>
      <c r="QO241" s="1"/>
      <c r="QP241" s="1"/>
      <c r="QQ241" s="1"/>
      <c r="QR241" s="1"/>
      <c r="QS241" s="1"/>
      <c r="QT241" s="1"/>
      <c r="QU241" s="1"/>
      <c r="QV241" s="1"/>
      <c r="QW241" s="1"/>
      <c r="QX241" s="1"/>
      <c r="QY241" s="1"/>
      <c r="QZ241" s="1"/>
      <c r="RA241" s="1"/>
      <c r="RB241" s="1"/>
      <c r="RC241" s="1"/>
      <c r="RD241" s="1"/>
      <c r="RE241" s="1"/>
      <c r="RF241" s="1"/>
      <c r="RG241" s="1"/>
      <c r="RH241" s="1"/>
      <c r="RI241" s="1"/>
      <c r="RJ241" s="1"/>
      <c r="RK241" s="1"/>
      <c r="RL241" s="1"/>
      <c r="RM241" s="1"/>
      <c r="RN241" s="1"/>
      <c r="RO241" s="1"/>
      <c r="RP241" s="1"/>
      <c r="RQ241" s="1"/>
      <c r="RR241" s="1"/>
      <c r="RS241" s="1"/>
      <c r="RT241" s="1"/>
      <c r="RU241" s="1"/>
      <c r="RV241" s="1"/>
      <c r="RW241" s="1"/>
      <c r="RX241" s="1"/>
      <c r="RY241" s="1"/>
      <c r="RZ241" s="1"/>
      <c r="SA241" s="1"/>
      <c r="SB241" s="1"/>
      <c r="SC241" s="1"/>
      <c r="SD241" s="1"/>
      <c r="SE241" s="1"/>
      <c r="SF241" s="1"/>
      <c r="SG241" s="1"/>
      <c r="SH241" s="1"/>
      <c r="SI241" s="1"/>
      <c r="SJ241" s="1"/>
      <c r="SK241" s="1"/>
      <c r="SL241" s="1"/>
      <c r="SM241" s="1"/>
      <c r="SN241" s="1"/>
      <c r="SO241" s="1"/>
      <c r="SP241" s="1"/>
      <c r="SQ241" s="1"/>
      <c r="SR241" s="1"/>
      <c r="SS241" s="1"/>
      <c r="ST241" s="1"/>
      <c r="SU241" s="1"/>
      <c r="SV241" s="1"/>
      <c r="SW241" s="1"/>
      <c r="SX241" s="1"/>
      <c r="SY241" s="1"/>
      <c r="SZ241" s="1"/>
      <c r="TA241" s="1"/>
      <c r="TB241" s="1"/>
      <c r="TC241" s="1"/>
      <c r="TD241" s="1"/>
      <c r="TE241" s="1"/>
      <c r="TF241" s="1"/>
      <c r="TG241" s="1"/>
      <c r="TH241" s="1"/>
      <c r="TI241" s="1"/>
      <c r="TJ241" s="1"/>
      <c r="TK241" s="1"/>
      <c r="TL241" s="1"/>
      <c r="TM241" s="1"/>
      <c r="TN241" s="1"/>
      <c r="TO241" s="1"/>
      <c r="TP241" s="1"/>
      <c r="TQ241" s="1"/>
      <c r="TR241" s="1"/>
      <c r="TS241" s="1"/>
      <c r="TT241" s="1"/>
      <c r="TU241" s="1"/>
      <c r="TV241" s="1"/>
      <c r="TW241" s="1"/>
      <c r="TX241" s="1"/>
      <c r="TY241" s="1"/>
      <c r="TZ241" s="1"/>
      <c r="UA241" s="1"/>
      <c r="UB241" s="1"/>
      <c r="UC241" s="1"/>
      <c r="UD241" s="1"/>
      <c r="UE241" s="1"/>
      <c r="UF241" s="1"/>
      <c r="UG241" s="1"/>
      <c r="UH241" s="1"/>
      <c r="UI241" s="1"/>
      <c r="UJ241" s="1"/>
      <c r="UK241" s="1"/>
      <c r="UL241" s="1"/>
      <c r="UM241" s="1"/>
      <c r="UN241" s="1"/>
      <c r="UO241" s="1"/>
      <c r="UP241" s="1"/>
      <c r="UQ241" s="1"/>
      <c r="UR241" s="1"/>
      <c r="US241" s="1"/>
      <c r="UT241" s="1"/>
      <c r="UU241" s="1"/>
      <c r="UV241" s="1"/>
      <c r="UW241" s="1"/>
      <c r="UX241" s="1"/>
      <c r="UY241" s="1"/>
      <c r="UZ241" s="1"/>
      <c r="VA241" s="1"/>
      <c r="VB241" s="1"/>
      <c r="VC241" s="1"/>
      <c r="VD241" s="1"/>
      <c r="VE241" s="1"/>
      <c r="VF241" s="1"/>
      <c r="VG241" s="1"/>
      <c r="VH241" s="1"/>
      <c r="VI241" s="1"/>
      <c r="VJ241" s="1"/>
      <c r="VK241" s="1"/>
      <c r="VL241" s="1"/>
      <c r="VM241" s="1"/>
      <c r="VN241" s="1"/>
      <c r="VO241" s="1"/>
      <c r="VP241" s="1"/>
      <c r="VQ241" s="1"/>
      <c r="VR241" s="1"/>
      <c r="VS241" s="1"/>
      <c r="VT241" s="1"/>
      <c r="VU241" s="1"/>
      <c r="VV241" s="1"/>
      <c r="VW241" s="1"/>
      <c r="VX241" s="1"/>
      <c r="VY241" s="1"/>
      <c r="VZ241" s="1"/>
      <c r="WA241" s="1"/>
      <c r="WB241" s="1"/>
      <c r="WC241" s="1"/>
      <c r="WD241" s="1"/>
      <c r="WE241" s="1"/>
      <c r="WF241" s="1"/>
      <c r="WG241" s="1"/>
      <c r="WH241" s="1"/>
      <c r="WI241" s="1"/>
      <c r="WJ241" s="1"/>
      <c r="WK241" s="1"/>
      <c r="WL241" s="1"/>
      <c r="WM241" s="1"/>
      <c r="WN241" s="1"/>
      <c r="WO241" s="1"/>
      <c r="WP241" s="1"/>
      <c r="WQ241" s="1"/>
      <c r="WR241" s="1"/>
      <c r="WS241" s="1"/>
      <c r="WT241" s="1"/>
      <c r="WU241" s="1"/>
      <c r="WV241" s="1"/>
      <c r="WW241" s="1"/>
      <c r="WX241" s="1"/>
      <c r="WY241" s="1"/>
      <c r="WZ241" s="1"/>
      <c r="XA241" s="1"/>
      <c r="XB241" s="1"/>
      <c r="XC241" s="1"/>
      <c r="XD241" s="1"/>
      <c r="XE241" s="1"/>
      <c r="XF241" s="1"/>
      <c r="XG241" s="1"/>
      <c r="XH241" s="1"/>
      <c r="XI241" s="1"/>
      <c r="XJ241" s="1"/>
      <c r="XK241" s="1"/>
      <c r="XL241" s="1"/>
      <c r="XM241" s="1"/>
      <c r="XN241" s="1"/>
      <c r="XO241" s="1"/>
      <c r="XP241" s="1"/>
      <c r="XQ241" s="1"/>
      <c r="XR241" s="1"/>
      <c r="XS241" s="1"/>
      <c r="XT241" s="1"/>
      <c r="XU241" s="1"/>
      <c r="XV241" s="1"/>
      <c r="XW241" s="1"/>
      <c r="XX241" s="1"/>
      <c r="XY241" s="1"/>
      <c r="XZ241" s="1"/>
      <c r="YA241" s="1"/>
      <c r="YB241" s="1"/>
      <c r="YC241" s="1"/>
      <c r="YD241" s="1"/>
      <c r="YE241" s="1"/>
      <c r="YF241" s="1"/>
      <c r="YG241" s="1"/>
      <c r="YH241" s="1"/>
      <c r="YI241" s="1"/>
      <c r="YJ241" s="1"/>
      <c r="YK241" s="1"/>
      <c r="YL241" s="1"/>
      <c r="YM241" s="1"/>
      <c r="YN241" s="1"/>
      <c r="YO241" s="1"/>
      <c r="YP241" s="1"/>
      <c r="YQ241" s="1"/>
      <c r="YR241" s="1"/>
      <c r="YS241" s="1"/>
      <c r="YT241" s="1"/>
      <c r="YU241" s="1"/>
      <c r="YV241" s="1"/>
      <c r="YW241" s="1"/>
      <c r="YX241" s="1"/>
      <c r="YY241" s="1"/>
      <c r="YZ241" s="1"/>
      <c r="ZA241" s="1"/>
      <c r="ZB241" s="1"/>
      <c r="ZC241" s="1"/>
      <c r="ZD241" s="1"/>
      <c r="ZE241" s="1"/>
      <c r="ZF241" s="1"/>
      <c r="ZG241" s="1"/>
      <c r="ZH241" s="1"/>
      <c r="ZI241" s="1"/>
      <c r="ZJ241" s="1"/>
      <c r="ZK241" s="1"/>
      <c r="ZL241" s="1"/>
      <c r="ZM241" s="1"/>
      <c r="ZN241" s="1"/>
      <c r="ZO241" s="1"/>
      <c r="ZP241" s="1"/>
      <c r="ZQ241" s="1"/>
      <c r="ZR241" s="1"/>
      <c r="ZS241" s="1"/>
    </row>
    <row r="242" spans="1:695" s="47" customFormat="1" x14ac:dyDescent="0.2">
      <c r="A242" s="227" t="s">
        <v>141</v>
      </c>
      <c r="B242" s="91"/>
      <c r="C242" s="19"/>
      <c r="D242" s="80"/>
      <c r="E242" s="20"/>
      <c r="F242" s="20"/>
      <c r="G242" s="19"/>
      <c r="H242" s="65"/>
      <c r="I242" s="82"/>
      <c r="J242" s="100"/>
      <c r="K242" s="46"/>
      <c r="L242" s="157"/>
      <c r="M242" s="1"/>
      <c r="N242" s="138"/>
      <c r="O242" s="139"/>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c r="IT242" s="1"/>
      <c r="IU242" s="1"/>
      <c r="IV242" s="1"/>
      <c r="IW242" s="1"/>
      <c r="IX242" s="1"/>
      <c r="IY242" s="1"/>
      <c r="IZ242" s="1"/>
      <c r="JA242" s="1"/>
      <c r="JB242" s="1"/>
      <c r="JC242" s="1"/>
      <c r="JD242" s="1"/>
      <c r="JE242" s="1"/>
      <c r="JF242" s="1"/>
      <c r="JG242" s="1"/>
      <c r="JH242" s="1"/>
      <c r="JI242" s="1"/>
      <c r="JJ242" s="1"/>
      <c r="JK242" s="1"/>
      <c r="JL242" s="1"/>
      <c r="JM242" s="1"/>
      <c r="JN242" s="1"/>
      <c r="JO242" s="1"/>
      <c r="JP242" s="1"/>
      <c r="JQ242" s="1"/>
      <c r="JR242" s="1"/>
      <c r="JS242" s="1"/>
      <c r="JT242" s="1"/>
      <c r="JU242" s="1"/>
      <c r="JV242" s="1"/>
      <c r="JW242" s="1"/>
      <c r="JX242" s="1"/>
      <c r="JY242" s="1"/>
      <c r="JZ242" s="1"/>
      <c r="KA242" s="1"/>
      <c r="KB242" s="1"/>
      <c r="KC242" s="1"/>
      <c r="KD242" s="1"/>
      <c r="KE242" s="1"/>
      <c r="KF242" s="1"/>
      <c r="KG242" s="1"/>
      <c r="KH242" s="1"/>
      <c r="KI242" s="1"/>
      <c r="KJ242" s="1"/>
      <c r="KK242" s="1"/>
      <c r="KL242" s="1"/>
      <c r="KM242" s="1"/>
      <c r="KN242" s="1"/>
      <c r="KO242" s="1"/>
      <c r="KP242" s="1"/>
      <c r="KQ242" s="1"/>
      <c r="KR242" s="1"/>
      <c r="KS242" s="1"/>
      <c r="KT242" s="1"/>
      <c r="KU242" s="1"/>
      <c r="KV242" s="1"/>
      <c r="KW242" s="1"/>
      <c r="KX242" s="1"/>
      <c r="KY242" s="1"/>
      <c r="KZ242" s="1"/>
      <c r="LA242" s="1"/>
      <c r="LB242" s="1"/>
      <c r="LC242" s="1"/>
      <c r="LD242" s="1"/>
      <c r="LE242" s="1"/>
      <c r="LF242" s="1"/>
      <c r="LG242" s="1"/>
      <c r="LH242" s="1"/>
      <c r="LI242" s="1"/>
      <c r="LJ242" s="1"/>
      <c r="LK242" s="1"/>
      <c r="LL242" s="1"/>
      <c r="LM242" s="1"/>
      <c r="LN242" s="1"/>
      <c r="LO242" s="1"/>
      <c r="LP242" s="1"/>
      <c r="LQ242" s="1"/>
      <c r="LR242" s="1"/>
      <c r="LS242" s="1"/>
      <c r="LT242" s="1"/>
      <c r="LU242" s="1"/>
      <c r="LV242" s="1"/>
      <c r="LW242" s="1"/>
      <c r="LX242" s="1"/>
      <c r="LY242" s="1"/>
      <c r="LZ242" s="1"/>
      <c r="MA242" s="1"/>
      <c r="MB242" s="1"/>
      <c r="MC242" s="1"/>
      <c r="MD242" s="1"/>
      <c r="ME242" s="1"/>
      <c r="MF242" s="1"/>
      <c r="MG242" s="1"/>
      <c r="MH242" s="1"/>
      <c r="MI242" s="1"/>
      <c r="MJ242" s="1"/>
      <c r="MK242" s="1"/>
      <c r="ML242" s="1"/>
      <c r="MM242" s="1"/>
      <c r="MN242" s="1"/>
      <c r="MO242" s="1"/>
      <c r="MP242" s="1"/>
      <c r="MQ242" s="1"/>
      <c r="MR242" s="1"/>
      <c r="MS242" s="1"/>
      <c r="MT242" s="1"/>
      <c r="MU242" s="1"/>
      <c r="MV242" s="1"/>
      <c r="MW242" s="1"/>
      <c r="MX242" s="1"/>
      <c r="MY242" s="1"/>
      <c r="MZ242" s="1"/>
      <c r="NA242" s="1"/>
      <c r="NB242" s="1"/>
      <c r="NC242" s="1"/>
      <c r="ND242" s="1"/>
      <c r="NE242" s="1"/>
      <c r="NF242" s="1"/>
      <c r="NG242" s="1"/>
      <c r="NH242" s="1"/>
      <c r="NI242" s="1"/>
      <c r="NJ242" s="1"/>
      <c r="NK242" s="1"/>
      <c r="NL242" s="1"/>
      <c r="NM242" s="1"/>
      <c r="NN242" s="1"/>
      <c r="NO242" s="1"/>
      <c r="NP242" s="1"/>
      <c r="NQ242" s="1"/>
      <c r="NR242" s="1"/>
      <c r="NS242" s="1"/>
      <c r="NT242" s="1"/>
      <c r="NU242" s="1"/>
      <c r="NV242" s="1"/>
      <c r="NW242" s="1"/>
      <c r="NX242" s="1"/>
      <c r="NY242" s="1"/>
      <c r="NZ242" s="1"/>
      <c r="OA242" s="1"/>
      <c r="OB242" s="1"/>
      <c r="OC242" s="1"/>
      <c r="OD242" s="1"/>
      <c r="OE242" s="1"/>
      <c r="OF242" s="1"/>
      <c r="OG242" s="1"/>
      <c r="OH242" s="1"/>
      <c r="OI242" s="1"/>
      <c r="OJ242" s="1"/>
      <c r="OK242" s="1"/>
      <c r="OL242" s="1"/>
      <c r="OM242" s="1"/>
      <c r="ON242" s="1"/>
      <c r="OO242" s="1"/>
      <c r="OP242" s="1"/>
      <c r="OQ242" s="1"/>
      <c r="OR242" s="1"/>
      <c r="OS242" s="1"/>
      <c r="OT242" s="1"/>
      <c r="OU242" s="1"/>
      <c r="OV242" s="1"/>
      <c r="OW242" s="1"/>
      <c r="OX242" s="1"/>
      <c r="OY242" s="1"/>
      <c r="OZ242" s="1"/>
      <c r="PA242" s="1"/>
      <c r="PB242" s="1"/>
      <c r="PC242" s="1"/>
      <c r="PD242" s="1"/>
      <c r="PE242" s="1"/>
      <c r="PF242" s="1"/>
      <c r="PG242" s="1"/>
      <c r="PH242" s="1"/>
      <c r="PI242" s="1"/>
      <c r="PJ242" s="1"/>
      <c r="PK242" s="1"/>
      <c r="PL242" s="1"/>
      <c r="PM242" s="1"/>
      <c r="PN242" s="1"/>
      <c r="PO242" s="1"/>
      <c r="PP242" s="1"/>
      <c r="PQ242" s="1"/>
      <c r="PR242" s="1"/>
      <c r="PS242" s="1"/>
      <c r="PT242" s="1"/>
      <c r="PU242" s="1"/>
      <c r="PV242" s="1"/>
      <c r="PW242" s="1"/>
      <c r="PX242" s="1"/>
      <c r="PY242" s="1"/>
      <c r="PZ242" s="1"/>
      <c r="QA242" s="1"/>
      <c r="QB242" s="1"/>
      <c r="QC242" s="1"/>
      <c r="QD242" s="1"/>
      <c r="QE242" s="1"/>
      <c r="QF242" s="1"/>
      <c r="QG242" s="1"/>
      <c r="QH242" s="1"/>
      <c r="QI242" s="1"/>
      <c r="QJ242" s="1"/>
      <c r="QK242" s="1"/>
      <c r="QL242" s="1"/>
      <c r="QM242" s="1"/>
      <c r="QN242" s="1"/>
      <c r="QO242" s="1"/>
      <c r="QP242" s="1"/>
      <c r="QQ242" s="1"/>
      <c r="QR242" s="1"/>
      <c r="QS242" s="1"/>
      <c r="QT242" s="1"/>
      <c r="QU242" s="1"/>
      <c r="QV242" s="1"/>
      <c r="QW242" s="1"/>
      <c r="QX242" s="1"/>
      <c r="QY242" s="1"/>
      <c r="QZ242" s="1"/>
      <c r="RA242" s="1"/>
      <c r="RB242" s="1"/>
      <c r="RC242" s="1"/>
      <c r="RD242" s="1"/>
      <c r="RE242" s="1"/>
      <c r="RF242" s="1"/>
      <c r="RG242" s="1"/>
      <c r="RH242" s="1"/>
      <c r="RI242" s="1"/>
      <c r="RJ242" s="1"/>
      <c r="RK242" s="1"/>
      <c r="RL242" s="1"/>
      <c r="RM242" s="1"/>
      <c r="RN242" s="1"/>
      <c r="RO242" s="1"/>
      <c r="RP242" s="1"/>
      <c r="RQ242" s="1"/>
      <c r="RR242" s="1"/>
      <c r="RS242" s="1"/>
      <c r="RT242" s="1"/>
      <c r="RU242" s="1"/>
      <c r="RV242" s="1"/>
      <c r="RW242" s="1"/>
      <c r="RX242" s="1"/>
      <c r="RY242" s="1"/>
      <c r="RZ242" s="1"/>
      <c r="SA242" s="1"/>
      <c r="SB242" s="1"/>
      <c r="SC242" s="1"/>
      <c r="SD242" s="1"/>
      <c r="SE242" s="1"/>
      <c r="SF242" s="1"/>
      <c r="SG242" s="1"/>
      <c r="SH242" s="1"/>
      <c r="SI242" s="1"/>
      <c r="SJ242" s="1"/>
      <c r="SK242" s="1"/>
      <c r="SL242" s="1"/>
      <c r="SM242" s="1"/>
      <c r="SN242" s="1"/>
      <c r="SO242" s="1"/>
      <c r="SP242" s="1"/>
      <c r="SQ242" s="1"/>
      <c r="SR242" s="1"/>
      <c r="SS242" s="1"/>
      <c r="ST242" s="1"/>
      <c r="SU242" s="1"/>
      <c r="SV242" s="1"/>
      <c r="SW242" s="1"/>
      <c r="SX242" s="1"/>
      <c r="SY242" s="1"/>
      <c r="SZ242" s="1"/>
      <c r="TA242" s="1"/>
      <c r="TB242" s="1"/>
      <c r="TC242" s="1"/>
      <c r="TD242" s="1"/>
      <c r="TE242" s="1"/>
      <c r="TF242" s="1"/>
      <c r="TG242" s="1"/>
      <c r="TH242" s="1"/>
      <c r="TI242" s="1"/>
      <c r="TJ242" s="1"/>
      <c r="TK242" s="1"/>
      <c r="TL242" s="1"/>
      <c r="TM242" s="1"/>
      <c r="TN242" s="1"/>
      <c r="TO242" s="1"/>
      <c r="TP242" s="1"/>
      <c r="TQ242" s="1"/>
      <c r="TR242" s="1"/>
      <c r="TS242" s="1"/>
      <c r="TT242" s="1"/>
      <c r="TU242" s="1"/>
      <c r="TV242" s="1"/>
      <c r="TW242" s="1"/>
      <c r="TX242" s="1"/>
      <c r="TY242" s="1"/>
      <c r="TZ242" s="1"/>
      <c r="UA242" s="1"/>
      <c r="UB242" s="1"/>
      <c r="UC242" s="1"/>
      <c r="UD242" s="1"/>
      <c r="UE242" s="1"/>
      <c r="UF242" s="1"/>
      <c r="UG242" s="1"/>
      <c r="UH242" s="1"/>
      <c r="UI242" s="1"/>
      <c r="UJ242" s="1"/>
      <c r="UK242" s="1"/>
      <c r="UL242" s="1"/>
      <c r="UM242" s="1"/>
      <c r="UN242" s="1"/>
      <c r="UO242" s="1"/>
      <c r="UP242" s="1"/>
      <c r="UQ242" s="1"/>
      <c r="UR242" s="1"/>
      <c r="US242" s="1"/>
      <c r="UT242" s="1"/>
      <c r="UU242" s="1"/>
      <c r="UV242" s="1"/>
      <c r="UW242" s="1"/>
      <c r="UX242" s="1"/>
      <c r="UY242" s="1"/>
      <c r="UZ242" s="1"/>
      <c r="VA242" s="1"/>
      <c r="VB242" s="1"/>
      <c r="VC242" s="1"/>
      <c r="VD242" s="1"/>
      <c r="VE242" s="1"/>
      <c r="VF242" s="1"/>
      <c r="VG242" s="1"/>
      <c r="VH242" s="1"/>
      <c r="VI242" s="1"/>
      <c r="VJ242" s="1"/>
      <c r="VK242" s="1"/>
      <c r="VL242" s="1"/>
      <c r="VM242" s="1"/>
      <c r="VN242" s="1"/>
      <c r="VO242" s="1"/>
      <c r="VP242" s="1"/>
      <c r="VQ242" s="1"/>
      <c r="VR242" s="1"/>
      <c r="VS242" s="1"/>
      <c r="VT242" s="1"/>
      <c r="VU242" s="1"/>
      <c r="VV242" s="1"/>
      <c r="VW242" s="1"/>
      <c r="VX242" s="1"/>
      <c r="VY242" s="1"/>
      <c r="VZ242" s="1"/>
      <c r="WA242" s="1"/>
      <c r="WB242" s="1"/>
      <c r="WC242" s="1"/>
      <c r="WD242" s="1"/>
      <c r="WE242" s="1"/>
      <c r="WF242" s="1"/>
      <c r="WG242" s="1"/>
      <c r="WH242" s="1"/>
      <c r="WI242" s="1"/>
      <c r="WJ242" s="1"/>
      <c r="WK242" s="1"/>
      <c r="WL242" s="1"/>
      <c r="WM242" s="1"/>
      <c r="WN242" s="1"/>
      <c r="WO242" s="1"/>
      <c r="WP242" s="1"/>
      <c r="WQ242" s="1"/>
      <c r="WR242" s="1"/>
      <c r="WS242" s="1"/>
      <c r="WT242" s="1"/>
      <c r="WU242" s="1"/>
      <c r="WV242" s="1"/>
      <c r="WW242" s="1"/>
      <c r="WX242" s="1"/>
      <c r="WY242" s="1"/>
      <c r="WZ242" s="1"/>
      <c r="XA242" s="1"/>
      <c r="XB242" s="1"/>
      <c r="XC242" s="1"/>
      <c r="XD242" s="1"/>
      <c r="XE242" s="1"/>
      <c r="XF242" s="1"/>
      <c r="XG242" s="1"/>
      <c r="XH242" s="1"/>
      <c r="XI242" s="1"/>
      <c r="XJ242" s="1"/>
      <c r="XK242" s="1"/>
      <c r="XL242" s="1"/>
      <c r="XM242" s="1"/>
      <c r="XN242" s="1"/>
      <c r="XO242" s="1"/>
      <c r="XP242" s="1"/>
      <c r="XQ242" s="1"/>
      <c r="XR242" s="1"/>
      <c r="XS242" s="1"/>
      <c r="XT242" s="1"/>
      <c r="XU242" s="1"/>
      <c r="XV242" s="1"/>
      <c r="XW242" s="1"/>
      <c r="XX242" s="1"/>
      <c r="XY242" s="1"/>
      <c r="XZ242" s="1"/>
      <c r="YA242" s="1"/>
      <c r="YB242" s="1"/>
      <c r="YC242" s="1"/>
      <c r="YD242" s="1"/>
      <c r="YE242" s="1"/>
      <c r="YF242" s="1"/>
      <c r="YG242" s="1"/>
      <c r="YH242" s="1"/>
      <c r="YI242" s="1"/>
      <c r="YJ242" s="1"/>
      <c r="YK242" s="1"/>
      <c r="YL242" s="1"/>
      <c r="YM242" s="1"/>
      <c r="YN242" s="1"/>
      <c r="YO242" s="1"/>
      <c r="YP242" s="1"/>
      <c r="YQ242" s="1"/>
      <c r="YR242" s="1"/>
      <c r="YS242" s="1"/>
      <c r="YT242" s="1"/>
      <c r="YU242" s="1"/>
      <c r="YV242" s="1"/>
      <c r="YW242" s="1"/>
      <c r="YX242" s="1"/>
      <c r="YY242" s="1"/>
      <c r="YZ242" s="1"/>
      <c r="ZA242" s="1"/>
      <c r="ZB242" s="1"/>
      <c r="ZC242" s="1"/>
      <c r="ZD242" s="1"/>
      <c r="ZE242" s="1"/>
      <c r="ZF242" s="1"/>
      <c r="ZG242" s="1"/>
      <c r="ZH242" s="1"/>
      <c r="ZI242" s="1"/>
      <c r="ZJ242" s="1"/>
      <c r="ZK242" s="1"/>
      <c r="ZL242" s="1"/>
      <c r="ZM242" s="1"/>
      <c r="ZN242" s="1"/>
      <c r="ZO242" s="1"/>
      <c r="ZP242" s="1"/>
      <c r="ZQ242" s="1"/>
      <c r="ZR242" s="1"/>
      <c r="ZS242" s="1"/>
    </row>
    <row r="243" spans="1:695" s="47" customFormat="1" x14ac:dyDescent="0.2">
      <c r="A243" s="227" t="s">
        <v>141</v>
      </c>
      <c r="B243" s="91"/>
      <c r="C243" s="19" t="s">
        <v>90</v>
      </c>
      <c r="D243" s="80" t="s">
        <v>28</v>
      </c>
      <c r="E243" s="20">
        <v>0.625</v>
      </c>
      <c r="F243" s="20">
        <f>E243+(15/(24*60))</f>
        <v>0.63541666666666663</v>
      </c>
      <c r="G243" s="19">
        <f t="shared" ref="G243:G253" si="21">H243*I243</f>
        <v>627.19999999999993</v>
      </c>
      <c r="H243" s="263">
        <v>112</v>
      </c>
      <c r="I243" s="82">
        <v>5.6</v>
      </c>
      <c r="J243" s="77" t="s">
        <v>204</v>
      </c>
      <c r="K243" s="77" t="s">
        <v>205</v>
      </c>
      <c r="L243" s="157"/>
      <c r="M243" s="1"/>
      <c r="N243" s="138"/>
      <c r="O243" s="139"/>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c r="IT243" s="1"/>
      <c r="IU243" s="1"/>
      <c r="IV243" s="1"/>
      <c r="IW243" s="1"/>
      <c r="IX243" s="1"/>
      <c r="IY243" s="1"/>
      <c r="IZ243" s="1"/>
      <c r="JA243" s="1"/>
      <c r="JB243" s="1"/>
      <c r="JC243" s="1"/>
      <c r="JD243" s="1"/>
      <c r="JE243" s="1"/>
      <c r="JF243" s="1"/>
      <c r="JG243" s="1"/>
      <c r="JH243" s="1"/>
      <c r="JI243" s="1"/>
      <c r="JJ243" s="1"/>
      <c r="JK243" s="1"/>
      <c r="JL243" s="1"/>
      <c r="JM243" s="1"/>
      <c r="JN243" s="1"/>
      <c r="JO243" s="1"/>
      <c r="JP243" s="1"/>
      <c r="JQ243" s="1"/>
      <c r="JR243" s="1"/>
      <c r="JS243" s="1"/>
      <c r="JT243" s="1"/>
      <c r="JU243" s="1"/>
      <c r="JV243" s="1"/>
      <c r="JW243" s="1"/>
      <c r="JX243" s="1"/>
      <c r="JY243" s="1"/>
      <c r="JZ243" s="1"/>
      <c r="KA243" s="1"/>
      <c r="KB243" s="1"/>
      <c r="KC243" s="1"/>
      <c r="KD243" s="1"/>
      <c r="KE243" s="1"/>
      <c r="KF243" s="1"/>
      <c r="KG243" s="1"/>
      <c r="KH243" s="1"/>
      <c r="KI243" s="1"/>
      <c r="KJ243" s="1"/>
      <c r="KK243" s="1"/>
      <c r="KL243" s="1"/>
      <c r="KM243" s="1"/>
      <c r="KN243" s="1"/>
      <c r="KO243" s="1"/>
      <c r="KP243" s="1"/>
      <c r="KQ243" s="1"/>
      <c r="KR243" s="1"/>
      <c r="KS243" s="1"/>
      <c r="KT243" s="1"/>
      <c r="KU243" s="1"/>
      <c r="KV243" s="1"/>
      <c r="KW243" s="1"/>
      <c r="KX243" s="1"/>
      <c r="KY243" s="1"/>
      <c r="KZ243" s="1"/>
      <c r="LA243" s="1"/>
      <c r="LB243" s="1"/>
      <c r="LC243" s="1"/>
      <c r="LD243" s="1"/>
      <c r="LE243" s="1"/>
      <c r="LF243" s="1"/>
      <c r="LG243" s="1"/>
      <c r="LH243" s="1"/>
      <c r="LI243" s="1"/>
      <c r="LJ243" s="1"/>
      <c r="LK243" s="1"/>
      <c r="LL243" s="1"/>
      <c r="LM243" s="1"/>
      <c r="LN243" s="1"/>
      <c r="LO243" s="1"/>
      <c r="LP243" s="1"/>
      <c r="LQ243" s="1"/>
      <c r="LR243" s="1"/>
      <c r="LS243" s="1"/>
      <c r="LT243" s="1"/>
      <c r="LU243" s="1"/>
      <c r="LV243" s="1"/>
      <c r="LW243" s="1"/>
      <c r="LX243" s="1"/>
      <c r="LY243" s="1"/>
      <c r="LZ243" s="1"/>
      <c r="MA243" s="1"/>
      <c r="MB243" s="1"/>
      <c r="MC243" s="1"/>
      <c r="MD243" s="1"/>
      <c r="ME243" s="1"/>
      <c r="MF243" s="1"/>
      <c r="MG243" s="1"/>
      <c r="MH243" s="1"/>
      <c r="MI243" s="1"/>
      <c r="MJ243" s="1"/>
      <c r="MK243" s="1"/>
      <c r="ML243" s="1"/>
      <c r="MM243" s="1"/>
      <c r="MN243" s="1"/>
      <c r="MO243" s="1"/>
      <c r="MP243" s="1"/>
      <c r="MQ243" s="1"/>
      <c r="MR243" s="1"/>
      <c r="MS243" s="1"/>
      <c r="MT243" s="1"/>
      <c r="MU243" s="1"/>
      <c r="MV243" s="1"/>
      <c r="MW243" s="1"/>
      <c r="MX243" s="1"/>
      <c r="MY243" s="1"/>
      <c r="MZ243" s="1"/>
      <c r="NA243" s="1"/>
      <c r="NB243" s="1"/>
      <c r="NC243" s="1"/>
      <c r="ND243" s="1"/>
      <c r="NE243" s="1"/>
      <c r="NF243" s="1"/>
      <c r="NG243" s="1"/>
      <c r="NH243" s="1"/>
      <c r="NI243" s="1"/>
      <c r="NJ243" s="1"/>
      <c r="NK243" s="1"/>
      <c r="NL243" s="1"/>
      <c r="NM243" s="1"/>
      <c r="NN243" s="1"/>
      <c r="NO243" s="1"/>
      <c r="NP243" s="1"/>
      <c r="NQ243" s="1"/>
      <c r="NR243" s="1"/>
      <c r="NS243" s="1"/>
      <c r="NT243" s="1"/>
      <c r="NU243" s="1"/>
      <c r="NV243" s="1"/>
      <c r="NW243" s="1"/>
      <c r="NX243" s="1"/>
      <c r="NY243" s="1"/>
      <c r="NZ243" s="1"/>
      <c r="OA243" s="1"/>
      <c r="OB243" s="1"/>
      <c r="OC243" s="1"/>
      <c r="OD243" s="1"/>
      <c r="OE243" s="1"/>
      <c r="OF243" s="1"/>
      <c r="OG243" s="1"/>
      <c r="OH243" s="1"/>
      <c r="OI243" s="1"/>
      <c r="OJ243" s="1"/>
      <c r="OK243" s="1"/>
      <c r="OL243" s="1"/>
      <c r="OM243" s="1"/>
      <c r="ON243" s="1"/>
      <c r="OO243" s="1"/>
      <c r="OP243" s="1"/>
      <c r="OQ243" s="1"/>
      <c r="OR243" s="1"/>
      <c r="OS243" s="1"/>
      <c r="OT243" s="1"/>
      <c r="OU243" s="1"/>
      <c r="OV243" s="1"/>
      <c r="OW243" s="1"/>
      <c r="OX243" s="1"/>
      <c r="OY243" s="1"/>
      <c r="OZ243" s="1"/>
      <c r="PA243" s="1"/>
      <c r="PB243" s="1"/>
      <c r="PC243" s="1"/>
      <c r="PD243" s="1"/>
      <c r="PE243" s="1"/>
      <c r="PF243" s="1"/>
      <c r="PG243" s="1"/>
      <c r="PH243" s="1"/>
      <c r="PI243" s="1"/>
      <c r="PJ243" s="1"/>
      <c r="PK243" s="1"/>
      <c r="PL243" s="1"/>
      <c r="PM243" s="1"/>
      <c r="PN243" s="1"/>
      <c r="PO243" s="1"/>
      <c r="PP243" s="1"/>
      <c r="PQ243" s="1"/>
      <c r="PR243" s="1"/>
      <c r="PS243" s="1"/>
      <c r="PT243" s="1"/>
      <c r="PU243" s="1"/>
      <c r="PV243" s="1"/>
      <c r="PW243" s="1"/>
      <c r="PX243" s="1"/>
      <c r="PY243" s="1"/>
      <c r="PZ243" s="1"/>
      <c r="QA243" s="1"/>
      <c r="QB243" s="1"/>
      <c r="QC243" s="1"/>
      <c r="QD243" s="1"/>
      <c r="QE243" s="1"/>
      <c r="QF243" s="1"/>
      <c r="QG243" s="1"/>
      <c r="QH243" s="1"/>
      <c r="QI243" s="1"/>
      <c r="QJ243" s="1"/>
      <c r="QK243" s="1"/>
      <c r="QL243" s="1"/>
      <c r="QM243" s="1"/>
      <c r="QN243" s="1"/>
      <c r="QO243" s="1"/>
      <c r="QP243" s="1"/>
      <c r="QQ243" s="1"/>
      <c r="QR243" s="1"/>
      <c r="QS243" s="1"/>
      <c r="QT243" s="1"/>
      <c r="QU243" s="1"/>
      <c r="QV243" s="1"/>
      <c r="QW243" s="1"/>
      <c r="QX243" s="1"/>
      <c r="QY243" s="1"/>
      <c r="QZ243" s="1"/>
      <c r="RA243" s="1"/>
      <c r="RB243" s="1"/>
      <c r="RC243" s="1"/>
      <c r="RD243" s="1"/>
      <c r="RE243" s="1"/>
      <c r="RF243" s="1"/>
      <c r="RG243" s="1"/>
      <c r="RH243" s="1"/>
      <c r="RI243" s="1"/>
      <c r="RJ243" s="1"/>
      <c r="RK243" s="1"/>
      <c r="RL243" s="1"/>
      <c r="RM243" s="1"/>
      <c r="RN243" s="1"/>
      <c r="RO243" s="1"/>
      <c r="RP243" s="1"/>
      <c r="RQ243" s="1"/>
      <c r="RR243" s="1"/>
      <c r="RS243" s="1"/>
      <c r="RT243" s="1"/>
      <c r="RU243" s="1"/>
      <c r="RV243" s="1"/>
      <c r="RW243" s="1"/>
      <c r="RX243" s="1"/>
      <c r="RY243" s="1"/>
      <c r="RZ243" s="1"/>
      <c r="SA243" s="1"/>
      <c r="SB243" s="1"/>
      <c r="SC243" s="1"/>
      <c r="SD243" s="1"/>
      <c r="SE243" s="1"/>
      <c r="SF243" s="1"/>
      <c r="SG243" s="1"/>
      <c r="SH243" s="1"/>
      <c r="SI243" s="1"/>
      <c r="SJ243" s="1"/>
      <c r="SK243" s="1"/>
      <c r="SL243" s="1"/>
      <c r="SM243" s="1"/>
      <c r="SN243" s="1"/>
      <c r="SO243" s="1"/>
      <c r="SP243" s="1"/>
      <c r="SQ243" s="1"/>
      <c r="SR243" s="1"/>
      <c r="SS243" s="1"/>
      <c r="ST243" s="1"/>
      <c r="SU243" s="1"/>
      <c r="SV243" s="1"/>
      <c r="SW243" s="1"/>
      <c r="SX243" s="1"/>
      <c r="SY243" s="1"/>
      <c r="SZ243" s="1"/>
      <c r="TA243" s="1"/>
      <c r="TB243" s="1"/>
      <c r="TC243" s="1"/>
      <c r="TD243" s="1"/>
      <c r="TE243" s="1"/>
      <c r="TF243" s="1"/>
      <c r="TG243" s="1"/>
      <c r="TH243" s="1"/>
      <c r="TI243" s="1"/>
      <c r="TJ243" s="1"/>
      <c r="TK243" s="1"/>
      <c r="TL243" s="1"/>
      <c r="TM243" s="1"/>
      <c r="TN243" s="1"/>
      <c r="TO243" s="1"/>
      <c r="TP243" s="1"/>
      <c r="TQ243" s="1"/>
      <c r="TR243" s="1"/>
      <c r="TS243" s="1"/>
      <c r="TT243" s="1"/>
      <c r="TU243" s="1"/>
      <c r="TV243" s="1"/>
      <c r="TW243" s="1"/>
      <c r="TX243" s="1"/>
      <c r="TY243" s="1"/>
      <c r="TZ243" s="1"/>
      <c r="UA243" s="1"/>
      <c r="UB243" s="1"/>
      <c r="UC243" s="1"/>
      <c r="UD243" s="1"/>
      <c r="UE243" s="1"/>
      <c r="UF243" s="1"/>
      <c r="UG243" s="1"/>
      <c r="UH243" s="1"/>
      <c r="UI243" s="1"/>
      <c r="UJ243" s="1"/>
      <c r="UK243" s="1"/>
      <c r="UL243" s="1"/>
      <c r="UM243" s="1"/>
      <c r="UN243" s="1"/>
      <c r="UO243" s="1"/>
      <c r="UP243" s="1"/>
      <c r="UQ243" s="1"/>
      <c r="UR243" s="1"/>
      <c r="US243" s="1"/>
      <c r="UT243" s="1"/>
      <c r="UU243" s="1"/>
      <c r="UV243" s="1"/>
      <c r="UW243" s="1"/>
      <c r="UX243" s="1"/>
      <c r="UY243" s="1"/>
      <c r="UZ243" s="1"/>
      <c r="VA243" s="1"/>
      <c r="VB243" s="1"/>
      <c r="VC243" s="1"/>
      <c r="VD243" s="1"/>
      <c r="VE243" s="1"/>
      <c r="VF243" s="1"/>
      <c r="VG243" s="1"/>
      <c r="VH243" s="1"/>
      <c r="VI243" s="1"/>
      <c r="VJ243" s="1"/>
      <c r="VK243" s="1"/>
      <c r="VL243" s="1"/>
      <c r="VM243" s="1"/>
      <c r="VN243" s="1"/>
      <c r="VO243" s="1"/>
      <c r="VP243" s="1"/>
      <c r="VQ243" s="1"/>
      <c r="VR243" s="1"/>
      <c r="VS243" s="1"/>
      <c r="VT243" s="1"/>
      <c r="VU243" s="1"/>
      <c r="VV243" s="1"/>
      <c r="VW243" s="1"/>
      <c r="VX243" s="1"/>
      <c r="VY243" s="1"/>
      <c r="VZ243" s="1"/>
      <c r="WA243" s="1"/>
      <c r="WB243" s="1"/>
      <c r="WC243" s="1"/>
      <c r="WD243" s="1"/>
      <c r="WE243" s="1"/>
      <c r="WF243" s="1"/>
      <c r="WG243" s="1"/>
      <c r="WH243" s="1"/>
      <c r="WI243" s="1"/>
      <c r="WJ243" s="1"/>
      <c r="WK243" s="1"/>
      <c r="WL243" s="1"/>
      <c r="WM243" s="1"/>
      <c r="WN243" s="1"/>
      <c r="WO243" s="1"/>
      <c r="WP243" s="1"/>
      <c r="WQ243" s="1"/>
      <c r="WR243" s="1"/>
      <c r="WS243" s="1"/>
      <c r="WT243" s="1"/>
      <c r="WU243" s="1"/>
      <c r="WV243" s="1"/>
      <c r="WW243" s="1"/>
      <c r="WX243" s="1"/>
      <c r="WY243" s="1"/>
      <c r="WZ243" s="1"/>
      <c r="XA243" s="1"/>
      <c r="XB243" s="1"/>
      <c r="XC243" s="1"/>
      <c r="XD243" s="1"/>
      <c r="XE243" s="1"/>
      <c r="XF243" s="1"/>
      <c r="XG243" s="1"/>
      <c r="XH243" s="1"/>
      <c r="XI243" s="1"/>
      <c r="XJ243" s="1"/>
      <c r="XK243" s="1"/>
      <c r="XL243" s="1"/>
      <c r="XM243" s="1"/>
      <c r="XN243" s="1"/>
      <c r="XO243" s="1"/>
      <c r="XP243" s="1"/>
      <c r="XQ243" s="1"/>
      <c r="XR243" s="1"/>
      <c r="XS243" s="1"/>
      <c r="XT243" s="1"/>
      <c r="XU243" s="1"/>
      <c r="XV243" s="1"/>
      <c r="XW243" s="1"/>
      <c r="XX243" s="1"/>
      <c r="XY243" s="1"/>
      <c r="XZ243" s="1"/>
      <c r="YA243" s="1"/>
      <c r="YB243" s="1"/>
      <c r="YC243" s="1"/>
      <c r="YD243" s="1"/>
      <c r="YE243" s="1"/>
      <c r="YF243" s="1"/>
      <c r="YG243" s="1"/>
      <c r="YH243" s="1"/>
      <c r="YI243" s="1"/>
      <c r="YJ243" s="1"/>
      <c r="YK243" s="1"/>
      <c r="YL243" s="1"/>
      <c r="YM243" s="1"/>
      <c r="YN243" s="1"/>
      <c r="YO243" s="1"/>
      <c r="YP243" s="1"/>
      <c r="YQ243" s="1"/>
      <c r="YR243" s="1"/>
      <c r="YS243" s="1"/>
      <c r="YT243" s="1"/>
      <c r="YU243" s="1"/>
      <c r="YV243" s="1"/>
      <c r="YW243" s="1"/>
      <c r="YX243" s="1"/>
      <c r="YY243" s="1"/>
      <c r="YZ243" s="1"/>
      <c r="ZA243" s="1"/>
      <c r="ZB243" s="1"/>
      <c r="ZC243" s="1"/>
      <c r="ZD243" s="1"/>
      <c r="ZE243" s="1"/>
      <c r="ZF243" s="1"/>
      <c r="ZG243" s="1"/>
      <c r="ZH243" s="1"/>
      <c r="ZI243" s="1"/>
      <c r="ZJ243" s="1"/>
      <c r="ZK243" s="1"/>
      <c r="ZL243" s="1"/>
      <c r="ZM243" s="1"/>
      <c r="ZN243" s="1"/>
      <c r="ZO243" s="1"/>
      <c r="ZP243" s="1"/>
      <c r="ZQ243" s="1"/>
      <c r="ZR243" s="1"/>
      <c r="ZS243" s="1"/>
    </row>
    <row r="244" spans="1:695" s="47" customFormat="1" x14ac:dyDescent="0.2">
      <c r="A244" s="227" t="s">
        <v>141</v>
      </c>
      <c r="B244" s="91"/>
      <c r="C244" s="19" t="s">
        <v>109</v>
      </c>
      <c r="D244" s="80" t="s">
        <v>28</v>
      </c>
      <c r="E244" s="20">
        <v>0.63541666666666663</v>
      </c>
      <c r="F244" s="20">
        <f>E244+(25/(24*60))</f>
        <v>0.65277777777777779</v>
      </c>
      <c r="G244" s="19">
        <f t="shared" si="21"/>
        <v>1489.6000000000001</v>
      </c>
      <c r="H244" s="263">
        <v>112</v>
      </c>
      <c r="I244" s="82">
        <v>13.3</v>
      </c>
      <c r="J244" s="77" t="s">
        <v>204</v>
      </c>
      <c r="K244" s="77" t="s">
        <v>205</v>
      </c>
      <c r="L244" s="157"/>
      <c r="M244" s="1"/>
      <c r="N244" s="138"/>
      <c r="O244" s="139"/>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c r="IT244" s="1"/>
      <c r="IU244" s="1"/>
      <c r="IV244" s="1"/>
      <c r="IW244" s="1"/>
      <c r="IX244" s="1"/>
      <c r="IY244" s="1"/>
      <c r="IZ244" s="1"/>
      <c r="JA244" s="1"/>
      <c r="JB244" s="1"/>
      <c r="JC244" s="1"/>
      <c r="JD244" s="1"/>
      <c r="JE244" s="1"/>
      <c r="JF244" s="1"/>
      <c r="JG244" s="1"/>
      <c r="JH244" s="1"/>
      <c r="JI244" s="1"/>
      <c r="JJ244" s="1"/>
      <c r="JK244" s="1"/>
      <c r="JL244" s="1"/>
      <c r="JM244" s="1"/>
      <c r="JN244" s="1"/>
      <c r="JO244" s="1"/>
      <c r="JP244" s="1"/>
      <c r="JQ244" s="1"/>
      <c r="JR244" s="1"/>
      <c r="JS244" s="1"/>
      <c r="JT244" s="1"/>
      <c r="JU244" s="1"/>
      <c r="JV244" s="1"/>
      <c r="JW244" s="1"/>
      <c r="JX244" s="1"/>
      <c r="JY244" s="1"/>
      <c r="JZ244" s="1"/>
      <c r="KA244" s="1"/>
      <c r="KB244" s="1"/>
      <c r="KC244" s="1"/>
      <c r="KD244" s="1"/>
      <c r="KE244" s="1"/>
      <c r="KF244" s="1"/>
      <c r="KG244" s="1"/>
      <c r="KH244" s="1"/>
      <c r="KI244" s="1"/>
      <c r="KJ244" s="1"/>
      <c r="KK244" s="1"/>
      <c r="KL244" s="1"/>
      <c r="KM244" s="1"/>
      <c r="KN244" s="1"/>
      <c r="KO244" s="1"/>
      <c r="KP244" s="1"/>
      <c r="KQ244" s="1"/>
      <c r="KR244" s="1"/>
      <c r="KS244" s="1"/>
      <c r="KT244" s="1"/>
      <c r="KU244" s="1"/>
      <c r="KV244" s="1"/>
      <c r="KW244" s="1"/>
      <c r="KX244" s="1"/>
      <c r="KY244" s="1"/>
      <c r="KZ244" s="1"/>
      <c r="LA244" s="1"/>
      <c r="LB244" s="1"/>
      <c r="LC244" s="1"/>
      <c r="LD244" s="1"/>
      <c r="LE244" s="1"/>
      <c r="LF244" s="1"/>
      <c r="LG244" s="1"/>
      <c r="LH244" s="1"/>
      <c r="LI244" s="1"/>
      <c r="LJ244" s="1"/>
      <c r="LK244" s="1"/>
      <c r="LL244" s="1"/>
      <c r="LM244" s="1"/>
      <c r="LN244" s="1"/>
      <c r="LO244" s="1"/>
      <c r="LP244" s="1"/>
      <c r="LQ244" s="1"/>
      <c r="LR244" s="1"/>
      <c r="LS244" s="1"/>
      <c r="LT244" s="1"/>
      <c r="LU244" s="1"/>
      <c r="LV244" s="1"/>
      <c r="LW244" s="1"/>
      <c r="LX244" s="1"/>
      <c r="LY244" s="1"/>
      <c r="LZ244" s="1"/>
      <c r="MA244" s="1"/>
      <c r="MB244" s="1"/>
      <c r="MC244" s="1"/>
      <c r="MD244" s="1"/>
      <c r="ME244" s="1"/>
      <c r="MF244" s="1"/>
      <c r="MG244" s="1"/>
      <c r="MH244" s="1"/>
      <c r="MI244" s="1"/>
      <c r="MJ244" s="1"/>
      <c r="MK244" s="1"/>
      <c r="ML244" s="1"/>
      <c r="MM244" s="1"/>
      <c r="MN244" s="1"/>
      <c r="MO244" s="1"/>
      <c r="MP244" s="1"/>
      <c r="MQ244" s="1"/>
      <c r="MR244" s="1"/>
      <c r="MS244" s="1"/>
      <c r="MT244" s="1"/>
      <c r="MU244" s="1"/>
      <c r="MV244" s="1"/>
      <c r="MW244" s="1"/>
      <c r="MX244" s="1"/>
      <c r="MY244" s="1"/>
      <c r="MZ244" s="1"/>
      <c r="NA244" s="1"/>
      <c r="NB244" s="1"/>
      <c r="NC244" s="1"/>
      <c r="ND244" s="1"/>
      <c r="NE244" s="1"/>
      <c r="NF244" s="1"/>
      <c r="NG244" s="1"/>
      <c r="NH244" s="1"/>
      <c r="NI244" s="1"/>
      <c r="NJ244" s="1"/>
      <c r="NK244" s="1"/>
      <c r="NL244" s="1"/>
      <c r="NM244" s="1"/>
      <c r="NN244" s="1"/>
      <c r="NO244" s="1"/>
      <c r="NP244" s="1"/>
      <c r="NQ244" s="1"/>
      <c r="NR244" s="1"/>
      <c r="NS244" s="1"/>
      <c r="NT244" s="1"/>
      <c r="NU244" s="1"/>
      <c r="NV244" s="1"/>
      <c r="NW244" s="1"/>
      <c r="NX244" s="1"/>
      <c r="NY244" s="1"/>
      <c r="NZ244" s="1"/>
      <c r="OA244" s="1"/>
      <c r="OB244" s="1"/>
      <c r="OC244" s="1"/>
      <c r="OD244" s="1"/>
      <c r="OE244" s="1"/>
      <c r="OF244" s="1"/>
      <c r="OG244" s="1"/>
      <c r="OH244" s="1"/>
      <c r="OI244" s="1"/>
      <c r="OJ244" s="1"/>
      <c r="OK244" s="1"/>
      <c r="OL244" s="1"/>
      <c r="OM244" s="1"/>
      <c r="ON244" s="1"/>
      <c r="OO244" s="1"/>
      <c r="OP244" s="1"/>
      <c r="OQ244" s="1"/>
      <c r="OR244" s="1"/>
      <c r="OS244" s="1"/>
      <c r="OT244" s="1"/>
      <c r="OU244" s="1"/>
      <c r="OV244" s="1"/>
      <c r="OW244" s="1"/>
      <c r="OX244" s="1"/>
      <c r="OY244" s="1"/>
      <c r="OZ244" s="1"/>
      <c r="PA244" s="1"/>
      <c r="PB244" s="1"/>
      <c r="PC244" s="1"/>
      <c r="PD244" s="1"/>
      <c r="PE244" s="1"/>
      <c r="PF244" s="1"/>
      <c r="PG244" s="1"/>
      <c r="PH244" s="1"/>
      <c r="PI244" s="1"/>
      <c r="PJ244" s="1"/>
      <c r="PK244" s="1"/>
      <c r="PL244" s="1"/>
      <c r="PM244" s="1"/>
      <c r="PN244" s="1"/>
      <c r="PO244" s="1"/>
      <c r="PP244" s="1"/>
      <c r="PQ244" s="1"/>
      <c r="PR244" s="1"/>
      <c r="PS244" s="1"/>
      <c r="PT244" s="1"/>
      <c r="PU244" s="1"/>
      <c r="PV244" s="1"/>
      <c r="PW244" s="1"/>
      <c r="PX244" s="1"/>
      <c r="PY244" s="1"/>
      <c r="PZ244" s="1"/>
      <c r="QA244" s="1"/>
      <c r="QB244" s="1"/>
      <c r="QC244" s="1"/>
      <c r="QD244" s="1"/>
      <c r="QE244" s="1"/>
      <c r="QF244" s="1"/>
      <c r="QG244" s="1"/>
      <c r="QH244" s="1"/>
      <c r="QI244" s="1"/>
      <c r="QJ244" s="1"/>
      <c r="QK244" s="1"/>
      <c r="QL244" s="1"/>
      <c r="QM244" s="1"/>
      <c r="QN244" s="1"/>
      <c r="QO244" s="1"/>
      <c r="QP244" s="1"/>
      <c r="QQ244" s="1"/>
      <c r="QR244" s="1"/>
      <c r="QS244" s="1"/>
      <c r="QT244" s="1"/>
      <c r="QU244" s="1"/>
      <c r="QV244" s="1"/>
      <c r="QW244" s="1"/>
      <c r="QX244" s="1"/>
      <c r="QY244" s="1"/>
      <c r="QZ244" s="1"/>
      <c r="RA244" s="1"/>
      <c r="RB244" s="1"/>
      <c r="RC244" s="1"/>
      <c r="RD244" s="1"/>
      <c r="RE244" s="1"/>
      <c r="RF244" s="1"/>
      <c r="RG244" s="1"/>
      <c r="RH244" s="1"/>
      <c r="RI244" s="1"/>
      <c r="RJ244" s="1"/>
      <c r="RK244" s="1"/>
      <c r="RL244" s="1"/>
      <c r="RM244" s="1"/>
      <c r="RN244" s="1"/>
      <c r="RO244" s="1"/>
      <c r="RP244" s="1"/>
      <c r="RQ244" s="1"/>
      <c r="RR244" s="1"/>
      <c r="RS244" s="1"/>
      <c r="RT244" s="1"/>
      <c r="RU244" s="1"/>
      <c r="RV244" s="1"/>
      <c r="RW244" s="1"/>
      <c r="RX244" s="1"/>
      <c r="RY244" s="1"/>
      <c r="RZ244" s="1"/>
      <c r="SA244" s="1"/>
      <c r="SB244" s="1"/>
      <c r="SC244" s="1"/>
      <c r="SD244" s="1"/>
      <c r="SE244" s="1"/>
      <c r="SF244" s="1"/>
      <c r="SG244" s="1"/>
      <c r="SH244" s="1"/>
      <c r="SI244" s="1"/>
      <c r="SJ244" s="1"/>
      <c r="SK244" s="1"/>
      <c r="SL244" s="1"/>
      <c r="SM244" s="1"/>
      <c r="SN244" s="1"/>
      <c r="SO244" s="1"/>
      <c r="SP244" s="1"/>
      <c r="SQ244" s="1"/>
      <c r="SR244" s="1"/>
      <c r="SS244" s="1"/>
      <c r="ST244" s="1"/>
      <c r="SU244" s="1"/>
      <c r="SV244" s="1"/>
      <c r="SW244" s="1"/>
      <c r="SX244" s="1"/>
      <c r="SY244" s="1"/>
      <c r="SZ244" s="1"/>
      <c r="TA244" s="1"/>
      <c r="TB244" s="1"/>
      <c r="TC244" s="1"/>
      <c r="TD244" s="1"/>
      <c r="TE244" s="1"/>
      <c r="TF244" s="1"/>
      <c r="TG244" s="1"/>
      <c r="TH244" s="1"/>
      <c r="TI244" s="1"/>
      <c r="TJ244" s="1"/>
      <c r="TK244" s="1"/>
      <c r="TL244" s="1"/>
      <c r="TM244" s="1"/>
      <c r="TN244" s="1"/>
      <c r="TO244" s="1"/>
      <c r="TP244" s="1"/>
      <c r="TQ244" s="1"/>
      <c r="TR244" s="1"/>
      <c r="TS244" s="1"/>
      <c r="TT244" s="1"/>
      <c r="TU244" s="1"/>
      <c r="TV244" s="1"/>
      <c r="TW244" s="1"/>
      <c r="TX244" s="1"/>
      <c r="TY244" s="1"/>
      <c r="TZ244" s="1"/>
      <c r="UA244" s="1"/>
      <c r="UB244" s="1"/>
      <c r="UC244" s="1"/>
      <c r="UD244" s="1"/>
      <c r="UE244" s="1"/>
      <c r="UF244" s="1"/>
      <c r="UG244" s="1"/>
      <c r="UH244" s="1"/>
      <c r="UI244" s="1"/>
      <c r="UJ244" s="1"/>
      <c r="UK244" s="1"/>
      <c r="UL244" s="1"/>
      <c r="UM244" s="1"/>
      <c r="UN244" s="1"/>
      <c r="UO244" s="1"/>
      <c r="UP244" s="1"/>
      <c r="UQ244" s="1"/>
      <c r="UR244" s="1"/>
      <c r="US244" s="1"/>
      <c r="UT244" s="1"/>
      <c r="UU244" s="1"/>
      <c r="UV244" s="1"/>
      <c r="UW244" s="1"/>
      <c r="UX244" s="1"/>
      <c r="UY244" s="1"/>
      <c r="UZ244" s="1"/>
      <c r="VA244" s="1"/>
      <c r="VB244" s="1"/>
      <c r="VC244" s="1"/>
      <c r="VD244" s="1"/>
      <c r="VE244" s="1"/>
      <c r="VF244" s="1"/>
      <c r="VG244" s="1"/>
      <c r="VH244" s="1"/>
      <c r="VI244" s="1"/>
      <c r="VJ244" s="1"/>
      <c r="VK244" s="1"/>
      <c r="VL244" s="1"/>
      <c r="VM244" s="1"/>
      <c r="VN244" s="1"/>
      <c r="VO244" s="1"/>
      <c r="VP244" s="1"/>
      <c r="VQ244" s="1"/>
      <c r="VR244" s="1"/>
      <c r="VS244" s="1"/>
      <c r="VT244" s="1"/>
      <c r="VU244" s="1"/>
      <c r="VV244" s="1"/>
      <c r="VW244" s="1"/>
      <c r="VX244" s="1"/>
      <c r="VY244" s="1"/>
      <c r="VZ244" s="1"/>
      <c r="WA244" s="1"/>
      <c r="WB244" s="1"/>
      <c r="WC244" s="1"/>
      <c r="WD244" s="1"/>
      <c r="WE244" s="1"/>
      <c r="WF244" s="1"/>
      <c r="WG244" s="1"/>
      <c r="WH244" s="1"/>
      <c r="WI244" s="1"/>
      <c r="WJ244" s="1"/>
      <c r="WK244" s="1"/>
      <c r="WL244" s="1"/>
      <c r="WM244" s="1"/>
      <c r="WN244" s="1"/>
      <c r="WO244" s="1"/>
      <c r="WP244" s="1"/>
      <c r="WQ244" s="1"/>
      <c r="WR244" s="1"/>
      <c r="WS244" s="1"/>
      <c r="WT244" s="1"/>
      <c r="WU244" s="1"/>
      <c r="WV244" s="1"/>
      <c r="WW244" s="1"/>
      <c r="WX244" s="1"/>
      <c r="WY244" s="1"/>
      <c r="WZ244" s="1"/>
      <c r="XA244" s="1"/>
      <c r="XB244" s="1"/>
      <c r="XC244" s="1"/>
      <c r="XD244" s="1"/>
      <c r="XE244" s="1"/>
      <c r="XF244" s="1"/>
      <c r="XG244" s="1"/>
      <c r="XH244" s="1"/>
      <c r="XI244" s="1"/>
      <c r="XJ244" s="1"/>
      <c r="XK244" s="1"/>
      <c r="XL244" s="1"/>
      <c r="XM244" s="1"/>
      <c r="XN244" s="1"/>
      <c r="XO244" s="1"/>
      <c r="XP244" s="1"/>
      <c r="XQ244" s="1"/>
      <c r="XR244" s="1"/>
      <c r="XS244" s="1"/>
      <c r="XT244" s="1"/>
      <c r="XU244" s="1"/>
      <c r="XV244" s="1"/>
      <c r="XW244" s="1"/>
      <c r="XX244" s="1"/>
      <c r="XY244" s="1"/>
      <c r="XZ244" s="1"/>
      <c r="YA244" s="1"/>
      <c r="YB244" s="1"/>
      <c r="YC244" s="1"/>
      <c r="YD244" s="1"/>
      <c r="YE244" s="1"/>
      <c r="YF244" s="1"/>
      <c r="YG244" s="1"/>
      <c r="YH244" s="1"/>
      <c r="YI244" s="1"/>
      <c r="YJ244" s="1"/>
      <c r="YK244" s="1"/>
      <c r="YL244" s="1"/>
      <c r="YM244" s="1"/>
      <c r="YN244" s="1"/>
      <c r="YO244" s="1"/>
      <c r="YP244" s="1"/>
      <c r="YQ244" s="1"/>
      <c r="YR244" s="1"/>
      <c r="YS244" s="1"/>
      <c r="YT244" s="1"/>
      <c r="YU244" s="1"/>
      <c r="YV244" s="1"/>
      <c r="YW244" s="1"/>
      <c r="YX244" s="1"/>
      <c r="YY244" s="1"/>
      <c r="YZ244" s="1"/>
      <c r="ZA244" s="1"/>
      <c r="ZB244" s="1"/>
      <c r="ZC244" s="1"/>
      <c r="ZD244" s="1"/>
      <c r="ZE244" s="1"/>
      <c r="ZF244" s="1"/>
      <c r="ZG244" s="1"/>
      <c r="ZH244" s="1"/>
      <c r="ZI244" s="1"/>
      <c r="ZJ244" s="1"/>
      <c r="ZK244" s="1"/>
      <c r="ZL244" s="1"/>
      <c r="ZM244" s="1"/>
      <c r="ZN244" s="1"/>
      <c r="ZO244" s="1"/>
      <c r="ZP244" s="1"/>
      <c r="ZQ244" s="1"/>
      <c r="ZR244" s="1"/>
      <c r="ZS244" s="1"/>
    </row>
    <row r="245" spans="1:695" s="47" customFormat="1" x14ac:dyDescent="0.2">
      <c r="A245" s="227" t="s">
        <v>141</v>
      </c>
      <c r="B245" s="91"/>
      <c r="C245" s="48" t="s">
        <v>116</v>
      </c>
      <c r="D245" s="80" t="s">
        <v>28</v>
      </c>
      <c r="E245" s="20">
        <v>0.65972222222222221</v>
      </c>
      <c r="F245" s="20">
        <f>E245+(55/(24*60))</f>
        <v>0.69791666666666663</v>
      </c>
      <c r="G245" s="19">
        <f t="shared" si="21"/>
        <v>5476.8</v>
      </c>
      <c r="H245" s="263">
        <v>112</v>
      </c>
      <c r="I245" s="82">
        <v>48.9</v>
      </c>
      <c r="J245" s="77" t="s">
        <v>204</v>
      </c>
      <c r="K245" s="77" t="s">
        <v>205</v>
      </c>
      <c r="L245" s="157"/>
      <c r="M245" s="1"/>
      <c r="N245" s="138"/>
      <c r="O245" s="139"/>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c r="IT245" s="1"/>
      <c r="IU245" s="1"/>
      <c r="IV245" s="1"/>
      <c r="IW245" s="1"/>
      <c r="IX245" s="1"/>
      <c r="IY245" s="1"/>
      <c r="IZ245" s="1"/>
      <c r="JA245" s="1"/>
      <c r="JB245" s="1"/>
      <c r="JC245" s="1"/>
      <c r="JD245" s="1"/>
      <c r="JE245" s="1"/>
      <c r="JF245" s="1"/>
      <c r="JG245" s="1"/>
      <c r="JH245" s="1"/>
      <c r="JI245" s="1"/>
      <c r="JJ245" s="1"/>
      <c r="JK245" s="1"/>
      <c r="JL245" s="1"/>
      <c r="JM245" s="1"/>
      <c r="JN245" s="1"/>
      <c r="JO245" s="1"/>
      <c r="JP245" s="1"/>
      <c r="JQ245" s="1"/>
      <c r="JR245" s="1"/>
      <c r="JS245" s="1"/>
      <c r="JT245" s="1"/>
      <c r="JU245" s="1"/>
      <c r="JV245" s="1"/>
      <c r="JW245" s="1"/>
      <c r="JX245" s="1"/>
      <c r="JY245" s="1"/>
      <c r="JZ245" s="1"/>
      <c r="KA245" s="1"/>
      <c r="KB245" s="1"/>
      <c r="KC245" s="1"/>
      <c r="KD245" s="1"/>
      <c r="KE245" s="1"/>
      <c r="KF245" s="1"/>
      <c r="KG245" s="1"/>
      <c r="KH245" s="1"/>
      <c r="KI245" s="1"/>
      <c r="KJ245" s="1"/>
      <c r="KK245" s="1"/>
      <c r="KL245" s="1"/>
      <c r="KM245" s="1"/>
      <c r="KN245" s="1"/>
      <c r="KO245" s="1"/>
      <c r="KP245" s="1"/>
      <c r="KQ245" s="1"/>
      <c r="KR245" s="1"/>
      <c r="KS245" s="1"/>
      <c r="KT245" s="1"/>
      <c r="KU245" s="1"/>
      <c r="KV245" s="1"/>
      <c r="KW245" s="1"/>
      <c r="KX245" s="1"/>
      <c r="KY245" s="1"/>
      <c r="KZ245" s="1"/>
      <c r="LA245" s="1"/>
      <c r="LB245" s="1"/>
      <c r="LC245" s="1"/>
      <c r="LD245" s="1"/>
      <c r="LE245" s="1"/>
      <c r="LF245" s="1"/>
      <c r="LG245" s="1"/>
      <c r="LH245" s="1"/>
      <c r="LI245" s="1"/>
      <c r="LJ245" s="1"/>
      <c r="LK245" s="1"/>
      <c r="LL245" s="1"/>
      <c r="LM245" s="1"/>
      <c r="LN245" s="1"/>
      <c r="LO245" s="1"/>
      <c r="LP245" s="1"/>
      <c r="LQ245" s="1"/>
      <c r="LR245" s="1"/>
      <c r="LS245" s="1"/>
      <c r="LT245" s="1"/>
      <c r="LU245" s="1"/>
      <c r="LV245" s="1"/>
      <c r="LW245" s="1"/>
      <c r="LX245" s="1"/>
      <c r="LY245" s="1"/>
      <c r="LZ245" s="1"/>
      <c r="MA245" s="1"/>
      <c r="MB245" s="1"/>
      <c r="MC245" s="1"/>
      <c r="MD245" s="1"/>
      <c r="ME245" s="1"/>
      <c r="MF245" s="1"/>
      <c r="MG245" s="1"/>
      <c r="MH245" s="1"/>
      <c r="MI245" s="1"/>
      <c r="MJ245" s="1"/>
      <c r="MK245" s="1"/>
      <c r="ML245" s="1"/>
      <c r="MM245" s="1"/>
      <c r="MN245" s="1"/>
      <c r="MO245" s="1"/>
      <c r="MP245" s="1"/>
      <c r="MQ245" s="1"/>
      <c r="MR245" s="1"/>
      <c r="MS245" s="1"/>
      <c r="MT245" s="1"/>
      <c r="MU245" s="1"/>
      <c r="MV245" s="1"/>
      <c r="MW245" s="1"/>
      <c r="MX245" s="1"/>
      <c r="MY245" s="1"/>
      <c r="MZ245" s="1"/>
      <c r="NA245" s="1"/>
      <c r="NB245" s="1"/>
      <c r="NC245" s="1"/>
      <c r="ND245" s="1"/>
      <c r="NE245" s="1"/>
      <c r="NF245" s="1"/>
      <c r="NG245" s="1"/>
      <c r="NH245" s="1"/>
      <c r="NI245" s="1"/>
      <c r="NJ245" s="1"/>
      <c r="NK245" s="1"/>
      <c r="NL245" s="1"/>
      <c r="NM245" s="1"/>
      <c r="NN245" s="1"/>
      <c r="NO245" s="1"/>
      <c r="NP245" s="1"/>
      <c r="NQ245" s="1"/>
      <c r="NR245" s="1"/>
      <c r="NS245" s="1"/>
      <c r="NT245" s="1"/>
      <c r="NU245" s="1"/>
      <c r="NV245" s="1"/>
      <c r="NW245" s="1"/>
      <c r="NX245" s="1"/>
      <c r="NY245" s="1"/>
      <c r="NZ245" s="1"/>
      <c r="OA245" s="1"/>
      <c r="OB245" s="1"/>
      <c r="OC245" s="1"/>
      <c r="OD245" s="1"/>
      <c r="OE245" s="1"/>
      <c r="OF245" s="1"/>
      <c r="OG245" s="1"/>
      <c r="OH245" s="1"/>
      <c r="OI245" s="1"/>
      <c r="OJ245" s="1"/>
      <c r="OK245" s="1"/>
      <c r="OL245" s="1"/>
      <c r="OM245" s="1"/>
      <c r="ON245" s="1"/>
      <c r="OO245" s="1"/>
      <c r="OP245" s="1"/>
      <c r="OQ245" s="1"/>
      <c r="OR245" s="1"/>
      <c r="OS245" s="1"/>
      <c r="OT245" s="1"/>
      <c r="OU245" s="1"/>
      <c r="OV245" s="1"/>
      <c r="OW245" s="1"/>
      <c r="OX245" s="1"/>
      <c r="OY245" s="1"/>
      <c r="OZ245" s="1"/>
      <c r="PA245" s="1"/>
      <c r="PB245" s="1"/>
      <c r="PC245" s="1"/>
      <c r="PD245" s="1"/>
      <c r="PE245" s="1"/>
      <c r="PF245" s="1"/>
      <c r="PG245" s="1"/>
      <c r="PH245" s="1"/>
      <c r="PI245" s="1"/>
      <c r="PJ245" s="1"/>
      <c r="PK245" s="1"/>
      <c r="PL245" s="1"/>
      <c r="PM245" s="1"/>
      <c r="PN245" s="1"/>
      <c r="PO245" s="1"/>
      <c r="PP245" s="1"/>
      <c r="PQ245" s="1"/>
      <c r="PR245" s="1"/>
      <c r="PS245" s="1"/>
      <c r="PT245" s="1"/>
      <c r="PU245" s="1"/>
      <c r="PV245" s="1"/>
      <c r="PW245" s="1"/>
      <c r="PX245" s="1"/>
      <c r="PY245" s="1"/>
      <c r="PZ245" s="1"/>
      <c r="QA245" s="1"/>
      <c r="QB245" s="1"/>
      <c r="QC245" s="1"/>
      <c r="QD245" s="1"/>
      <c r="QE245" s="1"/>
      <c r="QF245" s="1"/>
      <c r="QG245" s="1"/>
      <c r="QH245" s="1"/>
      <c r="QI245" s="1"/>
      <c r="QJ245" s="1"/>
      <c r="QK245" s="1"/>
      <c r="QL245" s="1"/>
      <c r="QM245" s="1"/>
      <c r="QN245" s="1"/>
      <c r="QO245" s="1"/>
      <c r="QP245" s="1"/>
      <c r="QQ245" s="1"/>
      <c r="QR245" s="1"/>
      <c r="QS245" s="1"/>
      <c r="QT245" s="1"/>
      <c r="QU245" s="1"/>
      <c r="QV245" s="1"/>
      <c r="QW245" s="1"/>
      <c r="QX245" s="1"/>
      <c r="QY245" s="1"/>
      <c r="QZ245" s="1"/>
      <c r="RA245" s="1"/>
      <c r="RB245" s="1"/>
      <c r="RC245" s="1"/>
      <c r="RD245" s="1"/>
      <c r="RE245" s="1"/>
      <c r="RF245" s="1"/>
      <c r="RG245" s="1"/>
      <c r="RH245" s="1"/>
      <c r="RI245" s="1"/>
      <c r="RJ245" s="1"/>
      <c r="RK245" s="1"/>
      <c r="RL245" s="1"/>
      <c r="RM245" s="1"/>
      <c r="RN245" s="1"/>
      <c r="RO245" s="1"/>
      <c r="RP245" s="1"/>
      <c r="RQ245" s="1"/>
      <c r="RR245" s="1"/>
      <c r="RS245" s="1"/>
      <c r="RT245" s="1"/>
      <c r="RU245" s="1"/>
      <c r="RV245" s="1"/>
      <c r="RW245" s="1"/>
      <c r="RX245" s="1"/>
      <c r="RY245" s="1"/>
      <c r="RZ245" s="1"/>
      <c r="SA245" s="1"/>
      <c r="SB245" s="1"/>
      <c r="SC245" s="1"/>
      <c r="SD245" s="1"/>
      <c r="SE245" s="1"/>
      <c r="SF245" s="1"/>
      <c r="SG245" s="1"/>
      <c r="SH245" s="1"/>
      <c r="SI245" s="1"/>
      <c r="SJ245" s="1"/>
      <c r="SK245" s="1"/>
      <c r="SL245" s="1"/>
      <c r="SM245" s="1"/>
      <c r="SN245" s="1"/>
      <c r="SO245" s="1"/>
      <c r="SP245" s="1"/>
      <c r="SQ245" s="1"/>
      <c r="SR245" s="1"/>
      <c r="SS245" s="1"/>
      <c r="ST245" s="1"/>
      <c r="SU245" s="1"/>
      <c r="SV245" s="1"/>
      <c r="SW245" s="1"/>
      <c r="SX245" s="1"/>
      <c r="SY245" s="1"/>
      <c r="SZ245" s="1"/>
      <c r="TA245" s="1"/>
      <c r="TB245" s="1"/>
      <c r="TC245" s="1"/>
      <c r="TD245" s="1"/>
      <c r="TE245" s="1"/>
      <c r="TF245" s="1"/>
      <c r="TG245" s="1"/>
      <c r="TH245" s="1"/>
      <c r="TI245" s="1"/>
      <c r="TJ245" s="1"/>
      <c r="TK245" s="1"/>
      <c r="TL245" s="1"/>
      <c r="TM245" s="1"/>
      <c r="TN245" s="1"/>
      <c r="TO245" s="1"/>
      <c r="TP245" s="1"/>
      <c r="TQ245" s="1"/>
      <c r="TR245" s="1"/>
      <c r="TS245" s="1"/>
      <c r="TT245" s="1"/>
      <c r="TU245" s="1"/>
      <c r="TV245" s="1"/>
      <c r="TW245" s="1"/>
      <c r="TX245" s="1"/>
      <c r="TY245" s="1"/>
      <c r="TZ245" s="1"/>
      <c r="UA245" s="1"/>
      <c r="UB245" s="1"/>
      <c r="UC245" s="1"/>
      <c r="UD245" s="1"/>
      <c r="UE245" s="1"/>
      <c r="UF245" s="1"/>
      <c r="UG245" s="1"/>
      <c r="UH245" s="1"/>
      <c r="UI245" s="1"/>
      <c r="UJ245" s="1"/>
      <c r="UK245" s="1"/>
      <c r="UL245" s="1"/>
      <c r="UM245" s="1"/>
      <c r="UN245" s="1"/>
      <c r="UO245" s="1"/>
      <c r="UP245" s="1"/>
      <c r="UQ245" s="1"/>
      <c r="UR245" s="1"/>
      <c r="US245" s="1"/>
      <c r="UT245" s="1"/>
      <c r="UU245" s="1"/>
      <c r="UV245" s="1"/>
      <c r="UW245" s="1"/>
      <c r="UX245" s="1"/>
      <c r="UY245" s="1"/>
      <c r="UZ245" s="1"/>
      <c r="VA245" s="1"/>
      <c r="VB245" s="1"/>
      <c r="VC245" s="1"/>
      <c r="VD245" s="1"/>
      <c r="VE245" s="1"/>
      <c r="VF245" s="1"/>
      <c r="VG245" s="1"/>
      <c r="VH245" s="1"/>
      <c r="VI245" s="1"/>
      <c r="VJ245" s="1"/>
      <c r="VK245" s="1"/>
      <c r="VL245" s="1"/>
      <c r="VM245" s="1"/>
      <c r="VN245" s="1"/>
      <c r="VO245" s="1"/>
      <c r="VP245" s="1"/>
      <c r="VQ245" s="1"/>
      <c r="VR245" s="1"/>
      <c r="VS245" s="1"/>
      <c r="VT245" s="1"/>
      <c r="VU245" s="1"/>
      <c r="VV245" s="1"/>
      <c r="VW245" s="1"/>
      <c r="VX245" s="1"/>
      <c r="VY245" s="1"/>
      <c r="VZ245" s="1"/>
      <c r="WA245" s="1"/>
      <c r="WB245" s="1"/>
      <c r="WC245" s="1"/>
      <c r="WD245" s="1"/>
      <c r="WE245" s="1"/>
      <c r="WF245" s="1"/>
      <c r="WG245" s="1"/>
      <c r="WH245" s="1"/>
      <c r="WI245" s="1"/>
      <c r="WJ245" s="1"/>
      <c r="WK245" s="1"/>
      <c r="WL245" s="1"/>
      <c r="WM245" s="1"/>
      <c r="WN245" s="1"/>
      <c r="WO245" s="1"/>
      <c r="WP245" s="1"/>
      <c r="WQ245" s="1"/>
      <c r="WR245" s="1"/>
      <c r="WS245" s="1"/>
      <c r="WT245" s="1"/>
      <c r="WU245" s="1"/>
      <c r="WV245" s="1"/>
      <c r="WW245" s="1"/>
      <c r="WX245" s="1"/>
      <c r="WY245" s="1"/>
      <c r="WZ245" s="1"/>
      <c r="XA245" s="1"/>
      <c r="XB245" s="1"/>
      <c r="XC245" s="1"/>
      <c r="XD245" s="1"/>
      <c r="XE245" s="1"/>
      <c r="XF245" s="1"/>
      <c r="XG245" s="1"/>
      <c r="XH245" s="1"/>
      <c r="XI245" s="1"/>
      <c r="XJ245" s="1"/>
      <c r="XK245" s="1"/>
      <c r="XL245" s="1"/>
      <c r="XM245" s="1"/>
      <c r="XN245" s="1"/>
      <c r="XO245" s="1"/>
      <c r="XP245" s="1"/>
      <c r="XQ245" s="1"/>
      <c r="XR245" s="1"/>
      <c r="XS245" s="1"/>
      <c r="XT245" s="1"/>
      <c r="XU245" s="1"/>
      <c r="XV245" s="1"/>
      <c r="XW245" s="1"/>
      <c r="XX245" s="1"/>
      <c r="XY245" s="1"/>
      <c r="XZ245" s="1"/>
      <c r="YA245" s="1"/>
      <c r="YB245" s="1"/>
      <c r="YC245" s="1"/>
      <c r="YD245" s="1"/>
      <c r="YE245" s="1"/>
      <c r="YF245" s="1"/>
      <c r="YG245" s="1"/>
      <c r="YH245" s="1"/>
      <c r="YI245" s="1"/>
      <c r="YJ245" s="1"/>
      <c r="YK245" s="1"/>
      <c r="YL245" s="1"/>
      <c r="YM245" s="1"/>
      <c r="YN245" s="1"/>
      <c r="YO245" s="1"/>
      <c r="YP245" s="1"/>
      <c r="YQ245" s="1"/>
      <c r="YR245" s="1"/>
      <c r="YS245" s="1"/>
      <c r="YT245" s="1"/>
      <c r="YU245" s="1"/>
      <c r="YV245" s="1"/>
      <c r="YW245" s="1"/>
      <c r="YX245" s="1"/>
      <c r="YY245" s="1"/>
      <c r="YZ245" s="1"/>
      <c r="ZA245" s="1"/>
      <c r="ZB245" s="1"/>
      <c r="ZC245" s="1"/>
      <c r="ZD245" s="1"/>
      <c r="ZE245" s="1"/>
      <c r="ZF245" s="1"/>
      <c r="ZG245" s="1"/>
      <c r="ZH245" s="1"/>
      <c r="ZI245" s="1"/>
      <c r="ZJ245" s="1"/>
      <c r="ZK245" s="1"/>
      <c r="ZL245" s="1"/>
      <c r="ZM245" s="1"/>
      <c r="ZN245" s="1"/>
      <c r="ZO245" s="1"/>
      <c r="ZP245" s="1"/>
      <c r="ZQ245" s="1"/>
      <c r="ZR245" s="1"/>
      <c r="ZS245" s="1"/>
    </row>
    <row r="246" spans="1:695" s="47" customFormat="1" x14ac:dyDescent="0.2">
      <c r="A246" s="227" t="s">
        <v>141</v>
      </c>
      <c r="B246" s="91"/>
      <c r="C246" s="48" t="s">
        <v>206</v>
      </c>
      <c r="D246" s="80" t="s">
        <v>28</v>
      </c>
      <c r="E246" s="20">
        <v>0.69791666666666663</v>
      </c>
      <c r="F246" s="20">
        <f>E246+(55/(24*60))</f>
        <v>0.73611111111111105</v>
      </c>
      <c r="G246" s="19">
        <f t="shared" si="21"/>
        <v>5476.8</v>
      </c>
      <c r="H246" s="263">
        <v>112</v>
      </c>
      <c r="I246" s="82">
        <v>48.9</v>
      </c>
      <c r="J246" s="77" t="s">
        <v>204</v>
      </c>
      <c r="K246" s="77" t="s">
        <v>205</v>
      </c>
      <c r="L246" s="157"/>
      <c r="M246" s="1"/>
      <c r="N246" s="138"/>
      <c r="O246" s="139"/>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c r="IT246" s="1"/>
      <c r="IU246" s="1"/>
      <c r="IV246" s="1"/>
      <c r="IW246" s="1"/>
      <c r="IX246" s="1"/>
      <c r="IY246" s="1"/>
      <c r="IZ246" s="1"/>
      <c r="JA246" s="1"/>
      <c r="JB246" s="1"/>
      <c r="JC246" s="1"/>
      <c r="JD246" s="1"/>
      <c r="JE246" s="1"/>
      <c r="JF246" s="1"/>
      <c r="JG246" s="1"/>
      <c r="JH246" s="1"/>
      <c r="JI246" s="1"/>
      <c r="JJ246" s="1"/>
      <c r="JK246" s="1"/>
      <c r="JL246" s="1"/>
      <c r="JM246" s="1"/>
      <c r="JN246" s="1"/>
      <c r="JO246" s="1"/>
      <c r="JP246" s="1"/>
      <c r="JQ246" s="1"/>
      <c r="JR246" s="1"/>
      <c r="JS246" s="1"/>
      <c r="JT246" s="1"/>
      <c r="JU246" s="1"/>
      <c r="JV246" s="1"/>
      <c r="JW246" s="1"/>
      <c r="JX246" s="1"/>
      <c r="JY246" s="1"/>
      <c r="JZ246" s="1"/>
      <c r="KA246" s="1"/>
      <c r="KB246" s="1"/>
      <c r="KC246" s="1"/>
      <c r="KD246" s="1"/>
      <c r="KE246" s="1"/>
      <c r="KF246" s="1"/>
      <c r="KG246" s="1"/>
      <c r="KH246" s="1"/>
      <c r="KI246" s="1"/>
      <c r="KJ246" s="1"/>
      <c r="KK246" s="1"/>
      <c r="KL246" s="1"/>
      <c r="KM246" s="1"/>
      <c r="KN246" s="1"/>
      <c r="KO246" s="1"/>
      <c r="KP246" s="1"/>
      <c r="KQ246" s="1"/>
      <c r="KR246" s="1"/>
      <c r="KS246" s="1"/>
      <c r="KT246" s="1"/>
      <c r="KU246" s="1"/>
      <c r="KV246" s="1"/>
      <c r="KW246" s="1"/>
      <c r="KX246" s="1"/>
      <c r="KY246" s="1"/>
      <c r="KZ246" s="1"/>
      <c r="LA246" s="1"/>
      <c r="LB246" s="1"/>
      <c r="LC246" s="1"/>
      <c r="LD246" s="1"/>
      <c r="LE246" s="1"/>
      <c r="LF246" s="1"/>
      <c r="LG246" s="1"/>
      <c r="LH246" s="1"/>
      <c r="LI246" s="1"/>
      <c r="LJ246" s="1"/>
      <c r="LK246" s="1"/>
      <c r="LL246" s="1"/>
      <c r="LM246" s="1"/>
      <c r="LN246" s="1"/>
      <c r="LO246" s="1"/>
      <c r="LP246" s="1"/>
      <c r="LQ246" s="1"/>
      <c r="LR246" s="1"/>
      <c r="LS246" s="1"/>
      <c r="LT246" s="1"/>
      <c r="LU246" s="1"/>
      <c r="LV246" s="1"/>
      <c r="LW246" s="1"/>
      <c r="LX246" s="1"/>
      <c r="LY246" s="1"/>
      <c r="LZ246" s="1"/>
      <c r="MA246" s="1"/>
      <c r="MB246" s="1"/>
      <c r="MC246" s="1"/>
      <c r="MD246" s="1"/>
      <c r="ME246" s="1"/>
      <c r="MF246" s="1"/>
      <c r="MG246" s="1"/>
      <c r="MH246" s="1"/>
      <c r="MI246" s="1"/>
      <c r="MJ246" s="1"/>
      <c r="MK246" s="1"/>
      <c r="ML246" s="1"/>
      <c r="MM246" s="1"/>
      <c r="MN246" s="1"/>
      <c r="MO246" s="1"/>
      <c r="MP246" s="1"/>
      <c r="MQ246" s="1"/>
      <c r="MR246" s="1"/>
      <c r="MS246" s="1"/>
      <c r="MT246" s="1"/>
      <c r="MU246" s="1"/>
      <c r="MV246" s="1"/>
      <c r="MW246" s="1"/>
      <c r="MX246" s="1"/>
      <c r="MY246" s="1"/>
      <c r="MZ246" s="1"/>
      <c r="NA246" s="1"/>
      <c r="NB246" s="1"/>
      <c r="NC246" s="1"/>
      <c r="ND246" s="1"/>
      <c r="NE246" s="1"/>
      <c r="NF246" s="1"/>
      <c r="NG246" s="1"/>
      <c r="NH246" s="1"/>
      <c r="NI246" s="1"/>
      <c r="NJ246" s="1"/>
      <c r="NK246" s="1"/>
      <c r="NL246" s="1"/>
      <c r="NM246" s="1"/>
      <c r="NN246" s="1"/>
      <c r="NO246" s="1"/>
      <c r="NP246" s="1"/>
      <c r="NQ246" s="1"/>
      <c r="NR246" s="1"/>
      <c r="NS246" s="1"/>
      <c r="NT246" s="1"/>
      <c r="NU246" s="1"/>
      <c r="NV246" s="1"/>
      <c r="NW246" s="1"/>
      <c r="NX246" s="1"/>
      <c r="NY246" s="1"/>
      <c r="NZ246" s="1"/>
      <c r="OA246" s="1"/>
      <c r="OB246" s="1"/>
      <c r="OC246" s="1"/>
      <c r="OD246" s="1"/>
      <c r="OE246" s="1"/>
      <c r="OF246" s="1"/>
      <c r="OG246" s="1"/>
      <c r="OH246" s="1"/>
      <c r="OI246" s="1"/>
      <c r="OJ246" s="1"/>
      <c r="OK246" s="1"/>
      <c r="OL246" s="1"/>
      <c r="OM246" s="1"/>
      <c r="ON246" s="1"/>
      <c r="OO246" s="1"/>
      <c r="OP246" s="1"/>
      <c r="OQ246" s="1"/>
      <c r="OR246" s="1"/>
      <c r="OS246" s="1"/>
      <c r="OT246" s="1"/>
      <c r="OU246" s="1"/>
      <c r="OV246" s="1"/>
      <c r="OW246" s="1"/>
      <c r="OX246" s="1"/>
      <c r="OY246" s="1"/>
      <c r="OZ246" s="1"/>
      <c r="PA246" s="1"/>
      <c r="PB246" s="1"/>
      <c r="PC246" s="1"/>
      <c r="PD246" s="1"/>
      <c r="PE246" s="1"/>
      <c r="PF246" s="1"/>
      <c r="PG246" s="1"/>
      <c r="PH246" s="1"/>
      <c r="PI246" s="1"/>
      <c r="PJ246" s="1"/>
      <c r="PK246" s="1"/>
      <c r="PL246" s="1"/>
      <c r="PM246" s="1"/>
      <c r="PN246" s="1"/>
      <c r="PO246" s="1"/>
      <c r="PP246" s="1"/>
      <c r="PQ246" s="1"/>
      <c r="PR246" s="1"/>
      <c r="PS246" s="1"/>
      <c r="PT246" s="1"/>
      <c r="PU246" s="1"/>
      <c r="PV246" s="1"/>
      <c r="PW246" s="1"/>
      <c r="PX246" s="1"/>
      <c r="PY246" s="1"/>
      <c r="PZ246" s="1"/>
      <c r="QA246" s="1"/>
      <c r="QB246" s="1"/>
      <c r="QC246" s="1"/>
      <c r="QD246" s="1"/>
      <c r="QE246" s="1"/>
      <c r="QF246" s="1"/>
      <c r="QG246" s="1"/>
      <c r="QH246" s="1"/>
      <c r="QI246" s="1"/>
      <c r="QJ246" s="1"/>
      <c r="QK246" s="1"/>
      <c r="QL246" s="1"/>
      <c r="QM246" s="1"/>
      <c r="QN246" s="1"/>
      <c r="QO246" s="1"/>
      <c r="QP246" s="1"/>
      <c r="QQ246" s="1"/>
      <c r="QR246" s="1"/>
      <c r="QS246" s="1"/>
      <c r="QT246" s="1"/>
      <c r="QU246" s="1"/>
      <c r="QV246" s="1"/>
      <c r="QW246" s="1"/>
      <c r="QX246" s="1"/>
      <c r="QY246" s="1"/>
      <c r="QZ246" s="1"/>
      <c r="RA246" s="1"/>
      <c r="RB246" s="1"/>
      <c r="RC246" s="1"/>
      <c r="RD246" s="1"/>
      <c r="RE246" s="1"/>
      <c r="RF246" s="1"/>
      <c r="RG246" s="1"/>
      <c r="RH246" s="1"/>
      <c r="RI246" s="1"/>
      <c r="RJ246" s="1"/>
      <c r="RK246" s="1"/>
      <c r="RL246" s="1"/>
      <c r="RM246" s="1"/>
      <c r="RN246" s="1"/>
      <c r="RO246" s="1"/>
      <c r="RP246" s="1"/>
      <c r="RQ246" s="1"/>
      <c r="RR246" s="1"/>
      <c r="RS246" s="1"/>
      <c r="RT246" s="1"/>
      <c r="RU246" s="1"/>
      <c r="RV246" s="1"/>
      <c r="RW246" s="1"/>
      <c r="RX246" s="1"/>
      <c r="RY246" s="1"/>
      <c r="RZ246" s="1"/>
      <c r="SA246" s="1"/>
      <c r="SB246" s="1"/>
      <c r="SC246" s="1"/>
      <c r="SD246" s="1"/>
      <c r="SE246" s="1"/>
      <c r="SF246" s="1"/>
      <c r="SG246" s="1"/>
      <c r="SH246" s="1"/>
      <c r="SI246" s="1"/>
      <c r="SJ246" s="1"/>
      <c r="SK246" s="1"/>
      <c r="SL246" s="1"/>
      <c r="SM246" s="1"/>
      <c r="SN246" s="1"/>
      <c r="SO246" s="1"/>
      <c r="SP246" s="1"/>
      <c r="SQ246" s="1"/>
      <c r="SR246" s="1"/>
      <c r="SS246" s="1"/>
      <c r="ST246" s="1"/>
      <c r="SU246" s="1"/>
      <c r="SV246" s="1"/>
      <c r="SW246" s="1"/>
      <c r="SX246" s="1"/>
      <c r="SY246" s="1"/>
      <c r="SZ246" s="1"/>
      <c r="TA246" s="1"/>
      <c r="TB246" s="1"/>
      <c r="TC246" s="1"/>
      <c r="TD246" s="1"/>
      <c r="TE246" s="1"/>
      <c r="TF246" s="1"/>
      <c r="TG246" s="1"/>
      <c r="TH246" s="1"/>
      <c r="TI246" s="1"/>
      <c r="TJ246" s="1"/>
      <c r="TK246" s="1"/>
      <c r="TL246" s="1"/>
      <c r="TM246" s="1"/>
      <c r="TN246" s="1"/>
      <c r="TO246" s="1"/>
      <c r="TP246" s="1"/>
      <c r="TQ246" s="1"/>
      <c r="TR246" s="1"/>
      <c r="TS246" s="1"/>
      <c r="TT246" s="1"/>
      <c r="TU246" s="1"/>
      <c r="TV246" s="1"/>
      <c r="TW246" s="1"/>
      <c r="TX246" s="1"/>
      <c r="TY246" s="1"/>
      <c r="TZ246" s="1"/>
      <c r="UA246" s="1"/>
      <c r="UB246" s="1"/>
      <c r="UC246" s="1"/>
      <c r="UD246" s="1"/>
      <c r="UE246" s="1"/>
      <c r="UF246" s="1"/>
      <c r="UG246" s="1"/>
      <c r="UH246" s="1"/>
      <c r="UI246" s="1"/>
      <c r="UJ246" s="1"/>
      <c r="UK246" s="1"/>
      <c r="UL246" s="1"/>
      <c r="UM246" s="1"/>
      <c r="UN246" s="1"/>
      <c r="UO246" s="1"/>
      <c r="UP246" s="1"/>
      <c r="UQ246" s="1"/>
      <c r="UR246" s="1"/>
      <c r="US246" s="1"/>
      <c r="UT246" s="1"/>
      <c r="UU246" s="1"/>
      <c r="UV246" s="1"/>
      <c r="UW246" s="1"/>
      <c r="UX246" s="1"/>
      <c r="UY246" s="1"/>
      <c r="UZ246" s="1"/>
      <c r="VA246" s="1"/>
      <c r="VB246" s="1"/>
      <c r="VC246" s="1"/>
      <c r="VD246" s="1"/>
      <c r="VE246" s="1"/>
      <c r="VF246" s="1"/>
      <c r="VG246" s="1"/>
      <c r="VH246" s="1"/>
      <c r="VI246" s="1"/>
      <c r="VJ246" s="1"/>
      <c r="VK246" s="1"/>
      <c r="VL246" s="1"/>
      <c r="VM246" s="1"/>
      <c r="VN246" s="1"/>
      <c r="VO246" s="1"/>
      <c r="VP246" s="1"/>
      <c r="VQ246" s="1"/>
      <c r="VR246" s="1"/>
      <c r="VS246" s="1"/>
      <c r="VT246" s="1"/>
      <c r="VU246" s="1"/>
      <c r="VV246" s="1"/>
      <c r="VW246" s="1"/>
      <c r="VX246" s="1"/>
      <c r="VY246" s="1"/>
      <c r="VZ246" s="1"/>
      <c r="WA246" s="1"/>
      <c r="WB246" s="1"/>
      <c r="WC246" s="1"/>
      <c r="WD246" s="1"/>
      <c r="WE246" s="1"/>
      <c r="WF246" s="1"/>
      <c r="WG246" s="1"/>
      <c r="WH246" s="1"/>
      <c r="WI246" s="1"/>
      <c r="WJ246" s="1"/>
      <c r="WK246" s="1"/>
      <c r="WL246" s="1"/>
      <c r="WM246" s="1"/>
      <c r="WN246" s="1"/>
      <c r="WO246" s="1"/>
      <c r="WP246" s="1"/>
      <c r="WQ246" s="1"/>
      <c r="WR246" s="1"/>
      <c r="WS246" s="1"/>
      <c r="WT246" s="1"/>
      <c r="WU246" s="1"/>
      <c r="WV246" s="1"/>
      <c r="WW246" s="1"/>
      <c r="WX246" s="1"/>
      <c r="WY246" s="1"/>
      <c r="WZ246" s="1"/>
      <c r="XA246" s="1"/>
      <c r="XB246" s="1"/>
      <c r="XC246" s="1"/>
      <c r="XD246" s="1"/>
      <c r="XE246" s="1"/>
      <c r="XF246" s="1"/>
      <c r="XG246" s="1"/>
      <c r="XH246" s="1"/>
      <c r="XI246" s="1"/>
      <c r="XJ246" s="1"/>
      <c r="XK246" s="1"/>
      <c r="XL246" s="1"/>
      <c r="XM246" s="1"/>
      <c r="XN246" s="1"/>
      <c r="XO246" s="1"/>
      <c r="XP246" s="1"/>
      <c r="XQ246" s="1"/>
      <c r="XR246" s="1"/>
      <c r="XS246" s="1"/>
      <c r="XT246" s="1"/>
      <c r="XU246" s="1"/>
      <c r="XV246" s="1"/>
      <c r="XW246" s="1"/>
      <c r="XX246" s="1"/>
      <c r="XY246" s="1"/>
      <c r="XZ246" s="1"/>
      <c r="YA246" s="1"/>
      <c r="YB246" s="1"/>
      <c r="YC246" s="1"/>
      <c r="YD246" s="1"/>
      <c r="YE246" s="1"/>
      <c r="YF246" s="1"/>
      <c r="YG246" s="1"/>
      <c r="YH246" s="1"/>
      <c r="YI246" s="1"/>
      <c r="YJ246" s="1"/>
      <c r="YK246" s="1"/>
      <c r="YL246" s="1"/>
      <c r="YM246" s="1"/>
      <c r="YN246" s="1"/>
      <c r="YO246" s="1"/>
      <c r="YP246" s="1"/>
      <c r="YQ246" s="1"/>
      <c r="YR246" s="1"/>
      <c r="YS246" s="1"/>
      <c r="YT246" s="1"/>
      <c r="YU246" s="1"/>
      <c r="YV246" s="1"/>
      <c r="YW246" s="1"/>
      <c r="YX246" s="1"/>
      <c r="YY246" s="1"/>
      <c r="YZ246" s="1"/>
      <c r="ZA246" s="1"/>
      <c r="ZB246" s="1"/>
      <c r="ZC246" s="1"/>
      <c r="ZD246" s="1"/>
      <c r="ZE246" s="1"/>
      <c r="ZF246" s="1"/>
      <c r="ZG246" s="1"/>
      <c r="ZH246" s="1"/>
      <c r="ZI246" s="1"/>
      <c r="ZJ246" s="1"/>
      <c r="ZK246" s="1"/>
      <c r="ZL246" s="1"/>
      <c r="ZM246" s="1"/>
      <c r="ZN246" s="1"/>
      <c r="ZO246" s="1"/>
      <c r="ZP246" s="1"/>
      <c r="ZQ246" s="1"/>
      <c r="ZR246" s="1"/>
      <c r="ZS246" s="1"/>
    </row>
    <row r="247" spans="1:695" s="47" customFormat="1" x14ac:dyDescent="0.2">
      <c r="A247" s="227" t="s">
        <v>141</v>
      </c>
      <c r="B247" s="91"/>
      <c r="C247" s="19" t="s">
        <v>114</v>
      </c>
      <c r="D247" s="80" t="s">
        <v>28</v>
      </c>
      <c r="E247" s="20">
        <v>0.73958333333333337</v>
      </c>
      <c r="F247" s="20">
        <f>E247+(25/(24*60))</f>
        <v>0.75694444444444453</v>
      </c>
      <c r="G247" s="19">
        <f t="shared" si="21"/>
        <v>1500.8</v>
      </c>
      <c r="H247" s="263">
        <v>112</v>
      </c>
      <c r="I247" s="82">
        <v>13.4</v>
      </c>
      <c r="J247" s="77" t="s">
        <v>204</v>
      </c>
      <c r="K247" s="77" t="s">
        <v>205</v>
      </c>
      <c r="L247" s="157"/>
      <c r="M247" s="1"/>
      <c r="N247" s="138"/>
      <c r="O247" s="139"/>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c r="IT247" s="1"/>
      <c r="IU247" s="1"/>
      <c r="IV247" s="1"/>
      <c r="IW247" s="1"/>
      <c r="IX247" s="1"/>
      <c r="IY247" s="1"/>
      <c r="IZ247" s="1"/>
      <c r="JA247" s="1"/>
      <c r="JB247" s="1"/>
      <c r="JC247" s="1"/>
      <c r="JD247" s="1"/>
      <c r="JE247" s="1"/>
      <c r="JF247" s="1"/>
      <c r="JG247" s="1"/>
      <c r="JH247" s="1"/>
      <c r="JI247" s="1"/>
      <c r="JJ247" s="1"/>
      <c r="JK247" s="1"/>
      <c r="JL247" s="1"/>
      <c r="JM247" s="1"/>
      <c r="JN247" s="1"/>
      <c r="JO247" s="1"/>
      <c r="JP247" s="1"/>
      <c r="JQ247" s="1"/>
      <c r="JR247" s="1"/>
      <c r="JS247" s="1"/>
      <c r="JT247" s="1"/>
      <c r="JU247" s="1"/>
      <c r="JV247" s="1"/>
      <c r="JW247" s="1"/>
      <c r="JX247" s="1"/>
      <c r="JY247" s="1"/>
      <c r="JZ247" s="1"/>
      <c r="KA247" s="1"/>
      <c r="KB247" s="1"/>
      <c r="KC247" s="1"/>
      <c r="KD247" s="1"/>
      <c r="KE247" s="1"/>
      <c r="KF247" s="1"/>
      <c r="KG247" s="1"/>
      <c r="KH247" s="1"/>
      <c r="KI247" s="1"/>
      <c r="KJ247" s="1"/>
      <c r="KK247" s="1"/>
      <c r="KL247" s="1"/>
      <c r="KM247" s="1"/>
      <c r="KN247" s="1"/>
      <c r="KO247" s="1"/>
      <c r="KP247" s="1"/>
      <c r="KQ247" s="1"/>
      <c r="KR247" s="1"/>
      <c r="KS247" s="1"/>
      <c r="KT247" s="1"/>
      <c r="KU247" s="1"/>
      <c r="KV247" s="1"/>
      <c r="KW247" s="1"/>
      <c r="KX247" s="1"/>
      <c r="KY247" s="1"/>
      <c r="KZ247" s="1"/>
      <c r="LA247" s="1"/>
      <c r="LB247" s="1"/>
      <c r="LC247" s="1"/>
      <c r="LD247" s="1"/>
      <c r="LE247" s="1"/>
      <c r="LF247" s="1"/>
      <c r="LG247" s="1"/>
      <c r="LH247" s="1"/>
      <c r="LI247" s="1"/>
      <c r="LJ247" s="1"/>
      <c r="LK247" s="1"/>
      <c r="LL247" s="1"/>
      <c r="LM247" s="1"/>
      <c r="LN247" s="1"/>
      <c r="LO247" s="1"/>
      <c r="LP247" s="1"/>
      <c r="LQ247" s="1"/>
      <c r="LR247" s="1"/>
      <c r="LS247" s="1"/>
      <c r="LT247" s="1"/>
      <c r="LU247" s="1"/>
      <c r="LV247" s="1"/>
      <c r="LW247" s="1"/>
      <c r="LX247" s="1"/>
      <c r="LY247" s="1"/>
      <c r="LZ247" s="1"/>
      <c r="MA247" s="1"/>
      <c r="MB247" s="1"/>
      <c r="MC247" s="1"/>
      <c r="MD247" s="1"/>
      <c r="ME247" s="1"/>
      <c r="MF247" s="1"/>
      <c r="MG247" s="1"/>
      <c r="MH247" s="1"/>
      <c r="MI247" s="1"/>
      <c r="MJ247" s="1"/>
      <c r="MK247" s="1"/>
      <c r="ML247" s="1"/>
      <c r="MM247" s="1"/>
      <c r="MN247" s="1"/>
      <c r="MO247" s="1"/>
      <c r="MP247" s="1"/>
      <c r="MQ247" s="1"/>
      <c r="MR247" s="1"/>
      <c r="MS247" s="1"/>
      <c r="MT247" s="1"/>
      <c r="MU247" s="1"/>
      <c r="MV247" s="1"/>
      <c r="MW247" s="1"/>
      <c r="MX247" s="1"/>
      <c r="MY247" s="1"/>
      <c r="MZ247" s="1"/>
      <c r="NA247" s="1"/>
      <c r="NB247" s="1"/>
      <c r="NC247" s="1"/>
      <c r="ND247" s="1"/>
      <c r="NE247" s="1"/>
      <c r="NF247" s="1"/>
      <c r="NG247" s="1"/>
      <c r="NH247" s="1"/>
      <c r="NI247" s="1"/>
      <c r="NJ247" s="1"/>
      <c r="NK247" s="1"/>
      <c r="NL247" s="1"/>
      <c r="NM247" s="1"/>
      <c r="NN247" s="1"/>
      <c r="NO247" s="1"/>
      <c r="NP247" s="1"/>
      <c r="NQ247" s="1"/>
      <c r="NR247" s="1"/>
      <c r="NS247" s="1"/>
      <c r="NT247" s="1"/>
      <c r="NU247" s="1"/>
      <c r="NV247" s="1"/>
      <c r="NW247" s="1"/>
      <c r="NX247" s="1"/>
      <c r="NY247" s="1"/>
      <c r="NZ247" s="1"/>
      <c r="OA247" s="1"/>
      <c r="OB247" s="1"/>
      <c r="OC247" s="1"/>
      <c r="OD247" s="1"/>
      <c r="OE247" s="1"/>
      <c r="OF247" s="1"/>
      <c r="OG247" s="1"/>
      <c r="OH247" s="1"/>
      <c r="OI247" s="1"/>
      <c r="OJ247" s="1"/>
      <c r="OK247" s="1"/>
      <c r="OL247" s="1"/>
      <c r="OM247" s="1"/>
      <c r="ON247" s="1"/>
      <c r="OO247" s="1"/>
      <c r="OP247" s="1"/>
      <c r="OQ247" s="1"/>
      <c r="OR247" s="1"/>
      <c r="OS247" s="1"/>
      <c r="OT247" s="1"/>
      <c r="OU247" s="1"/>
      <c r="OV247" s="1"/>
      <c r="OW247" s="1"/>
      <c r="OX247" s="1"/>
      <c r="OY247" s="1"/>
      <c r="OZ247" s="1"/>
      <c r="PA247" s="1"/>
      <c r="PB247" s="1"/>
      <c r="PC247" s="1"/>
      <c r="PD247" s="1"/>
      <c r="PE247" s="1"/>
      <c r="PF247" s="1"/>
      <c r="PG247" s="1"/>
      <c r="PH247" s="1"/>
      <c r="PI247" s="1"/>
      <c r="PJ247" s="1"/>
      <c r="PK247" s="1"/>
      <c r="PL247" s="1"/>
      <c r="PM247" s="1"/>
      <c r="PN247" s="1"/>
      <c r="PO247" s="1"/>
      <c r="PP247" s="1"/>
      <c r="PQ247" s="1"/>
      <c r="PR247" s="1"/>
      <c r="PS247" s="1"/>
      <c r="PT247" s="1"/>
      <c r="PU247" s="1"/>
      <c r="PV247" s="1"/>
      <c r="PW247" s="1"/>
      <c r="PX247" s="1"/>
      <c r="PY247" s="1"/>
      <c r="PZ247" s="1"/>
      <c r="QA247" s="1"/>
      <c r="QB247" s="1"/>
      <c r="QC247" s="1"/>
      <c r="QD247" s="1"/>
      <c r="QE247" s="1"/>
      <c r="QF247" s="1"/>
      <c r="QG247" s="1"/>
      <c r="QH247" s="1"/>
      <c r="QI247" s="1"/>
      <c r="QJ247" s="1"/>
      <c r="QK247" s="1"/>
      <c r="QL247" s="1"/>
      <c r="QM247" s="1"/>
      <c r="QN247" s="1"/>
      <c r="QO247" s="1"/>
      <c r="QP247" s="1"/>
      <c r="QQ247" s="1"/>
      <c r="QR247" s="1"/>
      <c r="QS247" s="1"/>
      <c r="QT247" s="1"/>
      <c r="QU247" s="1"/>
      <c r="QV247" s="1"/>
      <c r="QW247" s="1"/>
      <c r="QX247" s="1"/>
      <c r="QY247" s="1"/>
      <c r="QZ247" s="1"/>
      <c r="RA247" s="1"/>
      <c r="RB247" s="1"/>
      <c r="RC247" s="1"/>
      <c r="RD247" s="1"/>
      <c r="RE247" s="1"/>
      <c r="RF247" s="1"/>
      <c r="RG247" s="1"/>
      <c r="RH247" s="1"/>
      <c r="RI247" s="1"/>
      <c r="RJ247" s="1"/>
      <c r="RK247" s="1"/>
      <c r="RL247" s="1"/>
      <c r="RM247" s="1"/>
      <c r="RN247" s="1"/>
      <c r="RO247" s="1"/>
      <c r="RP247" s="1"/>
      <c r="RQ247" s="1"/>
      <c r="RR247" s="1"/>
      <c r="RS247" s="1"/>
      <c r="RT247" s="1"/>
      <c r="RU247" s="1"/>
      <c r="RV247" s="1"/>
      <c r="RW247" s="1"/>
      <c r="RX247" s="1"/>
      <c r="RY247" s="1"/>
      <c r="RZ247" s="1"/>
      <c r="SA247" s="1"/>
      <c r="SB247" s="1"/>
      <c r="SC247" s="1"/>
      <c r="SD247" s="1"/>
      <c r="SE247" s="1"/>
      <c r="SF247" s="1"/>
      <c r="SG247" s="1"/>
      <c r="SH247" s="1"/>
      <c r="SI247" s="1"/>
      <c r="SJ247" s="1"/>
      <c r="SK247" s="1"/>
      <c r="SL247" s="1"/>
      <c r="SM247" s="1"/>
      <c r="SN247" s="1"/>
      <c r="SO247" s="1"/>
      <c r="SP247" s="1"/>
      <c r="SQ247" s="1"/>
      <c r="SR247" s="1"/>
      <c r="SS247" s="1"/>
      <c r="ST247" s="1"/>
      <c r="SU247" s="1"/>
      <c r="SV247" s="1"/>
      <c r="SW247" s="1"/>
      <c r="SX247" s="1"/>
      <c r="SY247" s="1"/>
      <c r="SZ247" s="1"/>
      <c r="TA247" s="1"/>
      <c r="TB247" s="1"/>
      <c r="TC247" s="1"/>
      <c r="TD247" s="1"/>
      <c r="TE247" s="1"/>
      <c r="TF247" s="1"/>
      <c r="TG247" s="1"/>
      <c r="TH247" s="1"/>
      <c r="TI247" s="1"/>
      <c r="TJ247" s="1"/>
      <c r="TK247" s="1"/>
      <c r="TL247" s="1"/>
      <c r="TM247" s="1"/>
      <c r="TN247" s="1"/>
      <c r="TO247" s="1"/>
      <c r="TP247" s="1"/>
      <c r="TQ247" s="1"/>
      <c r="TR247" s="1"/>
      <c r="TS247" s="1"/>
      <c r="TT247" s="1"/>
      <c r="TU247" s="1"/>
      <c r="TV247" s="1"/>
      <c r="TW247" s="1"/>
      <c r="TX247" s="1"/>
      <c r="TY247" s="1"/>
      <c r="TZ247" s="1"/>
      <c r="UA247" s="1"/>
      <c r="UB247" s="1"/>
      <c r="UC247" s="1"/>
      <c r="UD247" s="1"/>
      <c r="UE247" s="1"/>
      <c r="UF247" s="1"/>
      <c r="UG247" s="1"/>
      <c r="UH247" s="1"/>
      <c r="UI247" s="1"/>
      <c r="UJ247" s="1"/>
      <c r="UK247" s="1"/>
      <c r="UL247" s="1"/>
      <c r="UM247" s="1"/>
      <c r="UN247" s="1"/>
      <c r="UO247" s="1"/>
      <c r="UP247" s="1"/>
      <c r="UQ247" s="1"/>
      <c r="UR247" s="1"/>
      <c r="US247" s="1"/>
      <c r="UT247" s="1"/>
      <c r="UU247" s="1"/>
      <c r="UV247" s="1"/>
      <c r="UW247" s="1"/>
      <c r="UX247" s="1"/>
      <c r="UY247" s="1"/>
      <c r="UZ247" s="1"/>
      <c r="VA247" s="1"/>
      <c r="VB247" s="1"/>
      <c r="VC247" s="1"/>
      <c r="VD247" s="1"/>
      <c r="VE247" s="1"/>
      <c r="VF247" s="1"/>
      <c r="VG247" s="1"/>
      <c r="VH247" s="1"/>
      <c r="VI247" s="1"/>
      <c r="VJ247" s="1"/>
      <c r="VK247" s="1"/>
      <c r="VL247" s="1"/>
      <c r="VM247" s="1"/>
      <c r="VN247" s="1"/>
      <c r="VO247" s="1"/>
      <c r="VP247" s="1"/>
      <c r="VQ247" s="1"/>
      <c r="VR247" s="1"/>
      <c r="VS247" s="1"/>
      <c r="VT247" s="1"/>
      <c r="VU247" s="1"/>
      <c r="VV247" s="1"/>
      <c r="VW247" s="1"/>
      <c r="VX247" s="1"/>
      <c r="VY247" s="1"/>
      <c r="VZ247" s="1"/>
      <c r="WA247" s="1"/>
      <c r="WB247" s="1"/>
      <c r="WC247" s="1"/>
      <c r="WD247" s="1"/>
      <c r="WE247" s="1"/>
      <c r="WF247" s="1"/>
      <c r="WG247" s="1"/>
      <c r="WH247" s="1"/>
      <c r="WI247" s="1"/>
      <c r="WJ247" s="1"/>
      <c r="WK247" s="1"/>
      <c r="WL247" s="1"/>
      <c r="WM247" s="1"/>
      <c r="WN247" s="1"/>
      <c r="WO247" s="1"/>
      <c r="WP247" s="1"/>
      <c r="WQ247" s="1"/>
      <c r="WR247" s="1"/>
      <c r="WS247" s="1"/>
      <c r="WT247" s="1"/>
      <c r="WU247" s="1"/>
      <c r="WV247" s="1"/>
      <c r="WW247" s="1"/>
      <c r="WX247" s="1"/>
      <c r="WY247" s="1"/>
      <c r="WZ247" s="1"/>
      <c r="XA247" s="1"/>
      <c r="XB247" s="1"/>
      <c r="XC247" s="1"/>
      <c r="XD247" s="1"/>
      <c r="XE247" s="1"/>
      <c r="XF247" s="1"/>
      <c r="XG247" s="1"/>
      <c r="XH247" s="1"/>
      <c r="XI247" s="1"/>
      <c r="XJ247" s="1"/>
      <c r="XK247" s="1"/>
      <c r="XL247" s="1"/>
      <c r="XM247" s="1"/>
      <c r="XN247" s="1"/>
      <c r="XO247" s="1"/>
      <c r="XP247" s="1"/>
      <c r="XQ247" s="1"/>
      <c r="XR247" s="1"/>
      <c r="XS247" s="1"/>
      <c r="XT247" s="1"/>
      <c r="XU247" s="1"/>
      <c r="XV247" s="1"/>
      <c r="XW247" s="1"/>
      <c r="XX247" s="1"/>
      <c r="XY247" s="1"/>
      <c r="XZ247" s="1"/>
      <c r="YA247" s="1"/>
      <c r="YB247" s="1"/>
      <c r="YC247" s="1"/>
      <c r="YD247" s="1"/>
      <c r="YE247" s="1"/>
      <c r="YF247" s="1"/>
      <c r="YG247" s="1"/>
      <c r="YH247" s="1"/>
      <c r="YI247" s="1"/>
      <c r="YJ247" s="1"/>
      <c r="YK247" s="1"/>
      <c r="YL247" s="1"/>
      <c r="YM247" s="1"/>
      <c r="YN247" s="1"/>
      <c r="YO247" s="1"/>
      <c r="YP247" s="1"/>
      <c r="YQ247" s="1"/>
      <c r="YR247" s="1"/>
      <c r="YS247" s="1"/>
      <c r="YT247" s="1"/>
      <c r="YU247" s="1"/>
      <c r="YV247" s="1"/>
      <c r="YW247" s="1"/>
      <c r="YX247" s="1"/>
      <c r="YY247" s="1"/>
      <c r="YZ247" s="1"/>
      <c r="ZA247" s="1"/>
      <c r="ZB247" s="1"/>
      <c r="ZC247" s="1"/>
      <c r="ZD247" s="1"/>
      <c r="ZE247" s="1"/>
      <c r="ZF247" s="1"/>
      <c r="ZG247" s="1"/>
      <c r="ZH247" s="1"/>
      <c r="ZI247" s="1"/>
      <c r="ZJ247" s="1"/>
      <c r="ZK247" s="1"/>
      <c r="ZL247" s="1"/>
      <c r="ZM247" s="1"/>
      <c r="ZN247" s="1"/>
      <c r="ZO247" s="1"/>
      <c r="ZP247" s="1"/>
      <c r="ZQ247" s="1"/>
      <c r="ZR247" s="1"/>
      <c r="ZS247" s="1"/>
    </row>
    <row r="248" spans="1:695" s="47" customFormat="1" x14ac:dyDescent="0.2">
      <c r="A248" s="227" t="s">
        <v>141</v>
      </c>
      <c r="B248" s="91"/>
      <c r="C248" s="19" t="s">
        <v>110</v>
      </c>
      <c r="D248" s="80" t="s">
        <v>28</v>
      </c>
      <c r="E248" s="20">
        <v>0.76041666666666663</v>
      </c>
      <c r="F248" s="20">
        <f>E248+(45/(24*60))</f>
        <v>0.79166666666666663</v>
      </c>
      <c r="G248" s="19">
        <f t="shared" si="21"/>
        <v>3718.4000000000005</v>
      </c>
      <c r="H248" s="263">
        <v>112</v>
      </c>
      <c r="I248" s="82">
        <v>33.200000000000003</v>
      </c>
      <c r="J248" s="77" t="s">
        <v>204</v>
      </c>
      <c r="K248" s="77" t="s">
        <v>205</v>
      </c>
      <c r="L248" s="157"/>
      <c r="M248" s="1"/>
      <c r="N248" s="138"/>
      <c r="O248" s="139"/>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c r="IT248" s="1"/>
      <c r="IU248" s="1"/>
      <c r="IV248" s="1"/>
      <c r="IW248" s="1"/>
      <c r="IX248" s="1"/>
      <c r="IY248" s="1"/>
      <c r="IZ248" s="1"/>
      <c r="JA248" s="1"/>
      <c r="JB248" s="1"/>
      <c r="JC248" s="1"/>
      <c r="JD248" s="1"/>
      <c r="JE248" s="1"/>
      <c r="JF248" s="1"/>
      <c r="JG248" s="1"/>
      <c r="JH248" s="1"/>
      <c r="JI248" s="1"/>
      <c r="JJ248" s="1"/>
      <c r="JK248" s="1"/>
      <c r="JL248" s="1"/>
      <c r="JM248" s="1"/>
      <c r="JN248" s="1"/>
      <c r="JO248" s="1"/>
      <c r="JP248" s="1"/>
      <c r="JQ248" s="1"/>
      <c r="JR248" s="1"/>
      <c r="JS248" s="1"/>
      <c r="JT248" s="1"/>
      <c r="JU248" s="1"/>
      <c r="JV248" s="1"/>
      <c r="JW248" s="1"/>
      <c r="JX248" s="1"/>
      <c r="JY248" s="1"/>
      <c r="JZ248" s="1"/>
      <c r="KA248" s="1"/>
      <c r="KB248" s="1"/>
      <c r="KC248" s="1"/>
      <c r="KD248" s="1"/>
      <c r="KE248" s="1"/>
      <c r="KF248" s="1"/>
      <c r="KG248" s="1"/>
      <c r="KH248" s="1"/>
      <c r="KI248" s="1"/>
      <c r="KJ248" s="1"/>
      <c r="KK248" s="1"/>
      <c r="KL248" s="1"/>
      <c r="KM248" s="1"/>
      <c r="KN248" s="1"/>
      <c r="KO248" s="1"/>
      <c r="KP248" s="1"/>
      <c r="KQ248" s="1"/>
      <c r="KR248" s="1"/>
      <c r="KS248" s="1"/>
      <c r="KT248" s="1"/>
      <c r="KU248" s="1"/>
      <c r="KV248" s="1"/>
      <c r="KW248" s="1"/>
      <c r="KX248" s="1"/>
      <c r="KY248" s="1"/>
      <c r="KZ248" s="1"/>
      <c r="LA248" s="1"/>
      <c r="LB248" s="1"/>
      <c r="LC248" s="1"/>
      <c r="LD248" s="1"/>
      <c r="LE248" s="1"/>
      <c r="LF248" s="1"/>
      <c r="LG248" s="1"/>
      <c r="LH248" s="1"/>
      <c r="LI248" s="1"/>
      <c r="LJ248" s="1"/>
      <c r="LK248" s="1"/>
      <c r="LL248" s="1"/>
      <c r="LM248" s="1"/>
      <c r="LN248" s="1"/>
      <c r="LO248" s="1"/>
      <c r="LP248" s="1"/>
      <c r="LQ248" s="1"/>
      <c r="LR248" s="1"/>
      <c r="LS248" s="1"/>
      <c r="LT248" s="1"/>
      <c r="LU248" s="1"/>
      <c r="LV248" s="1"/>
      <c r="LW248" s="1"/>
      <c r="LX248" s="1"/>
      <c r="LY248" s="1"/>
      <c r="LZ248" s="1"/>
      <c r="MA248" s="1"/>
      <c r="MB248" s="1"/>
      <c r="MC248" s="1"/>
      <c r="MD248" s="1"/>
      <c r="ME248" s="1"/>
      <c r="MF248" s="1"/>
      <c r="MG248" s="1"/>
      <c r="MH248" s="1"/>
      <c r="MI248" s="1"/>
      <c r="MJ248" s="1"/>
      <c r="MK248" s="1"/>
      <c r="ML248" s="1"/>
      <c r="MM248" s="1"/>
      <c r="MN248" s="1"/>
      <c r="MO248" s="1"/>
      <c r="MP248" s="1"/>
      <c r="MQ248" s="1"/>
      <c r="MR248" s="1"/>
      <c r="MS248" s="1"/>
      <c r="MT248" s="1"/>
      <c r="MU248" s="1"/>
      <c r="MV248" s="1"/>
      <c r="MW248" s="1"/>
      <c r="MX248" s="1"/>
      <c r="MY248" s="1"/>
      <c r="MZ248" s="1"/>
      <c r="NA248" s="1"/>
      <c r="NB248" s="1"/>
      <c r="NC248" s="1"/>
      <c r="ND248" s="1"/>
      <c r="NE248" s="1"/>
      <c r="NF248" s="1"/>
      <c r="NG248" s="1"/>
      <c r="NH248" s="1"/>
      <c r="NI248" s="1"/>
      <c r="NJ248" s="1"/>
      <c r="NK248" s="1"/>
      <c r="NL248" s="1"/>
      <c r="NM248" s="1"/>
      <c r="NN248" s="1"/>
      <c r="NO248" s="1"/>
      <c r="NP248" s="1"/>
      <c r="NQ248" s="1"/>
      <c r="NR248" s="1"/>
      <c r="NS248" s="1"/>
      <c r="NT248" s="1"/>
      <c r="NU248" s="1"/>
      <c r="NV248" s="1"/>
      <c r="NW248" s="1"/>
      <c r="NX248" s="1"/>
      <c r="NY248" s="1"/>
      <c r="NZ248" s="1"/>
      <c r="OA248" s="1"/>
      <c r="OB248" s="1"/>
      <c r="OC248" s="1"/>
      <c r="OD248" s="1"/>
      <c r="OE248" s="1"/>
      <c r="OF248" s="1"/>
      <c r="OG248" s="1"/>
      <c r="OH248" s="1"/>
      <c r="OI248" s="1"/>
      <c r="OJ248" s="1"/>
      <c r="OK248" s="1"/>
      <c r="OL248" s="1"/>
      <c r="OM248" s="1"/>
      <c r="ON248" s="1"/>
      <c r="OO248" s="1"/>
      <c r="OP248" s="1"/>
      <c r="OQ248" s="1"/>
      <c r="OR248" s="1"/>
      <c r="OS248" s="1"/>
      <c r="OT248" s="1"/>
      <c r="OU248" s="1"/>
      <c r="OV248" s="1"/>
      <c r="OW248" s="1"/>
      <c r="OX248" s="1"/>
      <c r="OY248" s="1"/>
      <c r="OZ248" s="1"/>
      <c r="PA248" s="1"/>
      <c r="PB248" s="1"/>
      <c r="PC248" s="1"/>
      <c r="PD248" s="1"/>
      <c r="PE248" s="1"/>
      <c r="PF248" s="1"/>
      <c r="PG248" s="1"/>
      <c r="PH248" s="1"/>
      <c r="PI248" s="1"/>
      <c r="PJ248" s="1"/>
      <c r="PK248" s="1"/>
      <c r="PL248" s="1"/>
      <c r="PM248" s="1"/>
      <c r="PN248" s="1"/>
      <c r="PO248" s="1"/>
      <c r="PP248" s="1"/>
      <c r="PQ248" s="1"/>
      <c r="PR248" s="1"/>
      <c r="PS248" s="1"/>
      <c r="PT248" s="1"/>
      <c r="PU248" s="1"/>
      <c r="PV248" s="1"/>
      <c r="PW248" s="1"/>
      <c r="PX248" s="1"/>
      <c r="PY248" s="1"/>
      <c r="PZ248" s="1"/>
      <c r="QA248" s="1"/>
      <c r="QB248" s="1"/>
      <c r="QC248" s="1"/>
      <c r="QD248" s="1"/>
      <c r="QE248" s="1"/>
      <c r="QF248" s="1"/>
      <c r="QG248" s="1"/>
      <c r="QH248" s="1"/>
      <c r="QI248" s="1"/>
      <c r="QJ248" s="1"/>
      <c r="QK248" s="1"/>
      <c r="QL248" s="1"/>
      <c r="QM248" s="1"/>
      <c r="QN248" s="1"/>
      <c r="QO248" s="1"/>
      <c r="QP248" s="1"/>
      <c r="QQ248" s="1"/>
      <c r="QR248" s="1"/>
      <c r="QS248" s="1"/>
      <c r="QT248" s="1"/>
      <c r="QU248" s="1"/>
      <c r="QV248" s="1"/>
      <c r="QW248" s="1"/>
      <c r="QX248" s="1"/>
      <c r="QY248" s="1"/>
      <c r="QZ248" s="1"/>
      <c r="RA248" s="1"/>
      <c r="RB248" s="1"/>
      <c r="RC248" s="1"/>
      <c r="RD248" s="1"/>
      <c r="RE248" s="1"/>
      <c r="RF248" s="1"/>
      <c r="RG248" s="1"/>
      <c r="RH248" s="1"/>
      <c r="RI248" s="1"/>
      <c r="RJ248" s="1"/>
      <c r="RK248" s="1"/>
      <c r="RL248" s="1"/>
      <c r="RM248" s="1"/>
      <c r="RN248" s="1"/>
      <c r="RO248" s="1"/>
      <c r="RP248" s="1"/>
      <c r="RQ248" s="1"/>
      <c r="RR248" s="1"/>
      <c r="RS248" s="1"/>
      <c r="RT248" s="1"/>
      <c r="RU248" s="1"/>
      <c r="RV248" s="1"/>
      <c r="RW248" s="1"/>
      <c r="RX248" s="1"/>
      <c r="RY248" s="1"/>
      <c r="RZ248" s="1"/>
      <c r="SA248" s="1"/>
      <c r="SB248" s="1"/>
      <c r="SC248" s="1"/>
      <c r="SD248" s="1"/>
      <c r="SE248" s="1"/>
      <c r="SF248" s="1"/>
      <c r="SG248" s="1"/>
      <c r="SH248" s="1"/>
      <c r="SI248" s="1"/>
      <c r="SJ248" s="1"/>
      <c r="SK248" s="1"/>
      <c r="SL248" s="1"/>
      <c r="SM248" s="1"/>
      <c r="SN248" s="1"/>
      <c r="SO248" s="1"/>
      <c r="SP248" s="1"/>
      <c r="SQ248" s="1"/>
      <c r="SR248" s="1"/>
      <c r="SS248" s="1"/>
      <c r="ST248" s="1"/>
      <c r="SU248" s="1"/>
      <c r="SV248" s="1"/>
      <c r="SW248" s="1"/>
      <c r="SX248" s="1"/>
      <c r="SY248" s="1"/>
      <c r="SZ248" s="1"/>
      <c r="TA248" s="1"/>
      <c r="TB248" s="1"/>
      <c r="TC248" s="1"/>
      <c r="TD248" s="1"/>
      <c r="TE248" s="1"/>
      <c r="TF248" s="1"/>
      <c r="TG248" s="1"/>
      <c r="TH248" s="1"/>
      <c r="TI248" s="1"/>
      <c r="TJ248" s="1"/>
      <c r="TK248" s="1"/>
      <c r="TL248" s="1"/>
      <c r="TM248" s="1"/>
      <c r="TN248" s="1"/>
      <c r="TO248" s="1"/>
      <c r="TP248" s="1"/>
      <c r="TQ248" s="1"/>
      <c r="TR248" s="1"/>
      <c r="TS248" s="1"/>
      <c r="TT248" s="1"/>
      <c r="TU248" s="1"/>
      <c r="TV248" s="1"/>
      <c r="TW248" s="1"/>
      <c r="TX248" s="1"/>
      <c r="TY248" s="1"/>
      <c r="TZ248" s="1"/>
      <c r="UA248" s="1"/>
      <c r="UB248" s="1"/>
      <c r="UC248" s="1"/>
      <c r="UD248" s="1"/>
      <c r="UE248" s="1"/>
      <c r="UF248" s="1"/>
      <c r="UG248" s="1"/>
      <c r="UH248" s="1"/>
      <c r="UI248" s="1"/>
      <c r="UJ248" s="1"/>
      <c r="UK248" s="1"/>
      <c r="UL248" s="1"/>
      <c r="UM248" s="1"/>
      <c r="UN248" s="1"/>
      <c r="UO248" s="1"/>
      <c r="UP248" s="1"/>
      <c r="UQ248" s="1"/>
      <c r="UR248" s="1"/>
      <c r="US248" s="1"/>
      <c r="UT248" s="1"/>
      <c r="UU248" s="1"/>
      <c r="UV248" s="1"/>
      <c r="UW248" s="1"/>
      <c r="UX248" s="1"/>
      <c r="UY248" s="1"/>
      <c r="UZ248" s="1"/>
      <c r="VA248" s="1"/>
      <c r="VB248" s="1"/>
      <c r="VC248" s="1"/>
      <c r="VD248" s="1"/>
      <c r="VE248" s="1"/>
      <c r="VF248" s="1"/>
      <c r="VG248" s="1"/>
      <c r="VH248" s="1"/>
      <c r="VI248" s="1"/>
      <c r="VJ248" s="1"/>
      <c r="VK248" s="1"/>
      <c r="VL248" s="1"/>
      <c r="VM248" s="1"/>
      <c r="VN248" s="1"/>
      <c r="VO248" s="1"/>
      <c r="VP248" s="1"/>
      <c r="VQ248" s="1"/>
      <c r="VR248" s="1"/>
      <c r="VS248" s="1"/>
      <c r="VT248" s="1"/>
      <c r="VU248" s="1"/>
      <c r="VV248" s="1"/>
      <c r="VW248" s="1"/>
      <c r="VX248" s="1"/>
      <c r="VY248" s="1"/>
      <c r="VZ248" s="1"/>
      <c r="WA248" s="1"/>
      <c r="WB248" s="1"/>
      <c r="WC248" s="1"/>
      <c r="WD248" s="1"/>
      <c r="WE248" s="1"/>
      <c r="WF248" s="1"/>
      <c r="WG248" s="1"/>
      <c r="WH248" s="1"/>
      <c r="WI248" s="1"/>
      <c r="WJ248" s="1"/>
      <c r="WK248" s="1"/>
      <c r="WL248" s="1"/>
      <c r="WM248" s="1"/>
      <c r="WN248" s="1"/>
      <c r="WO248" s="1"/>
      <c r="WP248" s="1"/>
      <c r="WQ248" s="1"/>
      <c r="WR248" s="1"/>
      <c r="WS248" s="1"/>
      <c r="WT248" s="1"/>
      <c r="WU248" s="1"/>
      <c r="WV248" s="1"/>
      <c r="WW248" s="1"/>
      <c r="WX248" s="1"/>
      <c r="WY248" s="1"/>
      <c r="WZ248" s="1"/>
      <c r="XA248" s="1"/>
      <c r="XB248" s="1"/>
      <c r="XC248" s="1"/>
      <c r="XD248" s="1"/>
      <c r="XE248" s="1"/>
      <c r="XF248" s="1"/>
      <c r="XG248" s="1"/>
      <c r="XH248" s="1"/>
      <c r="XI248" s="1"/>
      <c r="XJ248" s="1"/>
      <c r="XK248" s="1"/>
      <c r="XL248" s="1"/>
      <c r="XM248" s="1"/>
      <c r="XN248" s="1"/>
      <c r="XO248" s="1"/>
      <c r="XP248" s="1"/>
      <c r="XQ248" s="1"/>
      <c r="XR248" s="1"/>
      <c r="XS248" s="1"/>
      <c r="XT248" s="1"/>
      <c r="XU248" s="1"/>
      <c r="XV248" s="1"/>
      <c r="XW248" s="1"/>
      <c r="XX248" s="1"/>
      <c r="XY248" s="1"/>
      <c r="XZ248" s="1"/>
      <c r="YA248" s="1"/>
      <c r="YB248" s="1"/>
      <c r="YC248" s="1"/>
      <c r="YD248" s="1"/>
      <c r="YE248" s="1"/>
      <c r="YF248" s="1"/>
      <c r="YG248" s="1"/>
      <c r="YH248" s="1"/>
      <c r="YI248" s="1"/>
      <c r="YJ248" s="1"/>
      <c r="YK248" s="1"/>
      <c r="YL248" s="1"/>
      <c r="YM248" s="1"/>
      <c r="YN248" s="1"/>
      <c r="YO248" s="1"/>
      <c r="YP248" s="1"/>
      <c r="YQ248" s="1"/>
      <c r="YR248" s="1"/>
      <c r="YS248" s="1"/>
      <c r="YT248" s="1"/>
      <c r="YU248" s="1"/>
      <c r="YV248" s="1"/>
      <c r="YW248" s="1"/>
      <c r="YX248" s="1"/>
      <c r="YY248" s="1"/>
      <c r="YZ248" s="1"/>
      <c r="ZA248" s="1"/>
      <c r="ZB248" s="1"/>
      <c r="ZC248" s="1"/>
      <c r="ZD248" s="1"/>
      <c r="ZE248" s="1"/>
      <c r="ZF248" s="1"/>
      <c r="ZG248" s="1"/>
      <c r="ZH248" s="1"/>
      <c r="ZI248" s="1"/>
      <c r="ZJ248" s="1"/>
      <c r="ZK248" s="1"/>
      <c r="ZL248" s="1"/>
      <c r="ZM248" s="1"/>
      <c r="ZN248" s="1"/>
      <c r="ZO248" s="1"/>
      <c r="ZP248" s="1"/>
      <c r="ZQ248" s="1"/>
      <c r="ZR248" s="1"/>
      <c r="ZS248" s="1"/>
    </row>
    <row r="249" spans="1:695" s="47" customFormat="1" x14ac:dyDescent="0.2">
      <c r="A249" s="227" t="s">
        <v>141</v>
      </c>
      <c r="B249" s="91"/>
      <c r="C249" s="19" t="s">
        <v>113</v>
      </c>
      <c r="D249" s="80" t="s">
        <v>17</v>
      </c>
      <c r="E249" s="20">
        <v>0.8125</v>
      </c>
      <c r="F249" s="20">
        <f>E249+(45/(24*60))</f>
        <v>0.84375</v>
      </c>
      <c r="G249" s="19">
        <f t="shared" si="21"/>
        <v>1688.1000000000001</v>
      </c>
      <c r="H249" s="263">
        <v>51</v>
      </c>
      <c r="I249" s="82">
        <v>33.1</v>
      </c>
      <c r="J249" s="77" t="s">
        <v>204</v>
      </c>
      <c r="K249" s="77" t="s">
        <v>205</v>
      </c>
      <c r="L249" s="157"/>
      <c r="M249" s="1"/>
      <c r="N249" s="138"/>
      <c r="O249" s="139"/>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c r="IT249" s="1"/>
      <c r="IU249" s="1"/>
      <c r="IV249" s="1"/>
      <c r="IW249" s="1"/>
      <c r="IX249" s="1"/>
      <c r="IY249" s="1"/>
      <c r="IZ249" s="1"/>
      <c r="JA249" s="1"/>
      <c r="JB249" s="1"/>
      <c r="JC249" s="1"/>
      <c r="JD249" s="1"/>
      <c r="JE249" s="1"/>
      <c r="JF249" s="1"/>
      <c r="JG249" s="1"/>
      <c r="JH249" s="1"/>
      <c r="JI249" s="1"/>
      <c r="JJ249" s="1"/>
      <c r="JK249" s="1"/>
      <c r="JL249" s="1"/>
      <c r="JM249" s="1"/>
      <c r="JN249" s="1"/>
      <c r="JO249" s="1"/>
      <c r="JP249" s="1"/>
      <c r="JQ249" s="1"/>
      <c r="JR249" s="1"/>
      <c r="JS249" s="1"/>
      <c r="JT249" s="1"/>
      <c r="JU249" s="1"/>
      <c r="JV249" s="1"/>
      <c r="JW249" s="1"/>
      <c r="JX249" s="1"/>
      <c r="JY249" s="1"/>
      <c r="JZ249" s="1"/>
      <c r="KA249" s="1"/>
      <c r="KB249" s="1"/>
      <c r="KC249" s="1"/>
      <c r="KD249" s="1"/>
      <c r="KE249" s="1"/>
      <c r="KF249" s="1"/>
      <c r="KG249" s="1"/>
      <c r="KH249" s="1"/>
      <c r="KI249" s="1"/>
      <c r="KJ249" s="1"/>
      <c r="KK249" s="1"/>
      <c r="KL249" s="1"/>
      <c r="KM249" s="1"/>
      <c r="KN249" s="1"/>
      <c r="KO249" s="1"/>
      <c r="KP249" s="1"/>
      <c r="KQ249" s="1"/>
      <c r="KR249" s="1"/>
      <c r="KS249" s="1"/>
      <c r="KT249" s="1"/>
      <c r="KU249" s="1"/>
      <c r="KV249" s="1"/>
      <c r="KW249" s="1"/>
      <c r="KX249" s="1"/>
      <c r="KY249" s="1"/>
      <c r="KZ249" s="1"/>
      <c r="LA249" s="1"/>
      <c r="LB249" s="1"/>
      <c r="LC249" s="1"/>
      <c r="LD249" s="1"/>
      <c r="LE249" s="1"/>
      <c r="LF249" s="1"/>
      <c r="LG249" s="1"/>
      <c r="LH249" s="1"/>
      <c r="LI249" s="1"/>
      <c r="LJ249" s="1"/>
      <c r="LK249" s="1"/>
      <c r="LL249" s="1"/>
      <c r="LM249" s="1"/>
      <c r="LN249" s="1"/>
      <c r="LO249" s="1"/>
      <c r="LP249" s="1"/>
      <c r="LQ249" s="1"/>
      <c r="LR249" s="1"/>
      <c r="LS249" s="1"/>
      <c r="LT249" s="1"/>
      <c r="LU249" s="1"/>
      <c r="LV249" s="1"/>
      <c r="LW249" s="1"/>
      <c r="LX249" s="1"/>
      <c r="LY249" s="1"/>
      <c r="LZ249" s="1"/>
      <c r="MA249" s="1"/>
      <c r="MB249" s="1"/>
      <c r="MC249" s="1"/>
      <c r="MD249" s="1"/>
      <c r="ME249" s="1"/>
      <c r="MF249" s="1"/>
      <c r="MG249" s="1"/>
      <c r="MH249" s="1"/>
      <c r="MI249" s="1"/>
      <c r="MJ249" s="1"/>
      <c r="MK249" s="1"/>
      <c r="ML249" s="1"/>
      <c r="MM249" s="1"/>
      <c r="MN249" s="1"/>
      <c r="MO249" s="1"/>
      <c r="MP249" s="1"/>
      <c r="MQ249" s="1"/>
      <c r="MR249" s="1"/>
      <c r="MS249" s="1"/>
      <c r="MT249" s="1"/>
      <c r="MU249" s="1"/>
      <c r="MV249" s="1"/>
      <c r="MW249" s="1"/>
      <c r="MX249" s="1"/>
      <c r="MY249" s="1"/>
      <c r="MZ249" s="1"/>
      <c r="NA249" s="1"/>
      <c r="NB249" s="1"/>
      <c r="NC249" s="1"/>
      <c r="ND249" s="1"/>
      <c r="NE249" s="1"/>
      <c r="NF249" s="1"/>
      <c r="NG249" s="1"/>
      <c r="NH249" s="1"/>
      <c r="NI249" s="1"/>
      <c r="NJ249" s="1"/>
      <c r="NK249" s="1"/>
      <c r="NL249" s="1"/>
      <c r="NM249" s="1"/>
      <c r="NN249" s="1"/>
      <c r="NO249" s="1"/>
      <c r="NP249" s="1"/>
      <c r="NQ249" s="1"/>
      <c r="NR249" s="1"/>
      <c r="NS249" s="1"/>
      <c r="NT249" s="1"/>
      <c r="NU249" s="1"/>
      <c r="NV249" s="1"/>
      <c r="NW249" s="1"/>
      <c r="NX249" s="1"/>
      <c r="NY249" s="1"/>
      <c r="NZ249" s="1"/>
      <c r="OA249" s="1"/>
      <c r="OB249" s="1"/>
      <c r="OC249" s="1"/>
      <c r="OD249" s="1"/>
      <c r="OE249" s="1"/>
      <c r="OF249" s="1"/>
      <c r="OG249" s="1"/>
      <c r="OH249" s="1"/>
      <c r="OI249" s="1"/>
      <c r="OJ249" s="1"/>
      <c r="OK249" s="1"/>
      <c r="OL249" s="1"/>
      <c r="OM249" s="1"/>
      <c r="ON249" s="1"/>
      <c r="OO249" s="1"/>
      <c r="OP249" s="1"/>
      <c r="OQ249" s="1"/>
      <c r="OR249" s="1"/>
      <c r="OS249" s="1"/>
      <c r="OT249" s="1"/>
      <c r="OU249" s="1"/>
      <c r="OV249" s="1"/>
      <c r="OW249" s="1"/>
      <c r="OX249" s="1"/>
      <c r="OY249" s="1"/>
      <c r="OZ249" s="1"/>
      <c r="PA249" s="1"/>
      <c r="PB249" s="1"/>
      <c r="PC249" s="1"/>
      <c r="PD249" s="1"/>
      <c r="PE249" s="1"/>
      <c r="PF249" s="1"/>
      <c r="PG249" s="1"/>
      <c r="PH249" s="1"/>
      <c r="PI249" s="1"/>
      <c r="PJ249" s="1"/>
      <c r="PK249" s="1"/>
      <c r="PL249" s="1"/>
      <c r="PM249" s="1"/>
      <c r="PN249" s="1"/>
      <c r="PO249" s="1"/>
      <c r="PP249" s="1"/>
      <c r="PQ249" s="1"/>
      <c r="PR249" s="1"/>
      <c r="PS249" s="1"/>
      <c r="PT249" s="1"/>
      <c r="PU249" s="1"/>
      <c r="PV249" s="1"/>
      <c r="PW249" s="1"/>
      <c r="PX249" s="1"/>
      <c r="PY249" s="1"/>
      <c r="PZ249" s="1"/>
      <c r="QA249" s="1"/>
      <c r="QB249" s="1"/>
      <c r="QC249" s="1"/>
      <c r="QD249" s="1"/>
      <c r="QE249" s="1"/>
      <c r="QF249" s="1"/>
      <c r="QG249" s="1"/>
      <c r="QH249" s="1"/>
      <c r="QI249" s="1"/>
      <c r="QJ249" s="1"/>
      <c r="QK249" s="1"/>
      <c r="QL249" s="1"/>
      <c r="QM249" s="1"/>
      <c r="QN249" s="1"/>
      <c r="QO249" s="1"/>
      <c r="QP249" s="1"/>
      <c r="QQ249" s="1"/>
      <c r="QR249" s="1"/>
      <c r="QS249" s="1"/>
      <c r="QT249" s="1"/>
      <c r="QU249" s="1"/>
      <c r="QV249" s="1"/>
      <c r="QW249" s="1"/>
      <c r="QX249" s="1"/>
      <c r="QY249" s="1"/>
      <c r="QZ249" s="1"/>
      <c r="RA249" s="1"/>
      <c r="RB249" s="1"/>
      <c r="RC249" s="1"/>
      <c r="RD249" s="1"/>
      <c r="RE249" s="1"/>
      <c r="RF249" s="1"/>
      <c r="RG249" s="1"/>
      <c r="RH249" s="1"/>
      <c r="RI249" s="1"/>
      <c r="RJ249" s="1"/>
      <c r="RK249" s="1"/>
      <c r="RL249" s="1"/>
      <c r="RM249" s="1"/>
      <c r="RN249" s="1"/>
      <c r="RO249" s="1"/>
      <c r="RP249" s="1"/>
      <c r="RQ249" s="1"/>
      <c r="RR249" s="1"/>
      <c r="RS249" s="1"/>
      <c r="RT249" s="1"/>
      <c r="RU249" s="1"/>
      <c r="RV249" s="1"/>
      <c r="RW249" s="1"/>
      <c r="RX249" s="1"/>
      <c r="RY249" s="1"/>
      <c r="RZ249" s="1"/>
      <c r="SA249" s="1"/>
      <c r="SB249" s="1"/>
      <c r="SC249" s="1"/>
      <c r="SD249" s="1"/>
      <c r="SE249" s="1"/>
      <c r="SF249" s="1"/>
      <c r="SG249" s="1"/>
      <c r="SH249" s="1"/>
      <c r="SI249" s="1"/>
      <c r="SJ249" s="1"/>
      <c r="SK249" s="1"/>
      <c r="SL249" s="1"/>
      <c r="SM249" s="1"/>
      <c r="SN249" s="1"/>
      <c r="SO249" s="1"/>
      <c r="SP249" s="1"/>
      <c r="SQ249" s="1"/>
      <c r="SR249" s="1"/>
      <c r="SS249" s="1"/>
      <c r="ST249" s="1"/>
      <c r="SU249" s="1"/>
      <c r="SV249" s="1"/>
      <c r="SW249" s="1"/>
      <c r="SX249" s="1"/>
      <c r="SY249" s="1"/>
      <c r="SZ249" s="1"/>
      <c r="TA249" s="1"/>
      <c r="TB249" s="1"/>
      <c r="TC249" s="1"/>
      <c r="TD249" s="1"/>
      <c r="TE249" s="1"/>
      <c r="TF249" s="1"/>
      <c r="TG249" s="1"/>
      <c r="TH249" s="1"/>
      <c r="TI249" s="1"/>
      <c r="TJ249" s="1"/>
      <c r="TK249" s="1"/>
      <c r="TL249" s="1"/>
      <c r="TM249" s="1"/>
      <c r="TN249" s="1"/>
      <c r="TO249" s="1"/>
      <c r="TP249" s="1"/>
      <c r="TQ249" s="1"/>
      <c r="TR249" s="1"/>
      <c r="TS249" s="1"/>
      <c r="TT249" s="1"/>
      <c r="TU249" s="1"/>
      <c r="TV249" s="1"/>
      <c r="TW249" s="1"/>
      <c r="TX249" s="1"/>
      <c r="TY249" s="1"/>
      <c r="TZ249" s="1"/>
      <c r="UA249" s="1"/>
      <c r="UB249" s="1"/>
      <c r="UC249" s="1"/>
      <c r="UD249" s="1"/>
      <c r="UE249" s="1"/>
      <c r="UF249" s="1"/>
      <c r="UG249" s="1"/>
      <c r="UH249" s="1"/>
      <c r="UI249" s="1"/>
      <c r="UJ249" s="1"/>
      <c r="UK249" s="1"/>
      <c r="UL249" s="1"/>
      <c r="UM249" s="1"/>
      <c r="UN249" s="1"/>
      <c r="UO249" s="1"/>
      <c r="UP249" s="1"/>
      <c r="UQ249" s="1"/>
      <c r="UR249" s="1"/>
      <c r="US249" s="1"/>
      <c r="UT249" s="1"/>
      <c r="UU249" s="1"/>
      <c r="UV249" s="1"/>
      <c r="UW249" s="1"/>
      <c r="UX249" s="1"/>
      <c r="UY249" s="1"/>
      <c r="UZ249" s="1"/>
      <c r="VA249" s="1"/>
      <c r="VB249" s="1"/>
      <c r="VC249" s="1"/>
      <c r="VD249" s="1"/>
      <c r="VE249" s="1"/>
      <c r="VF249" s="1"/>
      <c r="VG249" s="1"/>
      <c r="VH249" s="1"/>
      <c r="VI249" s="1"/>
      <c r="VJ249" s="1"/>
      <c r="VK249" s="1"/>
      <c r="VL249" s="1"/>
      <c r="VM249" s="1"/>
      <c r="VN249" s="1"/>
      <c r="VO249" s="1"/>
      <c r="VP249" s="1"/>
      <c r="VQ249" s="1"/>
      <c r="VR249" s="1"/>
      <c r="VS249" s="1"/>
      <c r="VT249" s="1"/>
      <c r="VU249" s="1"/>
      <c r="VV249" s="1"/>
      <c r="VW249" s="1"/>
      <c r="VX249" s="1"/>
      <c r="VY249" s="1"/>
      <c r="VZ249" s="1"/>
      <c r="WA249" s="1"/>
      <c r="WB249" s="1"/>
      <c r="WC249" s="1"/>
      <c r="WD249" s="1"/>
      <c r="WE249" s="1"/>
      <c r="WF249" s="1"/>
      <c r="WG249" s="1"/>
      <c r="WH249" s="1"/>
      <c r="WI249" s="1"/>
      <c r="WJ249" s="1"/>
      <c r="WK249" s="1"/>
      <c r="WL249" s="1"/>
      <c r="WM249" s="1"/>
      <c r="WN249" s="1"/>
      <c r="WO249" s="1"/>
      <c r="WP249" s="1"/>
      <c r="WQ249" s="1"/>
      <c r="WR249" s="1"/>
      <c r="WS249" s="1"/>
      <c r="WT249" s="1"/>
      <c r="WU249" s="1"/>
      <c r="WV249" s="1"/>
      <c r="WW249" s="1"/>
      <c r="WX249" s="1"/>
      <c r="WY249" s="1"/>
      <c r="WZ249" s="1"/>
      <c r="XA249" s="1"/>
      <c r="XB249" s="1"/>
      <c r="XC249" s="1"/>
      <c r="XD249" s="1"/>
      <c r="XE249" s="1"/>
      <c r="XF249" s="1"/>
      <c r="XG249" s="1"/>
      <c r="XH249" s="1"/>
      <c r="XI249" s="1"/>
      <c r="XJ249" s="1"/>
      <c r="XK249" s="1"/>
      <c r="XL249" s="1"/>
      <c r="XM249" s="1"/>
      <c r="XN249" s="1"/>
      <c r="XO249" s="1"/>
      <c r="XP249" s="1"/>
      <c r="XQ249" s="1"/>
      <c r="XR249" s="1"/>
      <c r="XS249" s="1"/>
      <c r="XT249" s="1"/>
      <c r="XU249" s="1"/>
      <c r="XV249" s="1"/>
      <c r="XW249" s="1"/>
      <c r="XX249" s="1"/>
      <c r="XY249" s="1"/>
      <c r="XZ249" s="1"/>
      <c r="YA249" s="1"/>
      <c r="YB249" s="1"/>
      <c r="YC249" s="1"/>
      <c r="YD249" s="1"/>
      <c r="YE249" s="1"/>
      <c r="YF249" s="1"/>
      <c r="YG249" s="1"/>
      <c r="YH249" s="1"/>
      <c r="YI249" s="1"/>
      <c r="YJ249" s="1"/>
      <c r="YK249" s="1"/>
      <c r="YL249" s="1"/>
      <c r="YM249" s="1"/>
      <c r="YN249" s="1"/>
      <c r="YO249" s="1"/>
      <c r="YP249" s="1"/>
      <c r="YQ249" s="1"/>
      <c r="YR249" s="1"/>
      <c r="YS249" s="1"/>
      <c r="YT249" s="1"/>
      <c r="YU249" s="1"/>
      <c r="YV249" s="1"/>
      <c r="YW249" s="1"/>
      <c r="YX249" s="1"/>
      <c r="YY249" s="1"/>
      <c r="YZ249" s="1"/>
      <c r="ZA249" s="1"/>
      <c r="ZB249" s="1"/>
      <c r="ZC249" s="1"/>
      <c r="ZD249" s="1"/>
      <c r="ZE249" s="1"/>
      <c r="ZF249" s="1"/>
      <c r="ZG249" s="1"/>
      <c r="ZH249" s="1"/>
      <c r="ZI249" s="1"/>
      <c r="ZJ249" s="1"/>
      <c r="ZK249" s="1"/>
      <c r="ZL249" s="1"/>
      <c r="ZM249" s="1"/>
      <c r="ZN249" s="1"/>
      <c r="ZO249" s="1"/>
      <c r="ZP249" s="1"/>
      <c r="ZQ249" s="1"/>
      <c r="ZR249" s="1"/>
      <c r="ZS249" s="1"/>
    </row>
    <row r="250" spans="1:695" s="47" customFormat="1" x14ac:dyDescent="0.2">
      <c r="A250" s="227" t="s">
        <v>141</v>
      </c>
      <c r="B250" s="91"/>
      <c r="C250" s="19" t="s">
        <v>110</v>
      </c>
      <c r="D250" s="80" t="s">
        <v>17</v>
      </c>
      <c r="E250" s="20">
        <v>0.84375</v>
      </c>
      <c r="F250" s="20">
        <f>E250+(40/(24*60))</f>
        <v>0.87152777777777779</v>
      </c>
      <c r="G250" s="19">
        <f t="shared" si="21"/>
        <v>1693.2</v>
      </c>
      <c r="H250" s="263">
        <v>51</v>
      </c>
      <c r="I250" s="82">
        <v>33.200000000000003</v>
      </c>
      <c r="J250" s="77" t="s">
        <v>204</v>
      </c>
      <c r="K250" s="77" t="s">
        <v>205</v>
      </c>
      <c r="L250" s="157"/>
      <c r="M250" s="1"/>
      <c r="N250" s="138"/>
      <c r="O250" s="139"/>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c r="IT250" s="1"/>
      <c r="IU250" s="1"/>
      <c r="IV250" s="1"/>
      <c r="IW250" s="1"/>
      <c r="IX250" s="1"/>
      <c r="IY250" s="1"/>
      <c r="IZ250" s="1"/>
      <c r="JA250" s="1"/>
      <c r="JB250" s="1"/>
      <c r="JC250" s="1"/>
      <c r="JD250" s="1"/>
      <c r="JE250" s="1"/>
      <c r="JF250" s="1"/>
      <c r="JG250" s="1"/>
      <c r="JH250" s="1"/>
      <c r="JI250" s="1"/>
      <c r="JJ250" s="1"/>
      <c r="JK250" s="1"/>
      <c r="JL250" s="1"/>
      <c r="JM250" s="1"/>
      <c r="JN250" s="1"/>
      <c r="JO250" s="1"/>
      <c r="JP250" s="1"/>
      <c r="JQ250" s="1"/>
      <c r="JR250" s="1"/>
      <c r="JS250" s="1"/>
      <c r="JT250" s="1"/>
      <c r="JU250" s="1"/>
      <c r="JV250" s="1"/>
      <c r="JW250" s="1"/>
      <c r="JX250" s="1"/>
      <c r="JY250" s="1"/>
      <c r="JZ250" s="1"/>
      <c r="KA250" s="1"/>
      <c r="KB250" s="1"/>
      <c r="KC250" s="1"/>
      <c r="KD250" s="1"/>
      <c r="KE250" s="1"/>
      <c r="KF250" s="1"/>
      <c r="KG250" s="1"/>
      <c r="KH250" s="1"/>
      <c r="KI250" s="1"/>
      <c r="KJ250" s="1"/>
      <c r="KK250" s="1"/>
      <c r="KL250" s="1"/>
      <c r="KM250" s="1"/>
      <c r="KN250" s="1"/>
      <c r="KO250" s="1"/>
      <c r="KP250" s="1"/>
      <c r="KQ250" s="1"/>
      <c r="KR250" s="1"/>
      <c r="KS250" s="1"/>
      <c r="KT250" s="1"/>
      <c r="KU250" s="1"/>
      <c r="KV250" s="1"/>
      <c r="KW250" s="1"/>
      <c r="KX250" s="1"/>
      <c r="KY250" s="1"/>
      <c r="KZ250" s="1"/>
      <c r="LA250" s="1"/>
      <c r="LB250" s="1"/>
      <c r="LC250" s="1"/>
      <c r="LD250" s="1"/>
      <c r="LE250" s="1"/>
      <c r="LF250" s="1"/>
      <c r="LG250" s="1"/>
      <c r="LH250" s="1"/>
      <c r="LI250" s="1"/>
      <c r="LJ250" s="1"/>
      <c r="LK250" s="1"/>
      <c r="LL250" s="1"/>
      <c r="LM250" s="1"/>
      <c r="LN250" s="1"/>
      <c r="LO250" s="1"/>
      <c r="LP250" s="1"/>
      <c r="LQ250" s="1"/>
      <c r="LR250" s="1"/>
      <c r="LS250" s="1"/>
      <c r="LT250" s="1"/>
      <c r="LU250" s="1"/>
      <c r="LV250" s="1"/>
      <c r="LW250" s="1"/>
      <c r="LX250" s="1"/>
      <c r="LY250" s="1"/>
      <c r="LZ250" s="1"/>
      <c r="MA250" s="1"/>
      <c r="MB250" s="1"/>
      <c r="MC250" s="1"/>
      <c r="MD250" s="1"/>
      <c r="ME250" s="1"/>
      <c r="MF250" s="1"/>
      <c r="MG250" s="1"/>
      <c r="MH250" s="1"/>
      <c r="MI250" s="1"/>
      <c r="MJ250" s="1"/>
      <c r="MK250" s="1"/>
      <c r="ML250" s="1"/>
      <c r="MM250" s="1"/>
      <c r="MN250" s="1"/>
      <c r="MO250" s="1"/>
      <c r="MP250" s="1"/>
      <c r="MQ250" s="1"/>
      <c r="MR250" s="1"/>
      <c r="MS250" s="1"/>
      <c r="MT250" s="1"/>
      <c r="MU250" s="1"/>
      <c r="MV250" s="1"/>
      <c r="MW250" s="1"/>
      <c r="MX250" s="1"/>
      <c r="MY250" s="1"/>
      <c r="MZ250" s="1"/>
      <c r="NA250" s="1"/>
      <c r="NB250" s="1"/>
      <c r="NC250" s="1"/>
      <c r="ND250" s="1"/>
      <c r="NE250" s="1"/>
      <c r="NF250" s="1"/>
      <c r="NG250" s="1"/>
      <c r="NH250" s="1"/>
      <c r="NI250" s="1"/>
      <c r="NJ250" s="1"/>
      <c r="NK250" s="1"/>
      <c r="NL250" s="1"/>
      <c r="NM250" s="1"/>
      <c r="NN250" s="1"/>
      <c r="NO250" s="1"/>
      <c r="NP250" s="1"/>
      <c r="NQ250" s="1"/>
      <c r="NR250" s="1"/>
      <c r="NS250" s="1"/>
      <c r="NT250" s="1"/>
      <c r="NU250" s="1"/>
      <c r="NV250" s="1"/>
      <c r="NW250" s="1"/>
      <c r="NX250" s="1"/>
      <c r="NY250" s="1"/>
      <c r="NZ250" s="1"/>
      <c r="OA250" s="1"/>
      <c r="OB250" s="1"/>
      <c r="OC250" s="1"/>
      <c r="OD250" s="1"/>
      <c r="OE250" s="1"/>
      <c r="OF250" s="1"/>
      <c r="OG250" s="1"/>
      <c r="OH250" s="1"/>
      <c r="OI250" s="1"/>
      <c r="OJ250" s="1"/>
      <c r="OK250" s="1"/>
      <c r="OL250" s="1"/>
      <c r="OM250" s="1"/>
      <c r="ON250" s="1"/>
      <c r="OO250" s="1"/>
      <c r="OP250" s="1"/>
      <c r="OQ250" s="1"/>
      <c r="OR250" s="1"/>
      <c r="OS250" s="1"/>
      <c r="OT250" s="1"/>
      <c r="OU250" s="1"/>
      <c r="OV250" s="1"/>
      <c r="OW250" s="1"/>
      <c r="OX250" s="1"/>
      <c r="OY250" s="1"/>
      <c r="OZ250" s="1"/>
      <c r="PA250" s="1"/>
      <c r="PB250" s="1"/>
      <c r="PC250" s="1"/>
      <c r="PD250" s="1"/>
      <c r="PE250" s="1"/>
      <c r="PF250" s="1"/>
      <c r="PG250" s="1"/>
      <c r="PH250" s="1"/>
      <c r="PI250" s="1"/>
      <c r="PJ250" s="1"/>
      <c r="PK250" s="1"/>
      <c r="PL250" s="1"/>
      <c r="PM250" s="1"/>
      <c r="PN250" s="1"/>
      <c r="PO250" s="1"/>
      <c r="PP250" s="1"/>
      <c r="PQ250" s="1"/>
      <c r="PR250" s="1"/>
      <c r="PS250" s="1"/>
      <c r="PT250" s="1"/>
      <c r="PU250" s="1"/>
      <c r="PV250" s="1"/>
      <c r="PW250" s="1"/>
      <c r="PX250" s="1"/>
      <c r="PY250" s="1"/>
      <c r="PZ250" s="1"/>
      <c r="QA250" s="1"/>
      <c r="QB250" s="1"/>
      <c r="QC250" s="1"/>
      <c r="QD250" s="1"/>
      <c r="QE250" s="1"/>
      <c r="QF250" s="1"/>
      <c r="QG250" s="1"/>
      <c r="QH250" s="1"/>
      <c r="QI250" s="1"/>
      <c r="QJ250" s="1"/>
      <c r="QK250" s="1"/>
      <c r="QL250" s="1"/>
      <c r="QM250" s="1"/>
      <c r="QN250" s="1"/>
      <c r="QO250" s="1"/>
      <c r="QP250" s="1"/>
      <c r="QQ250" s="1"/>
      <c r="QR250" s="1"/>
      <c r="QS250" s="1"/>
      <c r="QT250" s="1"/>
      <c r="QU250" s="1"/>
      <c r="QV250" s="1"/>
      <c r="QW250" s="1"/>
      <c r="QX250" s="1"/>
      <c r="QY250" s="1"/>
      <c r="QZ250" s="1"/>
      <c r="RA250" s="1"/>
      <c r="RB250" s="1"/>
      <c r="RC250" s="1"/>
      <c r="RD250" s="1"/>
      <c r="RE250" s="1"/>
      <c r="RF250" s="1"/>
      <c r="RG250" s="1"/>
      <c r="RH250" s="1"/>
      <c r="RI250" s="1"/>
      <c r="RJ250" s="1"/>
      <c r="RK250" s="1"/>
      <c r="RL250" s="1"/>
      <c r="RM250" s="1"/>
      <c r="RN250" s="1"/>
      <c r="RO250" s="1"/>
      <c r="RP250" s="1"/>
      <c r="RQ250" s="1"/>
      <c r="RR250" s="1"/>
      <c r="RS250" s="1"/>
      <c r="RT250" s="1"/>
      <c r="RU250" s="1"/>
      <c r="RV250" s="1"/>
      <c r="RW250" s="1"/>
      <c r="RX250" s="1"/>
      <c r="RY250" s="1"/>
      <c r="RZ250" s="1"/>
      <c r="SA250" s="1"/>
      <c r="SB250" s="1"/>
      <c r="SC250" s="1"/>
      <c r="SD250" s="1"/>
      <c r="SE250" s="1"/>
      <c r="SF250" s="1"/>
      <c r="SG250" s="1"/>
      <c r="SH250" s="1"/>
      <c r="SI250" s="1"/>
      <c r="SJ250" s="1"/>
      <c r="SK250" s="1"/>
      <c r="SL250" s="1"/>
      <c r="SM250" s="1"/>
      <c r="SN250" s="1"/>
      <c r="SO250" s="1"/>
      <c r="SP250" s="1"/>
      <c r="SQ250" s="1"/>
      <c r="SR250" s="1"/>
      <c r="SS250" s="1"/>
      <c r="ST250" s="1"/>
      <c r="SU250" s="1"/>
      <c r="SV250" s="1"/>
      <c r="SW250" s="1"/>
      <c r="SX250" s="1"/>
      <c r="SY250" s="1"/>
      <c r="SZ250" s="1"/>
      <c r="TA250" s="1"/>
      <c r="TB250" s="1"/>
      <c r="TC250" s="1"/>
      <c r="TD250" s="1"/>
      <c r="TE250" s="1"/>
      <c r="TF250" s="1"/>
      <c r="TG250" s="1"/>
      <c r="TH250" s="1"/>
      <c r="TI250" s="1"/>
      <c r="TJ250" s="1"/>
      <c r="TK250" s="1"/>
      <c r="TL250" s="1"/>
      <c r="TM250" s="1"/>
      <c r="TN250" s="1"/>
      <c r="TO250" s="1"/>
      <c r="TP250" s="1"/>
      <c r="TQ250" s="1"/>
      <c r="TR250" s="1"/>
      <c r="TS250" s="1"/>
      <c r="TT250" s="1"/>
      <c r="TU250" s="1"/>
      <c r="TV250" s="1"/>
      <c r="TW250" s="1"/>
      <c r="TX250" s="1"/>
      <c r="TY250" s="1"/>
      <c r="TZ250" s="1"/>
      <c r="UA250" s="1"/>
      <c r="UB250" s="1"/>
      <c r="UC250" s="1"/>
      <c r="UD250" s="1"/>
      <c r="UE250" s="1"/>
      <c r="UF250" s="1"/>
      <c r="UG250" s="1"/>
      <c r="UH250" s="1"/>
      <c r="UI250" s="1"/>
      <c r="UJ250" s="1"/>
      <c r="UK250" s="1"/>
      <c r="UL250" s="1"/>
      <c r="UM250" s="1"/>
      <c r="UN250" s="1"/>
      <c r="UO250" s="1"/>
      <c r="UP250" s="1"/>
      <c r="UQ250" s="1"/>
      <c r="UR250" s="1"/>
      <c r="US250" s="1"/>
      <c r="UT250" s="1"/>
      <c r="UU250" s="1"/>
      <c r="UV250" s="1"/>
      <c r="UW250" s="1"/>
      <c r="UX250" s="1"/>
      <c r="UY250" s="1"/>
      <c r="UZ250" s="1"/>
      <c r="VA250" s="1"/>
      <c r="VB250" s="1"/>
      <c r="VC250" s="1"/>
      <c r="VD250" s="1"/>
      <c r="VE250" s="1"/>
      <c r="VF250" s="1"/>
      <c r="VG250" s="1"/>
      <c r="VH250" s="1"/>
      <c r="VI250" s="1"/>
      <c r="VJ250" s="1"/>
      <c r="VK250" s="1"/>
      <c r="VL250" s="1"/>
      <c r="VM250" s="1"/>
      <c r="VN250" s="1"/>
      <c r="VO250" s="1"/>
      <c r="VP250" s="1"/>
      <c r="VQ250" s="1"/>
      <c r="VR250" s="1"/>
      <c r="VS250" s="1"/>
      <c r="VT250" s="1"/>
      <c r="VU250" s="1"/>
      <c r="VV250" s="1"/>
      <c r="VW250" s="1"/>
      <c r="VX250" s="1"/>
      <c r="VY250" s="1"/>
      <c r="VZ250" s="1"/>
      <c r="WA250" s="1"/>
      <c r="WB250" s="1"/>
      <c r="WC250" s="1"/>
      <c r="WD250" s="1"/>
      <c r="WE250" s="1"/>
      <c r="WF250" s="1"/>
      <c r="WG250" s="1"/>
      <c r="WH250" s="1"/>
      <c r="WI250" s="1"/>
      <c r="WJ250" s="1"/>
      <c r="WK250" s="1"/>
      <c r="WL250" s="1"/>
      <c r="WM250" s="1"/>
      <c r="WN250" s="1"/>
      <c r="WO250" s="1"/>
      <c r="WP250" s="1"/>
      <c r="WQ250" s="1"/>
      <c r="WR250" s="1"/>
      <c r="WS250" s="1"/>
      <c r="WT250" s="1"/>
      <c r="WU250" s="1"/>
      <c r="WV250" s="1"/>
      <c r="WW250" s="1"/>
      <c r="WX250" s="1"/>
      <c r="WY250" s="1"/>
      <c r="WZ250" s="1"/>
      <c r="XA250" s="1"/>
      <c r="XB250" s="1"/>
      <c r="XC250" s="1"/>
      <c r="XD250" s="1"/>
      <c r="XE250" s="1"/>
      <c r="XF250" s="1"/>
      <c r="XG250" s="1"/>
      <c r="XH250" s="1"/>
      <c r="XI250" s="1"/>
      <c r="XJ250" s="1"/>
      <c r="XK250" s="1"/>
      <c r="XL250" s="1"/>
      <c r="XM250" s="1"/>
      <c r="XN250" s="1"/>
      <c r="XO250" s="1"/>
      <c r="XP250" s="1"/>
      <c r="XQ250" s="1"/>
      <c r="XR250" s="1"/>
      <c r="XS250" s="1"/>
      <c r="XT250" s="1"/>
      <c r="XU250" s="1"/>
      <c r="XV250" s="1"/>
      <c r="XW250" s="1"/>
      <c r="XX250" s="1"/>
      <c r="XY250" s="1"/>
      <c r="XZ250" s="1"/>
      <c r="YA250" s="1"/>
      <c r="YB250" s="1"/>
      <c r="YC250" s="1"/>
      <c r="YD250" s="1"/>
      <c r="YE250" s="1"/>
      <c r="YF250" s="1"/>
      <c r="YG250" s="1"/>
      <c r="YH250" s="1"/>
      <c r="YI250" s="1"/>
      <c r="YJ250" s="1"/>
      <c r="YK250" s="1"/>
      <c r="YL250" s="1"/>
      <c r="YM250" s="1"/>
      <c r="YN250" s="1"/>
      <c r="YO250" s="1"/>
      <c r="YP250" s="1"/>
      <c r="YQ250" s="1"/>
      <c r="YR250" s="1"/>
      <c r="YS250" s="1"/>
      <c r="YT250" s="1"/>
      <c r="YU250" s="1"/>
      <c r="YV250" s="1"/>
      <c r="YW250" s="1"/>
      <c r="YX250" s="1"/>
      <c r="YY250" s="1"/>
      <c r="YZ250" s="1"/>
      <c r="ZA250" s="1"/>
      <c r="ZB250" s="1"/>
      <c r="ZC250" s="1"/>
      <c r="ZD250" s="1"/>
      <c r="ZE250" s="1"/>
      <c r="ZF250" s="1"/>
      <c r="ZG250" s="1"/>
      <c r="ZH250" s="1"/>
      <c r="ZI250" s="1"/>
      <c r="ZJ250" s="1"/>
      <c r="ZK250" s="1"/>
      <c r="ZL250" s="1"/>
      <c r="ZM250" s="1"/>
      <c r="ZN250" s="1"/>
      <c r="ZO250" s="1"/>
      <c r="ZP250" s="1"/>
      <c r="ZQ250" s="1"/>
      <c r="ZR250" s="1"/>
      <c r="ZS250" s="1"/>
    </row>
    <row r="251" spans="1:695" s="47" customFormat="1" x14ac:dyDescent="0.2">
      <c r="A251" s="227" t="s">
        <v>141</v>
      </c>
      <c r="B251" s="91"/>
      <c r="C251" s="19" t="s">
        <v>113</v>
      </c>
      <c r="D251" s="80" t="s">
        <v>17</v>
      </c>
      <c r="E251" s="20">
        <v>0.89583333333333337</v>
      </c>
      <c r="F251" s="20">
        <f>E251+(40/(24*60))</f>
        <v>0.92361111111111116</v>
      </c>
      <c r="G251" s="19">
        <f t="shared" si="21"/>
        <v>1688.1000000000001</v>
      </c>
      <c r="H251" s="263">
        <v>51</v>
      </c>
      <c r="I251" s="82">
        <v>33.1</v>
      </c>
      <c r="J251" s="77" t="s">
        <v>204</v>
      </c>
      <c r="K251" s="77" t="s">
        <v>205</v>
      </c>
      <c r="L251" s="157"/>
      <c r="M251" s="1"/>
      <c r="N251" s="138"/>
      <c r="O251" s="139"/>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c r="IT251" s="1"/>
      <c r="IU251" s="1"/>
      <c r="IV251" s="1"/>
      <c r="IW251" s="1"/>
      <c r="IX251" s="1"/>
      <c r="IY251" s="1"/>
      <c r="IZ251" s="1"/>
      <c r="JA251" s="1"/>
      <c r="JB251" s="1"/>
      <c r="JC251" s="1"/>
      <c r="JD251" s="1"/>
      <c r="JE251" s="1"/>
      <c r="JF251" s="1"/>
      <c r="JG251" s="1"/>
      <c r="JH251" s="1"/>
      <c r="JI251" s="1"/>
      <c r="JJ251" s="1"/>
      <c r="JK251" s="1"/>
      <c r="JL251" s="1"/>
      <c r="JM251" s="1"/>
      <c r="JN251" s="1"/>
      <c r="JO251" s="1"/>
      <c r="JP251" s="1"/>
      <c r="JQ251" s="1"/>
      <c r="JR251" s="1"/>
      <c r="JS251" s="1"/>
      <c r="JT251" s="1"/>
      <c r="JU251" s="1"/>
      <c r="JV251" s="1"/>
      <c r="JW251" s="1"/>
      <c r="JX251" s="1"/>
      <c r="JY251" s="1"/>
      <c r="JZ251" s="1"/>
      <c r="KA251" s="1"/>
      <c r="KB251" s="1"/>
      <c r="KC251" s="1"/>
      <c r="KD251" s="1"/>
      <c r="KE251" s="1"/>
      <c r="KF251" s="1"/>
      <c r="KG251" s="1"/>
      <c r="KH251" s="1"/>
      <c r="KI251" s="1"/>
      <c r="KJ251" s="1"/>
      <c r="KK251" s="1"/>
      <c r="KL251" s="1"/>
      <c r="KM251" s="1"/>
      <c r="KN251" s="1"/>
      <c r="KO251" s="1"/>
      <c r="KP251" s="1"/>
      <c r="KQ251" s="1"/>
      <c r="KR251" s="1"/>
      <c r="KS251" s="1"/>
      <c r="KT251" s="1"/>
      <c r="KU251" s="1"/>
      <c r="KV251" s="1"/>
      <c r="KW251" s="1"/>
      <c r="KX251" s="1"/>
      <c r="KY251" s="1"/>
      <c r="KZ251" s="1"/>
      <c r="LA251" s="1"/>
      <c r="LB251" s="1"/>
      <c r="LC251" s="1"/>
      <c r="LD251" s="1"/>
      <c r="LE251" s="1"/>
      <c r="LF251" s="1"/>
      <c r="LG251" s="1"/>
      <c r="LH251" s="1"/>
      <c r="LI251" s="1"/>
      <c r="LJ251" s="1"/>
      <c r="LK251" s="1"/>
      <c r="LL251" s="1"/>
      <c r="LM251" s="1"/>
      <c r="LN251" s="1"/>
      <c r="LO251" s="1"/>
      <c r="LP251" s="1"/>
      <c r="LQ251" s="1"/>
      <c r="LR251" s="1"/>
      <c r="LS251" s="1"/>
      <c r="LT251" s="1"/>
      <c r="LU251" s="1"/>
      <c r="LV251" s="1"/>
      <c r="LW251" s="1"/>
      <c r="LX251" s="1"/>
      <c r="LY251" s="1"/>
      <c r="LZ251" s="1"/>
      <c r="MA251" s="1"/>
      <c r="MB251" s="1"/>
      <c r="MC251" s="1"/>
      <c r="MD251" s="1"/>
      <c r="ME251" s="1"/>
      <c r="MF251" s="1"/>
      <c r="MG251" s="1"/>
      <c r="MH251" s="1"/>
      <c r="MI251" s="1"/>
      <c r="MJ251" s="1"/>
      <c r="MK251" s="1"/>
      <c r="ML251" s="1"/>
      <c r="MM251" s="1"/>
      <c r="MN251" s="1"/>
      <c r="MO251" s="1"/>
      <c r="MP251" s="1"/>
      <c r="MQ251" s="1"/>
      <c r="MR251" s="1"/>
      <c r="MS251" s="1"/>
      <c r="MT251" s="1"/>
      <c r="MU251" s="1"/>
      <c r="MV251" s="1"/>
      <c r="MW251" s="1"/>
      <c r="MX251" s="1"/>
      <c r="MY251" s="1"/>
      <c r="MZ251" s="1"/>
      <c r="NA251" s="1"/>
      <c r="NB251" s="1"/>
      <c r="NC251" s="1"/>
      <c r="ND251" s="1"/>
      <c r="NE251" s="1"/>
      <c r="NF251" s="1"/>
      <c r="NG251" s="1"/>
      <c r="NH251" s="1"/>
      <c r="NI251" s="1"/>
      <c r="NJ251" s="1"/>
      <c r="NK251" s="1"/>
      <c r="NL251" s="1"/>
      <c r="NM251" s="1"/>
      <c r="NN251" s="1"/>
      <c r="NO251" s="1"/>
      <c r="NP251" s="1"/>
      <c r="NQ251" s="1"/>
      <c r="NR251" s="1"/>
      <c r="NS251" s="1"/>
      <c r="NT251" s="1"/>
      <c r="NU251" s="1"/>
      <c r="NV251" s="1"/>
      <c r="NW251" s="1"/>
      <c r="NX251" s="1"/>
      <c r="NY251" s="1"/>
      <c r="NZ251" s="1"/>
      <c r="OA251" s="1"/>
      <c r="OB251" s="1"/>
      <c r="OC251" s="1"/>
      <c r="OD251" s="1"/>
      <c r="OE251" s="1"/>
      <c r="OF251" s="1"/>
      <c r="OG251" s="1"/>
      <c r="OH251" s="1"/>
      <c r="OI251" s="1"/>
      <c r="OJ251" s="1"/>
      <c r="OK251" s="1"/>
      <c r="OL251" s="1"/>
      <c r="OM251" s="1"/>
      <c r="ON251" s="1"/>
      <c r="OO251" s="1"/>
      <c r="OP251" s="1"/>
      <c r="OQ251" s="1"/>
      <c r="OR251" s="1"/>
      <c r="OS251" s="1"/>
      <c r="OT251" s="1"/>
      <c r="OU251" s="1"/>
      <c r="OV251" s="1"/>
      <c r="OW251" s="1"/>
      <c r="OX251" s="1"/>
      <c r="OY251" s="1"/>
      <c r="OZ251" s="1"/>
      <c r="PA251" s="1"/>
      <c r="PB251" s="1"/>
      <c r="PC251" s="1"/>
      <c r="PD251" s="1"/>
      <c r="PE251" s="1"/>
      <c r="PF251" s="1"/>
      <c r="PG251" s="1"/>
      <c r="PH251" s="1"/>
      <c r="PI251" s="1"/>
      <c r="PJ251" s="1"/>
      <c r="PK251" s="1"/>
      <c r="PL251" s="1"/>
      <c r="PM251" s="1"/>
      <c r="PN251" s="1"/>
      <c r="PO251" s="1"/>
      <c r="PP251" s="1"/>
      <c r="PQ251" s="1"/>
      <c r="PR251" s="1"/>
      <c r="PS251" s="1"/>
      <c r="PT251" s="1"/>
      <c r="PU251" s="1"/>
      <c r="PV251" s="1"/>
      <c r="PW251" s="1"/>
      <c r="PX251" s="1"/>
      <c r="PY251" s="1"/>
      <c r="PZ251" s="1"/>
      <c r="QA251" s="1"/>
      <c r="QB251" s="1"/>
      <c r="QC251" s="1"/>
      <c r="QD251" s="1"/>
      <c r="QE251" s="1"/>
      <c r="QF251" s="1"/>
      <c r="QG251" s="1"/>
      <c r="QH251" s="1"/>
      <c r="QI251" s="1"/>
      <c r="QJ251" s="1"/>
      <c r="QK251" s="1"/>
      <c r="QL251" s="1"/>
      <c r="QM251" s="1"/>
      <c r="QN251" s="1"/>
      <c r="QO251" s="1"/>
      <c r="QP251" s="1"/>
      <c r="QQ251" s="1"/>
      <c r="QR251" s="1"/>
      <c r="QS251" s="1"/>
      <c r="QT251" s="1"/>
      <c r="QU251" s="1"/>
      <c r="QV251" s="1"/>
      <c r="QW251" s="1"/>
      <c r="QX251" s="1"/>
      <c r="QY251" s="1"/>
      <c r="QZ251" s="1"/>
      <c r="RA251" s="1"/>
      <c r="RB251" s="1"/>
      <c r="RC251" s="1"/>
      <c r="RD251" s="1"/>
      <c r="RE251" s="1"/>
      <c r="RF251" s="1"/>
      <c r="RG251" s="1"/>
      <c r="RH251" s="1"/>
      <c r="RI251" s="1"/>
      <c r="RJ251" s="1"/>
      <c r="RK251" s="1"/>
      <c r="RL251" s="1"/>
      <c r="RM251" s="1"/>
      <c r="RN251" s="1"/>
      <c r="RO251" s="1"/>
      <c r="RP251" s="1"/>
      <c r="RQ251" s="1"/>
      <c r="RR251" s="1"/>
      <c r="RS251" s="1"/>
      <c r="RT251" s="1"/>
      <c r="RU251" s="1"/>
      <c r="RV251" s="1"/>
      <c r="RW251" s="1"/>
      <c r="RX251" s="1"/>
      <c r="RY251" s="1"/>
      <c r="RZ251" s="1"/>
      <c r="SA251" s="1"/>
      <c r="SB251" s="1"/>
      <c r="SC251" s="1"/>
      <c r="SD251" s="1"/>
      <c r="SE251" s="1"/>
      <c r="SF251" s="1"/>
      <c r="SG251" s="1"/>
      <c r="SH251" s="1"/>
      <c r="SI251" s="1"/>
      <c r="SJ251" s="1"/>
      <c r="SK251" s="1"/>
      <c r="SL251" s="1"/>
      <c r="SM251" s="1"/>
      <c r="SN251" s="1"/>
      <c r="SO251" s="1"/>
      <c r="SP251" s="1"/>
      <c r="SQ251" s="1"/>
      <c r="SR251" s="1"/>
      <c r="SS251" s="1"/>
      <c r="ST251" s="1"/>
      <c r="SU251" s="1"/>
      <c r="SV251" s="1"/>
      <c r="SW251" s="1"/>
      <c r="SX251" s="1"/>
      <c r="SY251" s="1"/>
      <c r="SZ251" s="1"/>
      <c r="TA251" s="1"/>
      <c r="TB251" s="1"/>
      <c r="TC251" s="1"/>
      <c r="TD251" s="1"/>
      <c r="TE251" s="1"/>
      <c r="TF251" s="1"/>
      <c r="TG251" s="1"/>
      <c r="TH251" s="1"/>
      <c r="TI251" s="1"/>
      <c r="TJ251" s="1"/>
      <c r="TK251" s="1"/>
      <c r="TL251" s="1"/>
      <c r="TM251" s="1"/>
      <c r="TN251" s="1"/>
      <c r="TO251" s="1"/>
      <c r="TP251" s="1"/>
      <c r="TQ251" s="1"/>
      <c r="TR251" s="1"/>
      <c r="TS251" s="1"/>
      <c r="TT251" s="1"/>
      <c r="TU251" s="1"/>
      <c r="TV251" s="1"/>
      <c r="TW251" s="1"/>
      <c r="TX251" s="1"/>
      <c r="TY251" s="1"/>
      <c r="TZ251" s="1"/>
      <c r="UA251" s="1"/>
      <c r="UB251" s="1"/>
      <c r="UC251" s="1"/>
      <c r="UD251" s="1"/>
      <c r="UE251" s="1"/>
      <c r="UF251" s="1"/>
      <c r="UG251" s="1"/>
      <c r="UH251" s="1"/>
      <c r="UI251" s="1"/>
      <c r="UJ251" s="1"/>
      <c r="UK251" s="1"/>
      <c r="UL251" s="1"/>
      <c r="UM251" s="1"/>
      <c r="UN251" s="1"/>
      <c r="UO251" s="1"/>
      <c r="UP251" s="1"/>
      <c r="UQ251" s="1"/>
      <c r="UR251" s="1"/>
      <c r="US251" s="1"/>
      <c r="UT251" s="1"/>
      <c r="UU251" s="1"/>
      <c r="UV251" s="1"/>
      <c r="UW251" s="1"/>
      <c r="UX251" s="1"/>
      <c r="UY251" s="1"/>
      <c r="UZ251" s="1"/>
      <c r="VA251" s="1"/>
      <c r="VB251" s="1"/>
      <c r="VC251" s="1"/>
      <c r="VD251" s="1"/>
      <c r="VE251" s="1"/>
      <c r="VF251" s="1"/>
      <c r="VG251" s="1"/>
      <c r="VH251" s="1"/>
      <c r="VI251" s="1"/>
      <c r="VJ251" s="1"/>
      <c r="VK251" s="1"/>
      <c r="VL251" s="1"/>
      <c r="VM251" s="1"/>
      <c r="VN251" s="1"/>
      <c r="VO251" s="1"/>
      <c r="VP251" s="1"/>
      <c r="VQ251" s="1"/>
      <c r="VR251" s="1"/>
      <c r="VS251" s="1"/>
      <c r="VT251" s="1"/>
      <c r="VU251" s="1"/>
      <c r="VV251" s="1"/>
      <c r="VW251" s="1"/>
      <c r="VX251" s="1"/>
      <c r="VY251" s="1"/>
      <c r="VZ251" s="1"/>
      <c r="WA251" s="1"/>
      <c r="WB251" s="1"/>
      <c r="WC251" s="1"/>
      <c r="WD251" s="1"/>
      <c r="WE251" s="1"/>
      <c r="WF251" s="1"/>
      <c r="WG251" s="1"/>
      <c r="WH251" s="1"/>
      <c r="WI251" s="1"/>
      <c r="WJ251" s="1"/>
      <c r="WK251" s="1"/>
      <c r="WL251" s="1"/>
      <c r="WM251" s="1"/>
      <c r="WN251" s="1"/>
      <c r="WO251" s="1"/>
      <c r="WP251" s="1"/>
      <c r="WQ251" s="1"/>
      <c r="WR251" s="1"/>
      <c r="WS251" s="1"/>
      <c r="WT251" s="1"/>
      <c r="WU251" s="1"/>
      <c r="WV251" s="1"/>
      <c r="WW251" s="1"/>
      <c r="WX251" s="1"/>
      <c r="WY251" s="1"/>
      <c r="WZ251" s="1"/>
      <c r="XA251" s="1"/>
      <c r="XB251" s="1"/>
      <c r="XC251" s="1"/>
      <c r="XD251" s="1"/>
      <c r="XE251" s="1"/>
      <c r="XF251" s="1"/>
      <c r="XG251" s="1"/>
      <c r="XH251" s="1"/>
      <c r="XI251" s="1"/>
      <c r="XJ251" s="1"/>
      <c r="XK251" s="1"/>
      <c r="XL251" s="1"/>
      <c r="XM251" s="1"/>
      <c r="XN251" s="1"/>
      <c r="XO251" s="1"/>
      <c r="XP251" s="1"/>
      <c r="XQ251" s="1"/>
      <c r="XR251" s="1"/>
      <c r="XS251" s="1"/>
      <c r="XT251" s="1"/>
      <c r="XU251" s="1"/>
      <c r="XV251" s="1"/>
      <c r="XW251" s="1"/>
      <c r="XX251" s="1"/>
      <c r="XY251" s="1"/>
      <c r="XZ251" s="1"/>
      <c r="YA251" s="1"/>
      <c r="YB251" s="1"/>
      <c r="YC251" s="1"/>
      <c r="YD251" s="1"/>
      <c r="YE251" s="1"/>
      <c r="YF251" s="1"/>
      <c r="YG251" s="1"/>
      <c r="YH251" s="1"/>
      <c r="YI251" s="1"/>
      <c r="YJ251" s="1"/>
      <c r="YK251" s="1"/>
      <c r="YL251" s="1"/>
      <c r="YM251" s="1"/>
      <c r="YN251" s="1"/>
      <c r="YO251" s="1"/>
      <c r="YP251" s="1"/>
      <c r="YQ251" s="1"/>
      <c r="YR251" s="1"/>
      <c r="YS251" s="1"/>
      <c r="YT251" s="1"/>
      <c r="YU251" s="1"/>
      <c r="YV251" s="1"/>
      <c r="YW251" s="1"/>
      <c r="YX251" s="1"/>
      <c r="YY251" s="1"/>
      <c r="YZ251" s="1"/>
      <c r="ZA251" s="1"/>
      <c r="ZB251" s="1"/>
      <c r="ZC251" s="1"/>
      <c r="ZD251" s="1"/>
      <c r="ZE251" s="1"/>
      <c r="ZF251" s="1"/>
      <c r="ZG251" s="1"/>
      <c r="ZH251" s="1"/>
      <c r="ZI251" s="1"/>
      <c r="ZJ251" s="1"/>
      <c r="ZK251" s="1"/>
      <c r="ZL251" s="1"/>
      <c r="ZM251" s="1"/>
      <c r="ZN251" s="1"/>
      <c r="ZO251" s="1"/>
      <c r="ZP251" s="1"/>
      <c r="ZQ251" s="1"/>
      <c r="ZR251" s="1"/>
      <c r="ZS251" s="1"/>
    </row>
    <row r="252" spans="1:695" s="47" customFormat="1" x14ac:dyDescent="0.2">
      <c r="A252" s="227" t="s">
        <v>141</v>
      </c>
      <c r="B252" s="91"/>
      <c r="C252" s="19" t="s">
        <v>110</v>
      </c>
      <c r="D252" s="80" t="s">
        <v>17</v>
      </c>
      <c r="E252" s="20">
        <v>0.92708333333333337</v>
      </c>
      <c r="F252" s="20">
        <f>E252+(40/(24*60))</f>
        <v>0.95486111111111116</v>
      </c>
      <c r="G252" s="19">
        <f t="shared" si="21"/>
        <v>1693.2</v>
      </c>
      <c r="H252" s="263">
        <v>51</v>
      </c>
      <c r="I252" s="82">
        <v>33.200000000000003</v>
      </c>
      <c r="J252" s="77" t="s">
        <v>204</v>
      </c>
      <c r="K252" s="77" t="s">
        <v>205</v>
      </c>
      <c r="L252" s="157"/>
      <c r="M252" s="1"/>
      <c r="N252" s="138"/>
      <c r="O252" s="139"/>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c r="IT252" s="1"/>
      <c r="IU252" s="1"/>
      <c r="IV252" s="1"/>
      <c r="IW252" s="1"/>
      <c r="IX252" s="1"/>
      <c r="IY252" s="1"/>
      <c r="IZ252" s="1"/>
      <c r="JA252" s="1"/>
      <c r="JB252" s="1"/>
      <c r="JC252" s="1"/>
      <c r="JD252" s="1"/>
      <c r="JE252" s="1"/>
      <c r="JF252" s="1"/>
      <c r="JG252" s="1"/>
      <c r="JH252" s="1"/>
      <c r="JI252" s="1"/>
      <c r="JJ252" s="1"/>
      <c r="JK252" s="1"/>
      <c r="JL252" s="1"/>
      <c r="JM252" s="1"/>
      <c r="JN252" s="1"/>
      <c r="JO252" s="1"/>
      <c r="JP252" s="1"/>
      <c r="JQ252" s="1"/>
      <c r="JR252" s="1"/>
      <c r="JS252" s="1"/>
      <c r="JT252" s="1"/>
      <c r="JU252" s="1"/>
      <c r="JV252" s="1"/>
      <c r="JW252" s="1"/>
      <c r="JX252" s="1"/>
      <c r="JY252" s="1"/>
      <c r="JZ252" s="1"/>
      <c r="KA252" s="1"/>
      <c r="KB252" s="1"/>
      <c r="KC252" s="1"/>
      <c r="KD252" s="1"/>
      <c r="KE252" s="1"/>
      <c r="KF252" s="1"/>
      <c r="KG252" s="1"/>
      <c r="KH252" s="1"/>
      <c r="KI252" s="1"/>
      <c r="KJ252" s="1"/>
      <c r="KK252" s="1"/>
      <c r="KL252" s="1"/>
      <c r="KM252" s="1"/>
      <c r="KN252" s="1"/>
      <c r="KO252" s="1"/>
      <c r="KP252" s="1"/>
      <c r="KQ252" s="1"/>
      <c r="KR252" s="1"/>
      <c r="KS252" s="1"/>
      <c r="KT252" s="1"/>
      <c r="KU252" s="1"/>
      <c r="KV252" s="1"/>
      <c r="KW252" s="1"/>
      <c r="KX252" s="1"/>
      <c r="KY252" s="1"/>
      <c r="KZ252" s="1"/>
      <c r="LA252" s="1"/>
      <c r="LB252" s="1"/>
      <c r="LC252" s="1"/>
      <c r="LD252" s="1"/>
      <c r="LE252" s="1"/>
      <c r="LF252" s="1"/>
      <c r="LG252" s="1"/>
      <c r="LH252" s="1"/>
      <c r="LI252" s="1"/>
      <c r="LJ252" s="1"/>
      <c r="LK252" s="1"/>
      <c r="LL252" s="1"/>
      <c r="LM252" s="1"/>
      <c r="LN252" s="1"/>
      <c r="LO252" s="1"/>
      <c r="LP252" s="1"/>
      <c r="LQ252" s="1"/>
      <c r="LR252" s="1"/>
      <c r="LS252" s="1"/>
      <c r="LT252" s="1"/>
      <c r="LU252" s="1"/>
      <c r="LV252" s="1"/>
      <c r="LW252" s="1"/>
      <c r="LX252" s="1"/>
      <c r="LY252" s="1"/>
      <c r="LZ252" s="1"/>
      <c r="MA252" s="1"/>
      <c r="MB252" s="1"/>
      <c r="MC252" s="1"/>
      <c r="MD252" s="1"/>
      <c r="ME252" s="1"/>
      <c r="MF252" s="1"/>
      <c r="MG252" s="1"/>
      <c r="MH252" s="1"/>
      <c r="MI252" s="1"/>
      <c r="MJ252" s="1"/>
      <c r="MK252" s="1"/>
      <c r="ML252" s="1"/>
      <c r="MM252" s="1"/>
      <c r="MN252" s="1"/>
      <c r="MO252" s="1"/>
      <c r="MP252" s="1"/>
      <c r="MQ252" s="1"/>
      <c r="MR252" s="1"/>
      <c r="MS252" s="1"/>
      <c r="MT252" s="1"/>
      <c r="MU252" s="1"/>
      <c r="MV252" s="1"/>
      <c r="MW252" s="1"/>
      <c r="MX252" s="1"/>
      <c r="MY252" s="1"/>
      <c r="MZ252" s="1"/>
      <c r="NA252" s="1"/>
      <c r="NB252" s="1"/>
      <c r="NC252" s="1"/>
      <c r="ND252" s="1"/>
      <c r="NE252" s="1"/>
      <c r="NF252" s="1"/>
      <c r="NG252" s="1"/>
      <c r="NH252" s="1"/>
      <c r="NI252" s="1"/>
      <c r="NJ252" s="1"/>
      <c r="NK252" s="1"/>
      <c r="NL252" s="1"/>
      <c r="NM252" s="1"/>
      <c r="NN252" s="1"/>
      <c r="NO252" s="1"/>
      <c r="NP252" s="1"/>
      <c r="NQ252" s="1"/>
      <c r="NR252" s="1"/>
      <c r="NS252" s="1"/>
      <c r="NT252" s="1"/>
      <c r="NU252" s="1"/>
      <c r="NV252" s="1"/>
      <c r="NW252" s="1"/>
      <c r="NX252" s="1"/>
      <c r="NY252" s="1"/>
      <c r="NZ252" s="1"/>
      <c r="OA252" s="1"/>
      <c r="OB252" s="1"/>
      <c r="OC252" s="1"/>
      <c r="OD252" s="1"/>
      <c r="OE252" s="1"/>
      <c r="OF252" s="1"/>
      <c r="OG252" s="1"/>
      <c r="OH252" s="1"/>
      <c r="OI252" s="1"/>
      <c r="OJ252" s="1"/>
      <c r="OK252" s="1"/>
      <c r="OL252" s="1"/>
      <c r="OM252" s="1"/>
      <c r="ON252" s="1"/>
      <c r="OO252" s="1"/>
      <c r="OP252" s="1"/>
      <c r="OQ252" s="1"/>
      <c r="OR252" s="1"/>
      <c r="OS252" s="1"/>
      <c r="OT252" s="1"/>
      <c r="OU252" s="1"/>
      <c r="OV252" s="1"/>
      <c r="OW252" s="1"/>
      <c r="OX252" s="1"/>
      <c r="OY252" s="1"/>
      <c r="OZ252" s="1"/>
      <c r="PA252" s="1"/>
      <c r="PB252" s="1"/>
      <c r="PC252" s="1"/>
      <c r="PD252" s="1"/>
      <c r="PE252" s="1"/>
      <c r="PF252" s="1"/>
      <c r="PG252" s="1"/>
      <c r="PH252" s="1"/>
      <c r="PI252" s="1"/>
      <c r="PJ252" s="1"/>
      <c r="PK252" s="1"/>
      <c r="PL252" s="1"/>
      <c r="PM252" s="1"/>
      <c r="PN252" s="1"/>
      <c r="PO252" s="1"/>
      <c r="PP252" s="1"/>
      <c r="PQ252" s="1"/>
      <c r="PR252" s="1"/>
      <c r="PS252" s="1"/>
      <c r="PT252" s="1"/>
      <c r="PU252" s="1"/>
      <c r="PV252" s="1"/>
      <c r="PW252" s="1"/>
      <c r="PX252" s="1"/>
      <c r="PY252" s="1"/>
      <c r="PZ252" s="1"/>
      <c r="QA252" s="1"/>
      <c r="QB252" s="1"/>
      <c r="QC252" s="1"/>
      <c r="QD252" s="1"/>
      <c r="QE252" s="1"/>
      <c r="QF252" s="1"/>
      <c r="QG252" s="1"/>
      <c r="QH252" s="1"/>
      <c r="QI252" s="1"/>
      <c r="QJ252" s="1"/>
      <c r="QK252" s="1"/>
      <c r="QL252" s="1"/>
      <c r="QM252" s="1"/>
      <c r="QN252" s="1"/>
      <c r="QO252" s="1"/>
      <c r="QP252" s="1"/>
      <c r="QQ252" s="1"/>
      <c r="QR252" s="1"/>
      <c r="QS252" s="1"/>
      <c r="QT252" s="1"/>
      <c r="QU252" s="1"/>
      <c r="QV252" s="1"/>
      <c r="QW252" s="1"/>
      <c r="QX252" s="1"/>
      <c r="QY252" s="1"/>
      <c r="QZ252" s="1"/>
      <c r="RA252" s="1"/>
      <c r="RB252" s="1"/>
      <c r="RC252" s="1"/>
      <c r="RD252" s="1"/>
      <c r="RE252" s="1"/>
      <c r="RF252" s="1"/>
      <c r="RG252" s="1"/>
      <c r="RH252" s="1"/>
      <c r="RI252" s="1"/>
      <c r="RJ252" s="1"/>
      <c r="RK252" s="1"/>
      <c r="RL252" s="1"/>
      <c r="RM252" s="1"/>
      <c r="RN252" s="1"/>
      <c r="RO252" s="1"/>
      <c r="RP252" s="1"/>
      <c r="RQ252" s="1"/>
      <c r="RR252" s="1"/>
      <c r="RS252" s="1"/>
      <c r="RT252" s="1"/>
      <c r="RU252" s="1"/>
      <c r="RV252" s="1"/>
      <c r="RW252" s="1"/>
      <c r="RX252" s="1"/>
      <c r="RY252" s="1"/>
      <c r="RZ252" s="1"/>
      <c r="SA252" s="1"/>
      <c r="SB252" s="1"/>
      <c r="SC252" s="1"/>
      <c r="SD252" s="1"/>
      <c r="SE252" s="1"/>
      <c r="SF252" s="1"/>
      <c r="SG252" s="1"/>
      <c r="SH252" s="1"/>
      <c r="SI252" s="1"/>
      <c r="SJ252" s="1"/>
      <c r="SK252" s="1"/>
      <c r="SL252" s="1"/>
      <c r="SM252" s="1"/>
      <c r="SN252" s="1"/>
      <c r="SO252" s="1"/>
      <c r="SP252" s="1"/>
      <c r="SQ252" s="1"/>
      <c r="SR252" s="1"/>
      <c r="SS252" s="1"/>
      <c r="ST252" s="1"/>
      <c r="SU252" s="1"/>
      <c r="SV252" s="1"/>
      <c r="SW252" s="1"/>
      <c r="SX252" s="1"/>
      <c r="SY252" s="1"/>
      <c r="SZ252" s="1"/>
      <c r="TA252" s="1"/>
      <c r="TB252" s="1"/>
      <c r="TC252" s="1"/>
      <c r="TD252" s="1"/>
      <c r="TE252" s="1"/>
      <c r="TF252" s="1"/>
      <c r="TG252" s="1"/>
      <c r="TH252" s="1"/>
      <c r="TI252" s="1"/>
      <c r="TJ252" s="1"/>
      <c r="TK252" s="1"/>
      <c r="TL252" s="1"/>
      <c r="TM252" s="1"/>
      <c r="TN252" s="1"/>
      <c r="TO252" s="1"/>
      <c r="TP252" s="1"/>
      <c r="TQ252" s="1"/>
      <c r="TR252" s="1"/>
      <c r="TS252" s="1"/>
      <c r="TT252" s="1"/>
      <c r="TU252" s="1"/>
      <c r="TV252" s="1"/>
      <c r="TW252" s="1"/>
      <c r="TX252" s="1"/>
      <c r="TY252" s="1"/>
      <c r="TZ252" s="1"/>
      <c r="UA252" s="1"/>
      <c r="UB252" s="1"/>
      <c r="UC252" s="1"/>
      <c r="UD252" s="1"/>
      <c r="UE252" s="1"/>
      <c r="UF252" s="1"/>
      <c r="UG252" s="1"/>
      <c r="UH252" s="1"/>
      <c r="UI252" s="1"/>
      <c r="UJ252" s="1"/>
      <c r="UK252" s="1"/>
      <c r="UL252" s="1"/>
      <c r="UM252" s="1"/>
      <c r="UN252" s="1"/>
      <c r="UO252" s="1"/>
      <c r="UP252" s="1"/>
      <c r="UQ252" s="1"/>
      <c r="UR252" s="1"/>
      <c r="US252" s="1"/>
      <c r="UT252" s="1"/>
      <c r="UU252" s="1"/>
      <c r="UV252" s="1"/>
      <c r="UW252" s="1"/>
      <c r="UX252" s="1"/>
      <c r="UY252" s="1"/>
      <c r="UZ252" s="1"/>
      <c r="VA252" s="1"/>
      <c r="VB252" s="1"/>
      <c r="VC252" s="1"/>
      <c r="VD252" s="1"/>
      <c r="VE252" s="1"/>
      <c r="VF252" s="1"/>
      <c r="VG252" s="1"/>
      <c r="VH252" s="1"/>
      <c r="VI252" s="1"/>
      <c r="VJ252" s="1"/>
      <c r="VK252" s="1"/>
      <c r="VL252" s="1"/>
      <c r="VM252" s="1"/>
      <c r="VN252" s="1"/>
      <c r="VO252" s="1"/>
      <c r="VP252" s="1"/>
      <c r="VQ252" s="1"/>
      <c r="VR252" s="1"/>
      <c r="VS252" s="1"/>
      <c r="VT252" s="1"/>
      <c r="VU252" s="1"/>
      <c r="VV252" s="1"/>
      <c r="VW252" s="1"/>
      <c r="VX252" s="1"/>
      <c r="VY252" s="1"/>
      <c r="VZ252" s="1"/>
      <c r="WA252" s="1"/>
      <c r="WB252" s="1"/>
      <c r="WC252" s="1"/>
      <c r="WD252" s="1"/>
      <c r="WE252" s="1"/>
      <c r="WF252" s="1"/>
      <c r="WG252" s="1"/>
      <c r="WH252" s="1"/>
      <c r="WI252" s="1"/>
      <c r="WJ252" s="1"/>
      <c r="WK252" s="1"/>
      <c r="WL252" s="1"/>
      <c r="WM252" s="1"/>
      <c r="WN252" s="1"/>
      <c r="WO252" s="1"/>
      <c r="WP252" s="1"/>
      <c r="WQ252" s="1"/>
      <c r="WR252" s="1"/>
      <c r="WS252" s="1"/>
      <c r="WT252" s="1"/>
      <c r="WU252" s="1"/>
      <c r="WV252" s="1"/>
      <c r="WW252" s="1"/>
      <c r="WX252" s="1"/>
      <c r="WY252" s="1"/>
      <c r="WZ252" s="1"/>
      <c r="XA252" s="1"/>
      <c r="XB252" s="1"/>
      <c r="XC252" s="1"/>
      <c r="XD252" s="1"/>
      <c r="XE252" s="1"/>
      <c r="XF252" s="1"/>
      <c r="XG252" s="1"/>
      <c r="XH252" s="1"/>
      <c r="XI252" s="1"/>
      <c r="XJ252" s="1"/>
      <c r="XK252" s="1"/>
      <c r="XL252" s="1"/>
      <c r="XM252" s="1"/>
      <c r="XN252" s="1"/>
      <c r="XO252" s="1"/>
      <c r="XP252" s="1"/>
      <c r="XQ252" s="1"/>
      <c r="XR252" s="1"/>
      <c r="XS252" s="1"/>
      <c r="XT252" s="1"/>
      <c r="XU252" s="1"/>
      <c r="XV252" s="1"/>
      <c r="XW252" s="1"/>
      <c r="XX252" s="1"/>
      <c r="XY252" s="1"/>
      <c r="XZ252" s="1"/>
      <c r="YA252" s="1"/>
      <c r="YB252" s="1"/>
      <c r="YC252" s="1"/>
      <c r="YD252" s="1"/>
      <c r="YE252" s="1"/>
      <c r="YF252" s="1"/>
      <c r="YG252" s="1"/>
      <c r="YH252" s="1"/>
      <c r="YI252" s="1"/>
      <c r="YJ252" s="1"/>
      <c r="YK252" s="1"/>
      <c r="YL252" s="1"/>
      <c r="YM252" s="1"/>
      <c r="YN252" s="1"/>
      <c r="YO252" s="1"/>
      <c r="YP252" s="1"/>
      <c r="YQ252" s="1"/>
      <c r="YR252" s="1"/>
      <c r="YS252" s="1"/>
      <c r="YT252" s="1"/>
      <c r="YU252" s="1"/>
      <c r="YV252" s="1"/>
      <c r="YW252" s="1"/>
      <c r="YX252" s="1"/>
      <c r="YY252" s="1"/>
      <c r="YZ252" s="1"/>
      <c r="ZA252" s="1"/>
      <c r="ZB252" s="1"/>
      <c r="ZC252" s="1"/>
      <c r="ZD252" s="1"/>
      <c r="ZE252" s="1"/>
      <c r="ZF252" s="1"/>
      <c r="ZG252" s="1"/>
      <c r="ZH252" s="1"/>
      <c r="ZI252" s="1"/>
      <c r="ZJ252" s="1"/>
      <c r="ZK252" s="1"/>
      <c r="ZL252" s="1"/>
      <c r="ZM252" s="1"/>
      <c r="ZN252" s="1"/>
      <c r="ZO252" s="1"/>
      <c r="ZP252" s="1"/>
      <c r="ZQ252" s="1"/>
      <c r="ZR252" s="1"/>
      <c r="ZS252" s="1"/>
    </row>
    <row r="253" spans="1:695" s="47" customFormat="1" x14ac:dyDescent="0.2">
      <c r="A253" s="227" t="s">
        <v>141</v>
      </c>
      <c r="B253" s="91"/>
      <c r="C253" s="19" t="s">
        <v>113</v>
      </c>
      <c r="D253" s="80" t="s">
        <v>17</v>
      </c>
      <c r="E253" s="20">
        <v>0.95486111111111116</v>
      </c>
      <c r="F253" s="20">
        <f>E253+(40/(24*60))</f>
        <v>0.98263888888888895</v>
      </c>
      <c r="G253" s="19">
        <f t="shared" si="21"/>
        <v>1688.1000000000001</v>
      </c>
      <c r="H253" s="263">
        <v>51</v>
      </c>
      <c r="I253" s="82">
        <v>33.1</v>
      </c>
      <c r="J253" s="77" t="s">
        <v>204</v>
      </c>
      <c r="K253" s="77" t="s">
        <v>205</v>
      </c>
      <c r="L253" s="157"/>
      <c r="M253" s="1"/>
      <c r="N253" s="138"/>
      <c r="O253" s="139"/>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c r="IT253" s="1"/>
      <c r="IU253" s="1"/>
      <c r="IV253" s="1"/>
      <c r="IW253" s="1"/>
      <c r="IX253" s="1"/>
      <c r="IY253" s="1"/>
      <c r="IZ253" s="1"/>
      <c r="JA253" s="1"/>
      <c r="JB253" s="1"/>
      <c r="JC253" s="1"/>
      <c r="JD253" s="1"/>
      <c r="JE253" s="1"/>
      <c r="JF253" s="1"/>
      <c r="JG253" s="1"/>
      <c r="JH253" s="1"/>
      <c r="JI253" s="1"/>
      <c r="JJ253" s="1"/>
      <c r="JK253" s="1"/>
      <c r="JL253" s="1"/>
      <c r="JM253" s="1"/>
      <c r="JN253" s="1"/>
      <c r="JO253" s="1"/>
      <c r="JP253" s="1"/>
      <c r="JQ253" s="1"/>
      <c r="JR253" s="1"/>
      <c r="JS253" s="1"/>
      <c r="JT253" s="1"/>
      <c r="JU253" s="1"/>
      <c r="JV253" s="1"/>
      <c r="JW253" s="1"/>
      <c r="JX253" s="1"/>
      <c r="JY253" s="1"/>
      <c r="JZ253" s="1"/>
      <c r="KA253" s="1"/>
      <c r="KB253" s="1"/>
      <c r="KC253" s="1"/>
      <c r="KD253" s="1"/>
      <c r="KE253" s="1"/>
      <c r="KF253" s="1"/>
      <c r="KG253" s="1"/>
      <c r="KH253" s="1"/>
      <c r="KI253" s="1"/>
      <c r="KJ253" s="1"/>
      <c r="KK253" s="1"/>
      <c r="KL253" s="1"/>
      <c r="KM253" s="1"/>
      <c r="KN253" s="1"/>
      <c r="KO253" s="1"/>
      <c r="KP253" s="1"/>
      <c r="KQ253" s="1"/>
      <c r="KR253" s="1"/>
      <c r="KS253" s="1"/>
      <c r="KT253" s="1"/>
      <c r="KU253" s="1"/>
      <c r="KV253" s="1"/>
      <c r="KW253" s="1"/>
      <c r="KX253" s="1"/>
      <c r="KY253" s="1"/>
      <c r="KZ253" s="1"/>
      <c r="LA253" s="1"/>
      <c r="LB253" s="1"/>
      <c r="LC253" s="1"/>
      <c r="LD253" s="1"/>
      <c r="LE253" s="1"/>
      <c r="LF253" s="1"/>
      <c r="LG253" s="1"/>
      <c r="LH253" s="1"/>
      <c r="LI253" s="1"/>
      <c r="LJ253" s="1"/>
      <c r="LK253" s="1"/>
      <c r="LL253" s="1"/>
      <c r="LM253" s="1"/>
      <c r="LN253" s="1"/>
      <c r="LO253" s="1"/>
      <c r="LP253" s="1"/>
      <c r="LQ253" s="1"/>
      <c r="LR253" s="1"/>
      <c r="LS253" s="1"/>
      <c r="LT253" s="1"/>
      <c r="LU253" s="1"/>
      <c r="LV253" s="1"/>
      <c r="LW253" s="1"/>
      <c r="LX253" s="1"/>
      <c r="LY253" s="1"/>
      <c r="LZ253" s="1"/>
      <c r="MA253" s="1"/>
      <c r="MB253" s="1"/>
      <c r="MC253" s="1"/>
      <c r="MD253" s="1"/>
      <c r="ME253" s="1"/>
      <c r="MF253" s="1"/>
      <c r="MG253" s="1"/>
      <c r="MH253" s="1"/>
      <c r="MI253" s="1"/>
      <c r="MJ253" s="1"/>
      <c r="MK253" s="1"/>
      <c r="ML253" s="1"/>
      <c r="MM253" s="1"/>
      <c r="MN253" s="1"/>
      <c r="MO253" s="1"/>
      <c r="MP253" s="1"/>
      <c r="MQ253" s="1"/>
      <c r="MR253" s="1"/>
      <c r="MS253" s="1"/>
      <c r="MT253" s="1"/>
      <c r="MU253" s="1"/>
      <c r="MV253" s="1"/>
      <c r="MW253" s="1"/>
      <c r="MX253" s="1"/>
      <c r="MY253" s="1"/>
      <c r="MZ253" s="1"/>
      <c r="NA253" s="1"/>
      <c r="NB253" s="1"/>
      <c r="NC253" s="1"/>
      <c r="ND253" s="1"/>
      <c r="NE253" s="1"/>
      <c r="NF253" s="1"/>
      <c r="NG253" s="1"/>
      <c r="NH253" s="1"/>
      <c r="NI253" s="1"/>
      <c r="NJ253" s="1"/>
      <c r="NK253" s="1"/>
      <c r="NL253" s="1"/>
      <c r="NM253" s="1"/>
      <c r="NN253" s="1"/>
      <c r="NO253" s="1"/>
      <c r="NP253" s="1"/>
      <c r="NQ253" s="1"/>
      <c r="NR253" s="1"/>
      <c r="NS253" s="1"/>
      <c r="NT253" s="1"/>
      <c r="NU253" s="1"/>
      <c r="NV253" s="1"/>
      <c r="NW253" s="1"/>
      <c r="NX253" s="1"/>
      <c r="NY253" s="1"/>
      <c r="NZ253" s="1"/>
      <c r="OA253" s="1"/>
      <c r="OB253" s="1"/>
      <c r="OC253" s="1"/>
      <c r="OD253" s="1"/>
      <c r="OE253" s="1"/>
      <c r="OF253" s="1"/>
      <c r="OG253" s="1"/>
      <c r="OH253" s="1"/>
      <c r="OI253" s="1"/>
      <c r="OJ253" s="1"/>
      <c r="OK253" s="1"/>
      <c r="OL253" s="1"/>
      <c r="OM253" s="1"/>
      <c r="ON253" s="1"/>
      <c r="OO253" s="1"/>
      <c r="OP253" s="1"/>
      <c r="OQ253" s="1"/>
      <c r="OR253" s="1"/>
      <c r="OS253" s="1"/>
      <c r="OT253" s="1"/>
      <c r="OU253" s="1"/>
      <c r="OV253" s="1"/>
      <c r="OW253" s="1"/>
      <c r="OX253" s="1"/>
      <c r="OY253" s="1"/>
      <c r="OZ253" s="1"/>
      <c r="PA253" s="1"/>
      <c r="PB253" s="1"/>
      <c r="PC253" s="1"/>
      <c r="PD253" s="1"/>
      <c r="PE253" s="1"/>
      <c r="PF253" s="1"/>
      <c r="PG253" s="1"/>
      <c r="PH253" s="1"/>
      <c r="PI253" s="1"/>
      <c r="PJ253" s="1"/>
      <c r="PK253" s="1"/>
      <c r="PL253" s="1"/>
      <c r="PM253" s="1"/>
      <c r="PN253" s="1"/>
      <c r="PO253" s="1"/>
      <c r="PP253" s="1"/>
      <c r="PQ253" s="1"/>
      <c r="PR253" s="1"/>
      <c r="PS253" s="1"/>
      <c r="PT253" s="1"/>
      <c r="PU253" s="1"/>
      <c r="PV253" s="1"/>
      <c r="PW253" s="1"/>
      <c r="PX253" s="1"/>
      <c r="PY253" s="1"/>
      <c r="PZ253" s="1"/>
      <c r="QA253" s="1"/>
      <c r="QB253" s="1"/>
      <c r="QC253" s="1"/>
      <c r="QD253" s="1"/>
      <c r="QE253" s="1"/>
      <c r="QF253" s="1"/>
      <c r="QG253" s="1"/>
      <c r="QH253" s="1"/>
      <c r="QI253" s="1"/>
      <c r="QJ253" s="1"/>
      <c r="QK253" s="1"/>
      <c r="QL253" s="1"/>
      <c r="QM253" s="1"/>
      <c r="QN253" s="1"/>
      <c r="QO253" s="1"/>
      <c r="QP253" s="1"/>
      <c r="QQ253" s="1"/>
      <c r="QR253" s="1"/>
      <c r="QS253" s="1"/>
      <c r="QT253" s="1"/>
      <c r="QU253" s="1"/>
      <c r="QV253" s="1"/>
      <c r="QW253" s="1"/>
      <c r="QX253" s="1"/>
      <c r="QY253" s="1"/>
      <c r="QZ253" s="1"/>
      <c r="RA253" s="1"/>
      <c r="RB253" s="1"/>
      <c r="RC253" s="1"/>
      <c r="RD253" s="1"/>
      <c r="RE253" s="1"/>
      <c r="RF253" s="1"/>
      <c r="RG253" s="1"/>
      <c r="RH253" s="1"/>
      <c r="RI253" s="1"/>
      <c r="RJ253" s="1"/>
      <c r="RK253" s="1"/>
      <c r="RL253" s="1"/>
      <c r="RM253" s="1"/>
      <c r="RN253" s="1"/>
      <c r="RO253" s="1"/>
      <c r="RP253" s="1"/>
      <c r="RQ253" s="1"/>
      <c r="RR253" s="1"/>
      <c r="RS253" s="1"/>
      <c r="RT253" s="1"/>
      <c r="RU253" s="1"/>
      <c r="RV253" s="1"/>
      <c r="RW253" s="1"/>
      <c r="RX253" s="1"/>
      <c r="RY253" s="1"/>
      <c r="RZ253" s="1"/>
      <c r="SA253" s="1"/>
      <c r="SB253" s="1"/>
      <c r="SC253" s="1"/>
      <c r="SD253" s="1"/>
      <c r="SE253" s="1"/>
      <c r="SF253" s="1"/>
      <c r="SG253" s="1"/>
      <c r="SH253" s="1"/>
      <c r="SI253" s="1"/>
      <c r="SJ253" s="1"/>
      <c r="SK253" s="1"/>
      <c r="SL253" s="1"/>
      <c r="SM253" s="1"/>
      <c r="SN253" s="1"/>
      <c r="SO253" s="1"/>
      <c r="SP253" s="1"/>
      <c r="SQ253" s="1"/>
      <c r="SR253" s="1"/>
      <c r="SS253" s="1"/>
      <c r="ST253" s="1"/>
      <c r="SU253" s="1"/>
      <c r="SV253" s="1"/>
      <c r="SW253" s="1"/>
      <c r="SX253" s="1"/>
      <c r="SY253" s="1"/>
      <c r="SZ253" s="1"/>
      <c r="TA253" s="1"/>
      <c r="TB253" s="1"/>
      <c r="TC253" s="1"/>
      <c r="TD253" s="1"/>
      <c r="TE253" s="1"/>
      <c r="TF253" s="1"/>
      <c r="TG253" s="1"/>
      <c r="TH253" s="1"/>
      <c r="TI253" s="1"/>
      <c r="TJ253" s="1"/>
      <c r="TK253" s="1"/>
      <c r="TL253" s="1"/>
      <c r="TM253" s="1"/>
      <c r="TN253" s="1"/>
      <c r="TO253" s="1"/>
      <c r="TP253" s="1"/>
      <c r="TQ253" s="1"/>
      <c r="TR253" s="1"/>
      <c r="TS253" s="1"/>
      <c r="TT253" s="1"/>
      <c r="TU253" s="1"/>
      <c r="TV253" s="1"/>
      <c r="TW253" s="1"/>
      <c r="TX253" s="1"/>
      <c r="TY253" s="1"/>
      <c r="TZ253" s="1"/>
      <c r="UA253" s="1"/>
      <c r="UB253" s="1"/>
      <c r="UC253" s="1"/>
      <c r="UD253" s="1"/>
      <c r="UE253" s="1"/>
      <c r="UF253" s="1"/>
      <c r="UG253" s="1"/>
      <c r="UH253" s="1"/>
      <c r="UI253" s="1"/>
      <c r="UJ253" s="1"/>
      <c r="UK253" s="1"/>
      <c r="UL253" s="1"/>
      <c r="UM253" s="1"/>
      <c r="UN253" s="1"/>
      <c r="UO253" s="1"/>
      <c r="UP253" s="1"/>
      <c r="UQ253" s="1"/>
      <c r="UR253" s="1"/>
      <c r="US253" s="1"/>
      <c r="UT253" s="1"/>
      <c r="UU253" s="1"/>
      <c r="UV253" s="1"/>
      <c r="UW253" s="1"/>
      <c r="UX253" s="1"/>
      <c r="UY253" s="1"/>
      <c r="UZ253" s="1"/>
      <c r="VA253" s="1"/>
      <c r="VB253" s="1"/>
      <c r="VC253" s="1"/>
      <c r="VD253" s="1"/>
      <c r="VE253" s="1"/>
      <c r="VF253" s="1"/>
      <c r="VG253" s="1"/>
      <c r="VH253" s="1"/>
      <c r="VI253" s="1"/>
      <c r="VJ253" s="1"/>
      <c r="VK253" s="1"/>
      <c r="VL253" s="1"/>
      <c r="VM253" s="1"/>
      <c r="VN253" s="1"/>
      <c r="VO253" s="1"/>
      <c r="VP253" s="1"/>
      <c r="VQ253" s="1"/>
      <c r="VR253" s="1"/>
      <c r="VS253" s="1"/>
      <c r="VT253" s="1"/>
      <c r="VU253" s="1"/>
      <c r="VV253" s="1"/>
      <c r="VW253" s="1"/>
      <c r="VX253" s="1"/>
      <c r="VY253" s="1"/>
      <c r="VZ253" s="1"/>
      <c r="WA253" s="1"/>
      <c r="WB253" s="1"/>
      <c r="WC253" s="1"/>
      <c r="WD253" s="1"/>
      <c r="WE253" s="1"/>
      <c r="WF253" s="1"/>
      <c r="WG253" s="1"/>
      <c r="WH253" s="1"/>
      <c r="WI253" s="1"/>
      <c r="WJ253" s="1"/>
      <c r="WK253" s="1"/>
      <c r="WL253" s="1"/>
      <c r="WM253" s="1"/>
      <c r="WN253" s="1"/>
      <c r="WO253" s="1"/>
      <c r="WP253" s="1"/>
      <c r="WQ253" s="1"/>
      <c r="WR253" s="1"/>
      <c r="WS253" s="1"/>
      <c r="WT253" s="1"/>
      <c r="WU253" s="1"/>
      <c r="WV253" s="1"/>
      <c r="WW253" s="1"/>
      <c r="WX253" s="1"/>
      <c r="WY253" s="1"/>
      <c r="WZ253" s="1"/>
      <c r="XA253" s="1"/>
      <c r="XB253" s="1"/>
      <c r="XC253" s="1"/>
      <c r="XD253" s="1"/>
      <c r="XE253" s="1"/>
      <c r="XF253" s="1"/>
      <c r="XG253" s="1"/>
      <c r="XH253" s="1"/>
      <c r="XI253" s="1"/>
      <c r="XJ253" s="1"/>
      <c r="XK253" s="1"/>
      <c r="XL253" s="1"/>
      <c r="XM253" s="1"/>
      <c r="XN253" s="1"/>
      <c r="XO253" s="1"/>
      <c r="XP253" s="1"/>
      <c r="XQ253" s="1"/>
      <c r="XR253" s="1"/>
      <c r="XS253" s="1"/>
      <c r="XT253" s="1"/>
      <c r="XU253" s="1"/>
      <c r="XV253" s="1"/>
      <c r="XW253" s="1"/>
      <c r="XX253" s="1"/>
      <c r="XY253" s="1"/>
      <c r="XZ253" s="1"/>
      <c r="YA253" s="1"/>
      <c r="YB253" s="1"/>
      <c r="YC253" s="1"/>
      <c r="YD253" s="1"/>
      <c r="YE253" s="1"/>
      <c r="YF253" s="1"/>
      <c r="YG253" s="1"/>
      <c r="YH253" s="1"/>
      <c r="YI253" s="1"/>
      <c r="YJ253" s="1"/>
      <c r="YK253" s="1"/>
      <c r="YL253" s="1"/>
      <c r="YM253" s="1"/>
      <c r="YN253" s="1"/>
      <c r="YO253" s="1"/>
      <c r="YP253" s="1"/>
      <c r="YQ253" s="1"/>
      <c r="YR253" s="1"/>
      <c r="YS253" s="1"/>
      <c r="YT253" s="1"/>
      <c r="YU253" s="1"/>
      <c r="YV253" s="1"/>
      <c r="YW253" s="1"/>
      <c r="YX253" s="1"/>
      <c r="YY253" s="1"/>
      <c r="YZ253" s="1"/>
      <c r="ZA253" s="1"/>
      <c r="ZB253" s="1"/>
      <c r="ZC253" s="1"/>
      <c r="ZD253" s="1"/>
      <c r="ZE253" s="1"/>
      <c r="ZF253" s="1"/>
      <c r="ZG253" s="1"/>
      <c r="ZH253" s="1"/>
      <c r="ZI253" s="1"/>
      <c r="ZJ253" s="1"/>
      <c r="ZK253" s="1"/>
      <c r="ZL253" s="1"/>
      <c r="ZM253" s="1"/>
      <c r="ZN253" s="1"/>
      <c r="ZO253" s="1"/>
      <c r="ZP253" s="1"/>
      <c r="ZQ253" s="1"/>
      <c r="ZR253" s="1"/>
      <c r="ZS253" s="1"/>
    </row>
    <row r="254" spans="1:695" s="47" customFormat="1" x14ac:dyDescent="0.2">
      <c r="A254" s="227" t="s">
        <v>141</v>
      </c>
      <c r="B254" s="91"/>
      <c r="C254" s="19"/>
      <c r="D254" s="80"/>
      <c r="E254" s="20"/>
      <c r="F254" s="20"/>
      <c r="G254" s="19"/>
      <c r="H254" s="65"/>
      <c r="I254" s="82"/>
      <c r="J254" s="100"/>
      <c r="K254" s="46"/>
      <c r="L254" s="157"/>
      <c r="M254" s="1"/>
      <c r="N254" s="138"/>
      <c r="O254" s="139"/>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c r="IT254" s="1"/>
      <c r="IU254" s="1"/>
      <c r="IV254" s="1"/>
      <c r="IW254" s="1"/>
      <c r="IX254" s="1"/>
      <c r="IY254" s="1"/>
      <c r="IZ254" s="1"/>
      <c r="JA254" s="1"/>
      <c r="JB254" s="1"/>
      <c r="JC254" s="1"/>
      <c r="JD254" s="1"/>
      <c r="JE254" s="1"/>
      <c r="JF254" s="1"/>
      <c r="JG254" s="1"/>
      <c r="JH254" s="1"/>
      <c r="JI254" s="1"/>
      <c r="JJ254" s="1"/>
      <c r="JK254" s="1"/>
      <c r="JL254" s="1"/>
      <c r="JM254" s="1"/>
      <c r="JN254" s="1"/>
      <c r="JO254" s="1"/>
      <c r="JP254" s="1"/>
      <c r="JQ254" s="1"/>
      <c r="JR254" s="1"/>
      <c r="JS254" s="1"/>
      <c r="JT254" s="1"/>
      <c r="JU254" s="1"/>
      <c r="JV254" s="1"/>
      <c r="JW254" s="1"/>
      <c r="JX254" s="1"/>
      <c r="JY254" s="1"/>
      <c r="JZ254" s="1"/>
      <c r="KA254" s="1"/>
      <c r="KB254" s="1"/>
      <c r="KC254" s="1"/>
      <c r="KD254" s="1"/>
      <c r="KE254" s="1"/>
      <c r="KF254" s="1"/>
      <c r="KG254" s="1"/>
      <c r="KH254" s="1"/>
      <c r="KI254" s="1"/>
      <c r="KJ254" s="1"/>
      <c r="KK254" s="1"/>
      <c r="KL254" s="1"/>
      <c r="KM254" s="1"/>
      <c r="KN254" s="1"/>
      <c r="KO254" s="1"/>
      <c r="KP254" s="1"/>
      <c r="KQ254" s="1"/>
      <c r="KR254" s="1"/>
      <c r="KS254" s="1"/>
      <c r="KT254" s="1"/>
      <c r="KU254" s="1"/>
      <c r="KV254" s="1"/>
      <c r="KW254" s="1"/>
      <c r="KX254" s="1"/>
      <c r="KY254" s="1"/>
      <c r="KZ254" s="1"/>
      <c r="LA254" s="1"/>
      <c r="LB254" s="1"/>
      <c r="LC254" s="1"/>
      <c r="LD254" s="1"/>
      <c r="LE254" s="1"/>
      <c r="LF254" s="1"/>
      <c r="LG254" s="1"/>
      <c r="LH254" s="1"/>
      <c r="LI254" s="1"/>
      <c r="LJ254" s="1"/>
      <c r="LK254" s="1"/>
      <c r="LL254" s="1"/>
      <c r="LM254" s="1"/>
      <c r="LN254" s="1"/>
      <c r="LO254" s="1"/>
      <c r="LP254" s="1"/>
      <c r="LQ254" s="1"/>
      <c r="LR254" s="1"/>
      <c r="LS254" s="1"/>
      <c r="LT254" s="1"/>
      <c r="LU254" s="1"/>
      <c r="LV254" s="1"/>
      <c r="LW254" s="1"/>
      <c r="LX254" s="1"/>
      <c r="LY254" s="1"/>
      <c r="LZ254" s="1"/>
      <c r="MA254" s="1"/>
      <c r="MB254" s="1"/>
      <c r="MC254" s="1"/>
      <c r="MD254" s="1"/>
      <c r="ME254" s="1"/>
      <c r="MF254" s="1"/>
      <c r="MG254" s="1"/>
      <c r="MH254" s="1"/>
      <c r="MI254" s="1"/>
      <c r="MJ254" s="1"/>
      <c r="MK254" s="1"/>
      <c r="ML254" s="1"/>
      <c r="MM254" s="1"/>
      <c r="MN254" s="1"/>
      <c r="MO254" s="1"/>
      <c r="MP254" s="1"/>
      <c r="MQ254" s="1"/>
      <c r="MR254" s="1"/>
      <c r="MS254" s="1"/>
      <c r="MT254" s="1"/>
      <c r="MU254" s="1"/>
      <c r="MV254" s="1"/>
      <c r="MW254" s="1"/>
      <c r="MX254" s="1"/>
      <c r="MY254" s="1"/>
      <c r="MZ254" s="1"/>
      <c r="NA254" s="1"/>
      <c r="NB254" s="1"/>
      <c r="NC254" s="1"/>
      <c r="ND254" s="1"/>
      <c r="NE254" s="1"/>
      <c r="NF254" s="1"/>
      <c r="NG254" s="1"/>
      <c r="NH254" s="1"/>
      <c r="NI254" s="1"/>
      <c r="NJ254" s="1"/>
      <c r="NK254" s="1"/>
      <c r="NL254" s="1"/>
      <c r="NM254" s="1"/>
      <c r="NN254" s="1"/>
      <c r="NO254" s="1"/>
      <c r="NP254" s="1"/>
      <c r="NQ254" s="1"/>
      <c r="NR254" s="1"/>
      <c r="NS254" s="1"/>
      <c r="NT254" s="1"/>
      <c r="NU254" s="1"/>
      <c r="NV254" s="1"/>
      <c r="NW254" s="1"/>
      <c r="NX254" s="1"/>
      <c r="NY254" s="1"/>
      <c r="NZ254" s="1"/>
      <c r="OA254" s="1"/>
      <c r="OB254" s="1"/>
      <c r="OC254" s="1"/>
      <c r="OD254" s="1"/>
      <c r="OE254" s="1"/>
      <c r="OF254" s="1"/>
      <c r="OG254" s="1"/>
      <c r="OH254" s="1"/>
      <c r="OI254" s="1"/>
      <c r="OJ254" s="1"/>
      <c r="OK254" s="1"/>
      <c r="OL254" s="1"/>
      <c r="OM254" s="1"/>
      <c r="ON254" s="1"/>
      <c r="OO254" s="1"/>
      <c r="OP254" s="1"/>
      <c r="OQ254" s="1"/>
      <c r="OR254" s="1"/>
      <c r="OS254" s="1"/>
      <c r="OT254" s="1"/>
      <c r="OU254" s="1"/>
      <c r="OV254" s="1"/>
      <c r="OW254" s="1"/>
      <c r="OX254" s="1"/>
      <c r="OY254" s="1"/>
      <c r="OZ254" s="1"/>
      <c r="PA254" s="1"/>
      <c r="PB254" s="1"/>
      <c r="PC254" s="1"/>
      <c r="PD254" s="1"/>
      <c r="PE254" s="1"/>
      <c r="PF254" s="1"/>
      <c r="PG254" s="1"/>
      <c r="PH254" s="1"/>
      <c r="PI254" s="1"/>
      <c r="PJ254" s="1"/>
      <c r="PK254" s="1"/>
      <c r="PL254" s="1"/>
      <c r="PM254" s="1"/>
      <c r="PN254" s="1"/>
      <c r="PO254" s="1"/>
      <c r="PP254" s="1"/>
      <c r="PQ254" s="1"/>
      <c r="PR254" s="1"/>
      <c r="PS254" s="1"/>
      <c r="PT254" s="1"/>
      <c r="PU254" s="1"/>
      <c r="PV254" s="1"/>
      <c r="PW254" s="1"/>
      <c r="PX254" s="1"/>
      <c r="PY254" s="1"/>
      <c r="PZ254" s="1"/>
      <c r="QA254" s="1"/>
      <c r="QB254" s="1"/>
      <c r="QC254" s="1"/>
      <c r="QD254" s="1"/>
      <c r="QE254" s="1"/>
      <c r="QF254" s="1"/>
      <c r="QG254" s="1"/>
      <c r="QH254" s="1"/>
      <c r="QI254" s="1"/>
      <c r="QJ254" s="1"/>
      <c r="QK254" s="1"/>
      <c r="QL254" s="1"/>
      <c r="QM254" s="1"/>
      <c r="QN254" s="1"/>
      <c r="QO254" s="1"/>
      <c r="QP254" s="1"/>
      <c r="QQ254" s="1"/>
      <c r="QR254" s="1"/>
      <c r="QS254" s="1"/>
      <c r="QT254" s="1"/>
      <c r="QU254" s="1"/>
      <c r="QV254" s="1"/>
      <c r="QW254" s="1"/>
      <c r="QX254" s="1"/>
      <c r="QY254" s="1"/>
      <c r="QZ254" s="1"/>
      <c r="RA254" s="1"/>
      <c r="RB254" s="1"/>
      <c r="RC254" s="1"/>
      <c r="RD254" s="1"/>
      <c r="RE254" s="1"/>
      <c r="RF254" s="1"/>
      <c r="RG254" s="1"/>
      <c r="RH254" s="1"/>
      <c r="RI254" s="1"/>
      <c r="RJ254" s="1"/>
      <c r="RK254" s="1"/>
      <c r="RL254" s="1"/>
      <c r="RM254" s="1"/>
      <c r="RN254" s="1"/>
      <c r="RO254" s="1"/>
      <c r="RP254" s="1"/>
      <c r="RQ254" s="1"/>
      <c r="RR254" s="1"/>
      <c r="RS254" s="1"/>
      <c r="RT254" s="1"/>
      <c r="RU254" s="1"/>
      <c r="RV254" s="1"/>
      <c r="RW254" s="1"/>
      <c r="RX254" s="1"/>
      <c r="RY254" s="1"/>
      <c r="RZ254" s="1"/>
      <c r="SA254" s="1"/>
      <c r="SB254" s="1"/>
      <c r="SC254" s="1"/>
      <c r="SD254" s="1"/>
      <c r="SE254" s="1"/>
      <c r="SF254" s="1"/>
      <c r="SG254" s="1"/>
      <c r="SH254" s="1"/>
      <c r="SI254" s="1"/>
      <c r="SJ254" s="1"/>
      <c r="SK254" s="1"/>
      <c r="SL254" s="1"/>
      <c r="SM254" s="1"/>
      <c r="SN254" s="1"/>
      <c r="SO254" s="1"/>
      <c r="SP254" s="1"/>
      <c r="SQ254" s="1"/>
      <c r="SR254" s="1"/>
      <c r="SS254" s="1"/>
      <c r="ST254" s="1"/>
      <c r="SU254" s="1"/>
      <c r="SV254" s="1"/>
      <c r="SW254" s="1"/>
      <c r="SX254" s="1"/>
      <c r="SY254" s="1"/>
      <c r="SZ254" s="1"/>
      <c r="TA254" s="1"/>
      <c r="TB254" s="1"/>
      <c r="TC254" s="1"/>
      <c r="TD254" s="1"/>
      <c r="TE254" s="1"/>
      <c r="TF254" s="1"/>
      <c r="TG254" s="1"/>
      <c r="TH254" s="1"/>
      <c r="TI254" s="1"/>
      <c r="TJ254" s="1"/>
      <c r="TK254" s="1"/>
      <c r="TL254" s="1"/>
      <c r="TM254" s="1"/>
      <c r="TN254" s="1"/>
      <c r="TO254" s="1"/>
      <c r="TP254" s="1"/>
      <c r="TQ254" s="1"/>
      <c r="TR254" s="1"/>
      <c r="TS254" s="1"/>
      <c r="TT254" s="1"/>
      <c r="TU254" s="1"/>
      <c r="TV254" s="1"/>
      <c r="TW254" s="1"/>
      <c r="TX254" s="1"/>
      <c r="TY254" s="1"/>
      <c r="TZ254" s="1"/>
      <c r="UA254" s="1"/>
      <c r="UB254" s="1"/>
      <c r="UC254" s="1"/>
      <c r="UD254" s="1"/>
      <c r="UE254" s="1"/>
      <c r="UF254" s="1"/>
      <c r="UG254" s="1"/>
      <c r="UH254" s="1"/>
      <c r="UI254" s="1"/>
      <c r="UJ254" s="1"/>
      <c r="UK254" s="1"/>
      <c r="UL254" s="1"/>
      <c r="UM254" s="1"/>
      <c r="UN254" s="1"/>
      <c r="UO254" s="1"/>
      <c r="UP254" s="1"/>
      <c r="UQ254" s="1"/>
      <c r="UR254" s="1"/>
      <c r="US254" s="1"/>
      <c r="UT254" s="1"/>
      <c r="UU254" s="1"/>
      <c r="UV254" s="1"/>
      <c r="UW254" s="1"/>
      <c r="UX254" s="1"/>
      <c r="UY254" s="1"/>
      <c r="UZ254" s="1"/>
      <c r="VA254" s="1"/>
      <c r="VB254" s="1"/>
      <c r="VC254" s="1"/>
      <c r="VD254" s="1"/>
      <c r="VE254" s="1"/>
      <c r="VF254" s="1"/>
      <c r="VG254" s="1"/>
      <c r="VH254" s="1"/>
      <c r="VI254" s="1"/>
      <c r="VJ254" s="1"/>
      <c r="VK254" s="1"/>
      <c r="VL254" s="1"/>
      <c r="VM254" s="1"/>
      <c r="VN254" s="1"/>
      <c r="VO254" s="1"/>
      <c r="VP254" s="1"/>
      <c r="VQ254" s="1"/>
      <c r="VR254" s="1"/>
      <c r="VS254" s="1"/>
      <c r="VT254" s="1"/>
      <c r="VU254" s="1"/>
      <c r="VV254" s="1"/>
      <c r="VW254" s="1"/>
      <c r="VX254" s="1"/>
      <c r="VY254" s="1"/>
      <c r="VZ254" s="1"/>
      <c r="WA254" s="1"/>
      <c r="WB254" s="1"/>
      <c r="WC254" s="1"/>
      <c r="WD254" s="1"/>
      <c r="WE254" s="1"/>
      <c r="WF254" s="1"/>
      <c r="WG254" s="1"/>
      <c r="WH254" s="1"/>
      <c r="WI254" s="1"/>
      <c r="WJ254" s="1"/>
      <c r="WK254" s="1"/>
      <c r="WL254" s="1"/>
      <c r="WM254" s="1"/>
      <c r="WN254" s="1"/>
      <c r="WO254" s="1"/>
      <c r="WP254" s="1"/>
      <c r="WQ254" s="1"/>
      <c r="WR254" s="1"/>
      <c r="WS254" s="1"/>
      <c r="WT254" s="1"/>
      <c r="WU254" s="1"/>
      <c r="WV254" s="1"/>
      <c r="WW254" s="1"/>
      <c r="WX254" s="1"/>
      <c r="WY254" s="1"/>
      <c r="WZ254" s="1"/>
      <c r="XA254" s="1"/>
      <c r="XB254" s="1"/>
      <c r="XC254" s="1"/>
      <c r="XD254" s="1"/>
      <c r="XE254" s="1"/>
      <c r="XF254" s="1"/>
      <c r="XG254" s="1"/>
      <c r="XH254" s="1"/>
      <c r="XI254" s="1"/>
      <c r="XJ254" s="1"/>
      <c r="XK254" s="1"/>
      <c r="XL254" s="1"/>
      <c r="XM254" s="1"/>
      <c r="XN254" s="1"/>
      <c r="XO254" s="1"/>
      <c r="XP254" s="1"/>
      <c r="XQ254" s="1"/>
      <c r="XR254" s="1"/>
      <c r="XS254" s="1"/>
      <c r="XT254" s="1"/>
      <c r="XU254" s="1"/>
      <c r="XV254" s="1"/>
      <c r="XW254" s="1"/>
      <c r="XX254" s="1"/>
      <c r="XY254" s="1"/>
      <c r="XZ254" s="1"/>
      <c r="YA254" s="1"/>
      <c r="YB254" s="1"/>
      <c r="YC254" s="1"/>
      <c r="YD254" s="1"/>
      <c r="YE254" s="1"/>
      <c r="YF254" s="1"/>
      <c r="YG254" s="1"/>
      <c r="YH254" s="1"/>
      <c r="YI254" s="1"/>
      <c r="YJ254" s="1"/>
      <c r="YK254" s="1"/>
      <c r="YL254" s="1"/>
      <c r="YM254" s="1"/>
      <c r="YN254" s="1"/>
      <c r="YO254" s="1"/>
      <c r="YP254" s="1"/>
      <c r="YQ254" s="1"/>
      <c r="YR254" s="1"/>
      <c r="YS254" s="1"/>
      <c r="YT254" s="1"/>
      <c r="YU254" s="1"/>
      <c r="YV254" s="1"/>
      <c r="YW254" s="1"/>
      <c r="YX254" s="1"/>
      <c r="YY254" s="1"/>
      <c r="YZ254" s="1"/>
      <c r="ZA254" s="1"/>
      <c r="ZB254" s="1"/>
      <c r="ZC254" s="1"/>
      <c r="ZD254" s="1"/>
      <c r="ZE254" s="1"/>
      <c r="ZF254" s="1"/>
      <c r="ZG254" s="1"/>
      <c r="ZH254" s="1"/>
      <c r="ZI254" s="1"/>
      <c r="ZJ254" s="1"/>
      <c r="ZK254" s="1"/>
      <c r="ZL254" s="1"/>
      <c r="ZM254" s="1"/>
      <c r="ZN254" s="1"/>
      <c r="ZO254" s="1"/>
      <c r="ZP254" s="1"/>
      <c r="ZQ254" s="1"/>
      <c r="ZR254" s="1"/>
      <c r="ZS254" s="1"/>
    </row>
    <row r="255" spans="1:695" s="47" customFormat="1" x14ac:dyDescent="0.2">
      <c r="A255" s="227" t="s">
        <v>141</v>
      </c>
      <c r="B255" s="91"/>
      <c r="C255" s="19" t="s">
        <v>110</v>
      </c>
      <c r="D255" s="80" t="s">
        <v>17</v>
      </c>
      <c r="E255" s="20">
        <v>1.03125</v>
      </c>
      <c r="F255" s="20">
        <f>E255+(40/(24*60))</f>
        <v>1.0590277777777777</v>
      </c>
      <c r="G255" s="19">
        <f>H255*I255</f>
        <v>1693.2</v>
      </c>
      <c r="H255" s="263">
        <v>51</v>
      </c>
      <c r="I255" s="82">
        <v>33.200000000000003</v>
      </c>
      <c r="J255" s="77" t="s">
        <v>204</v>
      </c>
      <c r="K255" s="77" t="s">
        <v>205</v>
      </c>
      <c r="L255" s="157"/>
      <c r="M255" s="1"/>
      <c r="N255" s="138"/>
      <c r="O255" s="139"/>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c r="IT255" s="1"/>
      <c r="IU255" s="1"/>
      <c r="IV255" s="1"/>
      <c r="IW255" s="1"/>
      <c r="IX255" s="1"/>
      <c r="IY255" s="1"/>
      <c r="IZ255" s="1"/>
      <c r="JA255" s="1"/>
      <c r="JB255" s="1"/>
      <c r="JC255" s="1"/>
      <c r="JD255" s="1"/>
      <c r="JE255" s="1"/>
      <c r="JF255" s="1"/>
      <c r="JG255" s="1"/>
      <c r="JH255" s="1"/>
      <c r="JI255" s="1"/>
      <c r="JJ255" s="1"/>
      <c r="JK255" s="1"/>
      <c r="JL255" s="1"/>
      <c r="JM255" s="1"/>
      <c r="JN255" s="1"/>
      <c r="JO255" s="1"/>
      <c r="JP255" s="1"/>
      <c r="JQ255" s="1"/>
      <c r="JR255" s="1"/>
      <c r="JS255" s="1"/>
      <c r="JT255" s="1"/>
      <c r="JU255" s="1"/>
      <c r="JV255" s="1"/>
      <c r="JW255" s="1"/>
      <c r="JX255" s="1"/>
      <c r="JY255" s="1"/>
      <c r="JZ255" s="1"/>
      <c r="KA255" s="1"/>
      <c r="KB255" s="1"/>
      <c r="KC255" s="1"/>
      <c r="KD255" s="1"/>
      <c r="KE255" s="1"/>
      <c r="KF255" s="1"/>
      <c r="KG255" s="1"/>
      <c r="KH255" s="1"/>
      <c r="KI255" s="1"/>
      <c r="KJ255" s="1"/>
      <c r="KK255" s="1"/>
      <c r="KL255" s="1"/>
      <c r="KM255" s="1"/>
      <c r="KN255" s="1"/>
      <c r="KO255" s="1"/>
      <c r="KP255" s="1"/>
      <c r="KQ255" s="1"/>
      <c r="KR255" s="1"/>
      <c r="KS255" s="1"/>
      <c r="KT255" s="1"/>
      <c r="KU255" s="1"/>
      <c r="KV255" s="1"/>
      <c r="KW255" s="1"/>
      <c r="KX255" s="1"/>
      <c r="KY255" s="1"/>
      <c r="KZ255" s="1"/>
      <c r="LA255" s="1"/>
      <c r="LB255" s="1"/>
      <c r="LC255" s="1"/>
      <c r="LD255" s="1"/>
      <c r="LE255" s="1"/>
      <c r="LF255" s="1"/>
      <c r="LG255" s="1"/>
      <c r="LH255" s="1"/>
      <c r="LI255" s="1"/>
      <c r="LJ255" s="1"/>
      <c r="LK255" s="1"/>
      <c r="LL255" s="1"/>
      <c r="LM255" s="1"/>
      <c r="LN255" s="1"/>
      <c r="LO255" s="1"/>
      <c r="LP255" s="1"/>
      <c r="LQ255" s="1"/>
      <c r="LR255" s="1"/>
      <c r="LS255" s="1"/>
      <c r="LT255" s="1"/>
      <c r="LU255" s="1"/>
      <c r="LV255" s="1"/>
      <c r="LW255" s="1"/>
      <c r="LX255" s="1"/>
      <c r="LY255" s="1"/>
      <c r="LZ255" s="1"/>
      <c r="MA255" s="1"/>
      <c r="MB255" s="1"/>
      <c r="MC255" s="1"/>
      <c r="MD255" s="1"/>
      <c r="ME255" s="1"/>
      <c r="MF255" s="1"/>
      <c r="MG255" s="1"/>
      <c r="MH255" s="1"/>
      <c r="MI255" s="1"/>
      <c r="MJ255" s="1"/>
      <c r="MK255" s="1"/>
      <c r="ML255" s="1"/>
      <c r="MM255" s="1"/>
      <c r="MN255" s="1"/>
      <c r="MO255" s="1"/>
      <c r="MP255" s="1"/>
      <c r="MQ255" s="1"/>
      <c r="MR255" s="1"/>
      <c r="MS255" s="1"/>
      <c r="MT255" s="1"/>
      <c r="MU255" s="1"/>
      <c r="MV255" s="1"/>
      <c r="MW255" s="1"/>
      <c r="MX255" s="1"/>
      <c r="MY255" s="1"/>
      <c r="MZ255" s="1"/>
      <c r="NA255" s="1"/>
      <c r="NB255" s="1"/>
      <c r="NC255" s="1"/>
      <c r="ND255" s="1"/>
      <c r="NE255" s="1"/>
      <c r="NF255" s="1"/>
      <c r="NG255" s="1"/>
      <c r="NH255" s="1"/>
      <c r="NI255" s="1"/>
      <c r="NJ255" s="1"/>
      <c r="NK255" s="1"/>
      <c r="NL255" s="1"/>
      <c r="NM255" s="1"/>
      <c r="NN255" s="1"/>
      <c r="NO255" s="1"/>
      <c r="NP255" s="1"/>
      <c r="NQ255" s="1"/>
      <c r="NR255" s="1"/>
      <c r="NS255" s="1"/>
      <c r="NT255" s="1"/>
      <c r="NU255" s="1"/>
      <c r="NV255" s="1"/>
      <c r="NW255" s="1"/>
      <c r="NX255" s="1"/>
      <c r="NY255" s="1"/>
      <c r="NZ255" s="1"/>
      <c r="OA255" s="1"/>
      <c r="OB255" s="1"/>
      <c r="OC255" s="1"/>
      <c r="OD255" s="1"/>
      <c r="OE255" s="1"/>
      <c r="OF255" s="1"/>
      <c r="OG255" s="1"/>
      <c r="OH255" s="1"/>
      <c r="OI255" s="1"/>
      <c r="OJ255" s="1"/>
      <c r="OK255" s="1"/>
      <c r="OL255" s="1"/>
      <c r="OM255" s="1"/>
      <c r="ON255" s="1"/>
      <c r="OO255" s="1"/>
      <c r="OP255" s="1"/>
      <c r="OQ255" s="1"/>
      <c r="OR255" s="1"/>
      <c r="OS255" s="1"/>
      <c r="OT255" s="1"/>
      <c r="OU255" s="1"/>
      <c r="OV255" s="1"/>
      <c r="OW255" s="1"/>
      <c r="OX255" s="1"/>
      <c r="OY255" s="1"/>
      <c r="OZ255" s="1"/>
      <c r="PA255" s="1"/>
      <c r="PB255" s="1"/>
      <c r="PC255" s="1"/>
      <c r="PD255" s="1"/>
      <c r="PE255" s="1"/>
      <c r="PF255" s="1"/>
      <c r="PG255" s="1"/>
      <c r="PH255" s="1"/>
      <c r="PI255" s="1"/>
      <c r="PJ255" s="1"/>
      <c r="PK255" s="1"/>
      <c r="PL255" s="1"/>
      <c r="PM255" s="1"/>
      <c r="PN255" s="1"/>
      <c r="PO255" s="1"/>
      <c r="PP255" s="1"/>
      <c r="PQ255" s="1"/>
      <c r="PR255" s="1"/>
      <c r="PS255" s="1"/>
      <c r="PT255" s="1"/>
      <c r="PU255" s="1"/>
      <c r="PV255" s="1"/>
      <c r="PW255" s="1"/>
      <c r="PX255" s="1"/>
      <c r="PY255" s="1"/>
      <c r="PZ255" s="1"/>
      <c r="QA255" s="1"/>
      <c r="QB255" s="1"/>
      <c r="QC255" s="1"/>
      <c r="QD255" s="1"/>
      <c r="QE255" s="1"/>
      <c r="QF255" s="1"/>
      <c r="QG255" s="1"/>
      <c r="QH255" s="1"/>
      <c r="QI255" s="1"/>
      <c r="QJ255" s="1"/>
      <c r="QK255" s="1"/>
      <c r="QL255" s="1"/>
      <c r="QM255" s="1"/>
      <c r="QN255" s="1"/>
      <c r="QO255" s="1"/>
      <c r="QP255" s="1"/>
      <c r="QQ255" s="1"/>
      <c r="QR255" s="1"/>
      <c r="QS255" s="1"/>
      <c r="QT255" s="1"/>
      <c r="QU255" s="1"/>
      <c r="QV255" s="1"/>
      <c r="QW255" s="1"/>
      <c r="QX255" s="1"/>
      <c r="QY255" s="1"/>
      <c r="QZ255" s="1"/>
      <c r="RA255" s="1"/>
      <c r="RB255" s="1"/>
      <c r="RC255" s="1"/>
      <c r="RD255" s="1"/>
      <c r="RE255" s="1"/>
      <c r="RF255" s="1"/>
      <c r="RG255" s="1"/>
      <c r="RH255" s="1"/>
      <c r="RI255" s="1"/>
      <c r="RJ255" s="1"/>
      <c r="RK255" s="1"/>
      <c r="RL255" s="1"/>
      <c r="RM255" s="1"/>
      <c r="RN255" s="1"/>
      <c r="RO255" s="1"/>
      <c r="RP255" s="1"/>
      <c r="RQ255" s="1"/>
      <c r="RR255" s="1"/>
      <c r="RS255" s="1"/>
      <c r="RT255" s="1"/>
      <c r="RU255" s="1"/>
      <c r="RV255" s="1"/>
      <c r="RW255" s="1"/>
      <c r="RX255" s="1"/>
      <c r="RY255" s="1"/>
      <c r="RZ255" s="1"/>
      <c r="SA255" s="1"/>
      <c r="SB255" s="1"/>
      <c r="SC255" s="1"/>
      <c r="SD255" s="1"/>
      <c r="SE255" s="1"/>
      <c r="SF255" s="1"/>
      <c r="SG255" s="1"/>
      <c r="SH255" s="1"/>
      <c r="SI255" s="1"/>
      <c r="SJ255" s="1"/>
      <c r="SK255" s="1"/>
      <c r="SL255" s="1"/>
      <c r="SM255" s="1"/>
      <c r="SN255" s="1"/>
      <c r="SO255" s="1"/>
      <c r="SP255" s="1"/>
      <c r="SQ255" s="1"/>
      <c r="SR255" s="1"/>
      <c r="SS255" s="1"/>
      <c r="ST255" s="1"/>
      <c r="SU255" s="1"/>
      <c r="SV255" s="1"/>
      <c r="SW255" s="1"/>
      <c r="SX255" s="1"/>
      <c r="SY255" s="1"/>
      <c r="SZ255" s="1"/>
      <c r="TA255" s="1"/>
      <c r="TB255" s="1"/>
      <c r="TC255" s="1"/>
      <c r="TD255" s="1"/>
      <c r="TE255" s="1"/>
      <c r="TF255" s="1"/>
      <c r="TG255" s="1"/>
      <c r="TH255" s="1"/>
      <c r="TI255" s="1"/>
      <c r="TJ255" s="1"/>
      <c r="TK255" s="1"/>
      <c r="TL255" s="1"/>
      <c r="TM255" s="1"/>
      <c r="TN255" s="1"/>
      <c r="TO255" s="1"/>
      <c r="TP255" s="1"/>
      <c r="TQ255" s="1"/>
      <c r="TR255" s="1"/>
      <c r="TS255" s="1"/>
      <c r="TT255" s="1"/>
      <c r="TU255" s="1"/>
      <c r="TV255" s="1"/>
      <c r="TW255" s="1"/>
      <c r="TX255" s="1"/>
      <c r="TY255" s="1"/>
      <c r="TZ255" s="1"/>
      <c r="UA255" s="1"/>
      <c r="UB255" s="1"/>
      <c r="UC255" s="1"/>
      <c r="UD255" s="1"/>
      <c r="UE255" s="1"/>
      <c r="UF255" s="1"/>
      <c r="UG255" s="1"/>
      <c r="UH255" s="1"/>
      <c r="UI255" s="1"/>
      <c r="UJ255" s="1"/>
      <c r="UK255" s="1"/>
      <c r="UL255" s="1"/>
      <c r="UM255" s="1"/>
      <c r="UN255" s="1"/>
      <c r="UO255" s="1"/>
      <c r="UP255" s="1"/>
      <c r="UQ255" s="1"/>
      <c r="UR255" s="1"/>
      <c r="US255" s="1"/>
      <c r="UT255" s="1"/>
      <c r="UU255" s="1"/>
      <c r="UV255" s="1"/>
      <c r="UW255" s="1"/>
      <c r="UX255" s="1"/>
      <c r="UY255" s="1"/>
      <c r="UZ255" s="1"/>
      <c r="VA255" s="1"/>
      <c r="VB255" s="1"/>
      <c r="VC255" s="1"/>
      <c r="VD255" s="1"/>
      <c r="VE255" s="1"/>
      <c r="VF255" s="1"/>
      <c r="VG255" s="1"/>
      <c r="VH255" s="1"/>
      <c r="VI255" s="1"/>
      <c r="VJ255" s="1"/>
      <c r="VK255" s="1"/>
      <c r="VL255" s="1"/>
      <c r="VM255" s="1"/>
      <c r="VN255" s="1"/>
      <c r="VO255" s="1"/>
      <c r="VP255" s="1"/>
      <c r="VQ255" s="1"/>
      <c r="VR255" s="1"/>
      <c r="VS255" s="1"/>
      <c r="VT255" s="1"/>
      <c r="VU255" s="1"/>
      <c r="VV255" s="1"/>
      <c r="VW255" s="1"/>
      <c r="VX255" s="1"/>
      <c r="VY255" s="1"/>
      <c r="VZ255" s="1"/>
      <c r="WA255" s="1"/>
      <c r="WB255" s="1"/>
      <c r="WC255" s="1"/>
      <c r="WD255" s="1"/>
      <c r="WE255" s="1"/>
      <c r="WF255" s="1"/>
      <c r="WG255" s="1"/>
      <c r="WH255" s="1"/>
      <c r="WI255" s="1"/>
      <c r="WJ255" s="1"/>
      <c r="WK255" s="1"/>
      <c r="WL255" s="1"/>
      <c r="WM255" s="1"/>
      <c r="WN255" s="1"/>
      <c r="WO255" s="1"/>
      <c r="WP255" s="1"/>
      <c r="WQ255" s="1"/>
      <c r="WR255" s="1"/>
      <c r="WS255" s="1"/>
      <c r="WT255" s="1"/>
      <c r="WU255" s="1"/>
      <c r="WV255" s="1"/>
      <c r="WW255" s="1"/>
      <c r="WX255" s="1"/>
      <c r="WY255" s="1"/>
      <c r="WZ255" s="1"/>
      <c r="XA255" s="1"/>
      <c r="XB255" s="1"/>
      <c r="XC255" s="1"/>
      <c r="XD255" s="1"/>
      <c r="XE255" s="1"/>
      <c r="XF255" s="1"/>
      <c r="XG255" s="1"/>
      <c r="XH255" s="1"/>
      <c r="XI255" s="1"/>
      <c r="XJ255" s="1"/>
      <c r="XK255" s="1"/>
      <c r="XL255" s="1"/>
      <c r="XM255" s="1"/>
      <c r="XN255" s="1"/>
      <c r="XO255" s="1"/>
      <c r="XP255" s="1"/>
      <c r="XQ255" s="1"/>
      <c r="XR255" s="1"/>
      <c r="XS255" s="1"/>
      <c r="XT255" s="1"/>
      <c r="XU255" s="1"/>
      <c r="XV255" s="1"/>
      <c r="XW255" s="1"/>
      <c r="XX255" s="1"/>
      <c r="XY255" s="1"/>
      <c r="XZ255" s="1"/>
      <c r="YA255" s="1"/>
      <c r="YB255" s="1"/>
      <c r="YC255" s="1"/>
      <c r="YD255" s="1"/>
      <c r="YE255" s="1"/>
      <c r="YF255" s="1"/>
      <c r="YG255" s="1"/>
      <c r="YH255" s="1"/>
      <c r="YI255" s="1"/>
      <c r="YJ255" s="1"/>
      <c r="YK255" s="1"/>
      <c r="YL255" s="1"/>
      <c r="YM255" s="1"/>
      <c r="YN255" s="1"/>
      <c r="YO255" s="1"/>
      <c r="YP255" s="1"/>
      <c r="YQ255" s="1"/>
      <c r="YR255" s="1"/>
      <c r="YS255" s="1"/>
      <c r="YT255" s="1"/>
      <c r="YU255" s="1"/>
      <c r="YV255" s="1"/>
      <c r="YW255" s="1"/>
      <c r="YX255" s="1"/>
      <c r="YY255" s="1"/>
      <c r="YZ255" s="1"/>
      <c r="ZA255" s="1"/>
      <c r="ZB255" s="1"/>
      <c r="ZC255" s="1"/>
      <c r="ZD255" s="1"/>
      <c r="ZE255" s="1"/>
      <c r="ZF255" s="1"/>
      <c r="ZG255" s="1"/>
      <c r="ZH255" s="1"/>
      <c r="ZI255" s="1"/>
      <c r="ZJ255" s="1"/>
      <c r="ZK255" s="1"/>
      <c r="ZL255" s="1"/>
      <c r="ZM255" s="1"/>
      <c r="ZN255" s="1"/>
      <c r="ZO255" s="1"/>
      <c r="ZP255" s="1"/>
      <c r="ZQ255" s="1"/>
      <c r="ZR255" s="1"/>
      <c r="ZS255" s="1"/>
    </row>
    <row r="256" spans="1:695" s="47" customFormat="1" x14ac:dyDescent="0.2">
      <c r="A256" s="227" t="s">
        <v>141</v>
      </c>
      <c r="B256" s="91"/>
      <c r="C256" s="19" t="s">
        <v>113</v>
      </c>
      <c r="D256" s="80" t="s">
        <v>17</v>
      </c>
      <c r="E256" s="20">
        <v>1.0590277777777779</v>
      </c>
      <c r="F256" s="20">
        <f>E256+(40/(24*60))</f>
        <v>1.0868055555555556</v>
      </c>
      <c r="G256" s="19">
        <f t="shared" ref="G256" si="22">H256*I256</f>
        <v>1688.1000000000001</v>
      </c>
      <c r="H256" s="263">
        <v>51</v>
      </c>
      <c r="I256" s="82">
        <v>33.1</v>
      </c>
      <c r="J256" s="77" t="s">
        <v>204</v>
      </c>
      <c r="K256" s="77" t="s">
        <v>205</v>
      </c>
      <c r="L256" s="157"/>
      <c r="M256" s="1"/>
      <c r="N256" s="138"/>
      <c r="O256" s="139"/>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c r="IT256" s="1"/>
      <c r="IU256" s="1"/>
      <c r="IV256" s="1"/>
      <c r="IW256" s="1"/>
      <c r="IX256" s="1"/>
      <c r="IY256" s="1"/>
      <c r="IZ256" s="1"/>
      <c r="JA256" s="1"/>
      <c r="JB256" s="1"/>
      <c r="JC256" s="1"/>
      <c r="JD256" s="1"/>
      <c r="JE256" s="1"/>
      <c r="JF256" s="1"/>
      <c r="JG256" s="1"/>
      <c r="JH256" s="1"/>
      <c r="JI256" s="1"/>
      <c r="JJ256" s="1"/>
      <c r="JK256" s="1"/>
      <c r="JL256" s="1"/>
      <c r="JM256" s="1"/>
      <c r="JN256" s="1"/>
      <c r="JO256" s="1"/>
      <c r="JP256" s="1"/>
      <c r="JQ256" s="1"/>
      <c r="JR256" s="1"/>
      <c r="JS256" s="1"/>
      <c r="JT256" s="1"/>
      <c r="JU256" s="1"/>
      <c r="JV256" s="1"/>
      <c r="JW256" s="1"/>
      <c r="JX256" s="1"/>
      <c r="JY256" s="1"/>
      <c r="JZ256" s="1"/>
      <c r="KA256" s="1"/>
      <c r="KB256" s="1"/>
      <c r="KC256" s="1"/>
      <c r="KD256" s="1"/>
      <c r="KE256" s="1"/>
      <c r="KF256" s="1"/>
      <c r="KG256" s="1"/>
      <c r="KH256" s="1"/>
      <c r="KI256" s="1"/>
      <c r="KJ256" s="1"/>
      <c r="KK256" s="1"/>
      <c r="KL256" s="1"/>
      <c r="KM256" s="1"/>
      <c r="KN256" s="1"/>
      <c r="KO256" s="1"/>
      <c r="KP256" s="1"/>
      <c r="KQ256" s="1"/>
      <c r="KR256" s="1"/>
      <c r="KS256" s="1"/>
      <c r="KT256" s="1"/>
      <c r="KU256" s="1"/>
      <c r="KV256" s="1"/>
      <c r="KW256" s="1"/>
      <c r="KX256" s="1"/>
      <c r="KY256" s="1"/>
      <c r="KZ256" s="1"/>
      <c r="LA256" s="1"/>
      <c r="LB256" s="1"/>
      <c r="LC256" s="1"/>
      <c r="LD256" s="1"/>
      <c r="LE256" s="1"/>
      <c r="LF256" s="1"/>
      <c r="LG256" s="1"/>
      <c r="LH256" s="1"/>
      <c r="LI256" s="1"/>
      <c r="LJ256" s="1"/>
      <c r="LK256" s="1"/>
      <c r="LL256" s="1"/>
      <c r="LM256" s="1"/>
      <c r="LN256" s="1"/>
      <c r="LO256" s="1"/>
      <c r="LP256" s="1"/>
      <c r="LQ256" s="1"/>
      <c r="LR256" s="1"/>
      <c r="LS256" s="1"/>
      <c r="LT256" s="1"/>
      <c r="LU256" s="1"/>
      <c r="LV256" s="1"/>
      <c r="LW256" s="1"/>
      <c r="LX256" s="1"/>
      <c r="LY256" s="1"/>
      <c r="LZ256" s="1"/>
      <c r="MA256" s="1"/>
      <c r="MB256" s="1"/>
      <c r="MC256" s="1"/>
      <c r="MD256" s="1"/>
      <c r="ME256" s="1"/>
      <c r="MF256" s="1"/>
      <c r="MG256" s="1"/>
      <c r="MH256" s="1"/>
      <c r="MI256" s="1"/>
      <c r="MJ256" s="1"/>
      <c r="MK256" s="1"/>
      <c r="ML256" s="1"/>
      <c r="MM256" s="1"/>
      <c r="MN256" s="1"/>
      <c r="MO256" s="1"/>
      <c r="MP256" s="1"/>
      <c r="MQ256" s="1"/>
      <c r="MR256" s="1"/>
      <c r="MS256" s="1"/>
      <c r="MT256" s="1"/>
      <c r="MU256" s="1"/>
      <c r="MV256" s="1"/>
      <c r="MW256" s="1"/>
      <c r="MX256" s="1"/>
      <c r="MY256" s="1"/>
      <c r="MZ256" s="1"/>
      <c r="NA256" s="1"/>
      <c r="NB256" s="1"/>
      <c r="NC256" s="1"/>
      <c r="ND256" s="1"/>
      <c r="NE256" s="1"/>
      <c r="NF256" s="1"/>
      <c r="NG256" s="1"/>
      <c r="NH256" s="1"/>
      <c r="NI256" s="1"/>
      <c r="NJ256" s="1"/>
      <c r="NK256" s="1"/>
      <c r="NL256" s="1"/>
      <c r="NM256" s="1"/>
      <c r="NN256" s="1"/>
      <c r="NO256" s="1"/>
      <c r="NP256" s="1"/>
      <c r="NQ256" s="1"/>
      <c r="NR256" s="1"/>
      <c r="NS256" s="1"/>
      <c r="NT256" s="1"/>
      <c r="NU256" s="1"/>
      <c r="NV256" s="1"/>
      <c r="NW256" s="1"/>
      <c r="NX256" s="1"/>
      <c r="NY256" s="1"/>
      <c r="NZ256" s="1"/>
      <c r="OA256" s="1"/>
      <c r="OB256" s="1"/>
      <c r="OC256" s="1"/>
      <c r="OD256" s="1"/>
      <c r="OE256" s="1"/>
      <c r="OF256" s="1"/>
      <c r="OG256" s="1"/>
      <c r="OH256" s="1"/>
      <c r="OI256" s="1"/>
      <c r="OJ256" s="1"/>
      <c r="OK256" s="1"/>
      <c r="OL256" s="1"/>
      <c r="OM256" s="1"/>
      <c r="ON256" s="1"/>
      <c r="OO256" s="1"/>
      <c r="OP256" s="1"/>
      <c r="OQ256" s="1"/>
      <c r="OR256" s="1"/>
      <c r="OS256" s="1"/>
      <c r="OT256" s="1"/>
      <c r="OU256" s="1"/>
      <c r="OV256" s="1"/>
      <c r="OW256" s="1"/>
      <c r="OX256" s="1"/>
      <c r="OY256" s="1"/>
      <c r="OZ256" s="1"/>
      <c r="PA256" s="1"/>
      <c r="PB256" s="1"/>
      <c r="PC256" s="1"/>
      <c r="PD256" s="1"/>
      <c r="PE256" s="1"/>
      <c r="PF256" s="1"/>
      <c r="PG256" s="1"/>
      <c r="PH256" s="1"/>
      <c r="PI256" s="1"/>
      <c r="PJ256" s="1"/>
      <c r="PK256" s="1"/>
      <c r="PL256" s="1"/>
      <c r="PM256" s="1"/>
      <c r="PN256" s="1"/>
      <c r="PO256" s="1"/>
      <c r="PP256" s="1"/>
      <c r="PQ256" s="1"/>
      <c r="PR256" s="1"/>
      <c r="PS256" s="1"/>
      <c r="PT256" s="1"/>
      <c r="PU256" s="1"/>
      <c r="PV256" s="1"/>
      <c r="PW256" s="1"/>
      <c r="PX256" s="1"/>
      <c r="PY256" s="1"/>
      <c r="PZ256" s="1"/>
      <c r="QA256" s="1"/>
      <c r="QB256" s="1"/>
      <c r="QC256" s="1"/>
      <c r="QD256" s="1"/>
      <c r="QE256" s="1"/>
      <c r="QF256" s="1"/>
      <c r="QG256" s="1"/>
      <c r="QH256" s="1"/>
      <c r="QI256" s="1"/>
      <c r="QJ256" s="1"/>
      <c r="QK256" s="1"/>
      <c r="QL256" s="1"/>
      <c r="QM256" s="1"/>
      <c r="QN256" s="1"/>
      <c r="QO256" s="1"/>
      <c r="QP256" s="1"/>
      <c r="QQ256" s="1"/>
      <c r="QR256" s="1"/>
      <c r="QS256" s="1"/>
      <c r="QT256" s="1"/>
      <c r="QU256" s="1"/>
      <c r="QV256" s="1"/>
      <c r="QW256" s="1"/>
      <c r="QX256" s="1"/>
      <c r="QY256" s="1"/>
      <c r="QZ256" s="1"/>
      <c r="RA256" s="1"/>
      <c r="RB256" s="1"/>
      <c r="RC256" s="1"/>
      <c r="RD256" s="1"/>
      <c r="RE256" s="1"/>
      <c r="RF256" s="1"/>
      <c r="RG256" s="1"/>
      <c r="RH256" s="1"/>
      <c r="RI256" s="1"/>
      <c r="RJ256" s="1"/>
      <c r="RK256" s="1"/>
      <c r="RL256" s="1"/>
      <c r="RM256" s="1"/>
      <c r="RN256" s="1"/>
      <c r="RO256" s="1"/>
      <c r="RP256" s="1"/>
      <c r="RQ256" s="1"/>
      <c r="RR256" s="1"/>
      <c r="RS256" s="1"/>
      <c r="RT256" s="1"/>
      <c r="RU256" s="1"/>
      <c r="RV256" s="1"/>
      <c r="RW256" s="1"/>
      <c r="RX256" s="1"/>
      <c r="RY256" s="1"/>
      <c r="RZ256" s="1"/>
      <c r="SA256" s="1"/>
      <c r="SB256" s="1"/>
      <c r="SC256" s="1"/>
      <c r="SD256" s="1"/>
      <c r="SE256" s="1"/>
      <c r="SF256" s="1"/>
      <c r="SG256" s="1"/>
      <c r="SH256" s="1"/>
      <c r="SI256" s="1"/>
      <c r="SJ256" s="1"/>
      <c r="SK256" s="1"/>
      <c r="SL256" s="1"/>
      <c r="SM256" s="1"/>
      <c r="SN256" s="1"/>
      <c r="SO256" s="1"/>
      <c r="SP256" s="1"/>
      <c r="SQ256" s="1"/>
      <c r="SR256" s="1"/>
      <c r="SS256" s="1"/>
      <c r="ST256" s="1"/>
      <c r="SU256" s="1"/>
      <c r="SV256" s="1"/>
      <c r="SW256" s="1"/>
      <c r="SX256" s="1"/>
      <c r="SY256" s="1"/>
      <c r="SZ256" s="1"/>
      <c r="TA256" s="1"/>
      <c r="TB256" s="1"/>
      <c r="TC256" s="1"/>
      <c r="TD256" s="1"/>
      <c r="TE256" s="1"/>
      <c r="TF256" s="1"/>
      <c r="TG256" s="1"/>
      <c r="TH256" s="1"/>
      <c r="TI256" s="1"/>
      <c r="TJ256" s="1"/>
      <c r="TK256" s="1"/>
      <c r="TL256" s="1"/>
      <c r="TM256" s="1"/>
      <c r="TN256" s="1"/>
      <c r="TO256" s="1"/>
      <c r="TP256" s="1"/>
      <c r="TQ256" s="1"/>
      <c r="TR256" s="1"/>
      <c r="TS256" s="1"/>
      <c r="TT256" s="1"/>
      <c r="TU256" s="1"/>
      <c r="TV256" s="1"/>
      <c r="TW256" s="1"/>
      <c r="TX256" s="1"/>
      <c r="TY256" s="1"/>
      <c r="TZ256" s="1"/>
      <c r="UA256" s="1"/>
      <c r="UB256" s="1"/>
      <c r="UC256" s="1"/>
      <c r="UD256" s="1"/>
      <c r="UE256" s="1"/>
      <c r="UF256" s="1"/>
      <c r="UG256" s="1"/>
      <c r="UH256" s="1"/>
      <c r="UI256" s="1"/>
      <c r="UJ256" s="1"/>
      <c r="UK256" s="1"/>
      <c r="UL256" s="1"/>
      <c r="UM256" s="1"/>
      <c r="UN256" s="1"/>
      <c r="UO256" s="1"/>
      <c r="UP256" s="1"/>
      <c r="UQ256" s="1"/>
      <c r="UR256" s="1"/>
      <c r="US256" s="1"/>
      <c r="UT256" s="1"/>
      <c r="UU256" s="1"/>
      <c r="UV256" s="1"/>
      <c r="UW256" s="1"/>
      <c r="UX256" s="1"/>
      <c r="UY256" s="1"/>
      <c r="UZ256" s="1"/>
      <c r="VA256" s="1"/>
      <c r="VB256" s="1"/>
      <c r="VC256" s="1"/>
      <c r="VD256" s="1"/>
      <c r="VE256" s="1"/>
      <c r="VF256" s="1"/>
      <c r="VG256" s="1"/>
      <c r="VH256" s="1"/>
      <c r="VI256" s="1"/>
      <c r="VJ256" s="1"/>
      <c r="VK256" s="1"/>
      <c r="VL256" s="1"/>
      <c r="VM256" s="1"/>
      <c r="VN256" s="1"/>
      <c r="VO256" s="1"/>
      <c r="VP256" s="1"/>
      <c r="VQ256" s="1"/>
      <c r="VR256" s="1"/>
      <c r="VS256" s="1"/>
      <c r="VT256" s="1"/>
      <c r="VU256" s="1"/>
      <c r="VV256" s="1"/>
      <c r="VW256" s="1"/>
      <c r="VX256" s="1"/>
      <c r="VY256" s="1"/>
      <c r="VZ256" s="1"/>
      <c r="WA256" s="1"/>
      <c r="WB256" s="1"/>
      <c r="WC256" s="1"/>
      <c r="WD256" s="1"/>
      <c r="WE256" s="1"/>
      <c r="WF256" s="1"/>
      <c r="WG256" s="1"/>
      <c r="WH256" s="1"/>
      <c r="WI256" s="1"/>
      <c r="WJ256" s="1"/>
      <c r="WK256" s="1"/>
      <c r="WL256" s="1"/>
      <c r="WM256" s="1"/>
      <c r="WN256" s="1"/>
      <c r="WO256" s="1"/>
      <c r="WP256" s="1"/>
      <c r="WQ256" s="1"/>
      <c r="WR256" s="1"/>
      <c r="WS256" s="1"/>
      <c r="WT256" s="1"/>
      <c r="WU256" s="1"/>
      <c r="WV256" s="1"/>
      <c r="WW256" s="1"/>
      <c r="WX256" s="1"/>
      <c r="WY256" s="1"/>
      <c r="WZ256" s="1"/>
      <c r="XA256" s="1"/>
      <c r="XB256" s="1"/>
      <c r="XC256" s="1"/>
      <c r="XD256" s="1"/>
      <c r="XE256" s="1"/>
      <c r="XF256" s="1"/>
      <c r="XG256" s="1"/>
      <c r="XH256" s="1"/>
      <c r="XI256" s="1"/>
      <c r="XJ256" s="1"/>
      <c r="XK256" s="1"/>
      <c r="XL256" s="1"/>
      <c r="XM256" s="1"/>
      <c r="XN256" s="1"/>
      <c r="XO256" s="1"/>
      <c r="XP256" s="1"/>
      <c r="XQ256" s="1"/>
      <c r="XR256" s="1"/>
      <c r="XS256" s="1"/>
      <c r="XT256" s="1"/>
      <c r="XU256" s="1"/>
      <c r="XV256" s="1"/>
      <c r="XW256" s="1"/>
      <c r="XX256" s="1"/>
      <c r="XY256" s="1"/>
      <c r="XZ256" s="1"/>
      <c r="YA256" s="1"/>
      <c r="YB256" s="1"/>
      <c r="YC256" s="1"/>
      <c r="YD256" s="1"/>
      <c r="YE256" s="1"/>
      <c r="YF256" s="1"/>
      <c r="YG256" s="1"/>
      <c r="YH256" s="1"/>
      <c r="YI256" s="1"/>
      <c r="YJ256" s="1"/>
      <c r="YK256" s="1"/>
      <c r="YL256" s="1"/>
      <c r="YM256" s="1"/>
      <c r="YN256" s="1"/>
      <c r="YO256" s="1"/>
      <c r="YP256" s="1"/>
      <c r="YQ256" s="1"/>
      <c r="YR256" s="1"/>
      <c r="YS256" s="1"/>
      <c r="YT256" s="1"/>
      <c r="YU256" s="1"/>
      <c r="YV256" s="1"/>
      <c r="YW256" s="1"/>
      <c r="YX256" s="1"/>
      <c r="YY256" s="1"/>
      <c r="YZ256" s="1"/>
      <c r="ZA256" s="1"/>
      <c r="ZB256" s="1"/>
      <c r="ZC256" s="1"/>
      <c r="ZD256" s="1"/>
      <c r="ZE256" s="1"/>
      <c r="ZF256" s="1"/>
      <c r="ZG256" s="1"/>
      <c r="ZH256" s="1"/>
      <c r="ZI256" s="1"/>
      <c r="ZJ256" s="1"/>
      <c r="ZK256" s="1"/>
      <c r="ZL256" s="1"/>
      <c r="ZM256" s="1"/>
      <c r="ZN256" s="1"/>
      <c r="ZO256" s="1"/>
      <c r="ZP256" s="1"/>
      <c r="ZQ256" s="1"/>
      <c r="ZR256" s="1"/>
      <c r="ZS256" s="1"/>
    </row>
    <row r="257" spans="1:695" s="47" customFormat="1" ht="13.5" thickBot="1" x14ac:dyDescent="0.25">
      <c r="A257" s="228" t="s">
        <v>141</v>
      </c>
      <c r="B257" s="191"/>
      <c r="C257" s="192" t="s">
        <v>110</v>
      </c>
      <c r="D257" s="193" t="s">
        <v>17</v>
      </c>
      <c r="E257" s="194">
        <v>1.09375</v>
      </c>
      <c r="F257" s="194">
        <f>E257+(40/(24*60))</f>
        <v>1.1215277777777777</v>
      </c>
      <c r="G257" s="192">
        <f>H257*I257</f>
        <v>1693.2</v>
      </c>
      <c r="H257" s="264">
        <v>51</v>
      </c>
      <c r="I257" s="195">
        <v>33.200000000000003</v>
      </c>
      <c r="J257" s="184" t="s">
        <v>204</v>
      </c>
      <c r="K257" s="184" t="s">
        <v>205</v>
      </c>
      <c r="L257" s="170"/>
      <c r="M257" s="1"/>
      <c r="N257" s="138"/>
      <c r="O257" s="139"/>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c r="IT257" s="1"/>
      <c r="IU257" s="1"/>
      <c r="IV257" s="1"/>
      <c r="IW257" s="1"/>
      <c r="IX257" s="1"/>
      <c r="IY257" s="1"/>
      <c r="IZ257" s="1"/>
      <c r="JA257" s="1"/>
      <c r="JB257" s="1"/>
      <c r="JC257" s="1"/>
      <c r="JD257" s="1"/>
      <c r="JE257" s="1"/>
      <c r="JF257" s="1"/>
      <c r="JG257" s="1"/>
      <c r="JH257" s="1"/>
      <c r="JI257" s="1"/>
      <c r="JJ257" s="1"/>
      <c r="JK257" s="1"/>
      <c r="JL257" s="1"/>
      <c r="JM257" s="1"/>
      <c r="JN257" s="1"/>
      <c r="JO257" s="1"/>
      <c r="JP257" s="1"/>
      <c r="JQ257" s="1"/>
      <c r="JR257" s="1"/>
      <c r="JS257" s="1"/>
      <c r="JT257" s="1"/>
      <c r="JU257" s="1"/>
      <c r="JV257" s="1"/>
      <c r="JW257" s="1"/>
      <c r="JX257" s="1"/>
      <c r="JY257" s="1"/>
      <c r="JZ257" s="1"/>
      <c r="KA257" s="1"/>
      <c r="KB257" s="1"/>
      <c r="KC257" s="1"/>
      <c r="KD257" s="1"/>
      <c r="KE257" s="1"/>
      <c r="KF257" s="1"/>
      <c r="KG257" s="1"/>
      <c r="KH257" s="1"/>
      <c r="KI257" s="1"/>
      <c r="KJ257" s="1"/>
      <c r="KK257" s="1"/>
      <c r="KL257" s="1"/>
      <c r="KM257" s="1"/>
      <c r="KN257" s="1"/>
      <c r="KO257" s="1"/>
      <c r="KP257" s="1"/>
      <c r="KQ257" s="1"/>
      <c r="KR257" s="1"/>
      <c r="KS257" s="1"/>
      <c r="KT257" s="1"/>
      <c r="KU257" s="1"/>
      <c r="KV257" s="1"/>
      <c r="KW257" s="1"/>
      <c r="KX257" s="1"/>
      <c r="KY257" s="1"/>
      <c r="KZ257" s="1"/>
      <c r="LA257" s="1"/>
      <c r="LB257" s="1"/>
      <c r="LC257" s="1"/>
      <c r="LD257" s="1"/>
      <c r="LE257" s="1"/>
      <c r="LF257" s="1"/>
      <c r="LG257" s="1"/>
      <c r="LH257" s="1"/>
      <c r="LI257" s="1"/>
      <c r="LJ257" s="1"/>
      <c r="LK257" s="1"/>
      <c r="LL257" s="1"/>
      <c r="LM257" s="1"/>
      <c r="LN257" s="1"/>
      <c r="LO257" s="1"/>
      <c r="LP257" s="1"/>
      <c r="LQ257" s="1"/>
      <c r="LR257" s="1"/>
      <c r="LS257" s="1"/>
      <c r="LT257" s="1"/>
      <c r="LU257" s="1"/>
      <c r="LV257" s="1"/>
      <c r="LW257" s="1"/>
      <c r="LX257" s="1"/>
      <c r="LY257" s="1"/>
      <c r="LZ257" s="1"/>
      <c r="MA257" s="1"/>
      <c r="MB257" s="1"/>
      <c r="MC257" s="1"/>
      <c r="MD257" s="1"/>
      <c r="ME257" s="1"/>
      <c r="MF257" s="1"/>
      <c r="MG257" s="1"/>
      <c r="MH257" s="1"/>
      <c r="MI257" s="1"/>
      <c r="MJ257" s="1"/>
      <c r="MK257" s="1"/>
      <c r="ML257" s="1"/>
      <c r="MM257" s="1"/>
      <c r="MN257" s="1"/>
      <c r="MO257" s="1"/>
      <c r="MP257" s="1"/>
      <c r="MQ257" s="1"/>
      <c r="MR257" s="1"/>
      <c r="MS257" s="1"/>
      <c r="MT257" s="1"/>
      <c r="MU257" s="1"/>
      <c r="MV257" s="1"/>
      <c r="MW257" s="1"/>
      <c r="MX257" s="1"/>
      <c r="MY257" s="1"/>
      <c r="MZ257" s="1"/>
      <c r="NA257" s="1"/>
      <c r="NB257" s="1"/>
      <c r="NC257" s="1"/>
      <c r="ND257" s="1"/>
      <c r="NE257" s="1"/>
      <c r="NF257" s="1"/>
      <c r="NG257" s="1"/>
      <c r="NH257" s="1"/>
      <c r="NI257" s="1"/>
      <c r="NJ257" s="1"/>
      <c r="NK257" s="1"/>
      <c r="NL257" s="1"/>
      <c r="NM257" s="1"/>
      <c r="NN257" s="1"/>
      <c r="NO257" s="1"/>
      <c r="NP257" s="1"/>
      <c r="NQ257" s="1"/>
      <c r="NR257" s="1"/>
      <c r="NS257" s="1"/>
      <c r="NT257" s="1"/>
      <c r="NU257" s="1"/>
      <c r="NV257" s="1"/>
      <c r="NW257" s="1"/>
      <c r="NX257" s="1"/>
      <c r="NY257" s="1"/>
      <c r="NZ257" s="1"/>
      <c r="OA257" s="1"/>
      <c r="OB257" s="1"/>
      <c r="OC257" s="1"/>
      <c r="OD257" s="1"/>
      <c r="OE257" s="1"/>
      <c r="OF257" s="1"/>
      <c r="OG257" s="1"/>
      <c r="OH257" s="1"/>
      <c r="OI257" s="1"/>
      <c r="OJ257" s="1"/>
      <c r="OK257" s="1"/>
      <c r="OL257" s="1"/>
      <c r="OM257" s="1"/>
      <c r="ON257" s="1"/>
      <c r="OO257" s="1"/>
      <c r="OP257" s="1"/>
      <c r="OQ257" s="1"/>
      <c r="OR257" s="1"/>
      <c r="OS257" s="1"/>
      <c r="OT257" s="1"/>
      <c r="OU257" s="1"/>
      <c r="OV257" s="1"/>
      <c r="OW257" s="1"/>
      <c r="OX257" s="1"/>
      <c r="OY257" s="1"/>
      <c r="OZ257" s="1"/>
      <c r="PA257" s="1"/>
      <c r="PB257" s="1"/>
      <c r="PC257" s="1"/>
      <c r="PD257" s="1"/>
      <c r="PE257" s="1"/>
      <c r="PF257" s="1"/>
      <c r="PG257" s="1"/>
      <c r="PH257" s="1"/>
      <c r="PI257" s="1"/>
      <c r="PJ257" s="1"/>
      <c r="PK257" s="1"/>
      <c r="PL257" s="1"/>
      <c r="PM257" s="1"/>
      <c r="PN257" s="1"/>
      <c r="PO257" s="1"/>
      <c r="PP257" s="1"/>
      <c r="PQ257" s="1"/>
      <c r="PR257" s="1"/>
      <c r="PS257" s="1"/>
      <c r="PT257" s="1"/>
      <c r="PU257" s="1"/>
      <c r="PV257" s="1"/>
      <c r="PW257" s="1"/>
      <c r="PX257" s="1"/>
      <c r="PY257" s="1"/>
      <c r="PZ257" s="1"/>
      <c r="QA257" s="1"/>
      <c r="QB257" s="1"/>
      <c r="QC257" s="1"/>
      <c r="QD257" s="1"/>
      <c r="QE257" s="1"/>
      <c r="QF257" s="1"/>
      <c r="QG257" s="1"/>
      <c r="QH257" s="1"/>
      <c r="QI257" s="1"/>
      <c r="QJ257" s="1"/>
      <c r="QK257" s="1"/>
      <c r="QL257" s="1"/>
      <c r="QM257" s="1"/>
      <c r="QN257" s="1"/>
      <c r="QO257" s="1"/>
      <c r="QP257" s="1"/>
      <c r="QQ257" s="1"/>
      <c r="QR257" s="1"/>
      <c r="QS257" s="1"/>
      <c r="QT257" s="1"/>
      <c r="QU257" s="1"/>
      <c r="QV257" s="1"/>
      <c r="QW257" s="1"/>
      <c r="QX257" s="1"/>
      <c r="QY257" s="1"/>
      <c r="QZ257" s="1"/>
      <c r="RA257" s="1"/>
      <c r="RB257" s="1"/>
      <c r="RC257" s="1"/>
      <c r="RD257" s="1"/>
      <c r="RE257" s="1"/>
      <c r="RF257" s="1"/>
      <c r="RG257" s="1"/>
      <c r="RH257" s="1"/>
      <c r="RI257" s="1"/>
      <c r="RJ257" s="1"/>
      <c r="RK257" s="1"/>
      <c r="RL257" s="1"/>
      <c r="RM257" s="1"/>
      <c r="RN257" s="1"/>
      <c r="RO257" s="1"/>
      <c r="RP257" s="1"/>
      <c r="RQ257" s="1"/>
      <c r="RR257" s="1"/>
      <c r="RS257" s="1"/>
      <c r="RT257" s="1"/>
      <c r="RU257" s="1"/>
      <c r="RV257" s="1"/>
      <c r="RW257" s="1"/>
      <c r="RX257" s="1"/>
      <c r="RY257" s="1"/>
      <c r="RZ257" s="1"/>
      <c r="SA257" s="1"/>
      <c r="SB257" s="1"/>
      <c r="SC257" s="1"/>
      <c r="SD257" s="1"/>
      <c r="SE257" s="1"/>
      <c r="SF257" s="1"/>
      <c r="SG257" s="1"/>
      <c r="SH257" s="1"/>
      <c r="SI257" s="1"/>
      <c r="SJ257" s="1"/>
      <c r="SK257" s="1"/>
      <c r="SL257" s="1"/>
      <c r="SM257" s="1"/>
      <c r="SN257" s="1"/>
      <c r="SO257" s="1"/>
      <c r="SP257" s="1"/>
      <c r="SQ257" s="1"/>
      <c r="SR257" s="1"/>
      <c r="SS257" s="1"/>
      <c r="ST257" s="1"/>
      <c r="SU257" s="1"/>
      <c r="SV257" s="1"/>
      <c r="SW257" s="1"/>
      <c r="SX257" s="1"/>
      <c r="SY257" s="1"/>
      <c r="SZ257" s="1"/>
      <c r="TA257" s="1"/>
      <c r="TB257" s="1"/>
      <c r="TC257" s="1"/>
      <c r="TD257" s="1"/>
      <c r="TE257" s="1"/>
      <c r="TF257" s="1"/>
      <c r="TG257" s="1"/>
      <c r="TH257" s="1"/>
      <c r="TI257" s="1"/>
      <c r="TJ257" s="1"/>
      <c r="TK257" s="1"/>
      <c r="TL257" s="1"/>
      <c r="TM257" s="1"/>
      <c r="TN257" s="1"/>
      <c r="TO257" s="1"/>
      <c r="TP257" s="1"/>
      <c r="TQ257" s="1"/>
      <c r="TR257" s="1"/>
      <c r="TS257" s="1"/>
      <c r="TT257" s="1"/>
      <c r="TU257" s="1"/>
      <c r="TV257" s="1"/>
      <c r="TW257" s="1"/>
      <c r="TX257" s="1"/>
      <c r="TY257" s="1"/>
      <c r="TZ257" s="1"/>
      <c r="UA257" s="1"/>
      <c r="UB257" s="1"/>
      <c r="UC257" s="1"/>
      <c r="UD257" s="1"/>
      <c r="UE257" s="1"/>
      <c r="UF257" s="1"/>
      <c r="UG257" s="1"/>
      <c r="UH257" s="1"/>
      <c r="UI257" s="1"/>
      <c r="UJ257" s="1"/>
      <c r="UK257" s="1"/>
      <c r="UL257" s="1"/>
      <c r="UM257" s="1"/>
      <c r="UN257" s="1"/>
      <c r="UO257" s="1"/>
      <c r="UP257" s="1"/>
      <c r="UQ257" s="1"/>
      <c r="UR257" s="1"/>
      <c r="US257" s="1"/>
      <c r="UT257" s="1"/>
      <c r="UU257" s="1"/>
      <c r="UV257" s="1"/>
      <c r="UW257" s="1"/>
      <c r="UX257" s="1"/>
      <c r="UY257" s="1"/>
      <c r="UZ257" s="1"/>
      <c r="VA257" s="1"/>
      <c r="VB257" s="1"/>
      <c r="VC257" s="1"/>
      <c r="VD257" s="1"/>
      <c r="VE257" s="1"/>
      <c r="VF257" s="1"/>
      <c r="VG257" s="1"/>
      <c r="VH257" s="1"/>
      <c r="VI257" s="1"/>
      <c r="VJ257" s="1"/>
      <c r="VK257" s="1"/>
      <c r="VL257" s="1"/>
      <c r="VM257" s="1"/>
      <c r="VN257" s="1"/>
      <c r="VO257" s="1"/>
      <c r="VP257" s="1"/>
      <c r="VQ257" s="1"/>
      <c r="VR257" s="1"/>
      <c r="VS257" s="1"/>
      <c r="VT257" s="1"/>
      <c r="VU257" s="1"/>
      <c r="VV257" s="1"/>
      <c r="VW257" s="1"/>
      <c r="VX257" s="1"/>
      <c r="VY257" s="1"/>
      <c r="VZ257" s="1"/>
      <c r="WA257" s="1"/>
      <c r="WB257" s="1"/>
      <c r="WC257" s="1"/>
      <c r="WD257" s="1"/>
      <c r="WE257" s="1"/>
      <c r="WF257" s="1"/>
      <c r="WG257" s="1"/>
      <c r="WH257" s="1"/>
      <c r="WI257" s="1"/>
      <c r="WJ257" s="1"/>
      <c r="WK257" s="1"/>
      <c r="WL257" s="1"/>
      <c r="WM257" s="1"/>
      <c r="WN257" s="1"/>
      <c r="WO257" s="1"/>
      <c r="WP257" s="1"/>
      <c r="WQ257" s="1"/>
      <c r="WR257" s="1"/>
      <c r="WS257" s="1"/>
      <c r="WT257" s="1"/>
      <c r="WU257" s="1"/>
      <c r="WV257" s="1"/>
      <c r="WW257" s="1"/>
      <c r="WX257" s="1"/>
      <c r="WY257" s="1"/>
      <c r="WZ257" s="1"/>
      <c r="XA257" s="1"/>
      <c r="XB257" s="1"/>
      <c r="XC257" s="1"/>
      <c r="XD257" s="1"/>
      <c r="XE257" s="1"/>
      <c r="XF257" s="1"/>
      <c r="XG257" s="1"/>
      <c r="XH257" s="1"/>
      <c r="XI257" s="1"/>
      <c r="XJ257" s="1"/>
      <c r="XK257" s="1"/>
      <c r="XL257" s="1"/>
      <c r="XM257" s="1"/>
      <c r="XN257" s="1"/>
      <c r="XO257" s="1"/>
      <c r="XP257" s="1"/>
      <c r="XQ257" s="1"/>
      <c r="XR257" s="1"/>
      <c r="XS257" s="1"/>
      <c r="XT257" s="1"/>
      <c r="XU257" s="1"/>
      <c r="XV257" s="1"/>
      <c r="XW257" s="1"/>
      <c r="XX257" s="1"/>
      <c r="XY257" s="1"/>
      <c r="XZ257" s="1"/>
      <c r="YA257" s="1"/>
      <c r="YB257" s="1"/>
      <c r="YC257" s="1"/>
      <c r="YD257" s="1"/>
      <c r="YE257" s="1"/>
      <c r="YF257" s="1"/>
      <c r="YG257" s="1"/>
      <c r="YH257" s="1"/>
      <c r="YI257" s="1"/>
      <c r="YJ257" s="1"/>
      <c r="YK257" s="1"/>
      <c r="YL257" s="1"/>
      <c r="YM257" s="1"/>
      <c r="YN257" s="1"/>
      <c r="YO257" s="1"/>
      <c r="YP257" s="1"/>
      <c r="YQ257" s="1"/>
      <c r="YR257" s="1"/>
      <c r="YS257" s="1"/>
      <c r="YT257" s="1"/>
      <c r="YU257" s="1"/>
      <c r="YV257" s="1"/>
      <c r="YW257" s="1"/>
      <c r="YX257" s="1"/>
      <c r="YY257" s="1"/>
      <c r="YZ257" s="1"/>
      <c r="ZA257" s="1"/>
      <c r="ZB257" s="1"/>
      <c r="ZC257" s="1"/>
      <c r="ZD257" s="1"/>
      <c r="ZE257" s="1"/>
      <c r="ZF257" s="1"/>
      <c r="ZG257" s="1"/>
      <c r="ZH257" s="1"/>
      <c r="ZI257" s="1"/>
      <c r="ZJ257" s="1"/>
      <c r="ZK257" s="1"/>
      <c r="ZL257" s="1"/>
      <c r="ZM257" s="1"/>
      <c r="ZN257" s="1"/>
      <c r="ZO257" s="1"/>
      <c r="ZP257" s="1"/>
      <c r="ZQ257" s="1"/>
      <c r="ZR257" s="1"/>
      <c r="ZS257" s="1"/>
    </row>
    <row r="258" spans="1:695" x14ac:dyDescent="0.2">
      <c r="C258" s="45"/>
      <c r="E258" s="58"/>
      <c r="F258" s="84"/>
      <c r="I258" s="60"/>
      <c r="J258" s="71"/>
    </row>
    <row r="259" spans="1:695" ht="13.5" thickBot="1" x14ac:dyDescent="0.25">
      <c r="C259" s="24"/>
      <c r="D259" s="24"/>
      <c r="E259" s="25"/>
      <c r="F259" s="25"/>
      <c r="G259" s="24"/>
      <c r="H259" s="63"/>
      <c r="I259" s="63"/>
    </row>
    <row r="260" spans="1:695" ht="18.75" x14ac:dyDescent="0.3">
      <c r="A260" s="224" t="s">
        <v>193</v>
      </c>
      <c r="B260" s="171"/>
      <c r="C260" s="196"/>
      <c r="D260" s="196"/>
      <c r="E260" s="197"/>
      <c r="F260" s="197"/>
      <c r="G260" s="196"/>
      <c r="H260" s="198"/>
      <c r="I260" s="198"/>
      <c r="J260" s="177"/>
      <c r="K260" s="178"/>
      <c r="L260" s="179"/>
      <c r="M260" s="1"/>
    </row>
    <row r="261" spans="1:695" s="106" customFormat="1" x14ac:dyDescent="0.2">
      <c r="A261" s="229" t="s">
        <v>142</v>
      </c>
      <c r="B261" s="111"/>
      <c r="C261" s="19" t="s">
        <v>72</v>
      </c>
      <c r="D261" s="19" t="s">
        <v>14</v>
      </c>
      <c r="E261" s="20">
        <v>0.28819444444444448</v>
      </c>
      <c r="F261" s="20">
        <f>E261+(50/(24*60))</f>
        <v>0.32291666666666669</v>
      </c>
      <c r="G261" s="19">
        <f>H261*I261</f>
        <v>7875</v>
      </c>
      <c r="H261" s="65">
        <v>250</v>
      </c>
      <c r="I261" s="82">
        <v>31.5</v>
      </c>
      <c r="J261" s="77" t="s">
        <v>204</v>
      </c>
      <c r="K261" s="77" t="s">
        <v>205</v>
      </c>
      <c r="L261" s="157"/>
      <c r="M261" s="1"/>
      <c r="N261" s="138"/>
      <c r="O261" s="139"/>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c r="IT261" s="1"/>
      <c r="IU261" s="1"/>
      <c r="IV261" s="1"/>
      <c r="IW261" s="1"/>
      <c r="IX261" s="1"/>
      <c r="IY261" s="1"/>
      <c r="IZ261" s="1"/>
      <c r="JA261" s="1"/>
      <c r="JB261" s="1"/>
      <c r="JC261" s="1"/>
      <c r="JD261" s="1"/>
      <c r="JE261" s="1"/>
      <c r="JF261" s="1"/>
      <c r="JG261" s="1"/>
      <c r="JH261" s="1"/>
      <c r="JI261" s="1"/>
      <c r="JJ261" s="1"/>
      <c r="JK261" s="1"/>
      <c r="JL261" s="1"/>
      <c r="JM261" s="1"/>
      <c r="JN261" s="1"/>
      <c r="JO261" s="1"/>
      <c r="JP261" s="1"/>
      <c r="JQ261" s="1"/>
      <c r="JR261" s="1"/>
      <c r="JS261" s="1"/>
      <c r="JT261" s="1"/>
      <c r="JU261" s="1"/>
      <c r="JV261" s="1"/>
      <c r="JW261" s="1"/>
      <c r="JX261" s="1"/>
      <c r="JY261" s="1"/>
      <c r="JZ261" s="1"/>
      <c r="KA261" s="1"/>
      <c r="KB261" s="1"/>
      <c r="KC261" s="1"/>
      <c r="KD261" s="1"/>
      <c r="KE261" s="1"/>
      <c r="KF261" s="1"/>
      <c r="KG261" s="1"/>
      <c r="KH261" s="1"/>
      <c r="KI261" s="1"/>
      <c r="KJ261" s="1"/>
      <c r="KK261" s="1"/>
      <c r="KL261" s="1"/>
      <c r="KM261" s="1"/>
      <c r="KN261" s="1"/>
      <c r="KO261" s="1"/>
      <c r="KP261" s="1"/>
      <c r="KQ261" s="1"/>
      <c r="KR261" s="1"/>
      <c r="KS261" s="1"/>
      <c r="KT261" s="1"/>
      <c r="KU261" s="1"/>
      <c r="KV261" s="1"/>
      <c r="KW261" s="1"/>
      <c r="KX261" s="1"/>
      <c r="KY261" s="1"/>
      <c r="KZ261" s="1"/>
      <c r="LA261" s="1"/>
      <c r="LB261" s="1"/>
      <c r="LC261" s="1"/>
      <c r="LD261" s="1"/>
      <c r="LE261" s="1"/>
      <c r="LF261" s="1"/>
      <c r="LG261" s="1"/>
      <c r="LH261" s="1"/>
      <c r="LI261" s="1"/>
      <c r="LJ261" s="1"/>
      <c r="LK261" s="1"/>
      <c r="LL261" s="1"/>
      <c r="LM261" s="1"/>
      <c r="LN261" s="1"/>
      <c r="LO261" s="1"/>
      <c r="LP261" s="1"/>
      <c r="LQ261" s="1"/>
      <c r="LR261" s="1"/>
      <c r="LS261" s="1"/>
      <c r="LT261" s="1"/>
      <c r="LU261" s="1"/>
      <c r="LV261" s="1"/>
      <c r="LW261" s="1"/>
      <c r="LX261" s="1"/>
      <c r="LY261" s="1"/>
      <c r="LZ261" s="1"/>
      <c r="MA261" s="1"/>
      <c r="MB261" s="1"/>
      <c r="MC261" s="1"/>
      <c r="MD261" s="1"/>
      <c r="ME261" s="1"/>
      <c r="MF261" s="1"/>
      <c r="MG261" s="1"/>
      <c r="MH261" s="1"/>
      <c r="MI261" s="1"/>
      <c r="MJ261" s="1"/>
      <c r="MK261" s="1"/>
      <c r="ML261" s="1"/>
      <c r="MM261" s="1"/>
      <c r="MN261" s="1"/>
      <c r="MO261" s="1"/>
      <c r="MP261" s="1"/>
      <c r="MQ261" s="1"/>
      <c r="MR261" s="1"/>
      <c r="MS261" s="1"/>
      <c r="MT261" s="1"/>
      <c r="MU261" s="1"/>
      <c r="MV261" s="1"/>
      <c r="MW261" s="1"/>
      <c r="MX261" s="1"/>
      <c r="MY261" s="1"/>
      <c r="MZ261" s="1"/>
      <c r="NA261" s="1"/>
      <c r="NB261" s="1"/>
      <c r="NC261" s="1"/>
      <c r="ND261" s="1"/>
      <c r="NE261" s="1"/>
      <c r="NF261" s="1"/>
      <c r="NG261" s="1"/>
      <c r="NH261" s="1"/>
      <c r="NI261" s="1"/>
      <c r="NJ261" s="1"/>
      <c r="NK261" s="1"/>
      <c r="NL261" s="1"/>
      <c r="NM261" s="1"/>
      <c r="NN261" s="1"/>
      <c r="NO261" s="1"/>
      <c r="NP261" s="1"/>
      <c r="NQ261" s="1"/>
      <c r="NR261" s="1"/>
      <c r="NS261" s="1"/>
      <c r="NT261" s="1"/>
      <c r="NU261" s="1"/>
      <c r="NV261" s="1"/>
      <c r="NW261" s="1"/>
      <c r="NX261" s="1"/>
      <c r="NY261" s="1"/>
      <c r="NZ261" s="1"/>
      <c r="OA261" s="1"/>
      <c r="OB261" s="1"/>
      <c r="OC261" s="1"/>
      <c r="OD261" s="1"/>
      <c r="OE261" s="1"/>
      <c r="OF261" s="1"/>
      <c r="OG261" s="1"/>
      <c r="OH261" s="1"/>
      <c r="OI261" s="1"/>
      <c r="OJ261" s="1"/>
      <c r="OK261" s="1"/>
      <c r="OL261" s="1"/>
      <c r="OM261" s="1"/>
      <c r="ON261" s="1"/>
      <c r="OO261" s="1"/>
      <c r="OP261" s="1"/>
      <c r="OQ261" s="1"/>
      <c r="OR261" s="1"/>
      <c r="OS261" s="1"/>
      <c r="OT261" s="1"/>
      <c r="OU261" s="1"/>
      <c r="OV261" s="1"/>
      <c r="OW261" s="1"/>
      <c r="OX261" s="1"/>
      <c r="OY261" s="1"/>
      <c r="OZ261" s="1"/>
      <c r="PA261" s="1"/>
      <c r="PB261" s="1"/>
      <c r="PC261" s="1"/>
      <c r="PD261" s="1"/>
      <c r="PE261" s="1"/>
      <c r="PF261" s="1"/>
      <c r="PG261" s="1"/>
      <c r="PH261" s="1"/>
      <c r="PI261" s="1"/>
      <c r="PJ261" s="1"/>
      <c r="PK261" s="1"/>
      <c r="PL261" s="1"/>
      <c r="PM261" s="1"/>
      <c r="PN261" s="1"/>
      <c r="PO261" s="1"/>
      <c r="PP261" s="1"/>
      <c r="PQ261" s="1"/>
      <c r="PR261" s="1"/>
      <c r="PS261" s="1"/>
      <c r="PT261" s="1"/>
      <c r="PU261" s="1"/>
      <c r="PV261" s="1"/>
      <c r="PW261" s="1"/>
      <c r="PX261" s="1"/>
      <c r="PY261" s="1"/>
      <c r="PZ261" s="1"/>
      <c r="QA261" s="1"/>
      <c r="QB261" s="1"/>
      <c r="QC261" s="1"/>
      <c r="QD261" s="1"/>
      <c r="QE261" s="1"/>
      <c r="QF261" s="1"/>
      <c r="QG261" s="1"/>
      <c r="QH261" s="1"/>
      <c r="QI261" s="1"/>
      <c r="QJ261" s="1"/>
      <c r="QK261" s="1"/>
      <c r="QL261" s="1"/>
      <c r="QM261" s="1"/>
      <c r="QN261" s="1"/>
      <c r="QO261" s="1"/>
      <c r="QP261" s="1"/>
      <c r="QQ261" s="1"/>
      <c r="QR261" s="1"/>
      <c r="QS261" s="1"/>
      <c r="QT261" s="1"/>
      <c r="QU261" s="1"/>
      <c r="QV261" s="1"/>
      <c r="QW261" s="1"/>
      <c r="QX261" s="1"/>
      <c r="QY261" s="1"/>
      <c r="QZ261" s="1"/>
      <c r="RA261" s="1"/>
      <c r="RB261" s="1"/>
      <c r="RC261" s="1"/>
      <c r="RD261" s="1"/>
      <c r="RE261" s="1"/>
      <c r="RF261" s="1"/>
      <c r="RG261" s="1"/>
      <c r="RH261" s="1"/>
      <c r="RI261" s="1"/>
      <c r="RJ261" s="1"/>
      <c r="RK261" s="1"/>
      <c r="RL261" s="1"/>
      <c r="RM261" s="1"/>
      <c r="RN261" s="1"/>
      <c r="RO261" s="1"/>
      <c r="RP261" s="1"/>
      <c r="RQ261" s="1"/>
      <c r="RR261" s="1"/>
      <c r="RS261" s="1"/>
      <c r="RT261" s="1"/>
      <c r="RU261" s="1"/>
      <c r="RV261" s="1"/>
      <c r="RW261" s="1"/>
      <c r="RX261" s="1"/>
      <c r="RY261" s="1"/>
      <c r="RZ261" s="1"/>
      <c r="SA261" s="1"/>
      <c r="SB261" s="1"/>
      <c r="SC261" s="1"/>
      <c r="SD261" s="1"/>
      <c r="SE261" s="1"/>
      <c r="SF261" s="1"/>
      <c r="SG261" s="1"/>
      <c r="SH261" s="1"/>
      <c r="SI261" s="1"/>
      <c r="SJ261" s="1"/>
      <c r="SK261" s="1"/>
      <c r="SL261" s="1"/>
      <c r="SM261" s="1"/>
      <c r="SN261" s="1"/>
      <c r="SO261" s="1"/>
      <c r="SP261" s="1"/>
      <c r="SQ261" s="1"/>
      <c r="SR261" s="1"/>
      <c r="SS261" s="1"/>
      <c r="ST261" s="1"/>
      <c r="SU261" s="1"/>
      <c r="SV261" s="1"/>
      <c r="SW261" s="1"/>
      <c r="SX261" s="1"/>
      <c r="SY261" s="1"/>
      <c r="SZ261" s="1"/>
      <c r="TA261" s="1"/>
      <c r="TB261" s="1"/>
      <c r="TC261" s="1"/>
      <c r="TD261" s="1"/>
      <c r="TE261" s="1"/>
      <c r="TF261" s="1"/>
      <c r="TG261" s="1"/>
      <c r="TH261" s="1"/>
      <c r="TI261" s="1"/>
      <c r="TJ261" s="1"/>
      <c r="TK261" s="1"/>
      <c r="TL261" s="1"/>
      <c r="TM261" s="1"/>
      <c r="TN261" s="1"/>
      <c r="TO261" s="1"/>
      <c r="TP261" s="1"/>
      <c r="TQ261" s="1"/>
      <c r="TR261" s="1"/>
      <c r="TS261" s="1"/>
      <c r="TT261" s="1"/>
      <c r="TU261" s="1"/>
      <c r="TV261" s="1"/>
      <c r="TW261" s="1"/>
      <c r="TX261" s="1"/>
      <c r="TY261" s="1"/>
      <c r="TZ261" s="1"/>
      <c r="UA261" s="1"/>
      <c r="UB261" s="1"/>
      <c r="UC261" s="1"/>
      <c r="UD261" s="1"/>
      <c r="UE261" s="1"/>
      <c r="UF261" s="1"/>
      <c r="UG261" s="1"/>
      <c r="UH261" s="1"/>
      <c r="UI261" s="1"/>
      <c r="UJ261" s="1"/>
      <c r="UK261" s="1"/>
      <c r="UL261" s="1"/>
      <c r="UM261" s="1"/>
      <c r="UN261" s="1"/>
      <c r="UO261" s="1"/>
      <c r="UP261" s="1"/>
      <c r="UQ261" s="1"/>
      <c r="UR261" s="1"/>
      <c r="US261" s="1"/>
      <c r="UT261" s="1"/>
      <c r="UU261" s="1"/>
      <c r="UV261" s="1"/>
      <c r="UW261" s="1"/>
      <c r="UX261" s="1"/>
      <c r="UY261" s="1"/>
      <c r="UZ261" s="1"/>
      <c r="VA261" s="1"/>
      <c r="VB261" s="1"/>
      <c r="VC261" s="1"/>
      <c r="VD261" s="1"/>
      <c r="VE261" s="1"/>
      <c r="VF261" s="1"/>
      <c r="VG261" s="1"/>
      <c r="VH261" s="1"/>
      <c r="VI261" s="1"/>
      <c r="VJ261" s="1"/>
      <c r="VK261" s="1"/>
      <c r="VL261" s="1"/>
      <c r="VM261" s="1"/>
      <c r="VN261" s="1"/>
      <c r="VO261" s="1"/>
      <c r="VP261" s="1"/>
      <c r="VQ261" s="1"/>
      <c r="VR261" s="1"/>
      <c r="VS261" s="1"/>
      <c r="VT261" s="1"/>
      <c r="VU261" s="1"/>
      <c r="VV261" s="1"/>
      <c r="VW261" s="1"/>
      <c r="VX261" s="1"/>
      <c r="VY261" s="1"/>
      <c r="VZ261" s="1"/>
      <c r="WA261" s="1"/>
      <c r="WB261" s="1"/>
      <c r="WC261" s="1"/>
      <c r="WD261" s="1"/>
      <c r="WE261" s="1"/>
      <c r="WF261" s="1"/>
      <c r="WG261" s="1"/>
      <c r="WH261" s="1"/>
      <c r="WI261" s="1"/>
      <c r="WJ261" s="1"/>
      <c r="WK261" s="1"/>
      <c r="WL261" s="1"/>
      <c r="WM261" s="1"/>
      <c r="WN261" s="1"/>
      <c r="WO261" s="1"/>
      <c r="WP261" s="1"/>
      <c r="WQ261" s="1"/>
      <c r="WR261" s="1"/>
      <c r="WS261" s="1"/>
      <c r="WT261" s="1"/>
      <c r="WU261" s="1"/>
      <c r="WV261" s="1"/>
      <c r="WW261" s="1"/>
      <c r="WX261" s="1"/>
      <c r="WY261" s="1"/>
      <c r="WZ261" s="1"/>
      <c r="XA261" s="1"/>
      <c r="XB261" s="1"/>
      <c r="XC261" s="1"/>
      <c r="XD261" s="1"/>
      <c r="XE261" s="1"/>
      <c r="XF261" s="1"/>
      <c r="XG261" s="1"/>
      <c r="XH261" s="1"/>
      <c r="XI261" s="1"/>
      <c r="XJ261" s="1"/>
      <c r="XK261" s="1"/>
      <c r="XL261" s="1"/>
      <c r="XM261" s="1"/>
      <c r="XN261" s="1"/>
      <c r="XO261" s="1"/>
      <c r="XP261" s="1"/>
      <c r="XQ261" s="1"/>
      <c r="XR261" s="1"/>
      <c r="XS261" s="1"/>
      <c r="XT261" s="1"/>
      <c r="XU261" s="1"/>
      <c r="XV261" s="1"/>
      <c r="XW261" s="1"/>
      <c r="XX261" s="1"/>
      <c r="XY261" s="1"/>
      <c r="XZ261" s="1"/>
      <c r="YA261" s="1"/>
      <c r="YB261" s="1"/>
      <c r="YC261" s="1"/>
      <c r="YD261" s="1"/>
      <c r="YE261" s="1"/>
      <c r="YF261" s="1"/>
      <c r="YG261" s="1"/>
      <c r="YH261" s="1"/>
      <c r="YI261" s="1"/>
      <c r="YJ261" s="1"/>
      <c r="YK261" s="1"/>
      <c r="YL261" s="1"/>
      <c r="YM261" s="1"/>
      <c r="YN261" s="1"/>
      <c r="YO261" s="1"/>
      <c r="YP261" s="1"/>
      <c r="YQ261" s="1"/>
      <c r="YR261" s="1"/>
      <c r="YS261" s="1"/>
      <c r="YT261" s="1"/>
      <c r="YU261" s="1"/>
      <c r="YV261" s="1"/>
      <c r="YW261" s="1"/>
      <c r="YX261" s="1"/>
      <c r="YY261" s="1"/>
      <c r="YZ261" s="1"/>
      <c r="ZA261" s="1"/>
      <c r="ZB261" s="1"/>
      <c r="ZC261" s="1"/>
      <c r="ZD261" s="1"/>
      <c r="ZE261" s="1"/>
      <c r="ZF261" s="1"/>
      <c r="ZG261" s="1"/>
      <c r="ZH261" s="1"/>
      <c r="ZI261" s="1"/>
      <c r="ZJ261" s="1"/>
      <c r="ZK261" s="1"/>
      <c r="ZL261" s="1"/>
      <c r="ZM261" s="1"/>
      <c r="ZN261" s="1"/>
      <c r="ZO261" s="1"/>
      <c r="ZP261" s="1"/>
      <c r="ZQ261" s="1"/>
      <c r="ZR261" s="1"/>
      <c r="ZS261" s="1"/>
    </row>
    <row r="262" spans="1:695" s="106" customFormat="1" x14ac:dyDescent="0.2">
      <c r="A262" s="229" t="s">
        <v>142</v>
      </c>
      <c r="B262" s="98"/>
      <c r="C262" s="19" t="s">
        <v>71</v>
      </c>
      <c r="D262" s="19" t="s">
        <v>14</v>
      </c>
      <c r="E262" s="20">
        <v>0.32986111111111099</v>
      </c>
      <c r="F262" s="20">
        <f>E262+(50/(24*60))</f>
        <v>0.3645833333333332</v>
      </c>
      <c r="G262" s="19">
        <f>H262*I262</f>
        <v>7850</v>
      </c>
      <c r="H262" s="65">
        <v>250</v>
      </c>
      <c r="I262" s="82">
        <v>31.4</v>
      </c>
      <c r="J262" s="77" t="s">
        <v>204</v>
      </c>
      <c r="K262" s="77" t="s">
        <v>205</v>
      </c>
      <c r="L262" s="157"/>
      <c r="M262" s="1"/>
      <c r="N262" s="138"/>
      <c r="O262" s="139"/>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c r="IT262" s="1"/>
      <c r="IU262" s="1"/>
      <c r="IV262" s="1"/>
      <c r="IW262" s="1"/>
      <c r="IX262" s="1"/>
      <c r="IY262" s="1"/>
      <c r="IZ262" s="1"/>
      <c r="JA262" s="1"/>
      <c r="JB262" s="1"/>
      <c r="JC262" s="1"/>
      <c r="JD262" s="1"/>
      <c r="JE262" s="1"/>
      <c r="JF262" s="1"/>
      <c r="JG262" s="1"/>
      <c r="JH262" s="1"/>
      <c r="JI262" s="1"/>
      <c r="JJ262" s="1"/>
      <c r="JK262" s="1"/>
      <c r="JL262" s="1"/>
      <c r="JM262" s="1"/>
      <c r="JN262" s="1"/>
      <c r="JO262" s="1"/>
      <c r="JP262" s="1"/>
      <c r="JQ262" s="1"/>
      <c r="JR262" s="1"/>
      <c r="JS262" s="1"/>
      <c r="JT262" s="1"/>
      <c r="JU262" s="1"/>
      <c r="JV262" s="1"/>
      <c r="JW262" s="1"/>
      <c r="JX262" s="1"/>
      <c r="JY262" s="1"/>
      <c r="JZ262" s="1"/>
      <c r="KA262" s="1"/>
      <c r="KB262" s="1"/>
      <c r="KC262" s="1"/>
      <c r="KD262" s="1"/>
      <c r="KE262" s="1"/>
      <c r="KF262" s="1"/>
      <c r="KG262" s="1"/>
      <c r="KH262" s="1"/>
      <c r="KI262" s="1"/>
      <c r="KJ262" s="1"/>
      <c r="KK262" s="1"/>
      <c r="KL262" s="1"/>
      <c r="KM262" s="1"/>
      <c r="KN262" s="1"/>
      <c r="KO262" s="1"/>
      <c r="KP262" s="1"/>
      <c r="KQ262" s="1"/>
      <c r="KR262" s="1"/>
      <c r="KS262" s="1"/>
      <c r="KT262" s="1"/>
      <c r="KU262" s="1"/>
      <c r="KV262" s="1"/>
      <c r="KW262" s="1"/>
      <c r="KX262" s="1"/>
      <c r="KY262" s="1"/>
      <c r="KZ262" s="1"/>
      <c r="LA262" s="1"/>
      <c r="LB262" s="1"/>
      <c r="LC262" s="1"/>
      <c r="LD262" s="1"/>
      <c r="LE262" s="1"/>
      <c r="LF262" s="1"/>
      <c r="LG262" s="1"/>
      <c r="LH262" s="1"/>
      <c r="LI262" s="1"/>
      <c r="LJ262" s="1"/>
      <c r="LK262" s="1"/>
      <c r="LL262" s="1"/>
      <c r="LM262" s="1"/>
      <c r="LN262" s="1"/>
      <c r="LO262" s="1"/>
      <c r="LP262" s="1"/>
      <c r="LQ262" s="1"/>
      <c r="LR262" s="1"/>
      <c r="LS262" s="1"/>
      <c r="LT262" s="1"/>
      <c r="LU262" s="1"/>
      <c r="LV262" s="1"/>
      <c r="LW262" s="1"/>
      <c r="LX262" s="1"/>
      <c r="LY262" s="1"/>
      <c r="LZ262" s="1"/>
      <c r="MA262" s="1"/>
      <c r="MB262" s="1"/>
      <c r="MC262" s="1"/>
      <c r="MD262" s="1"/>
      <c r="ME262" s="1"/>
      <c r="MF262" s="1"/>
      <c r="MG262" s="1"/>
      <c r="MH262" s="1"/>
      <c r="MI262" s="1"/>
      <c r="MJ262" s="1"/>
      <c r="MK262" s="1"/>
      <c r="ML262" s="1"/>
      <c r="MM262" s="1"/>
      <c r="MN262" s="1"/>
      <c r="MO262" s="1"/>
      <c r="MP262" s="1"/>
      <c r="MQ262" s="1"/>
      <c r="MR262" s="1"/>
      <c r="MS262" s="1"/>
      <c r="MT262" s="1"/>
      <c r="MU262" s="1"/>
      <c r="MV262" s="1"/>
      <c r="MW262" s="1"/>
      <c r="MX262" s="1"/>
      <c r="MY262" s="1"/>
      <c r="MZ262" s="1"/>
      <c r="NA262" s="1"/>
      <c r="NB262" s="1"/>
      <c r="NC262" s="1"/>
      <c r="ND262" s="1"/>
      <c r="NE262" s="1"/>
      <c r="NF262" s="1"/>
      <c r="NG262" s="1"/>
      <c r="NH262" s="1"/>
      <c r="NI262" s="1"/>
      <c r="NJ262" s="1"/>
      <c r="NK262" s="1"/>
      <c r="NL262" s="1"/>
      <c r="NM262" s="1"/>
      <c r="NN262" s="1"/>
      <c r="NO262" s="1"/>
      <c r="NP262" s="1"/>
      <c r="NQ262" s="1"/>
      <c r="NR262" s="1"/>
      <c r="NS262" s="1"/>
      <c r="NT262" s="1"/>
      <c r="NU262" s="1"/>
      <c r="NV262" s="1"/>
      <c r="NW262" s="1"/>
      <c r="NX262" s="1"/>
      <c r="NY262" s="1"/>
      <c r="NZ262" s="1"/>
      <c r="OA262" s="1"/>
      <c r="OB262" s="1"/>
      <c r="OC262" s="1"/>
      <c r="OD262" s="1"/>
      <c r="OE262" s="1"/>
      <c r="OF262" s="1"/>
      <c r="OG262" s="1"/>
      <c r="OH262" s="1"/>
      <c r="OI262" s="1"/>
      <c r="OJ262" s="1"/>
      <c r="OK262" s="1"/>
      <c r="OL262" s="1"/>
      <c r="OM262" s="1"/>
      <c r="ON262" s="1"/>
      <c r="OO262" s="1"/>
      <c r="OP262" s="1"/>
      <c r="OQ262" s="1"/>
      <c r="OR262" s="1"/>
      <c r="OS262" s="1"/>
      <c r="OT262" s="1"/>
      <c r="OU262" s="1"/>
      <c r="OV262" s="1"/>
      <c r="OW262" s="1"/>
      <c r="OX262" s="1"/>
      <c r="OY262" s="1"/>
      <c r="OZ262" s="1"/>
      <c r="PA262" s="1"/>
      <c r="PB262" s="1"/>
      <c r="PC262" s="1"/>
      <c r="PD262" s="1"/>
      <c r="PE262" s="1"/>
      <c r="PF262" s="1"/>
      <c r="PG262" s="1"/>
      <c r="PH262" s="1"/>
      <c r="PI262" s="1"/>
      <c r="PJ262" s="1"/>
      <c r="PK262" s="1"/>
      <c r="PL262" s="1"/>
      <c r="PM262" s="1"/>
      <c r="PN262" s="1"/>
      <c r="PO262" s="1"/>
      <c r="PP262" s="1"/>
      <c r="PQ262" s="1"/>
      <c r="PR262" s="1"/>
      <c r="PS262" s="1"/>
      <c r="PT262" s="1"/>
      <c r="PU262" s="1"/>
      <c r="PV262" s="1"/>
      <c r="PW262" s="1"/>
      <c r="PX262" s="1"/>
      <c r="PY262" s="1"/>
      <c r="PZ262" s="1"/>
      <c r="QA262" s="1"/>
      <c r="QB262" s="1"/>
      <c r="QC262" s="1"/>
      <c r="QD262" s="1"/>
      <c r="QE262" s="1"/>
      <c r="QF262" s="1"/>
      <c r="QG262" s="1"/>
      <c r="QH262" s="1"/>
      <c r="QI262" s="1"/>
      <c r="QJ262" s="1"/>
      <c r="QK262" s="1"/>
      <c r="QL262" s="1"/>
      <c r="QM262" s="1"/>
      <c r="QN262" s="1"/>
      <c r="QO262" s="1"/>
      <c r="QP262" s="1"/>
      <c r="QQ262" s="1"/>
      <c r="QR262" s="1"/>
      <c r="QS262" s="1"/>
      <c r="QT262" s="1"/>
      <c r="QU262" s="1"/>
      <c r="QV262" s="1"/>
      <c r="QW262" s="1"/>
      <c r="QX262" s="1"/>
      <c r="QY262" s="1"/>
      <c r="QZ262" s="1"/>
      <c r="RA262" s="1"/>
      <c r="RB262" s="1"/>
      <c r="RC262" s="1"/>
      <c r="RD262" s="1"/>
      <c r="RE262" s="1"/>
      <c r="RF262" s="1"/>
      <c r="RG262" s="1"/>
      <c r="RH262" s="1"/>
      <c r="RI262" s="1"/>
      <c r="RJ262" s="1"/>
      <c r="RK262" s="1"/>
      <c r="RL262" s="1"/>
      <c r="RM262" s="1"/>
      <c r="RN262" s="1"/>
      <c r="RO262" s="1"/>
      <c r="RP262" s="1"/>
      <c r="RQ262" s="1"/>
      <c r="RR262" s="1"/>
      <c r="RS262" s="1"/>
      <c r="RT262" s="1"/>
      <c r="RU262" s="1"/>
      <c r="RV262" s="1"/>
      <c r="RW262" s="1"/>
      <c r="RX262" s="1"/>
      <c r="RY262" s="1"/>
      <c r="RZ262" s="1"/>
      <c r="SA262" s="1"/>
      <c r="SB262" s="1"/>
      <c r="SC262" s="1"/>
      <c r="SD262" s="1"/>
      <c r="SE262" s="1"/>
      <c r="SF262" s="1"/>
      <c r="SG262" s="1"/>
      <c r="SH262" s="1"/>
      <c r="SI262" s="1"/>
      <c r="SJ262" s="1"/>
      <c r="SK262" s="1"/>
      <c r="SL262" s="1"/>
      <c r="SM262" s="1"/>
      <c r="SN262" s="1"/>
      <c r="SO262" s="1"/>
      <c r="SP262" s="1"/>
      <c r="SQ262" s="1"/>
      <c r="SR262" s="1"/>
      <c r="SS262" s="1"/>
      <c r="ST262" s="1"/>
      <c r="SU262" s="1"/>
      <c r="SV262" s="1"/>
      <c r="SW262" s="1"/>
      <c r="SX262" s="1"/>
      <c r="SY262" s="1"/>
      <c r="SZ262" s="1"/>
      <c r="TA262" s="1"/>
      <c r="TB262" s="1"/>
      <c r="TC262" s="1"/>
      <c r="TD262" s="1"/>
      <c r="TE262" s="1"/>
      <c r="TF262" s="1"/>
      <c r="TG262" s="1"/>
      <c r="TH262" s="1"/>
      <c r="TI262" s="1"/>
      <c r="TJ262" s="1"/>
      <c r="TK262" s="1"/>
      <c r="TL262" s="1"/>
      <c r="TM262" s="1"/>
      <c r="TN262" s="1"/>
      <c r="TO262" s="1"/>
      <c r="TP262" s="1"/>
      <c r="TQ262" s="1"/>
      <c r="TR262" s="1"/>
      <c r="TS262" s="1"/>
      <c r="TT262" s="1"/>
      <c r="TU262" s="1"/>
      <c r="TV262" s="1"/>
      <c r="TW262" s="1"/>
      <c r="TX262" s="1"/>
      <c r="TY262" s="1"/>
      <c r="TZ262" s="1"/>
      <c r="UA262" s="1"/>
      <c r="UB262" s="1"/>
      <c r="UC262" s="1"/>
      <c r="UD262" s="1"/>
      <c r="UE262" s="1"/>
      <c r="UF262" s="1"/>
      <c r="UG262" s="1"/>
      <c r="UH262" s="1"/>
      <c r="UI262" s="1"/>
      <c r="UJ262" s="1"/>
      <c r="UK262" s="1"/>
      <c r="UL262" s="1"/>
      <c r="UM262" s="1"/>
      <c r="UN262" s="1"/>
      <c r="UO262" s="1"/>
      <c r="UP262" s="1"/>
      <c r="UQ262" s="1"/>
      <c r="UR262" s="1"/>
      <c r="US262" s="1"/>
      <c r="UT262" s="1"/>
      <c r="UU262" s="1"/>
      <c r="UV262" s="1"/>
      <c r="UW262" s="1"/>
      <c r="UX262" s="1"/>
      <c r="UY262" s="1"/>
      <c r="UZ262" s="1"/>
      <c r="VA262" s="1"/>
      <c r="VB262" s="1"/>
      <c r="VC262" s="1"/>
      <c r="VD262" s="1"/>
      <c r="VE262" s="1"/>
      <c r="VF262" s="1"/>
      <c r="VG262" s="1"/>
      <c r="VH262" s="1"/>
      <c r="VI262" s="1"/>
      <c r="VJ262" s="1"/>
      <c r="VK262" s="1"/>
      <c r="VL262" s="1"/>
      <c r="VM262" s="1"/>
      <c r="VN262" s="1"/>
      <c r="VO262" s="1"/>
      <c r="VP262" s="1"/>
      <c r="VQ262" s="1"/>
      <c r="VR262" s="1"/>
      <c r="VS262" s="1"/>
      <c r="VT262" s="1"/>
      <c r="VU262" s="1"/>
      <c r="VV262" s="1"/>
      <c r="VW262" s="1"/>
      <c r="VX262" s="1"/>
      <c r="VY262" s="1"/>
      <c r="VZ262" s="1"/>
      <c r="WA262" s="1"/>
      <c r="WB262" s="1"/>
      <c r="WC262" s="1"/>
      <c r="WD262" s="1"/>
      <c r="WE262" s="1"/>
      <c r="WF262" s="1"/>
      <c r="WG262" s="1"/>
      <c r="WH262" s="1"/>
      <c r="WI262" s="1"/>
      <c r="WJ262" s="1"/>
      <c r="WK262" s="1"/>
      <c r="WL262" s="1"/>
      <c r="WM262" s="1"/>
      <c r="WN262" s="1"/>
      <c r="WO262" s="1"/>
      <c r="WP262" s="1"/>
      <c r="WQ262" s="1"/>
      <c r="WR262" s="1"/>
      <c r="WS262" s="1"/>
      <c r="WT262" s="1"/>
      <c r="WU262" s="1"/>
      <c r="WV262" s="1"/>
      <c r="WW262" s="1"/>
      <c r="WX262" s="1"/>
      <c r="WY262" s="1"/>
      <c r="WZ262" s="1"/>
      <c r="XA262" s="1"/>
      <c r="XB262" s="1"/>
      <c r="XC262" s="1"/>
      <c r="XD262" s="1"/>
      <c r="XE262" s="1"/>
      <c r="XF262" s="1"/>
      <c r="XG262" s="1"/>
      <c r="XH262" s="1"/>
      <c r="XI262" s="1"/>
      <c r="XJ262" s="1"/>
      <c r="XK262" s="1"/>
      <c r="XL262" s="1"/>
      <c r="XM262" s="1"/>
      <c r="XN262" s="1"/>
      <c r="XO262" s="1"/>
      <c r="XP262" s="1"/>
      <c r="XQ262" s="1"/>
      <c r="XR262" s="1"/>
      <c r="XS262" s="1"/>
      <c r="XT262" s="1"/>
      <c r="XU262" s="1"/>
      <c r="XV262" s="1"/>
      <c r="XW262" s="1"/>
      <c r="XX262" s="1"/>
      <c r="XY262" s="1"/>
      <c r="XZ262" s="1"/>
      <c r="YA262" s="1"/>
      <c r="YB262" s="1"/>
      <c r="YC262" s="1"/>
      <c r="YD262" s="1"/>
      <c r="YE262" s="1"/>
      <c r="YF262" s="1"/>
      <c r="YG262" s="1"/>
      <c r="YH262" s="1"/>
      <c r="YI262" s="1"/>
      <c r="YJ262" s="1"/>
      <c r="YK262" s="1"/>
      <c r="YL262" s="1"/>
      <c r="YM262" s="1"/>
      <c r="YN262" s="1"/>
      <c r="YO262" s="1"/>
      <c r="YP262" s="1"/>
      <c r="YQ262" s="1"/>
      <c r="YR262" s="1"/>
      <c r="YS262" s="1"/>
      <c r="YT262" s="1"/>
      <c r="YU262" s="1"/>
      <c r="YV262" s="1"/>
      <c r="YW262" s="1"/>
      <c r="YX262" s="1"/>
      <c r="YY262" s="1"/>
      <c r="YZ262" s="1"/>
      <c r="ZA262" s="1"/>
      <c r="ZB262" s="1"/>
      <c r="ZC262" s="1"/>
      <c r="ZD262" s="1"/>
      <c r="ZE262" s="1"/>
      <c r="ZF262" s="1"/>
      <c r="ZG262" s="1"/>
      <c r="ZH262" s="1"/>
      <c r="ZI262" s="1"/>
      <c r="ZJ262" s="1"/>
      <c r="ZK262" s="1"/>
      <c r="ZL262" s="1"/>
      <c r="ZM262" s="1"/>
      <c r="ZN262" s="1"/>
      <c r="ZO262" s="1"/>
      <c r="ZP262" s="1"/>
      <c r="ZQ262" s="1"/>
      <c r="ZR262" s="1"/>
      <c r="ZS262" s="1"/>
    </row>
    <row r="263" spans="1:695" s="106" customFormat="1" x14ac:dyDescent="0.2">
      <c r="A263" s="229" t="s">
        <v>142</v>
      </c>
      <c r="B263" s="111"/>
      <c r="C263" s="19" t="s">
        <v>72</v>
      </c>
      <c r="D263" s="19" t="s">
        <v>14</v>
      </c>
      <c r="E263" s="20">
        <v>0.37152777777777801</v>
      </c>
      <c r="F263" s="20">
        <f>E263+(50/(24*60))</f>
        <v>0.40625000000000022</v>
      </c>
      <c r="G263" s="19">
        <f>H263*I263</f>
        <v>7875</v>
      </c>
      <c r="H263" s="65">
        <v>250</v>
      </c>
      <c r="I263" s="82">
        <v>31.5</v>
      </c>
      <c r="J263" s="77" t="s">
        <v>204</v>
      </c>
      <c r="K263" s="77" t="s">
        <v>205</v>
      </c>
      <c r="L263" s="157"/>
      <c r="M263" s="1"/>
      <c r="N263" s="138"/>
      <c r="O263" s="139"/>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c r="IT263" s="1"/>
      <c r="IU263" s="1"/>
      <c r="IV263" s="1"/>
      <c r="IW263" s="1"/>
      <c r="IX263" s="1"/>
      <c r="IY263" s="1"/>
      <c r="IZ263" s="1"/>
      <c r="JA263" s="1"/>
      <c r="JB263" s="1"/>
      <c r="JC263" s="1"/>
      <c r="JD263" s="1"/>
      <c r="JE263" s="1"/>
      <c r="JF263" s="1"/>
      <c r="JG263" s="1"/>
      <c r="JH263" s="1"/>
      <c r="JI263" s="1"/>
      <c r="JJ263" s="1"/>
      <c r="JK263" s="1"/>
      <c r="JL263" s="1"/>
      <c r="JM263" s="1"/>
      <c r="JN263" s="1"/>
      <c r="JO263" s="1"/>
      <c r="JP263" s="1"/>
      <c r="JQ263" s="1"/>
      <c r="JR263" s="1"/>
      <c r="JS263" s="1"/>
      <c r="JT263" s="1"/>
      <c r="JU263" s="1"/>
      <c r="JV263" s="1"/>
      <c r="JW263" s="1"/>
      <c r="JX263" s="1"/>
      <c r="JY263" s="1"/>
      <c r="JZ263" s="1"/>
      <c r="KA263" s="1"/>
      <c r="KB263" s="1"/>
      <c r="KC263" s="1"/>
      <c r="KD263" s="1"/>
      <c r="KE263" s="1"/>
      <c r="KF263" s="1"/>
      <c r="KG263" s="1"/>
      <c r="KH263" s="1"/>
      <c r="KI263" s="1"/>
      <c r="KJ263" s="1"/>
      <c r="KK263" s="1"/>
      <c r="KL263" s="1"/>
      <c r="KM263" s="1"/>
      <c r="KN263" s="1"/>
      <c r="KO263" s="1"/>
      <c r="KP263" s="1"/>
      <c r="KQ263" s="1"/>
      <c r="KR263" s="1"/>
      <c r="KS263" s="1"/>
      <c r="KT263" s="1"/>
      <c r="KU263" s="1"/>
      <c r="KV263" s="1"/>
      <c r="KW263" s="1"/>
      <c r="KX263" s="1"/>
      <c r="KY263" s="1"/>
      <c r="KZ263" s="1"/>
      <c r="LA263" s="1"/>
      <c r="LB263" s="1"/>
      <c r="LC263" s="1"/>
      <c r="LD263" s="1"/>
      <c r="LE263" s="1"/>
      <c r="LF263" s="1"/>
      <c r="LG263" s="1"/>
      <c r="LH263" s="1"/>
      <c r="LI263" s="1"/>
      <c r="LJ263" s="1"/>
      <c r="LK263" s="1"/>
      <c r="LL263" s="1"/>
      <c r="LM263" s="1"/>
      <c r="LN263" s="1"/>
      <c r="LO263" s="1"/>
      <c r="LP263" s="1"/>
      <c r="LQ263" s="1"/>
      <c r="LR263" s="1"/>
      <c r="LS263" s="1"/>
      <c r="LT263" s="1"/>
      <c r="LU263" s="1"/>
      <c r="LV263" s="1"/>
      <c r="LW263" s="1"/>
      <c r="LX263" s="1"/>
      <c r="LY263" s="1"/>
      <c r="LZ263" s="1"/>
      <c r="MA263" s="1"/>
      <c r="MB263" s="1"/>
      <c r="MC263" s="1"/>
      <c r="MD263" s="1"/>
      <c r="ME263" s="1"/>
      <c r="MF263" s="1"/>
      <c r="MG263" s="1"/>
      <c r="MH263" s="1"/>
      <c r="MI263" s="1"/>
      <c r="MJ263" s="1"/>
      <c r="MK263" s="1"/>
      <c r="ML263" s="1"/>
      <c r="MM263" s="1"/>
      <c r="MN263" s="1"/>
      <c r="MO263" s="1"/>
      <c r="MP263" s="1"/>
      <c r="MQ263" s="1"/>
      <c r="MR263" s="1"/>
      <c r="MS263" s="1"/>
      <c r="MT263" s="1"/>
      <c r="MU263" s="1"/>
      <c r="MV263" s="1"/>
      <c r="MW263" s="1"/>
      <c r="MX263" s="1"/>
      <c r="MY263" s="1"/>
      <c r="MZ263" s="1"/>
      <c r="NA263" s="1"/>
      <c r="NB263" s="1"/>
      <c r="NC263" s="1"/>
      <c r="ND263" s="1"/>
      <c r="NE263" s="1"/>
      <c r="NF263" s="1"/>
      <c r="NG263" s="1"/>
      <c r="NH263" s="1"/>
      <c r="NI263" s="1"/>
      <c r="NJ263" s="1"/>
      <c r="NK263" s="1"/>
      <c r="NL263" s="1"/>
      <c r="NM263" s="1"/>
      <c r="NN263" s="1"/>
      <c r="NO263" s="1"/>
      <c r="NP263" s="1"/>
      <c r="NQ263" s="1"/>
      <c r="NR263" s="1"/>
      <c r="NS263" s="1"/>
      <c r="NT263" s="1"/>
      <c r="NU263" s="1"/>
      <c r="NV263" s="1"/>
      <c r="NW263" s="1"/>
      <c r="NX263" s="1"/>
      <c r="NY263" s="1"/>
      <c r="NZ263" s="1"/>
      <c r="OA263" s="1"/>
      <c r="OB263" s="1"/>
      <c r="OC263" s="1"/>
      <c r="OD263" s="1"/>
      <c r="OE263" s="1"/>
      <c r="OF263" s="1"/>
      <c r="OG263" s="1"/>
      <c r="OH263" s="1"/>
      <c r="OI263" s="1"/>
      <c r="OJ263" s="1"/>
      <c r="OK263" s="1"/>
      <c r="OL263" s="1"/>
      <c r="OM263" s="1"/>
      <c r="ON263" s="1"/>
      <c r="OO263" s="1"/>
      <c r="OP263" s="1"/>
      <c r="OQ263" s="1"/>
      <c r="OR263" s="1"/>
      <c r="OS263" s="1"/>
      <c r="OT263" s="1"/>
      <c r="OU263" s="1"/>
      <c r="OV263" s="1"/>
      <c r="OW263" s="1"/>
      <c r="OX263" s="1"/>
      <c r="OY263" s="1"/>
      <c r="OZ263" s="1"/>
      <c r="PA263" s="1"/>
      <c r="PB263" s="1"/>
      <c r="PC263" s="1"/>
      <c r="PD263" s="1"/>
      <c r="PE263" s="1"/>
      <c r="PF263" s="1"/>
      <c r="PG263" s="1"/>
      <c r="PH263" s="1"/>
      <c r="PI263" s="1"/>
      <c r="PJ263" s="1"/>
      <c r="PK263" s="1"/>
      <c r="PL263" s="1"/>
      <c r="PM263" s="1"/>
      <c r="PN263" s="1"/>
      <c r="PO263" s="1"/>
      <c r="PP263" s="1"/>
      <c r="PQ263" s="1"/>
      <c r="PR263" s="1"/>
      <c r="PS263" s="1"/>
      <c r="PT263" s="1"/>
      <c r="PU263" s="1"/>
      <c r="PV263" s="1"/>
      <c r="PW263" s="1"/>
      <c r="PX263" s="1"/>
      <c r="PY263" s="1"/>
      <c r="PZ263" s="1"/>
      <c r="QA263" s="1"/>
      <c r="QB263" s="1"/>
      <c r="QC263" s="1"/>
      <c r="QD263" s="1"/>
      <c r="QE263" s="1"/>
      <c r="QF263" s="1"/>
      <c r="QG263" s="1"/>
      <c r="QH263" s="1"/>
      <c r="QI263" s="1"/>
      <c r="QJ263" s="1"/>
      <c r="QK263" s="1"/>
      <c r="QL263" s="1"/>
      <c r="QM263" s="1"/>
      <c r="QN263" s="1"/>
      <c r="QO263" s="1"/>
      <c r="QP263" s="1"/>
      <c r="QQ263" s="1"/>
      <c r="QR263" s="1"/>
      <c r="QS263" s="1"/>
      <c r="QT263" s="1"/>
      <c r="QU263" s="1"/>
      <c r="QV263" s="1"/>
      <c r="QW263" s="1"/>
      <c r="QX263" s="1"/>
      <c r="QY263" s="1"/>
      <c r="QZ263" s="1"/>
      <c r="RA263" s="1"/>
      <c r="RB263" s="1"/>
      <c r="RC263" s="1"/>
      <c r="RD263" s="1"/>
      <c r="RE263" s="1"/>
      <c r="RF263" s="1"/>
      <c r="RG263" s="1"/>
      <c r="RH263" s="1"/>
      <c r="RI263" s="1"/>
      <c r="RJ263" s="1"/>
      <c r="RK263" s="1"/>
      <c r="RL263" s="1"/>
      <c r="RM263" s="1"/>
      <c r="RN263" s="1"/>
      <c r="RO263" s="1"/>
      <c r="RP263" s="1"/>
      <c r="RQ263" s="1"/>
      <c r="RR263" s="1"/>
      <c r="RS263" s="1"/>
      <c r="RT263" s="1"/>
      <c r="RU263" s="1"/>
      <c r="RV263" s="1"/>
      <c r="RW263" s="1"/>
      <c r="RX263" s="1"/>
      <c r="RY263" s="1"/>
      <c r="RZ263" s="1"/>
      <c r="SA263" s="1"/>
      <c r="SB263" s="1"/>
      <c r="SC263" s="1"/>
      <c r="SD263" s="1"/>
      <c r="SE263" s="1"/>
      <c r="SF263" s="1"/>
      <c r="SG263" s="1"/>
      <c r="SH263" s="1"/>
      <c r="SI263" s="1"/>
      <c r="SJ263" s="1"/>
      <c r="SK263" s="1"/>
      <c r="SL263" s="1"/>
      <c r="SM263" s="1"/>
      <c r="SN263" s="1"/>
      <c r="SO263" s="1"/>
      <c r="SP263" s="1"/>
      <c r="SQ263" s="1"/>
      <c r="SR263" s="1"/>
      <c r="SS263" s="1"/>
      <c r="ST263" s="1"/>
      <c r="SU263" s="1"/>
      <c r="SV263" s="1"/>
      <c r="SW263" s="1"/>
      <c r="SX263" s="1"/>
      <c r="SY263" s="1"/>
      <c r="SZ263" s="1"/>
      <c r="TA263" s="1"/>
      <c r="TB263" s="1"/>
      <c r="TC263" s="1"/>
      <c r="TD263" s="1"/>
      <c r="TE263" s="1"/>
      <c r="TF263" s="1"/>
      <c r="TG263" s="1"/>
      <c r="TH263" s="1"/>
      <c r="TI263" s="1"/>
      <c r="TJ263" s="1"/>
      <c r="TK263" s="1"/>
      <c r="TL263" s="1"/>
      <c r="TM263" s="1"/>
      <c r="TN263" s="1"/>
      <c r="TO263" s="1"/>
      <c r="TP263" s="1"/>
      <c r="TQ263" s="1"/>
      <c r="TR263" s="1"/>
      <c r="TS263" s="1"/>
      <c r="TT263" s="1"/>
      <c r="TU263" s="1"/>
      <c r="TV263" s="1"/>
      <c r="TW263" s="1"/>
      <c r="TX263" s="1"/>
      <c r="TY263" s="1"/>
      <c r="TZ263" s="1"/>
      <c r="UA263" s="1"/>
      <c r="UB263" s="1"/>
      <c r="UC263" s="1"/>
      <c r="UD263" s="1"/>
      <c r="UE263" s="1"/>
      <c r="UF263" s="1"/>
      <c r="UG263" s="1"/>
      <c r="UH263" s="1"/>
      <c r="UI263" s="1"/>
      <c r="UJ263" s="1"/>
      <c r="UK263" s="1"/>
      <c r="UL263" s="1"/>
      <c r="UM263" s="1"/>
      <c r="UN263" s="1"/>
      <c r="UO263" s="1"/>
      <c r="UP263" s="1"/>
      <c r="UQ263" s="1"/>
      <c r="UR263" s="1"/>
      <c r="US263" s="1"/>
      <c r="UT263" s="1"/>
      <c r="UU263" s="1"/>
      <c r="UV263" s="1"/>
      <c r="UW263" s="1"/>
      <c r="UX263" s="1"/>
      <c r="UY263" s="1"/>
      <c r="UZ263" s="1"/>
      <c r="VA263" s="1"/>
      <c r="VB263" s="1"/>
      <c r="VC263" s="1"/>
      <c r="VD263" s="1"/>
      <c r="VE263" s="1"/>
      <c r="VF263" s="1"/>
      <c r="VG263" s="1"/>
      <c r="VH263" s="1"/>
      <c r="VI263" s="1"/>
      <c r="VJ263" s="1"/>
      <c r="VK263" s="1"/>
      <c r="VL263" s="1"/>
      <c r="VM263" s="1"/>
      <c r="VN263" s="1"/>
      <c r="VO263" s="1"/>
      <c r="VP263" s="1"/>
      <c r="VQ263" s="1"/>
      <c r="VR263" s="1"/>
      <c r="VS263" s="1"/>
      <c r="VT263" s="1"/>
      <c r="VU263" s="1"/>
      <c r="VV263" s="1"/>
      <c r="VW263" s="1"/>
      <c r="VX263" s="1"/>
      <c r="VY263" s="1"/>
      <c r="VZ263" s="1"/>
      <c r="WA263" s="1"/>
      <c r="WB263" s="1"/>
      <c r="WC263" s="1"/>
      <c r="WD263" s="1"/>
      <c r="WE263" s="1"/>
      <c r="WF263" s="1"/>
      <c r="WG263" s="1"/>
      <c r="WH263" s="1"/>
      <c r="WI263" s="1"/>
      <c r="WJ263" s="1"/>
      <c r="WK263" s="1"/>
      <c r="WL263" s="1"/>
      <c r="WM263" s="1"/>
      <c r="WN263" s="1"/>
      <c r="WO263" s="1"/>
      <c r="WP263" s="1"/>
      <c r="WQ263" s="1"/>
      <c r="WR263" s="1"/>
      <c r="WS263" s="1"/>
      <c r="WT263" s="1"/>
      <c r="WU263" s="1"/>
      <c r="WV263" s="1"/>
      <c r="WW263" s="1"/>
      <c r="WX263" s="1"/>
      <c r="WY263" s="1"/>
      <c r="WZ263" s="1"/>
      <c r="XA263" s="1"/>
      <c r="XB263" s="1"/>
      <c r="XC263" s="1"/>
      <c r="XD263" s="1"/>
      <c r="XE263" s="1"/>
      <c r="XF263" s="1"/>
      <c r="XG263" s="1"/>
      <c r="XH263" s="1"/>
      <c r="XI263" s="1"/>
      <c r="XJ263" s="1"/>
      <c r="XK263" s="1"/>
      <c r="XL263" s="1"/>
      <c r="XM263" s="1"/>
      <c r="XN263" s="1"/>
      <c r="XO263" s="1"/>
      <c r="XP263" s="1"/>
      <c r="XQ263" s="1"/>
      <c r="XR263" s="1"/>
      <c r="XS263" s="1"/>
      <c r="XT263" s="1"/>
      <c r="XU263" s="1"/>
      <c r="XV263" s="1"/>
      <c r="XW263" s="1"/>
      <c r="XX263" s="1"/>
      <c r="XY263" s="1"/>
      <c r="XZ263" s="1"/>
      <c r="YA263" s="1"/>
      <c r="YB263" s="1"/>
      <c r="YC263" s="1"/>
      <c r="YD263" s="1"/>
      <c r="YE263" s="1"/>
      <c r="YF263" s="1"/>
      <c r="YG263" s="1"/>
      <c r="YH263" s="1"/>
      <c r="YI263" s="1"/>
      <c r="YJ263" s="1"/>
      <c r="YK263" s="1"/>
      <c r="YL263" s="1"/>
      <c r="YM263" s="1"/>
      <c r="YN263" s="1"/>
      <c r="YO263" s="1"/>
      <c r="YP263" s="1"/>
      <c r="YQ263" s="1"/>
      <c r="YR263" s="1"/>
      <c r="YS263" s="1"/>
      <c r="YT263" s="1"/>
      <c r="YU263" s="1"/>
      <c r="YV263" s="1"/>
      <c r="YW263" s="1"/>
      <c r="YX263" s="1"/>
      <c r="YY263" s="1"/>
      <c r="YZ263" s="1"/>
      <c r="ZA263" s="1"/>
      <c r="ZB263" s="1"/>
      <c r="ZC263" s="1"/>
      <c r="ZD263" s="1"/>
      <c r="ZE263" s="1"/>
      <c r="ZF263" s="1"/>
      <c r="ZG263" s="1"/>
      <c r="ZH263" s="1"/>
      <c r="ZI263" s="1"/>
      <c r="ZJ263" s="1"/>
      <c r="ZK263" s="1"/>
      <c r="ZL263" s="1"/>
      <c r="ZM263" s="1"/>
      <c r="ZN263" s="1"/>
      <c r="ZO263" s="1"/>
      <c r="ZP263" s="1"/>
      <c r="ZQ263" s="1"/>
      <c r="ZR263" s="1"/>
      <c r="ZS263" s="1"/>
    </row>
    <row r="264" spans="1:695" s="106" customFormat="1" x14ac:dyDescent="0.2">
      <c r="A264" s="229" t="s">
        <v>142</v>
      </c>
      <c r="B264" s="98"/>
      <c r="C264" s="19" t="s">
        <v>71</v>
      </c>
      <c r="D264" s="19" t="s">
        <v>14</v>
      </c>
      <c r="E264" s="20">
        <v>0.41319444444444398</v>
      </c>
      <c r="F264" s="20">
        <f>E264+(50/(24*60))</f>
        <v>0.44791666666666619</v>
      </c>
      <c r="G264" s="19">
        <f>H264*I264</f>
        <v>7850</v>
      </c>
      <c r="H264" s="65">
        <v>250</v>
      </c>
      <c r="I264" s="82">
        <v>31.4</v>
      </c>
      <c r="J264" s="77" t="s">
        <v>204</v>
      </c>
      <c r="K264" s="77" t="s">
        <v>205</v>
      </c>
      <c r="L264" s="157"/>
      <c r="M264" s="1"/>
      <c r="N264" s="138"/>
      <c r="O264" s="139"/>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c r="IT264" s="1"/>
      <c r="IU264" s="1"/>
      <c r="IV264" s="1"/>
      <c r="IW264" s="1"/>
      <c r="IX264" s="1"/>
      <c r="IY264" s="1"/>
      <c r="IZ264" s="1"/>
      <c r="JA264" s="1"/>
      <c r="JB264" s="1"/>
      <c r="JC264" s="1"/>
      <c r="JD264" s="1"/>
      <c r="JE264" s="1"/>
      <c r="JF264" s="1"/>
      <c r="JG264" s="1"/>
      <c r="JH264" s="1"/>
      <c r="JI264" s="1"/>
      <c r="JJ264" s="1"/>
      <c r="JK264" s="1"/>
      <c r="JL264" s="1"/>
      <c r="JM264" s="1"/>
      <c r="JN264" s="1"/>
      <c r="JO264" s="1"/>
      <c r="JP264" s="1"/>
      <c r="JQ264" s="1"/>
      <c r="JR264" s="1"/>
      <c r="JS264" s="1"/>
      <c r="JT264" s="1"/>
      <c r="JU264" s="1"/>
      <c r="JV264" s="1"/>
      <c r="JW264" s="1"/>
      <c r="JX264" s="1"/>
      <c r="JY264" s="1"/>
      <c r="JZ264" s="1"/>
      <c r="KA264" s="1"/>
      <c r="KB264" s="1"/>
      <c r="KC264" s="1"/>
      <c r="KD264" s="1"/>
      <c r="KE264" s="1"/>
      <c r="KF264" s="1"/>
      <c r="KG264" s="1"/>
      <c r="KH264" s="1"/>
      <c r="KI264" s="1"/>
      <c r="KJ264" s="1"/>
      <c r="KK264" s="1"/>
      <c r="KL264" s="1"/>
      <c r="KM264" s="1"/>
      <c r="KN264" s="1"/>
      <c r="KO264" s="1"/>
      <c r="KP264" s="1"/>
      <c r="KQ264" s="1"/>
      <c r="KR264" s="1"/>
      <c r="KS264" s="1"/>
      <c r="KT264" s="1"/>
      <c r="KU264" s="1"/>
      <c r="KV264" s="1"/>
      <c r="KW264" s="1"/>
      <c r="KX264" s="1"/>
      <c r="KY264" s="1"/>
      <c r="KZ264" s="1"/>
      <c r="LA264" s="1"/>
      <c r="LB264" s="1"/>
      <c r="LC264" s="1"/>
      <c r="LD264" s="1"/>
      <c r="LE264" s="1"/>
      <c r="LF264" s="1"/>
      <c r="LG264" s="1"/>
      <c r="LH264" s="1"/>
      <c r="LI264" s="1"/>
      <c r="LJ264" s="1"/>
      <c r="LK264" s="1"/>
      <c r="LL264" s="1"/>
      <c r="LM264" s="1"/>
      <c r="LN264" s="1"/>
      <c r="LO264" s="1"/>
      <c r="LP264" s="1"/>
      <c r="LQ264" s="1"/>
      <c r="LR264" s="1"/>
      <c r="LS264" s="1"/>
      <c r="LT264" s="1"/>
      <c r="LU264" s="1"/>
      <c r="LV264" s="1"/>
      <c r="LW264" s="1"/>
      <c r="LX264" s="1"/>
      <c r="LY264" s="1"/>
      <c r="LZ264" s="1"/>
      <c r="MA264" s="1"/>
      <c r="MB264" s="1"/>
      <c r="MC264" s="1"/>
      <c r="MD264" s="1"/>
      <c r="ME264" s="1"/>
      <c r="MF264" s="1"/>
      <c r="MG264" s="1"/>
      <c r="MH264" s="1"/>
      <c r="MI264" s="1"/>
      <c r="MJ264" s="1"/>
      <c r="MK264" s="1"/>
      <c r="ML264" s="1"/>
      <c r="MM264" s="1"/>
      <c r="MN264" s="1"/>
      <c r="MO264" s="1"/>
      <c r="MP264" s="1"/>
      <c r="MQ264" s="1"/>
      <c r="MR264" s="1"/>
      <c r="MS264" s="1"/>
      <c r="MT264" s="1"/>
      <c r="MU264" s="1"/>
      <c r="MV264" s="1"/>
      <c r="MW264" s="1"/>
      <c r="MX264" s="1"/>
      <c r="MY264" s="1"/>
      <c r="MZ264" s="1"/>
      <c r="NA264" s="1"/>
      <c r="NB264" s="1"/>
      <c r="NC264" s="1"/>
      <c r="ND264" s="1"/>
      <c r="NE264" s="1"/>
      <c r="NF264" s="1"/>
      <c r="NG264" s="1"/>
      <c r="NH264" s="1"/>
      <c r="NI264" s="1"/>
      <c r="NJ264" s="1"/>
      <c r="NK264" s="1"/>
      <c r="NL264" s="1"/>
      <c r="NM264" s="1"/>
      <c r="NN264" s="1"/>
      <c r="NO264" s="1"/>
      <c r="NP264" s="1"/>
      <c r="NQ264" s="1"/>
      <c r="NR264" s="1"/>
      <c r="NS264" s="1"/>
      <c r="NT264" s="1"/>
      <c r="NU264" s="1"/>
      <c r="NV264" s="1"/>
      <c r="NW264" s="1"/>
      <c r="NX264" s="1"/>
      <c r="NY264" s="1"/>
      <c r="NZ264" s="1"/>
      <c r="OA264" s="1"/>
      <c r="OB264" s="1"/>
      <c r="OC264" s="1"/>
      <c r="OD264" s="1"/>
      <c r="OE264" s="1"/>
      <c r="OF264" s="1"/>
      <c r="OG264" s="1"/>
      <c r="OH264" s="1"/>
      <c r="OI264" s="1"/>
      <c r="OJ264" s="1"/>
      <c r="OK264" s="1"/>
      <c r="OL264" s="1"/>
      <c r="OM264" s="1"/>
      <c r="ON264" s="1"/>
      <c r="OO264" s="1"/>
      <c r="OP264" s="1"/>
      <c r="OQ264" s="1"/>
      <c r="OR264" s="1"/>
      <c r="OS264" s="1"/>
      <c r="OT264" s="1"/>
      <c r="OU264" s="1"/>
      <c r="OV264" s="1"/>
      <c r="OW264" s="1"/>
      <c r="OX264" s="1"/>
      <c r="OY264" s="1"/>
      <c r="OZ264" s="1"/>
      <c r="PA264" s="1"/>
      <c r="PB264" s="1"/>
      <c r="PC264" s="1"/>
      <c r="PD264" s="1"/>
      <c r="PE264" s="1"/>
      <c r="PF264" s="1"/>
      <c r="PG264" s="1"/>
      <c r="PH264" s="1"/>
      <c r="PI264" s="1"/>
      <c r="PJ264" s="1"/>
      <c r="PK264" s="1"/>
      <c r="PL264" s="1"/>
      <c r="PM264" s="1"/>
      <c r="PN264" s="1"/>
      <c r="PO264" s="1"/>
      <c r="PP264" s="1"/>
      <c r="PQ264" s="1"/>
      <c r="PR264" s="1"/>
      <c r="PS264" s="1"/>
      <c r="PT264" s="1"/>
      <c r="PU264" s="1"/>
      <c r="PV264" s="1"/>
      <c r="PW264" s="1"/>
      <c r="PX264" s="1"/>
      <c r="PY264" s="1"/>
      <c r="PZ264" s="1"/>
      <c r="QA264" s="1"/>
      <c r="QB264" s="1"/>
      <c r="QC264" s="1"/>
      <c r="QD264" s="1"/>
      <c r="QE264" s="1"/>
      <c r="QF264" s="1"/>
      <c r="QG264" s="1"/>
      <c r="QH264" s="1"/>
      <c r="QI264" s="1"/>
      <c r="QJ264" s="1"/>
      <c r="QK264" s="1"/>
      <c r="QL264" s="1"/>
      <c r="QM264" s="1"/>
      <c r="QN264" s="1"/>
      <c r="QO264" s="1"/>
      <c r="QP264" s="1"/>
      <c r="QQ264" s="1"/>
      <c r="QR264" s="1"/>
      <c r="QS264" s="1"/>
      <c r="QT264" s="1"/>
      <c r="QU264" s="1"/>
      <c r="QV264" s="1"/>
      <c r="QW264" s="1"/>
      <c r="QX264" s="1"/>
      <c r="QY264" s="1"/>
      <c r="QZ264" s="1"/>
      <c r="RA264" s="1"/>
      <c r="RB264" s="1"/>
      <c r="RC264" s="1"/>
      <c r="RD264" s="1"/>
      <c r="RE264" s="1"/>
      <c r="RF264" s="1"/>
      <c r="RG264" s="1"/>
      <c r="RH264" s="1"/>
      <c r="RI264" s="1"/>
      <c r="RJ264" s="1"/>
      <c r="RK264" s="1"/>
      <c r="RL264" s="1"/>
      <c r="RM264" s="1"/>
      <c r="RN264" s="1"/>
      <c r="RO264" s="1"/>
      <c r="RP264" s="1"/>
      <c r="RQ264" s="1"/>
      <c r="RR264" s="1"/>
      <c r="RS264" s="1"/>
      <c r="RT264" s="1"/>
      <c r="RU264" s="1"/>
      <c r="RV264" s="1"/>
      <c r="RW264" s="1"/>
      <c r="RX264" s="1"/>
      <c r="RY264" s="1"/>
      <c r="RZ264" s="1"/>
      <c r="SA264" s="1"/>
      <c r="SB264" s="1"/>
      <c r="SC264" s="1"/>
      <c r="SD264" s="1"/>
      <c r="SE264" s="1"/>
      <c r="SF264" s="1"/>
      <c r="SG264" s="1"/>
      <c r="SH264" s="1"/>
      <c r="SI264" s="1"/>
      <c r="SJ264" s="1"/>
      <c r="SK264" s="1"/>
      <c r="SL264" s="1"/>
      <c r="SM264" s="1"/>
      <c r="SN264" s="1"/>
      <c r="SO264" s="1"/>
      <c r="SP264" s="1"/>
      <c r="SQ264" s="1"/>
      <c r="SR264" s="1"/>
      <c r="SS264" s="1"/>
      <c r="ST264" s="1"/>
      <c r="SU264" s="1"/>
      <c r="SV264" s="1"/>
      <c r="SW264" s="1"/>
      <c r="SX264" s="1"/>
      <c r="SY264" s="1"/>
      <c r="SZ264" s="1"/>
      <c r="TA264" s="1"/>
      <c r="TB264" s="1"/>
      <c r="TC264" s="1"/>
      <c r="TD264" s="1"/>
      <c r="TE264" s="1"/>
      <c r="TF264" s="1"/>
      <c r="TG264" s="1"/>
      <c r="TH264" s="1"/>
      <c r="TI264" s="1"/>
      <c r="TJ264" s="1"/>
      <c r="TK264" s="1"/>
      <c r="TL264" s="1"/>
      <c r="TM264" s="1"/>
      <c r="TN264" s="1"/>
      <c r="TO264" s="1"/>
      <c r="TP264" s="1"/>
      <c r="TQ264" s="1"/>
      <c r="TR264" s="1"/>
      <c r="TS264" s="1"/>
      <c r="TT264" s="1"/>
      <c r="TU264" s="1"/>
      <c r="TV264" s="1"/>
      <c r="TW264" s="1"/>
      <c r="TX264" s="1"/>
      <c r="TY264" s="1"/>
      <c r="TZ264" s="1"/>
      <c r="UA264" s="1"/>
      <c r="UB264" s="1"/>
      <c r="UC264" s="1"/>
      <c r="UD264" s="1"/>
      <c r="UE264" s="1"/>
      <c r="UF264" s="1"/>
      <c r="UG264" s="1"/>
      <c r="UH264" s="1"/>
      <c r="UI264" s="1"/>
      <c r="UJ264" s="1"/>
      <c r="UK264" s="1"/>
      <c r="UL264" s="1"/>
      <c r="UM264" s="1"/>
      <c r="UN264" s="1"/>
      <c r="UO264" s="1"/>
      <c r="UP264" s="1"/>
      <c r="UQ264" s="1"/>
      <c r="UR264" s="1"/>
      <c r="US264" s="1"/>
      <c r="UT264" s="1"/>
      <c r="UU264" s="1"/>
      <c r="UV264" s="1"/>
      <c r="UW264" s="1"/>
      <c r="UX264" s="1"/>
      <c r="UY264" s="1"/>
      <c r="UZ264" s="1"/>
      <c r="VA264" s="1"/>
      <c r="VB264" s="1"/>
      <c r="VC264" s="1"/>
      <c r="VD264" s="1"/>
      <c r="VE264" s="1"/>
      <c r="VF264" s="1"/>
      <c r="VG264" s="1"/>
      <c r="VH264" s="1"/>
      <c r="VI264" s="1"/>
      <c r="VJ264" s="1"/>
      <c r="VK264" s="1"/>
      <c r="VL264" s="1"/>
      <c r="VM264" s="1"/>
      <c r="VN264" s="1"/>
      <c r="VO264" s="1"/>
      <c r="VP264" s="1"/>
      <c r="VQ264" s="1"/>
      <c r="VR264" s="1"/>
      <c r="VS264" s="1"/>
      <c r="VT264" s="1"/>
      <c r="VU264" s="1"/>
      <c r="VV264" s="1"/>
      <c r="VW264" s="1"/>
      <c r="VX264" s="1"/>
      <c r="VY264" s="1"/>
      <c r="VZ264" s="1"/>
      <c r="WA264" s="1"/>
      <c r="WB264" s="1"/>
      <c r="WC264" s="1"/>
      <c r="WD264" s="1"/>
      <c r="WE264" s="1"/>
      <c r="WF264" s="1"/>
      <c r="WG264" s="1"/>
      <c r="WH264" s="1"/>
      <c r="WI264" s="1"/>
      <c r="WJ264" s="1"/>
      <c r="WK264" s="1"/>
      <c r="WL264" s="1"/>
      <c r="WM264" s="1"/>
      <c r="WN264" s="1"/>
      <c r="WO264" s="1"/>
      <c r="WP264" s="1"/>
      <c r="WQ264" s="1"/>
      <c r="WR264" s="1"/>
      <c r="WS264" s="1"/>
      <c r="WT264" s="1"/>
      <c r="WU264" s="1"/>
      <c r="WV264" s="1"/>
      <c r="WW264" s="1"/>
      <c r="WX264" s="1"/>
      <c r="WY264" s="1"/>
      <c r="WZ264" s="1"/>
      <c r="XA264" s="1"/>
      <c r="XB264" s="1"/>
      <c r="XC264" s="1"/>
      <c r="XD264" s="1"/>
      <c r="XE264" s="1"/>
      <c r="XF264" s="1"/>
      <c r="XG264" s="1"/>
      <c r="XH264" s="1"/>
      <c r="XI264" s="1"/>
      <c r="XJ264" s="1"/>
      <c r="XK264" s="1"/>
      <c r="XL264" s="1"/>
      <c r="XM264" s="1"/>
      <c r="XN264" s="1"/>
      <c r="XO264" s="1"/>
      <c r="XP264" s="1"/>
      <c r="XQ264" s="1"/>
      <c r="XR264" s="1"/>
      <c r="XS264" s="1"/>
      <c r="XT264" s="1"/>
      <c r="XU264" s="1"/>
      <c r="XV264" s="1"/>
      <c r="XW264" s="1"/>
      <c r="XX264" s="1"/>
      <c r="XY264" s="1"/>
      <c r="XZ264" s="1"/>
      <c r="YA264" s="1"/>
      <c r="YB264" s="1"/>
      <c r="YC264" s="1"/>
      <c r="YD264" s="1"/>
      <c r="YE264" s="1"/>
      <c r="YF264" s="1"/>
      <c r="YG264" s="1"/>
      <c r="YH264" s="1"/>
      <c r="YI264" s="1"/>
      <c r="YJ264" s="1"/>
      <c r="YK264" s="1"/>
      <c r="YL264" s="1"/>
      <c r="YM264" s="1"/>
      <c r="YN264" s="1"/>
      <c r="YO264" s="1"/>
      <c r="YP264" s="1"/>
      <c r="YQ264" s="1"/>
      <c r="YR264" s="1"/>
      <c r="YS264" s="1"/>
      <c r="YT264" s="1"/>
      <c r="YU264" s="1"/>
      <c r="YV264" s="1"/>
      <c r="YW264" s="1"/>
      <c r="YX264" s="1"/>
      <c r="YY264" s="1"/>
      <c r="YZ264" s="1"/>
      <c r="ZA264" s="1"/>
      <c r="ZB264" s="1"/>
      <c r="ZC264" s="1"/>
      <c r="ZD264" s="1"/>
      <c r="ZE264" s="1"/>
      <c r="ZF264" s="1"/>
      <c r="ZG264" s="1"/>
      <c r="ZH264" s="1"/>
      <c r="ZI264" s="1"/>
      <c r="ZJ264" s="1"/>
      <c r="ZK264" s="1"/>
      <c r="ZL264" s="1"/>
      <c r="ZM264" s="1"/>
      <c r="ZN264" s="1"/>
      <c r="ZO264" s="1"/>
      <c r="ZP264" s="1"/>
      <c r="ZQ264" s="1"/>
      <c r="ZR264" s="1"/>
      <c r="ZS264" s="1"/>
    </row>
    <row r="265" spans="1:695" s="106" customFormat="1" x14ac:dyDescent="0.2">
      <c r="A265" s="229" t="s">
        <v>142</v>
      </c>
      <c r="B265" s="98"/>
      <c r="C265" s="19"/>
      <c r="D265" s="19"/>
      <c r="E265" s="20"/>
      <c r="F265" s="20"/>
      <c r="G265" s="19"/>
      <c r="H265" s="65"/>
      <c r="I265" s="82"/>
      <c r="J265" s="76"/>
      <c r="K265" s="38"/>
      <c r="L265" s="157"/>
      <c r="M265" s="1"/>
      <c r="N265" s="138"/>
      <c r="O265" s="139"/>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c r="IT265" s="1"/>
      <c r="IU265" s="1"/>
      <c r="IV265" s="1"/>
      <c r="IW265" s="1"/>
      <c r="IX265" s="1"/>
      <c r="IY265" s="1"/>
      <c r="IZ265" s="1"/>
      <c r="JA265" s="1"/>
      <c r="JB265" s="1"/>
      <c r="JC265" s="1"/>
      <c r="JD265" s="1"/>
      <c r="JE265" s="1"/>
      <c r="JF265" s="1"/>
      <c r="JG265" s="1"/>
      <c r="JH265" s="1"/>
      <c r="JI265" s="1"/>
      <c r="JJ265" s="1"/>
      <c r="JK265" s="1"/>
      <c r="JL265" s="1"/>
      <c r="JM265" s="1"/>
      <c r="JN265" s="1"/>
      <c r="JO265" s="1"/>
      <c r="JP265" s="1"/>
      <c r="JQ265" s="1"/>
      <c r="JR265" s="1"/>
      <c r="JS265" s="1"/>
      <c r="JT265" s="1"/>
      <c r="JU265" s="1"/>
      <c r="JV265" s="1"/>
      <c r="JW265" s="1"/>
      <c r="JX265" s="1"/>
      <c r="JY265" s="1"/>
      <c r="JZ265" s="1"/>
      <c r="KA265" s="1"/>
      <c r="KB265" s="1"/>
      <c r="KC265" s="1"/>
      <c r="KD265" s="1"/>
      <c r="KE265" s="1"/>
      <c r="KF265" s="1"/>
      <c r="KG265" s="1"/>
      <c r="KH265" s="1"/>
      <c r="KI265" s="1"/>
      <c r="KJ265" s="1"/>
      <c r="KK265" s="1"/>
      <c r="KL265" s="1"/>
      <c r="KM265" s="1"/>
      <c r="KN265" s="1"/>
      <c r="KO265" s="1"/>
      <c r="KP265" s="1"/>
      <c r="KQ265" s="1"/>
      <c r="KR265" s="1"/>
      <c r="KS265" s="1"/>
      <c r="KT265" s="1"/>
      <c r="KU265" s="1"/>
      <c r="KV265" s="1"/>
      <c r="KW265" s="1"/>
      <c r="KX265" s="1"/>
      <c r="KY265" s="1"/>
      <c r="KZ265" s="1"/>
      <c r="LA265" s="1"/>
      <c r="LB265" s="1"/>
      <c r="LC265" s="1"/>
      <c r="LD265" s="1"/>
      <c r="LE265" s="1"/>
      <c r="LF265" s="1"/>
      <c r="LG265" s="1"/>
      <c r="LH265" s="1"/>
      <c r="LI265" s="1"/>
      <c r="LJ265" s="1"/>
      <c r="LK265" s="1"/>
      <c r="LL265" s="1"/>
      <c r="LM265" s="1"/>
      <c r="LN265" s="1"/>
      <c r="LO265" s="1"/>
      <c r="LP265" s="1"/>
      <c r="LQ265" s="1"/>
      <c r="LR265" s="1"/>
      <c r="LS265" s="1"/>
      <c r="LT265" s="1"/>
      <c r="LU265" s="1"/>
      <c r="LV265" s="1"/>
      <c r="LW265" s="1"/>
      <c r="LX265" s="1"/>
      <c r="LY265" s="1"/>
      <c r="LZ265" s="1"/>
      <c r="MA265" s="1"/>
      <c r="MB265" s="1"/>
      <c r="MC265" s="1"/>
      <c r="MD265" s="1"/>
      <c r="ME265" s="1"/>
      <c r="MF265" s="1"/>
      <c r="MG265" s="1"/>
      <c r="MH265" s="1"/>
      <c r="MI265" s="1"/>
      <c r="MJ265" s="1"/>
      <c r="MK265" s="1"/>
      <c r="ML265" s="1"/>
      <c r="MM265" s="1"/>
      <c r="MN265" s="1"/>
      <c r="MO265" s="1"/>
      <c r="MP265" s="1"/>
      <c r="MQ265" s="1"/>
      <c r="MR265" s="1"/>
      <c r="MS265" s="1"/>
      <c r="MT265" s="1"/>
      <c r="MU265" s="1"/>
      <c r="MV265" s="1"/>
      <c r="MW265" s="1"/>
      <c r="MX265" s="1"/>
      <c r="MY265" s="1"/>
      <c r="MZ265" s="1"/>
      <c r="NA265" s="1"/>
      <c r="NB265" s="1"/>
      <c r="NC265" s="1"/>
      <c r="ND265" s="1"/>
      <c r="NE265" s="1"/>
      <c r="NF265" s="1"/>
      <c r="NG265" s="1"/>
      <c r="NH265" s="1"/>
      <c r="NI265" s="1"/>
      <c r="NJ265" s="1"/>
      <c r="NK265" s="1"/>
      <c r="NL265" s="1"/>
      <c r="NM265" s="1"/>
      <c r="NN265" s="1"/>
      <c r="NO265" s="1"/>
      <c r="NP265" s="1"/>
      <c r="NQ265" s="1"/>
      <c r="NR265" s="1"/>
      <c r="NS265" s="1"/>
      <c r="NT265" s="1"/>
      <c r="NU265" s="1"/>
      <c r="NV265" s="1"/>
      <c r="NW265" s="1"/>
      <c r="NX265" s="1"/>
      <c r="NY265" s="1"/>
      <c r="NZ265" s="1"/>
      <c r="OA265" s="1"/>
      <c r="OB265" s="1"/>
      <c r="OC265" s="1"/>
      <c r="OD265" s="1"/>
      <c r="OE265" s="1"/>
      <c r="OF265" s="1"/>
      <c r="OG265" s="1"/>
      <c r="OH265" s="1"/>
      <c r="OI265" s="1"/>
      <c r="OJ265" s="1"/>
      <c r="OK265" s="1"/>
      <c r="OL265" s="1"/>
      <c r="OM265" s="1"/>
      <c r="ON265" s="1"/>
      <c r="OO265" s="1"/>
      <c r="OP265" s="1"/>
      <c r="OQ265" s="1"/>
      <c r="OR265" s="1"/>
      <c r="OS265" s="1"/>
      <c r="OT265" s="1"/>
      <c r="OU265" s="1"/>
      <c r="OV265" s="1"/>
      <c r="OW265" s="1"/>
      <c r="OX265" s="1"/>
      <c r="OY265" s="1"/>
      <c r="OZ265" s="1"/>
      <c r="PA265" s="1"/>
      <c r="PB265" s="1"/>
      <c r="PC265" s="1"/>
      <c r="PD265" s="1"/>
      <c r="PE265" s="1"/>
      <c r="PF265" s="1"/>
      <c r="PG265" s="1"/>
      <c r="PH265" s="1"/>
      <c r="PI265" s="1"/>
      <c r="PJ265" s="1"/>
      <c r="PK265" s="1"/>
      <c r="PL265" s="1"/>
      <c r="PM265" s="1"/>
      <c r="PN265" s="1"/>
      <c r="PO265" s="1"/>
      <c r="PP265" s="1"/>
      <c r="PQ265" s="1"/>
      <c r="PR265" s="1"/>
      <c r="PS265" s="1"/>
      <c r="PT265" s="1"/>
      <c r="PU265" s="1"/>
      <c r="PV265" s="1"/>
      <c r="PW265" s="1"/>
      <c r="PX265" s="1"/>
      <c r="PY265" s="1"/>
      <c r="PZ265" s="1"/>
      <c r="QA265" s="1"/>
      <c r="QB265" s="1"/>
      <c r="QC265" s="1"/>
      <c r="QD265" s="1"/>
      <c r="QE265" s="1"/>
      <c r="QF265" s="1"/>
      <c r="QG265" s="1"/>
      <c r="QH265" s="1"/>
      <c r="QI265" s="1"/>
      <c r="QJ265" s="1"/>
      <c r="QK265" s="1"/>
      <c r="QL265" s="1"/>
      <c r="QM265" s="1"/>
      <c r="QN265" s="1"/>
      <c r="QO265" s="1"/>
      <c r="QP265" s="1"/>
      <c r="QQ265" s="1"/>
      <c r="QR265" s="1"/>
      <c r="QS265" s="1"/>
      <c r="QT265" s="1"/>
      <c r="QU265" s="1"/>
      <c r="QV265" s="1"/>
      <c r="QW265" s="1"/>
      <c r="QX265" s="1"/>
      <c r="QY265" s="1"/>
      <c r="QZ265" s="1"/>
      <c r="RA265" s="1"/>
      <c r="RB265" s="1"/>
      <c r="RC265" s="1"/>
      <c r="RD265" s="1"/>
      <c r="RE265" s="1"/>
      <c r="RF265" s="1"/>
      <c r="RG265" s="1"/>
      <c r="RH265" s="1"/>
      <c r="RI265" s="1"/>
      <c r="RJ265" s="1"/>
      <c r="RK265" s="1"/>
      <c r="RL265" s="1"/>
      <c r="RM265" s="1"/>
      <c r="RN265" s="1"/>
      <c r="RO265" s="1"/>
      <c r="RP265" s="1"/>
      <c r="RQ265" s="1"/>
      <c r="RR265" s="1"/>
      <c r="RS265" s="1"/>
      <c r="RT265" s="1"/>
      <c r="RU265" s="1"/>
      <c r="RV265" s="1"/>
      <c r="RW265" s="1"/>
      <c r="RX265" s="1"/>
      <c r="RY265" s="1"/>
      <c r="RZ265" s="1"/>
      <c r="SA265" s="1"/>
      <c r="SB265" s="1"/>
      <c r="SC265" s="1"/>
      <c r="SD265" s="1"/>
      <c r="SE265" s="1"/>
      <c r="SF265" s="1"/>
      <c r="SG265" s="1"/>
      <c r="SH265" s="1"/>
      <c r="SI265" s="1"/>
      <c r="SJ265" s="1"/>
      <c r="SK265" s="1"/>
      <c r="SL265" s="1"/>
      <c r="SM265" s="1"/>
      <c r="SN265" s="1"/>
      <c r="SO265" s="1"/>
      <c r="SP265" s="1"/>
      <c r="SQ265" s="1"/>
      <c r="SR265" s="1"/>
      <c r="SS265" s="1"/>
      <c r="ST265" s="1"/>
      <c r="SU265" s="1"/>
      <c r="SV265" s="1"/>
      <c r="SW265" s="1"/>
      <c r="SX265" s="1"/>
      <c r="SY265" s="1"/>
      <c r="SZ265" s="1"/>
      <c r="TA265" s="1"/>
      <c r="TB265" s="1"/>
      <c r="TC265" s="1"/>
      <c r="TD265" s="1"/>
      <c r="TE265" s="1"/>
      <c r="TF265" s="1"/>
      <c r="TG265" s="1"/>
      <c r="TH265" s="1"/>
      <c r="TI265" s="1"/>
      <c r="TJ265" s="1"/>
      <c r="TK265" s="1"/>
      <c r="TL265" s="1"/>
      <c r="TM265" s="1"/>
      <c r="TN265" s="1"/>
      <c r="TO265" s="1"/>
      <c r="TP265" s="1"/>
      <c r="TQ265" s="1"/>
      <c r="TR265" s="1"/>
      <c r="TS265" s="1"/>
      <c r="TT265" s="1"/>
      <c r="TU265" s="1"/>
      <c r="TV265" s="1"/>
      <c r="TW265" s="1"/>
      <c r="TX265" s="1"/>
      <c r="TY265" s="1"/>
      <c r="TZ265" s="1"/>
      <c r="UA265" s="1"/>
      <c r="UB265" s="1"/>
      <c r="UC265" s="1"/>
      <c r="UD265" s="1"/>
      <c r="UE265" s="1"/>
      <c r="UF265" s="1"/>
      <c r="UG265" s="1"/>
      <c r="UH265" s="1"/>
      <c r="UI265" s="1"/>
      <c r="UJ265" s="1"/>
      <c r="UK265" s="1"/>
      <c r="UL265" s="1"/>
      <c r="UM265" s="1"/>
      <c r="UN265" s="1"/>
      <c r="UO265" s="1"/>
      <c r="UP265" s="1"/>
      <c r="UQ265" s="1"/>
      <c r="UR265" s="1"/>
      <c r="US265" s="1"/>
      <c r="UT265" s="1"/>
      <c r="UU265" s="1"/>
      <c r="UV265" s="1"/>
      <c r="UW265" s="1"/>
      <c r="UX265" s="1"/>
      <c r="UY265" s="1"/>
      <c r="UZ265" s="1"/>
      <c r="VA265" s="1"/>
      <c r="VB265" s="1"/>
      <c r="VC265" s="1"/>
      <c r="VD265" s="1"/>
      <c r="VE265" s="1"/>
      <c r="VF265" s="1"/>
      <c r="VG265" s="1"/>
      <c r="VH265" s="1"/>
      <c r="VI265" s="1"/>
      <c r="VJ265" s="1"/>
      <c r="VK265" s="1"/>
      <c r="VL265" s="1"/>
      <c r="VM265" s="1"/>
      <c r="VN265" s="1"/>
      <c r="VO265" s="1"/>
      <c r="VP265" s="1"/>
      <c r="VQ265" s="1"/>
      <c r="VR265" s="1"/>
      <c r="VS265" s="1"/>
      <c r="VT265" s="1"/>
      <c r="VU265" s="1"/>
      <c r="VV265" s="1"/>
      <c r="VW265" s="1"/>
      <c r="VX265" s="1"/>
      <c r="VY265" s="1"/>
      <c r="VZ265" s="1"/>
      <c r="WA265" s="1"/>
      <c r="WB265" s="1"/>
      <c r="WC265" s="1"/>
      <c r="WD265" s="1"/>
      <c r="WE265" s="1"/>
      <c r="WF265" s="1"/>
      <c r="WG265" s="1"/>
      <c r="WH265" s="1"/>
      <c r="WI265" s="1"/>
      <c r="WJ265" s="1"/>
      <c r="WK265" s="1"/>
      <c r="WL265" s="1"/>
      <c r="WM265" s="1"/>
      <c r="WN265" s="1"/>
      <c r="WO265" s="1"/>
      <c r="WP265" s="1"/>
      <c r="WQ265" s="1"/>
      <c r="WR265" s="1"/>
      <c r="WS265" s="1"/>
      <c r="WT265" s="1"/>
      <c r="WU265" s="1"/>
      <c r="WV265" s="1"/>
      <c r="WW265" s="1"/>
      <c r="WX265" s="1"/>
      <c r="WY265" s="1"/>
      <c r="WZ265" s="1"/>
      <c r="XA265" s="1"/>
      <c r="XB265" s="1"/>
      <c r="XC265" s="1"/>
      <c r="XD265" s="1"/>
      <c r="XE265" s="1"/>
      <c r="XF265" s="1"/>
      <c r="XG265" s="1"/>
      <c r="XH265" s="1"/>
      <c r="XI265" s="1"/>
      <c r="XJ265" s="1"/>
      <c r="XK265" s="1"/>
      <c r="XL265" s="1"/>
      <c r="XM265" s="1"/>
      <c r="XN265" s="1"/>
      <c r="XO265" s="1"/>
      <c r="XP265" s="1"/>
      <c r="XQ265" s="1"/>
      <c r="XR265" s="1"/>
      <c r="XS265" s="1"/>
      <c r="XT265" s="1"/>
      <c r="XU265" s="1"/>
      <c r="XV265" s="1"/>
      <c r="XW265" s="1"/>
      <c r="XX265" s="1"/>
      <c r="XY265" s="1"/>
      <c r="XZ265" s="1"/>
      <c r="YA265" s="1"/>
      <c r="YB265" s="1"/>
      <c r="YC265" s="1"/>
      <c r="YD265" s="1"/>
      <c r="YE265" s="1"/>
      <c r="YF265" s="1"/>
      <c r="YG265" s="1"/>
      <c r="YH265" s="1"/>
      <c r="YI265" s="1"/>
      <c r="YJ265" s="1"/>
      <c r="YK265" s="1"/>
      <c r="YL265" s="1"/>
      <c r="YM265" s="1"/>
      <c r="YN265" s="1"/>
      <c r="YO265" s="1"/>
      <c r="YP265" s="1"/>
      <c r="YQ265" s="1"/>
      <c r="YR265" s="1"/>
      <c r="YS265" s="1"/>
      <c r="YT265" s="1"/>
      <c r="YU265" s="1"/>
      <c r="YV265" s="1"/>
      <c r="YW265" s="1"/>
      <c r="YX265" s="1"/>
      <c r="YY265" s="1"/>
      <c r="YZ265" s="1"/>
      <c r="ZA265" s="1"/>
      <c r="ZB265" s="1"/>
      <c r="ZC265" s="1"/>
      <c r="ZD265" s="1"/>
      <c r="ZE265" s="1"/>
      <c r="ZF265" s="1"/>
      <c r="ZG265" s="1"/>
      <c r="ZH265" s="1"/>
      <c r="ZI265" s="1"/>
      <c r="ZJ265" s="1"/>
      <c r="ZK265" s="1"/>
      <c r="ZL265" s="1"/>
      <c r="ZM265" s="1"/>
      <c r="ZN265" s="1"/>
      <c r="ZO265" s="1"/>
      <c r="ZP265" s="1"/>
      <c r="ZQ265" s="1"/>
      <c r="ZR265" s="1"/>
      <c r="ZS265" s="1"/>
    </row>
    <row r="266" spans="1:695" s="106" customFormat="1" x14ac:dyDescent="0.2">
      <c r="A266" s="229" t="s">
        <v>142</v>
      </c>
      <c r="B266" s="111"/>
      <c r="C266" s="19" t="s">
        <v>72</v>
      </c>
      <c r="D266" s="19" t="s">
        <v>14</v>
      </c>
      <c r="E266" s="20">
        <v>0.49652777777777773</v>
      </c>
      <c r="F266" s="20">
        <f t="shared" ref="F266:F271" si="23">E266+(50/(24*60))</f>
        <v>0.53125</v>
      </c>
      <c r="G266" s="19">
        <f t="shared" ref="G266:G271" si="24">H266*I266</f>
        <v>7875</v>
      </c>
      <c r="H266" s="65">
        <v>250</v>
      </c>
      <c r="I266" s="82">
        <v>31.5</v>
      </c>
      <c r="J266" s="77" t="s">
        <v>204</v>
      </c>
      <c r="K266" s="77" t="s">
        <v>205</v>
      </c>
      <c r="L266" s="157"/>
      <c r="M266" s="1"/>
      <c r="N266" s="138"/>
      <c r="O266" s="139"/>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c r="IT266" s="1"/>
      <c r="IU266" s="1"/>
      <c r="IV266" s="1"/>
      <c r="IW266" s="1"/>
      <c r="IX266" s="1"/>
      <c r="IY266" s="1"/>
      <c r="IZ266" s="1"/>
      <c r="JA266" s="1"/>
      <c r="JB266" s="1"/>
      <c r="JC266" s="1"/>
      <c r="JD266" s="1"/>
      <c r="JE266" s="1"/>
      <c r="JF266" s="1"/>
      <c r="JG266" s="1"/>
      <c r="JH266" s="1"/>
      <c r="JI266" s="1"/>
      <c r="JJ266" s="1"/>
      <c r="JK266" s="1"/>
      <c r="JL266" s="1"/>
      <c r="JM266" s="1"/>
      <c r="JN266" s="1"/>
      <c r="JO266" s="1"/>
      <c r="JP266" s="1"/>
      <c r="JQ266" s="1"/>
      <c r="JR266" s="1"/>
      <c r="JS266" s="1"/>
      <c r="JT266" s="1"/>
      <c r="JU266" s="1"/>
      <c r="JV266" s="1"/>
      <c r="JW266" s="1"/>
      <c r="JX266" s="1"/>
      <c r="JY266" s="1"/>
      <c r="JZ266" s="1"/>
      <c r="KA266" s="1"/>
      <c r="KB266" s="1"/>
      <c r="KC266" s="1"/>
      <c r="KD266" s="1"/>
      <c r="KE266" s="1"/>
      <c r="KF266" s="1"/>
      <c r="KG266" s="1"/>
      <c r="KH266" s="1"/>
      <c r="KI266" s="1"/>
      <c r="KJ266" s="1"/>
      <c r="KK266" s="1"/>
      <c r="KL266" s="1"/>
      <c r="KM266" s="1"/>
      <c r="KN266" s="1"/>
      <c r="KO266" s="1"/>
      <c r="KP266" s="1"/>
      <c r="KQ266" s="1"/>
      <c r="KR266" s="1"/>
      <c r="KS266" s="1"/>
      <c r="KT266" s="1"/>
      <c r="KU266" s="1"/>
      <c r="KV266" s="1"/>
      <c r="KW266" s="1"/>
      <c r="KX266" s="1"/>
      <c r="KY266" s="1"/>
      <c r="KZ266" s="1"/>
      <c r="LA266" s="1"/>
      <c r="LB266" s="1"/>
      <c r="LC266" s="1"/>
      <c r="LD266" s="1"/>
      <c r="LE266" s="1"/>
      <c r="LF266" s="1"/>
      <c r="LG266" s="1"/>
      <c r="LH266" s="1"/>
      <c r="LI266" s="1"/>
      <c r="LJ266" s="1"/>
      <c r="LK266" s="1"/>
      <c r="LL266" s="1"/>
      <c r="LM266" s="1"/>
      <c r="LN266" s="1"/>
      <c r="LO266" s="1"/>
      <c r="LP266" s="1"/>
      <c r="LQ266" s="1"/>
      <c r="LR266" s="1"/>
      <c r="LS266" s="1"/>
      <c r="LT266" s="1"/>
      <c r="LU266" s="1"/>
      <c r="LV266" s="1"/>
      <c r="LW266" s="1"/>
      <c r="LX266" s="1"/>
      <c r="LY266" s="1"/>
      <c r="LZ266" s="1"/>
      <c r="MA266" s="1"/>
      <c r="MB266" s="1"/>
      <c r="MC266" s="1"/>
      <c r="MD266" s="1"/>
      <c r="ME266" s="1"/>
      <c r="MF266" s="1"/>
      <c r="MG266" s="1"/>
      <c r="MH266" s="1"/>
      <c r="MI266" s="1"/>
      <c r="MJ266" s="1"/>
      <c r="MK266" s="1"/>
      <c r="ML266" s="1"/>
      <c r="MM266" s="1"/>
      <c r="MN266" s="1"/>
      <c r="MO266" s="1"/>
      <c r="MP266" s="1"/>
      <c r="MQ266" s="1"/>
      <c r="MR266" s="1"/>
      <c r="MS266" s="1"/>
      <c r="MT266" s="1"/>
      <c r="MU266" s="1"/>
      <c r="MV266" s="1"/>
      <c r="MW266" s="1"/>
      <c r="MX266" s="1"/>
      <c r="MY266" s="1"/>
      <c r="MZ266" s="1"/>
      <c r="NA266" s="1"/>
      <c r="NB266" s="1"/>
      <c r="NC266" s="1"/>
      <c r="ND266" s="1"/>
      <c r="NE266" s="1"/>
      <c r="NF266" s="1"/>
      <c r="NG266" s="1"/>
      <c r="NH266" s="1"/>
      <c r="NI266" s="1"/>
      <c r="NJ266" s="1"/>
      <c r="NK266" s="1"/>
      <c r="NL266" s="1"/>
      <c r="NM266" s="1"/>
      <c r="NN266" s="1"/>
      <c r="NO266" s="1"/>
      <c r="NP266" s="1"/>
      <c r="NQ266" s="1"/>
      <c r="NR266" s="1"/>
      <c r="NS266" s="1"/>
      <c r="NT266" s="1"/>
      <c r="NU266" s="1"/>
      <c r="NV266" s="1"/>
      <c r="NW266" s="1"/>
      <c r="NX266" s="1"/>
      <c r="NY266" s="1"/>
      <c r="NZ266" s="1"/>
      <c r="OA266" s="1"/>
      <c r="OB266" s="1"/>
      <c r="OC266" s="1"/>
      <c r="OD266" s="1"/>
      <c r="OE266" s="1"/>
      <c r="OF266" s="1"/>
      <c r="OG266" s="1"/>
      <c r="OH266" s="1"/>
      <c r="OI266" s="1"/>
      <c r="OJ266" s="1"/>
      <c r="OK266" s="1"/>
      <c r="OL266" s="1"/>
      <c r="OM266" s="1"/>
      <c r="ON266" s="1"/>
      <c r="OO266" s="1"/>
      <c r="OP266" s="1"/>
      <c r="OQ266" s="1"/>
      <c r="OR266" s="1"/>
      <c r="OS266" s="1"/>
      <c r="OT266" s="1"/>
      <c r="OU266" s="1"/>
      <c r="OV266" s="1"/>
      <c r="OW266" s="1"/>
      <c r="OX266" s="1"/>
      <c r="OY266" s="1"/>
      <c r="OZ266" s="1"/>
      <c r="PA266" s="1"/>
      <c r="PB266" s="1"/>
      <c r="PC266" s="1"/>
      <c r="PD266" s="1"/>
      <c r="PE266" s="1"/>
      <c r="PF266" s="1"/>
      <c r="PG266" s="1"/>
      <c r="PH266" s="1"/>
      <c r="PI266" s="1"/>
      <c r="PJ266" s="1"/>
      <c r="PK266" s="1"/>
      <c r="PL266" s="1"/>
      <c r="PM266" s="1"/>
      <c r="PN266" s="1"/>
      <c r="PO266" s="1"/>
      <c r="PP266" s="1"/>
      <c r="PQ266" s="1"/>
      <c r="PR266" s="1"/>
      <c r="PS266" s="1"/>
      <c r="PT266" s="1"/>
      <c r="PU266" s="1"/>
      <c r="PV266" s="1"/>
      <c r="PW266" s="1"/>
      <c r="PX266" s="1"/>
      <c r="PY266" s="1"/>
      <c r="PZ266" s="1"/>
      <c r="QA266" s="1"/>
      <c r="QB266" s="1"/>
      <c r="QC266" s="1"/>
      <c r="QD266" s="1"/>
      <c r="QE266" s="1"/>
      <c r="QF266" s="1"/>
      <c r="QG266" s="1"/>
      <c r="QH266" s="1"/>
      <c r="QI266" s="1"/>
      <c r="QJ266" s="1"/>
      <c r="QK266" s="1"/>
      <c r="QL266" s="1"/>
      <c r="QM266" s="1"/>
      <c r="QN266" s="1"/>
      <c r="QO266" s="1"/>
      <c r="QP266" s="1"/>
      <c r="QQ266" s="1"/>
      <c r="QR266" s="1"/>
      <c r="QS266" s="1"/>
      <c r="QT266" s="1"/>
      <c r="QU266" s="1"/>
      <c r="QV266" s="1"/>
      <c r="QW266" s="1"/>
      <c r="QX266" s="1"/>
      <c r="QY266" s="1"/>
      <c r="QZ266" s="1"/>
      <c r="RA266" s="1"/>
      <c r="RB266" s="1"/>
      <c r="RC266" s="1"/>
      <c r="RD266" s="1"/>
      <c r="RE266" s="1"/>
      <c r="RF266" s="1"/>
      <c r="RG266" s="1"/>
      <c r="RH266" s="1"/>
      <c r="RI266" s="1"/>
      <c r="RJ266" s="1"/>
      <c r="RK266" s="1"/>
      <c r="RL266" s="1"/>
      <c r="RM266" s="1"/>
      <c r="RN266" s="1"/>
      <c r="RO266" s="1"/>
      <c r="RP266" s="1"/>
      <c r="RQ266" s="1"/>
      <c r="RR266" s="1"/>
      <c r="RS266" s="1"/>
      <c r="RT266" s="1"/>
      <c r="RU266" s="1"/>
      <c r="RV266" s="1"/>
      <c r="RW266" s="1"/>
      <c r="RX266" s="1"/>
      <c r="RY266" s="1"/>
      <c r="RZ266" s="1"/>
      <c r="SA266" s="1"/>
      <c r="SB266" s="1"/>
      <c r="SC266" s="1"/>
      <c r="SD266" s="1"/>
      <c r="SE266" s="1"/>
      <c r="SF266" s="1"/>
      <c r="SG266" s="1"/>
      <c r="SH266" s="1"/>
      <c r="SI266" s="1"/>
      <c r="SJ266" s="1"/>
      <c r="SK266" s="1"/>
      <c r="SL266" s="1"/>
      <c r="SM266" s="1"/>
      <c r="SN266" s="1"/>
      <c r="SO266" s="1"/>
      <c r="SP266" s="1"/>
      <c r="SQ266" s="1"/>
      <c r="SR266" s="1"/>
      <c r="SS266" s="1"/>
      <c r="ST266" s="1"/>
      <c r="SU266" s="1"/>
      <c r="SV266" s="1"/>
      <c r="SW266" s="1"/>
      <c r="SX266" s="1"/>
      <c r="SY266" s="1"/>
      <c r="SZ266" s="1"/>
      <c r="TA266" s="1"/>
      <c r="TB266" s="1"/>
      <c r="TC266" s="1"/>
      <c r="TD266" s="1"/>
      <c r="TE266" s="1"/>
      <c r="TF266" s="1"/>
      <c r="TG266" s="1"/>
      <c r="TH266" s="1"/>
      <c r="TI266" s="1"/>
      <c r="TJ266" s="1"/>
      <c r="TK266" s="1"/>
      <c r="TL266" s="1"/>
      <c r="TM266" s="1"/>
      <c r="TN266" s="1"/>
      <c r="TO266" s="1"/>
      <c r="TP266" s="1"/>
      <c r="TQ266" s="1"/>
      <c r="TR266" s="1"/>
      <c r="TS266" s="1"/>
      <c r="TT266" s="1"/>
      <c r="TU266" s="1"/>
      <c r="TV266" s="1"/>
      <c r="TW266" s="1"/>
      <c r="TX266" s="1"/>
      <c r="TY266" s="1"/>
      <c r="TZ266" s="1"/>
      <c r="UA266" s="1"/>
      <c r="UB266" s="1"/>
      <c r="UC266" s="1"/>
      <c r="UD266" s="1"/>
      <c r="UE266" s="1"/>
      <c r="UF266" s="1"/>
      <c r="UG266" s="1"/>
      <c r="UH266" s="1"/>
      <c r="UI266" s="1"/>
      <c r="UJ266" s="1"/>
      <c r="UK266" s="1"/>
      <c r="UL266" s="1"/>
      <c r="UM266" s="1"/>
      <c r="UN266" s="1"/>
      <c r="UO266" s="1"/>
      <c r="UP266" s="1"/>
      <c r="UQ266" s="1"/>
      <c r="UR266" s="1"/>
      <c r="US266" s="1"/>
      <c r="UT266" s="1"/>
      <c r="UU266" s="1"/>
      <c r="UV266" s="1"/>
      <c r="UW266" s="1"/>
      <c r="UX266" s="1"/>
      <c r="UY266" s="1"/>
      <c r="UZ266" s="1"/>
      <c r="VA266" s="1"/>
      <c r="VB266" s="1"/>
      <c r="VC266" s="1"/>
      <c r="VD266" s="1"/>
      <c r="VE266" s="1"/>
      <c r="VF266" s="1"/>
      <c r="VG266" s="1"/>
      <c r="VH266" s="1"/>
      <c r="VI266" s="1"/>
      <c r="VJ266" s="1"/>
      <c r="VK266" s="1"/>
      <c r="VL266" s="1"/>
      <c r="VM266" s="1"/>
      <c r="VN266" s="1"/>
      <c r="VO266" s="1"/>
      <c r="VP266" s="1"/>
      <c r="VQ266" s="1"/>
      <c r="VR266" s="1"/>
      <c r="VS266" s="1"/>
      <c r="VT266" s="1"/>
      <c r="VU266" s="1"/>
      <c r="VV266" s="1"/>
      <c r="VW266" s="1"/>
      <c r="VX266" s="1"/>
      <c r="VY266" s="1"/>
      <c r="VZ266" s="1"/>
      <c r="WA266" s="1"/>
      <c r="WB266" s="1"/>
      <c r="WC266" s="1"/>
      <c r="WD266" s="1"/>
      <c r="WE266" s="1"/>
      <c r="WF266" s="1"/>
      <c r="WG266" s="1"/>
      <c r="WH266" s="1"/>
      <c r="WI266" s="1"/>
      <c r="WJ266" s="1"/>
      <c r="WK266" s="1"/>
      <c r="WL266" s="1"/>
      <c r="WM266" s="1"/>
      <c r="WN266" s="1"/>
      <c r="WO266" s="1"/>
      <c r="WP266" s="1"/>
      <c r="WQ266" s="1"/>
      <c r="WR266" s="1"/>
      <c r="WS266" s="1"/>
      <c r="WT266" s="1"/>
      <c r="WU266" s="1"/>
      <c r="WV266" s="1"/>
      <c r="WW266" s="1"/>
      <c r="WX266" s="1"/>
      <c r="WY266" s="1"/>
      <c r="WZ266" s="1"/>
      <c r="XA266" s="1"/>
      <c r="XB266" s="1"/>
      <c r="XC266" s="1"/>
      <c r="XD266" s="1"/>
      <c r="XE266" s="1"/>
      <c r="XF266" s="1"/>
      <c r="XG266" s="1"/>
      <c r="XH266" s="1"/>
      <c r="XI266" s="1"/>
      <c r="XJ266" s="1"/>
      <c r="XK266" s="1"/>
      <c r="XL266" s="1"/>
      <c r="XM266" s="1"/>
      <c r="XN266" s="1"/>
      <c r="XO266" s="1"/>
      <c r="XP266" s="1"/>
      <c r="XQ266" s="1"/>
      <c r="XR266" s="1"/>
      <c r="XS266" s="1"/>
      <c r="XT266" s="1"/>
      <c r="XU266" s="1"/>
      <c r="XV266" s="1"/>
      <c r="XW266" s="1"/>
      <c r="XX266" s="1"/>
      <c r="XY266" s="1"/>
      <c r="XZ266" s="1"/>
      <c r="YA266" s="1"/>
      <c r="YB266" s="1"/>
      <c r="YC266" s="1"/>
      <c r="YD266" s="1"/>
      <c r="YE266" s="1"/>
      <c r="YF266" s="1"/>
      <c r="YG266" s="1"/>
      <c r="YH266" s="1"/>
      <c r="YI266" s="1"/>
      <c r="YJ266" s="1"/>
      <c r="YK266" s="1"/>
      <c r="YL266" s="1"/>
      <c r="YM266" s="1"/>
      <c r="YN266" s="1"/>
      <c r="YO266" s="1"/>
      <c r="YP266" s="1"/>
      <c r="YQ266" s="1"/>
      <c r="YR266" s="1"/>
      <c r="YS266" s="1"/>
      <c r="YT266" s="1"/>
      <c r="YU266" s="1"/>
      <c r="YV266" s="1"/>
      <c r="YW266" s="1"/>
      <c r="YX266" s="1"/>
      <c r="YY266" s="1"/>
      <c r="YZ266" s="1"/>
      <c r="ZA266" s="1"/>
      <c r="ZB266" s="1"/>
      <c r="ZC266" s="1"/>
      <c r="ZD266" s="1"/>
      <c r="ZE266" s="1"/>
      <c r="ZF266" s="1"/>
      <c r="ZG266" s="1"/>
      <c r="ZH266" s="1"/>
      <c r="ZI266" s="1"/>
      <c r="ZJ266" s="1"/>
      <c r="ZK266" s="1"/>
      <c r="ZL266" s="1"/>
      <c r="ZM266" s="1"/>
      <c r="ZN266" s="1"/>
      <c r="ZO266" s="1"/>
      <c r="ZP266" s="1"/>
      <c r="ZQ266" s="1"/>
      <c r="ZR266" s="1"/>
      <c r="ZS266" s="1"/>
    </row>
    <row r="267" spans="1:695" s="106" customFormat="1" x14ac:dyDescent="0.2">
      <c r="A267" s="229" t="s">
        <v>142</v>
      </c>
      <c r="B267" s="98"/>
      <c r="C267" s="19" t="s">
        <v>71</v>
      </c>
      <c r="D267" s="19" t="s">
        <v>14</v>
      </c>
      <c r="E267" s="20">
        <v>0.55208333333333337</v>
      </c>
      <c r="F267" s="20">
        <f t="shared" si="23"/>
        <v>0.58680555555555558</v>
      </c>
      <c r="G267" s="19">
        <f t="shared" si="24"/>
        <v>7850</v>
      </c>
      <c r="H267" s="65">
        <v>250</v>
      </c>
      <c r="I267" s="82">
        <v>31.4</v>
      </c>
      <c r="J267" s="77" t="s">
        <v>204</v>
      </c>
      <c r="K267" s="77" t="s">
        <v>205</v>
      </c>
      <c r="L267" s="157"/>
      <c r="M267" s="1"/>
      <c r="N267" s="138"/>
      <c r="O267" s="139"/>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c r="IT267" s="1"/>
      <c r="IU267" s="1"/>
      <c r="IV267" s="1"/>
      <c r="IW267" s="1"/>
      <c r="IX267" s="1"/>
      <c r="IY267" s="1"/>
      <c r="IZ267" s="1"/>
      <c r="JA267" s="1"/>
      <c r="JB267" s="1"/>
      <c r="JC267" s="1"/>
      <c r="JD267" s="1"/>
      <c r="JE267" s="1"/>
      <c r="JF267" s="1"/>
      <c r="JG267" s="1"/>
      <c r="JH267" s="1"/>
      <c r="JI267" s="1"/>
      <c r="JJ267" s="1"/>
      <c r="JK267" s="1"/>
      <c r="JL267" s="1"/>
      <c r="JM267" s="1"/>
      <c r="JN267" s="1"/>
      <c r="JO267" s="1"/>
      <c r="JP267" s="1"/>
      <c r="JQ267" s="1"/>
      <c r="JR267" s="1"/>
      <c r="JS267" s="1"/>
      <c r="JT267" s="1"/>
      <c r="JU267" s="1"/>
      <c r="JV267" s="1"/>
      <c r="JW267" s="1"/>
      <c r="JX267" s="1"/>
      <c r="JY267" s="1"/>
      <c r="JZ267" s="1"/>
      <c r="KA267" s="1"/>
      <c r="KB267" s="1"/>
      <c r="KC267" s="1"/>
      <c r="KD267" s="1"/>
      <c r="KE267" s="1"/>
      <c r="KF267" s="1"/>
      <c r="KG267" s="1"/>
      <c r="KH267" s="1"/>
      <c r="KI267" s="1"/>
      <c r="KJ267" s="1"/>
      <c r="KK267" s="1"/>
      <c r="KL267" s="1"/>
      <c r="KM267" s="1"/>
      <c r="KN267" s="1"/>
      <c r="KO267" s="1"/>
      <c r="KP267" s="1"/>
      <c r="KQ267" s="1"/>
      <c r="KR267" s="1"/>
      <c r="KS267" s="1"/>
      <c r="KT267" s="1"/>
      <c r="KU267" s="1"/>
      <c r="KV267" s="1"/>
      <c r="KW267" s="1"/>
      <c r="KX267" s="1"/>
      <c r="KY267" s="1"/>
      <c r="KZ267" s="1"/>
      <c r="LA267" s="1"/>
      <c r="LB267" s="1"/>
      <c r="LC267" s="1"/>
      <c r="LD267" s="1"/>
      <c r="LE267" s="1"/>
      <c r="LF267" s="1"/>
      <c r="LG267" s="1"/>
      <c r="LH267" s="1"/>
      <c r="LI267" s="1"/>
      <c r="LJ267" s="1"/>
      <c r="LK267" s="1"/>
      <c r="LL267" s="1"/>
      <c r="LM267" s="1"/>
      <c r="LN267" s="1"/>
      <c r="LO267" s="1"/>
      <c r="LP267" s="1"/>
      <c r="LQ267" s="1"/>
      <c r="LR267" s="1"/>
      <c r="LS267" s="1"/>
      <c r="LT267" s="1"/>
      <c r="LU267" s="1"/>
      <c r="LV267" s="1"/>
      <c r="LW267" s="1"/>
      <c r="LX267" s="1"/>
      <c r="LY267" s="1"/>
      <c r="LZ267" s="1"/>
      <c r="MA267" s="1"/>
      <c r="MB267" s="1"/>
      <c r="MC267" s="1"/>
      <c r="MD267" s="1"/>
      <c r="ME267" s="1"/>
      <c r="MF267" s="1"/>
      <c r="MG267" s="1"/>
      <c r="MH267" s="1"/>
      <c r="MI267" s="1"/>
      <c r="MJ267" s="1"/>
      <c r="MK267" s="1"/>
      <c r="ML267" s="1"/>
      <c r="MM267" s="1"/>
      <c r="MN267" s="1"/>
      <c r="MO267" s="1"/>
      <c r="MP267" s="1"/>
      <c r="MQ267" s="1"/>
      <c r="MR267" s="1"/>
      <c r="MS267" s="1"/>
      <c r="MT267" s="1"/>
      <c r="MU267" s="1"/>
      <c r="MV267" s="1"/>
      <c r="MW267" s="1"/>
      <c r="MX267" s="1"/>
      <c r="MY267" s="1"/>
      <c r="MZ267" s="1"/>
      <c r="NA267" s="1"/>
      <c r="NB267" s="1"/>
      <c r="NC267" s="1"/>
      <c r="ND267" s="1"/>
      <c r="NE267" s="1"/>
      <c r="NF267" s="1"/>
      <c r="NG267" s="1"/>
      <c r="NH267" s="1"/>
      <c r="NI267" s="1"/>
      <c r="NJ267" s="1"/>
      <c r="NK267" s="1"/>
      <c r="NL267" s="1"/>
      <c r="NM267" s="1"/>
      <c r="NN267" s="1"/>
      <c r="NO267" s="1"/>
      <c r="NP267" s="1"/>
      <c r="NQ267" s="1"/>
      <c r="NR267" s="1"/>
      <c r="NS267" s="1"/>
      <c r="NT267" s="1"/>
      <c r="NU267" s="1"/>
      <c r="NV267" s="1"/>
      <c r="NW267" s="1"/>
      <c r="NX267" s="1"/>
      <c r="NY267" s="1"/>
      <c r="NZ267" s="1"/>
      <c r="OA267" s="1"/>
      <c r="OB267" s="1"/>
      <c r="OC267" s="1"/>
      <c r="OD267" s="1"/>
      <c r="OE267" s="1"/>
      <c r="OF267" s="1"/>
      <c r="OG267" s="1"/>
      <c r="OH267" s="1"/>
      <c r="OI267" s="1"/>
      <c r="OJ267" s="1"/>
      <c r="OK267" s="1"/>
      <c r="OL267" s="1"/>
      <c r="OM267" s="1"/>
      <c r="ON267" s="1"/>
      <c r="OO267" s="1"/>
      <c r="OP267" s="1"/>
      <c r="OQ267" s="1"/>
      <c r="OR267" s="1"/>
      <c r="OS267" s="1"/>
      <c r="OT267" s="1"/>
      <c r="OU267" s="1"/>
      <c r="OV267" s="1"/>
      <c r="OW267" s="1"/>
      <c r="OX267" s="1"/>
      <c r="OY267" s="1"/>
      <c r="OZ267" s="1"/>
      <c r="PA267" s="1"/>
      <c r="PB267" s="1"/>
      <c r="PC267" s="1"/>
      <c r="PD267" s="1"/>
      <c r="PE267" s="1"/>
      <c r="PF267" s="1"/>
      <c r="PG267" s="1"/>
      <c r="PH267" s="1"/>
      <c r="PI267" s="1"/>
      <c r="PJ267" s="1"/>
      <c r="PK267" s="1"/>
      <c r="PL267" s="1"/>
      <c r="PM267" s="1"/>
      <c r="PN267" s="1"/>
      <c r="PO267" s="1"/>
      <c r="PP267" s="1"/>
      <c r="PQ267" s="1"/>
      <c r="PR267" s="1"/>
      <c r="PS267" s="1"/>
      <c r="PT267" s="1"/>
      <c r="PU267" s="1"/>
      <c r="PV267" s="1"/>
      <c r="PW267" s="1"/>
      <c r="PX267" s="1"/>
      <c r="PY267" s="1"/>
      <c r="PZ267" s="1"/>
      <c r="QA267" s="1"/>
      <c r="QB267" s="1"/>
      <c r="QC267" s="1"/>
      <c r="QD267" s="1"/>
      <c r="QE267" s="1"/>
      <c r="QF267" s="1"/>
      <c r="QG267" s="1"/>
      <c r="QH267" s="1"/>
      <c r="QI267" s="1"/>
      <c r="QJ267" s="1"/>
      <c r="QK267" s="1"/>
      <c r="QL267" s="1"/>
      <c r="QM267" s="1"/>
      <c r="QN267" s="1"/>
      <c r="QO267" s="1"/>
      <c r="QP267" s="1"/>
      <c r="QQ267" s="1"/>
      <c r="QR267" s="1"/>
      <c r="QS267" s="1"/>
      <c r="QT267" s="1"/>
      <c r="QU267" s="1"/>
      <c r="QV267" s="1"/>
      <c r="QW267" s="1"/>
      <c r="QX267" s="1"/>
      <c r="QY267" s="1"/>
      <c r="QZ267" s="1"/>
      <c r="RA267" s="1"/>
      <c r="RB267" s="1"/>
      <c r="RC267" s="1"/>
      <c r="RD267" s="1"/>
      <c r="RE267" s="1"/>
      <c r="RF267" s="1"/>
      <c r="RG267" s="1"/>
      <c r="RH267" s="1"/>
      <c r="RI267" s="1"/>
      <c r="RJ267" s="1"/>
      <c r="RK267" s="1"/>
      <c r="RL267" s="1"/>
      <c r="RM267" s="1"/>
      <c r="RN267" s="1"/>
      <c r="RO267" s="1"/>
      <c r="RP267" s="1"/>
      <c r="RQ267" s="1"/>
      <c r="RR267" s="1"/>
      <c r="RS267" s="1"/>
      <c r="RT267" s="1"/>
      <c r="RU267" s="1"/>
      <c r="RV267" s="1"/>
      <c r="RW267" s="1"/>
      <c r="RX267" s="1"/>
      <c r="RY267" s="1"/>
      <c r="RZ267" s="1"/>
      <c r="SA267" s="1"/>
      <c r="SB267" s="1"/>
      <c r="SC267" s="1"/>
      <c r="SD267" s="1"/>
      <c r="SE267" s="1"/>
      <c r="SF267" s="1"/>
      <c r="SG267" s="1"/>
      <c r="SH267" s="1"/>
      <c r="SI267" s="1"/>
      <c r="SJ267" s="1"/>
      <c r="SK267" s="1"/>
      <c r="SL267" s="1"/>
      <c r="SM267" s="1"/>
      <c r="SN267" s="1"/>
      <c r="SO267" s="1"/>
      <c r="SP267" s="1"/>
      <c r="SQ267" s="1"/>
      <c r="SR267" s="1"/>
      <c r="SS267" s="1"/>
      <c r="ST267" s="1"/>
      <c r="SU267" s="1"/>
      <c r="SV267" s="1"/>
      <c r="SW267" s="1"/>
      <c r="SX267" s="1"/>
      <c r="SY267" s="1"/>
      <c r="SZ267" s="1"/>
      <c r="TA267" s="1"/>
      <c r="TB267" s="1"/>
      <c r="TC267" s="1"/>
      <c r="TD267" s="1"/>
      <c r="TE267" s="1"/>
      <c r="TF267" s="1"/>
      <c r="TG267" s="1"/>
      <c r="TH267" s="1"/>
      <c r="TI267" s="1"/>
      <c r="TJ267" s="1"/>
      <c r="TK267" s="1"/>
      <c r="TL267" s="1"/>
      <c r="TM267" s="1"/>
      <c r="TN267" s="1"/>
      <c r="TO267" s="1"/>
      <c r="TP267" s="1"/>
      <c r="TQ267" s="1"/>
      <c r="TR267" s="1"/>
      <c r="TS267" s="1"/>
      <c r="TT267" s="1"/>
      <c r="TU267" s="1"/>
      <c r="TV267" s="1"/>
      <c r="TW267" s="1"/>
      <c r="TX267" s="1"/>
      <c r="TY267" s="1"/>
      <c r="TZ267" s="1"/>
      <c r="UA267" s="1"/>
      <c r="UB267" s="1"/>
      <c r="UC267" s="1"/>
      <c r="UD267" s="1"/>
      <c r="UE267" s="1"/>
      <c r="UF267" s="1"/>
      <c r="UG267" s="1"/>
      <c r="UH267" s="1"/>
      <c r="UI267" s="1"/>
      <c r="UJ267" s="1"/>
      <c r="UK267" s="1"/>
      <c r="UL267" s="1"/>
      <c r="UM267" s="1"/>
      <c r="UN267" s="1"/>
      <c r="UO267" s="1"/>
      <c r="UP267" s="1"/>
      <c r="UQ267" s="1"/>
      <c r="UR267" s="1"/>
      <c r="US267" s="1"/>
      <c r="UT267" s="1"/>
      <c r="UU267" s="1"/>
      <c r="UV267" s="1"/>
      <c r="UW267" s="1"/>
      <c r="UX267" s="1"/>
      <c r="UY267" s="1"/>
      <c r="UZ267" s="1"/>
      <c r="VA267" s="1"/>
      <c r="VB267" s="1"/>
      <c r="VC267" s="1"/>
      <c r="VD267" s="1"/>
      <c r="VE267" s="1"/>
      <c r="VF267" s="1"/>
      <c r="VG267" s="1"/>
      <c r="VH267" s="1"/>
      <c r="VI267" s="1"/>
      <c r="VJ267" s="1"/>
      <c r="VK267" s="1"/>
      <c r="VL267" s="1"/>
      <c r="VM267" s="1"/>
      <c r="VN267" s="1"/>
      <c r="VO267" s="1"/>
      <c r="VP267" s="1"/>
      <c r="VQ267" s="1"/>
      <c r="VR267" s="1"/>
      <c r="VS267" s="1"/>
      <c r="VT267" s="1"/>
      <c r="VU267" s="1"/>
      <c r="VV267" s="1"/>
      <c r="VW267" s="1"/>
      <c r="VX267" s="1"/>
      <c r="VY267" s="1"/>
      <c r="VZ267" s="1"/>
      <c r="WA267" s="1"/>
      <c r="WB267" s="1"/>
      <c r="WC267" s="1"/>
      <c r="WD267" s="1"/>
      <c r="WE267" s="1"/>
      <c r="WF267" s="1"/>
      <c r="WG267" s="1"/>
      <c r="WH267" s="1"/>
      <c r="WI267" s="1"/>
      <c r="WJ267" s="1"/>
      <c r="WK267" s="1"/>
      <c r="WL267" s="1"/>
      <c r="WM267" s="1"/>
      <c r="WN267" s="1"/>
      <c r="WO267" s="1"/>
      <c r="WP267" s="1"/>
      <c r="WQ267" s="1"/>
      <c r="WR267" s="1"/>
      <c r="WS267" s="1"/>
      <c r="WT267" s="1"/>
      <c r="WU267" s="1"/>
      <c r="WV267" s="1"/>
      <c r="WW267" s="1"/>
      <c r="WX267" s="1"/>
      <c r="WY267" s="1"/>
      <c r="WZ267" s="1"/>
      <c r="XA267" s="1"/>
      <c r="XB267" s="1"/>
      <c r="XC267" s="1"/>
      <c r="XD267" s="1"/>
      <c r="XE267" s="1"/>
      <c r="XF267" s="1"/>
      <c r="XG267" s="1"/>
      <c r="XH267" s="1"/>
      <c r="XI267" s="1"/>
      <c r="XJ267" s="1"/>
      <c r="XK267" s="1"/>
      <c r="XL267" s="1"/>
      <c r="XM267" s="1"/>
      <c r="XN267" s="1"/>
      <c r="XO267" s="1"/>
      <c r="XP267" s="1"/>
      <c r="XQ267" s="1"/>
      <c r="XR267" s="1"/>
      <c r="XS267" s="1"/>
      <c r="XT267" s="1"/>
      <c r="XU267" s="1"/>
      <c r="XV267" s="1"/>
      <c r="XW267" s="1"/>
      <c r="XX267" s="1"/>
      <c r="XY267" s="1"/>
      <c r="XZ267" s="1"/>
      <c r="YA267" s="1"/>
      <c r="YB267" s="1"/>
      <c r="YC267" s="1"/>
      <c r="YD267" s="1"/>
      <c r="YE267" s="1"/>
      <c r="YF267" s="1"/>
      <c r="YG267" s="1"/>
      <c r="YH267" s="1"/>
      <c r="YI267" s="1"/>
      <c r="YJ267" s="1"/>
      <c r="YK267" s="1"/>
      <c r="YL267" s="1"/>
      <c r="YM267" s="1"/>
      <c r="YN267" s="1"/>
      <c r="YO267" s="1"/>
      <c r="YP267" s="1"/>
      <c r="YQ267" s="1"/>
      <c r="YR267" s="1"/>
      <c r="YS267" s="1"/>
      <c r="YT267" s="1"/>
      <c r="YU267" s="1"/>
      <c r="YV267" s="1"/>
      <c r="YW267" s="1"/>
      <c r="YX267" s="1"/>
      <c r="YY267" s="1"/>
      <c r="YZ267" s="1"/>
      <c r="ZA267" s="1"/>
      <c r="ZB267" s="1"/>
      <c r="ZC267" s="1"/>
      <c r="ZD267" s="1"/>
      <c r="ZE267" s="1"/>
      <c r="ZF267" s="1"/>
      <c r="ZG267" s="1"/>
      <c r="ZH267" s="1"/>
      <c r="ZI267" s="1"/>
      <c r="ZJ267" s="1"/>
      <c r="ZK267" s="1"/>
      <c r="ZL267" s="1"/>
      <c r="ZM267" s="1"/>
      <c r="ZN267" s="1"/>
      <c r="ZO267" s="1"/>
      <c r="ZP267" s="1"/>
      <c r="ZQ267" s="1"/>
      <c r="ZR267" s="1"/>
      <c r="ZS267" s="1"/>
    </row>
    <row r="268" spans="1:695" s="106" customFormat="1" x14ac:dyDescent="0.2">
      <c r="A268" s="229" t="s">
        <v>142</v>
      </c>
      <c r="B268" s="111"/>
      <c r="C268" s="19" t="s">
        <v>72</v>
      </c>
      <c r="D268" s="19" t="s">
        <v>14</v>
      </c>
      <c r="E268" s="20">
        <v>0.59375</v>
      </c>
      <c r="F268" s="20">
        <f t="shared" si="23"/>
        <v>0.62847222222222221</v>
      </c>
      <c r="G268" s="19">
        <f t="shared" si="24"/>
        <v>7875</v>
      </c>
      <c r="H268" s="65">
        <v>250</v>
      </c>
      <c r="I268" s="82">
        <v>31.5</v>
      </c>
      <c r="J268" s="77" t="s">
        <v>204</v>
      </c>
      <c r="K268" s="77" t="s">
        <v>205</v>
      </c>
      <c r="L268" s="157"/>
      <c r="M268" s="1"/>
      <c r="N268" s="138"/>
      <c r="O268" s="139"/>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c r="IT268" s="1"/>
      <c r="IU268" s="1"/>
      <c r="IV268" s="1"/>
      <c r="IW268" s="1"/>
      <c r="IX268" s="1"/>
      <c r="IY268" s="1"/>
      <c r="IZ268" s="1"/>
      <c r="JA268" s="1"/>
      <c r="JB268" s="1"/>
      <c r="JC268" s="1"/>
      <c r="JD268" s="1"/>
      <c r="JE268" s="1"/>
      <c r="JF268" s="1"/>
      <c r="JG268" s="1"/>
      <c r="JH268" s="1"/>
      <c r="JI268" s="1"/>
      <c r="JJ268" s="1"/>
      <c r="JK268" s="1"/>
      <c r="JL268" s="1"/>
      <c r="JM268" s="1"/>
      <c r="JN268" s="1"/>
      <c r="JO268" s="1"/>
      <c r="JP268" s="1"/>
      <c r="JQ268" s="1"/>
      <c r="JR268" s="1"/>
      <c r="JS268" s="1"/>
      <c r="JT268" s="1"/>
      <c r="JU268" s="1"/>
      <c r="JV268" s="1"/>
      <c r="JW268" s="1"/>
      <c r="JX268" s="1"/>
      <c r="JY268" s="1"/>
      <c r="JZ268" s="1"/>
      <c r="KA268" s="1"/>
      <c r="KB268" s="1"/>
      <c r="KC268" s="1"/>
      <c r="KD268" s="1"/>
      <c r="KE268" s="1"/>
      <c r="KF268" s="1"/>
      <c r="KG268" s="1"/>
      <c r="KH268" s="1"/>
      <c r="KI268" s="1"/>
      <c r="KJ268" s="1"/>
      <c r="KK268" s="1"/>
      <c r="KL268" s="1"/>
      <c r="KM268" s="1"/>
      <c r="KN268" s="1"/>
      <c r="KO268" s="1"/>
      <c r="KP268" s="1"/>
      <c r="KQ268" s="1"/>
      <c r="KR268" s="1"/>
      <c r="KS268" s="1"/>
      <c r="KT268" s="1"/>
      <c r="KU268" s="1"/>
      <c r="KV268" s="1"/>
      <c r="KW268" s="1"/>
      <c r="KX268" s="1"/>
      <c r="KY268" s="1"/>
      <c r="KZ268" s="1"/>
      <c r="LA268" s="1"/>
      <c r="LB268" s="1"/>
      <c r="LC268" s="1"/>
      <c r="LD268" s="1"/>
      <c r="LE268" s="1"/>
      <c r="LF268" s="1"/>
      <c r="LG268" s="1"/>
      <c r="LH268" s="1"/>
      <c r="LI268" s="1"/>
      <c r="LJ268" s="1"/>
      <c r="LK268" s="1"/>
      <c r="LL268" s="1"/>
      <c r="LM268" s="1"/>
      <c r="LN268" s="1"/>
      <c r="LO268" s="1"/>
      <c r="LP268" s="1"/>
      <c r="LQ268" s="1"/>
      <c r="LR268" s="1"/>
      <c r="LS268" s="1"/>
      <c r="LT268" s="1"/>
      <c r="LU268" s="1"/>
      <c r="LV268" s="1"/>
      <c r="LW268" s="1"/>
      <c r="LX268" s="1"/>
      <c r="LY268" s="1"/>
      <c r="LZ268" s="1"/>
      <c r="MA268" s="1"/>
      <c r="MB268" s="1"/>
      <c r="MC268" s="1"/>
      <c r="MD268" s="1"/>
      <c r="ME268" s="1"/>
      <c r="MF268" s="1"/>
      <c r="MG268" s="1"/>
      <c r="MH268" s="1"/>
      <c r="MI268" s="1"/>
      <c r="MJ268" s="1"/>
      <c r="MK268" s="1"/>
      <c r="ML268" s="1"/>
      <c r="MM268" s="1"/>
      <c r="MN268" s="1"/>
      <c r="MO268" s="1"/>
      <c r="MP268" s="1"/>
      <c r="MQ268" s="1"/>
      <c r="MR268" s="1"/>
      <c r="MS268" s="1"/>
      <c r="MT268" s="1"/>
      <c r="MU268" s="1"/>
      <c r="MV268" s="1"/>
      <c r="MW268" s="1"/>
      <c r="MX268" s="1"/>
      <c r="MY268" s="1"/>
      <c r="MZ268" s="1"/>
      <c r="NA268" s="1"/>
      <c r="NB268" s="1"/>
      <c r="NC268" s="1"/>
      <c r="ND268" s="1"/>
      <c r="NE268" s="1"/>
      <c r="NF268" s="1"/>
      <c r="NG268" s="1"/>
      <c r="NH268" s="1"/>
      <c r="NI268" s="1"/>
      <c r="NJ268" s="1"/>
      <c r="NK268" s="1"/>
      <c r="NL268" s="1"/>
      <c r="NM268" s="1"/>
      <c r="NN268" s="1"/>
      <c r="NO268" s="1"/>
      <c r="NP268" s="1"/>
      <c r="NQ268" s="1"/>
      <c r="NR268" s="1"/>
      <c r="NS268" s="1"/>
      <c r="NT268" s="1"/>
      <c r="NU268" s="1"/>
      <c r="NV268" s="1"/>
      <c r="NW268" s="1"/>
      <c r="NX268" s="1"/>
      <c r="NY268" s="1"/>
      <c r="NZ268" s="1"/>
      <c r="OA268" s="1"/>
      <c r="OB268" s="1"/>
      <c r="OC268" s="1"/>
      <c r="OD268" s="1"/>
      <c r="OE268" s="1"/>
      <c r="OF268" s="1"/>
      <c r="OG268" s="1"/>
      <c r="OH268" s="1"/>
      <c r="OI268" s="1"/>
      <c r="OJ268" s="1"/>
      <c r="OK268" s="1"/>
      <c r="OL268" s="1"/>
      <c r="OM268" s="1"/>
      <c r="ON268" s="1"/>
      <c r="OO268" s="1"/>
      <c r="OP268" s="1"/>
      <c r="OQ268" s="1"/>
      <c r="OR268" s="1"/>
      <c r="OS268" s="1"/>
      <c r="OT268" s="1"/>
      <c r="OU268" s="1"/>
      <c r="OV268" s="1"/>
      <c r="OW268" s="1"/>
      <c r="OX268" s="1"/>
      <c r="OY268" s="1"/>
      <c r="OZ268" s="1"/>
      <c r="PA268" s="1"/>
      <c r="PB268" s="1"/>
      <c r="PC268" s="1"/>
      <c r="PD268" s="1"/>
      <c r="PE268" s="1"/>
      <c r="PF268" s="1"/>
      <c r="PG268" s="1"/>
      <c r="PH268" s="1"/>
      <c r="PI268" s="1"/>
      <c r="PJ268" s="1"/>
      <c r="PK268" s="1"/>
      <c r="PL268" s="1"/>
      <c r="PM268" s="1"/>
      <c r="PN268" s="1"/>
      <c r="PO268" s="1"/>
      <c r="PP268" s="1"/>
      <c r="PQ268" s="1"/>
      <c r="PR268" s="1"/>
      <c r="PS268" s="1"/>
      <c r="PT268" s="1"/>
      <c r="PU268" s="1"/>
      <c r="PV268" s="1"/>
      <c r="PW268" s="1"/>
      <c r="PX268" s="1"/>
      <c r="PY268" s="1"/>
      <c r="PZ268" s="1"/>
      <c r="QA268" s="1"/>
      <c r="QB268" s="1"/>
      <c r="QC268" s="1"/>
      <c r="QD268" s="1"/>
      <c r="QE268" s="1"/>
      <c r="QF268" s="1"/>
      <c r="QG268" s="1"/>
      <c r="QH268" s="1"/>
      <c r="QI268" s="1"/>
      <c r="QJ268" s="1"/>
      <c r="QK268" s="1"/>
      <c r="QL268" s="1"/>
      <c r="QM268" s="1"/>
      <c r="QN268" s="1"/>
      <c r="QO268" s="1"/>
      <c r="QP268" s="1"/>
      <c r="QQ268" s="1"/>
      <c r="QR268" s="1"/>
      <c r="QS268" s="1"/>
      <c r="QT268" s="1"/>
      <c r="QU268" s="1"/>
      <c r="QV268" s="1"/>
      <c r="QW268" s="1"/>
      <c r="QX268" s="1"/>
      <c r="QY268" s="1"/>
      <c r="QZ268" s="1"/>
      <c r="RA268" s="1"/>
      <c r="RB268" s="1"/>
      <c r="RC268" s="1"/>
      <c r="RD268" s="1"/>
      <c r="RE268" s="1"/>
      <c r="RF268" s="1"/>
      <c r="RG268" s="1"/>
      <c r="RH268" s="1"/>
      <c r="RI268" s="1"/>
      <c r="RJ268" s="1"/>
      <c r="RK268" s="1"/>
      <c r="RL268" s="1"/>
      <c r="RM268" s="1"/>
      <c r="RN268" s="1"/>
      <c r="RO268" s="1"/>
      <c r="RP268" s="1"/>
      <c r="RQ268" s="1"/>
      <c r="RR268" s="1"/>
      <c r="RS268" s="1"/>
      <c r="RT268" s="1"/>
      <c r="RU268" s="1"/>
      <c r="RV268" s="1"/>
      <c r="RW268" s="1"/>
      <c r="RX268" s="1"/>
      <c r="RY268" s="1"/>
      <c r="RZ268" s="1"/>
      <c r="SA268" s="1"/>
      <c r="SB268" s="1"/>
      <c r="SC268" s="1"/>
      <c r="SD268" s="1"/>
      <c r="SE268" s="1"/>
      <c r="SF268" s="1"/>
      <c r="SG268" s="1"/>
      <c r="SH268" s="1"/>
      <c r="SI268" s="1"/>
      <c r="SJ268" s="1"/>
      <c r="SK268" s="1"/>
      <c r="SL268" s="1"/>
      <c r="SM268" s="1"/>
      <c r="SN268" s="1"/>
      <c r="SO268" s="1"/>
      <c r="SP268" s="1"/>
      <c r="SQ268" s="1"/>
      <c r="SR268" s="1"/>
      <c r="SS268" s="1"/>
      <c r="ST268" s="1"/>
      <c r="SU268" s="1"/>
      <c r="SV268" s="1"/>
      <c r="SW268" s="1"/>
      <c r="SX268" s="1"/>
      <c r="SY268" s="1"/>
      <c r="SZ268" s="1"/>
      <c r="TA268" s="1"/>
      <c r="TB268" s="1"/>
      <c r="TC268" s="1"/>
      <c r="TD268" s="1"/>
      <c r="TE268" s="1"/>
      <c r="TF268" s="1"/>
      <c r="TG268" s="1"/>
      <c r="TH268" s="1"/>
      <c r="TI268" s="1"/>
      <c r="TJ268" s="1"/>
      <c r="TK268" s="1"/>
      <c r="TL268" s="1"/>
      <c r="TM268" s="1"/>
      <c r="TN268" s="1"/>
      <c r="TO268" s="1"/>
      <c r="TP268" s="1"/>
      <c r="TQ268" s="1"/>
      <c r="TR268" s="1"/>
      <c r="TS268" s="1"/>
      <c r="TT268" s="1"/>
      <c r="TU268" s="1"/>
      <c r="TV268" s="1"/>
      <c r="TW268" s="1"/>
      <c r="TX268" s="1"/>
      <c r="TY268" s="1"/>
      <c r="TZ268" s="1"/>
      <c r="UA268" s="1"/>
      <c r="UB268" s="1"/>
      <c r="UC268" s="1"/>
      <c r="UD268" s="1"/>
      <c r="UE268" s="1"/>
      <c r="UF268" s="1"/>
      <c r="UG268" s="1"/>
      <c r="UH268" s="1"/>
      <c r="UI268" s="1"/>
      <c r="UJ268" s="1"/>
      <c r="UK268" s="1"/>
      <c r="UL268" s="1"/>
      <c r="UM268" s="1"/>
      <c r="UN268" s="1"/>
      <c r="UO268" s="1"/>
      <c r="UP268" s="1"/>
      <c r="UQ268" s="1"/>
      <c r="UR268" s="1"/>
      <c r="US268" s="1"/>
      <c r="UT268" s="1"/>
      <c r="UU268" s="1"/>
      <c r="UV268" s="1"/>
      <c r="UW268" s="1"/>
      <c r="UX268" s="1"/>
      <c r="UY268" s="1"/>
      <c r="UZ268" s="1"/>
      <c r="VA268" s="1"/>
      <c r="VB268" s="1"/>
      <c r="VC268" s="1"/>
      <c r="VD268" s="1"/>
      <c r="VE268" s="1"/>
      <c r="VF268" s="1"/>
      <c r="VG268" s="1"/>
      <c r="VH268" s="1"/>
      <c r="VI268" s="1"/>
      <c r="VJ268" s="1"/>
      <c r="VK268" s="1"/>
      <c r="VL268" s="1"/>
      <c r="VM268" s="1"/>
      <c r="VN268" s="1"/>
      <c r="VO268" s="1"/>
      <c r="VP268" s="1"/>
      <c r="VQ268" s="1"/>
      <c r="VR268" s="1"/>
      <c r="VS268" s="1"/>
      <c r="VT268" s="1"/>
      <c r="VU268" s="1"/>
      <c r="VV268" s="1"/>
      <c r="VW268" s="1"/>
      <c r="VX268" s="1"/>
      <c r="VY268" s="1"/>
      <c r="VZ268" s="1"/>
      <c r="WA268" s="1"/>
      <c r="WB268" s="1"/>
      <c r="WC268" s="1"/>
      <c r="WD268" s="1"/>
      <c r="WE268" s="1"/>
      <c r="WF268" s="1"/>
      <c r="WG268" s="1"/>
      <c r="WH268" s="1"/>
      <c r="WI268" s="1"/>
      <c r="WJ268" s="1"/>
      <c r="WK268" s="1"/>
      <c r="WL268" s="1"/>
      <c r="WM268" s="1"/>
      <c r="WN268" s="1"/>
      <c r="WO268" s="1"/>
      <c r="WP268" s="1"/>
      <c r="WQ268" s="1"/>
      <c r="WR268" s="1"/>
      <c r="WS268" s="1"/>
      <c r="WT268" s="1"/>
      <c r="WU268" s="1"/>
      <c r="WV268" s="1"/>
      <c r="WW268" s="1"/>
      <c r="WX268" s="1"/>
      <c r="WY268" s="1"/>
      <c r="WZ268" s="1"/>
      <c r="XA268" s="1"/>
      <c r="XB268" s="1"/>
      <c r="XC268" s="1"/>
      <c r="XD268" s="1"/>
      <c r="XE268" s="1"/>
      <c r="XF268" s="1"/>
      <c r="XG268" s="1"/>
      <c r="XH268" s="1"/>
      <c r="XI268" s="1"/>
      <c r="XJ268" s="1"/>
      <c r="XK268" s="1"/>
      <c r="XL268" s="1"/>
      <c r="XM268" s="1"/>
      <c r="XN268" s="1"/>
      <c r="XO268" s="1"/>
      <c r="XP268" s="1"/>
      <c r="XQ268" s="1"/>
      <c r="XR268" s="1"/>
      <c r="XS268" s="1"/>
      <c r="XT268" s="1"/>
      <c r="XU268" s="1"/>
      <c r="XV268" s="1"/>
      <c r="XW268" s="1"/>
      <c r="XX268" s="1"/>
      <c r="XY268" s="1"/>
      <c r="XZ268" s="1"/>
      <c r="YA268" s="1"/>
      <c r="YB268" s="1"/>
      <c r="YC268" s="1"/>
      <c r="YD268" s="1"/>
      <c r="YE268" s="1"/>
      <c r="YF268" s="1"/>
      <c r="YG268" s="1"/>
      <c r="YH268" s="1"/>
      <c r="YI268" s="1"/>
      <c r="YJ268" s="1"/>
      <c r="YK268" s="1"/>
      <c r="YL268" s="1"/>
      <c r="YM268" s="1"/>
      <c r="YN268" s="1"/>
      <c r="YO268" s="1"/>
      <c r="YP268" s="1"/>
      <c r="YQ268" s="1"/>
      <c r="YR268" s="1"/>
      <c r="YS268" s="1"/>
      <c r="YT268" s="1"/>
      <c r="YU268" s="1"/>
      <c r="YV268" s="1"/>
      <c r="YW268" s="1"/>
      <c r="YX268" s="1"/>
      <c r="YY268" s="1"/>
      <c r="YZ268" s="1"/>
      <c r="ZA268" s="1"/>
      <c r="ZB268" s="1"/>
      <c r="ZC268" s="1"/>
      <c r="ZD268" s="1"/>
      <c r="ZE268" s="1"/>
      <c r="ZF268" s="1"/>
      <c r="ZG268" s="1"/>
      <c r="ZH268" s="1"/>
      <c r="ZI268" s="1"/>
      <c r="ZJ268" s="1"/>
      <c r="ZK268" s="1"/>
      <c r="ZL268" s="1"/>
      <c r="ZM268" s="1"/>
      <c r="ZN268" s="1"/>
      <c r="ZO268" s="1"/>
      <c r="ZP268" s="1"/>
      <c r="ZQ268" s="1"/>
      <c r="ZR268" s="1"/>
      <c r="ZS268" s="1"/>
    </row>
    <row r="269" spans="1:695" s="106" customFormat="1" x14ac:dyDescent="0.2">
      <c r="A269" s="229" t="s">
        <v>142</v>
      </c>
      <c r="B269" s="98"/>
      <c r="C269" s="19" t="s">
        <v>71</v>
      </c>
      <c r="D269" s="19" t="s">
        <v>14</v>
      </c>
      <c r="E269" s="20">
        <v>0.63541666666666696</v>
      </c>
      <c r="F269" s="20">
        <f t="shared" si="23"/>
        <v>0.67013888888888917</v>
      </c>
      <c r="G269" s="19">
        <f t="shared" si="24"/>
        <v>7850</v>
      </c>
      <c r="H269" s="65">
        <v>250</v>
      </c>
      <c r="I269" s="82">
        <v>31.4</v>
      </c>
      <c r="J269" s="77" t="s">
        <v>204</v>
      </c>
      <c r="K269" s="77" t="s">
        <v>205</v>
      </c>
      <c r="L269" s="157"/>
      <c r="M269" s="1"/>
      <c r="N269" s="138"/>
      <c r="O269" s="139"/>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c r="IT269" s="1"/>
      <c r="IU269" s="1"/>
      <c r="IV269" s="1"/>
      <c r="IW269" s="1"/>
      <c r="IX269" s="1"/>
      <c r="IY269" s="1"/>
      <c r="IZ269" s="1"/>
      <c r="JA269" s="1"/>
      <c r="JB269" s="1"/>
      <c r="JC269" s="1"/>
      <c r="JD269" s="1"/>
      <c r="JE269" s="1"/>
      <c r="JF269" s="1"/>
      <c r="JG269" s="1"/>
      <c r="JH269" s="1"/>
      <c r="JI269" s="1"/>
      <c r="JJ269" s="1"/>
      <c r="JK269" s="1"/>
      <c r="JL269" s="1"/>
      <c r="JM269" s="1"/>
      <c r="JN269" s="1"/>
      <c r="JO269" s="1"/>
      <c r="JP269" s="1"/>
      <c r="JQ269" s="1"/>
      <c r="JR269" s="1"/>
      <c r="JS269" s="1"/>
      <c r="JT269" s="1"/>
      <c r="JU269" s="1"/>
      <c r="JV269" s="1"/>
      <c r="JW269" s="1"/>
      <c r="JX269" s="1"/>
      <c r="JY269" s="1"/>
      <c r="JZ269" s="1"/>
      <c r="KA269" s="1"/>
      <c r="KB269" s="1"/>
      <c r="KC269" s="1"/>
      <c r="KD269" s="1"/>
      <c r="KE269" s="1"/>
      <c r="KF269" s="1"/>
      <c r="KG269" s="1"/>
      <c r="KH269" s="1"/>
      <c r="KI269" s="1"/>
      <c r="KJ269" s="1"/>
      <c r="KK269" s="1"/>
      <c r="KL269" s="1"/>
      <c r="KM269" s="1"/>
      <c r="KN269" s="1"/>
      <c r="KO269" s="1"/>
      <c r="KP269" s="1"/>
      <c r="KQ269" s="1"/>
      <c r="KR269" s="1"/>
      <c r="KS269" s="1"/>
      <c r="KT269" s="1"/>
      <c r="KU269" s="1"/>
      <c r="KV269" s="1"/>
      <c r="KW269" s="1"/>
      <c r="KX269" s="1"/>
      <c r="KY269" s="1"/>
      <c r="KZ269" s="1"/>
      <c r="LA269" s="1"/>
      <c r="LB269" s="1"/>
      <c r="LC269" s="1"/>
      <c r="LD269" s="1"/>
      <c r="LE269" s="1"/>
      <c r="LF269" s="1"/>
      <c r="LG269" s="1"/>
      <c r="LH269" s="1"/>
      <c r="LI269" s="1"/>
      <c r="LJ269" s="1"/>
      <c r="LK269" s="1"/>
      <c r="LL269" s="1"/>
      <c r="LM269" s="1"/>
      <c r="LN269" s="1"/>
      <c r="LO269" s="1"/>
      <c r="LP269" s="1"/>
      <c r="LQ269" s="1"/>
      <c r="LR269" s="1"/>
      <c r="LS269" s="1"/>
      <c r="LT269" s="1"/>
      <c r="LU269" s="1"/>
      <c r="LV269" s="1"/>
      <c r="LW269" s="1"/>
      <c r="LX269" s="1"/>
      <c r="LY269" s="1"/>
      <c r="LZ269" s="1"/>
      <c r="MA269" s="1"/>
      <c r="MB269" s="1"/>
      <c r="MC269" s="1"/>
      <c r="MD269" s="1"/>
      <c r="ME269" s="1"/>
      <c r="MF269" s="1"/>
      <c r="MG269" s="1"/>
      <c r="MH269" s="1"/>
      <c r="MI269" s="1"/>
      <c r="MJ269" s="1"/>
      <c r="MK269" s="1"/>
      <c r="ML269" s="1"/>
      <c r="MM269" s="1"/>
      <c r="MN269" s="1"/>
      <c r="MO269" s="1"/>
      <c r="MP269" s="1"/>
      <c r="MQ269" s="1"/>
      <c r="MR269" s="1"/>
      <c r="MS269" s="1"/>
      <c r="MT269" s="1"/>
      <c r="MU269" s="1"/>
      <c r="MV269" s="1"/>
      <c r="MW269" s="1"/>
      <c r="MX269" s="1"/>
      <c r="MY269" s="1"/>
      <c r="MZ269" s="1"/>
      <c r="NA269" s="1"/>
      <c r="NB269" s="1"/>
      <c r="NC269" s="1"/>
      <c r="ND269" s="1"/>
      <c r="NE269" s="1"/>
      <c r="NF269" s="1"/>
      <c r="NG269" s="1"/>
      <c r="NH269" s="1"/>
      <c r="NI269" s="1"/>
      <c r="NJ269" s="1"/>
      <c r="NK269" s="1"/>
      <c r="NL269" s="1"/>
      <c r="NM269" s="1"/>
      <c r="NN269" s="1"/>
      <c r="NO269" s="1"/>
      <c r="NP269" s="1"/>
      <c r="NQ269" s="1"/>
      <c r="NR269" s="1"/>
      <c r="NS269" s="1"/>
      <c r="NT269" s="1"/>
      <c r="NU269" s="1"/>
      <c r="NV269" s="1"/>
      <c r="NW269" s="1"/>
      <c r="NX269" s="1"/>
      <c r="NY269" s="1"/>
      <c r="NZ269" s="1"/>
      <c r="OA269" s="1"/>
      <c r="OB269" s="1"/>
      <c r="OC269" s="1"/>
      <c r="OD269" s="1"/>
      <c r="OE269" s="1"/>
      <c r="OF269" s="1"/>
      <c r="OG269" s="1"/>
      <c r="OH269" s="1"/>
      <c r="OI269" s="1"/>
      <c r="OJ269" s="1"/>
      <c r="OK269" s="1"/>
      <c r="OL269" s="1"/>
      <c r="OM269" s="1"/>
      <c r="ON269" s="1"/>
      <c r="OO269" s="1"/>
      <c r="OP269" s="1"/>
      <c r="OQ269" s="1"/>
      <c r="OR269" s="1"/>
      <c r="OS269" s="1"/>
      <c r="OT269" s="1"/>
      <c r="OU269" s="1"/>
      <c r="OV269" s="1"/>
      <c r="OW269" s="1"/>
      <c r="OX269" s="1"/>
      <c r="OY269" s="1"/>
      <c r="OZ269" s="1"/>
      <c r="PA269" s="1"/>
      <c r="PB269" s="1"/>
      <c r="PC269" s="1"/>
      <c r="PD269" s="1"/>
      <c r="PE269" s="1"/>
      <c r="PF269" s="1"/>
      <c r="PG269" s="1"/>
      <c r="PH269" s="1"/>
      <c r="PI269" s="1"/>
      <c r="PJ269" s="1"/>
      <c r="PK269" s="1"/>
      <c r="PL269" s="1"/>
      <c r="PM269" s="1"/>
      <c r="PN269" s="1"/>
      <c r="PO269" s="1"/>
      <c r="PP269" s="1"/>
      <c r="PQ269" s="1"/>
      <c r="PR269" s="1"/>
      <c r="PS269" s="1"/>
      <c r="PT269" s="1"/>
      <c r="PU269" s="1"/>
      <c r="PV269" s="1"/>
      <c r="PW269" s="1"/>
      <c r="PX269" s="1"/>
      <c r="PY269" s="1"/>
      <c r="PZ269" s="1"/>
      <c r="QA269" s="1"/>
      <c r="QB269" s="1"/>
      <c r="QC269" s="1"/>
      <c r="QD269" s="1"/>
      <c r="QE269" s="1"/>
      <c r="QF269" s="1"/>
      <c r="QG269" s="1"/>
      <c r="QH269" s="1"/>
      <c r="QI269" s="1"/>
      <c r="QJ269" s="1"/>
      <c r="QK269" s="1"/>
      <c r="QL269" s="1"/>
      <c r="QM269" s="1"/>
      <c r="QN269" s="1"/>
      <c r="QO269" s="1"/>
      <c r="QP269" s="1"/>
      <c r="QQ269" s="1"/>
      <c r="QR269" s="1"/>
      <c r="QS269" s="1"/>
      <c r="QT269" s="1"/>
      <c r="QU269" s="1"/>
      <c r="QV269" s="1"/>
      <c r="QW269" s="1"/>
      <c r="QX269" s="1"/>
      <c r="QY269" s="1"/>
      <c r="QZ269" s="1"/>
      <c r="RA269" s="1"/>
      <c r="RB269" s="1"/>
      <c r="RC269" s="1"/>
      <c r="RD269" s="1"/>
      <c r="RE269" s="1"/>
      <c r="RF269" s="1"/>
      <c r="RG269" s="1"/>
      <c r="RH269" s="1"/>
      <c r="RI269" s="1"/>
      <c r="RJ269" s="1"/>
      <c r="RK269" s="1"/>
      <c r="RL269" s="1"/>
      <c r="RM269" s="1"/>
      <c r="RN269" s="1"/>
      <c r="RO269" s="1"/>
      <c r="RP269" s="1"/>
      <c r="RQ269" s="1"/>
      <c r="RR269" s="1"/>
      <c r="RS269" s="1"/>
      <c r="RT269" s="1"/>
      <c r="RU269" s="1"/>
      <c r="RV269" s="1"/>
      <c r="RW269" s="1"/>
      <c r="RX269" s="1"/>
      <c r="RY269" s="1"/>
      <c r="RZ269" s="1"/>
      <c r="SA269" s="1"/>
      <c r="SB269" s="1"/>
      <c r="SC269" s="1"/>
      <c r="SD269" s="1"/>
      <c r="SE269" s="1"/>
      <c r="SF269" s="1"/>
      <c r="SG269" s="1"/>
      <c r="SH269" s="1"/>
      <c r="SI269" s="1"/>
      <c r="SJ269" s="1"/>
      <c r="SK269" s="1"/>
      <c r="SL269" s="1"/>
      <c r="SM269" s="1"/>
      <c r="SN269" s="1"/>
      <c r="SO269" s="1"/>
      <c r="SP269" s="1"/>
      <c r="SQ269" s="1"/>
      <c r="SR269" s="1"/>
      <c r="SS269" s="1"/>
      <c r="ST269" s="1"/>
      <c r="SU269" s="1"/>
      <c r="SV269" s="1"/>
      <c r="SW269" s="1"/>
      <c r="SX269" s="1"/>
      <c r="SY269" s="1"/>
      <c r="SZ269" s="1"/>
      <c r="TA269" s="1"/>
      <c r="TB269" s="1"/>
      <c r="TC269" s="1"/>
      <c r="TD269" s="1"/>
      <c r="TE269" s="1"/>
      <c r="TF269" s="1"/>
      <c r="TG269" s="1"/>
      <c r="TH269" s="1"/>
      <c r="TI269" s="1"/>
      <c r="TJ269" s="1"/>
      <c r="TK269" s="1"/>
      <c r="TL269" s="1"/>
      <c r="TM269" s="1"/>
      <c r="TN269" s="1"/>
      <c r="TO269" s="1"/>
      <c r="TP269" s="1"/>
      <c r="TQ269" s="1"/>
      <c r="TR269" s="1"/>
      <c r="TS269" s="1"/>
      <c r="TT269" s="1"/>
      <c r="TU269" s="1"/>
      <c r="TV269" s="1"/>
      <c r="TW269" s="1"/>
      <c r="TX269" s="1"/>
      <c r="TY269" s="1"/>
      <c r="TZ269" s="1"/>
      <c r="UA269" s="1"/>
      <c r="UB269" s="1"/>
      <c r="UC269" s="1"/>
      <c r="UD269" s="1"/>
      <c r="UE269" s="1"/>
      <c r="UF269" s="1"/>
      <c r="UG269" s="1"/>
      <c r="UH269" s="1"/>
      <c r="UI269" s="1"/>
      <c r="UJ269" s="1"/>
      <c r="UK269" s="1"/>
      <c r="UL269" s="1"/>
      <c r="UM269" s="1"/>
      <c r="UN269" s="1"/>
      <c r="UO269" s="1"/>
      <c r="UP269" s="1"/>
      <c r="UQ269" s="1"/>
      <c r="UR269" s="1"/>
      <c r="US269" s="1"/>
      <c r="UT269" s="1"/>
      <c r="UU269" s="1"/>
      <c r="UV269" s="1"/>
      <c r="UW269" s="1"/>
      <c r="UX269" s="1"/>
      <c r="UY269" s="1"/>
      <c r="UZ269" s="1"/>
      <c r="VA269" s="1"/>
      <c r="VB269" s="1"/>
      <c r="VC269" s="1"/>
      <c r="VD269" s="1"/>
      <c r="VE269" s="1"/>
      <c r="VF269" s="1"/>
      <c r="VG269" s="1"/>
      <c r="VH269" s="1"/>
      <c r="VI269" s="1"/>
      <c r="VJ269" s="1"/>
      <c r="VK269" s="1"/>
      <c r="VL269" s="1"/>
      <c r="VM269" s="1"/>
      <c r="VN269" s="1"/>
      <c r="VO269" s="1"/>
      <c r="VP269" s="1"/>
      <c r="VQ269" s="1"/>
      <c r="VR269" s="1"/>
      <c r="VS269" s="1"/>
      <c r="VT269" s="1"/>
      <c r="VU269" s="1"/>
      <c r="VV269" s="1"/>
      <c r="VW269" s="1"/>
      <c r="VX269" s="1"/>
      <c r="VY269" s="1"/>
      <c r="VZ269" s="1"/>
      <c r="WA269" s="1"/>
      <c r="WB269" s="1"/>
      <c r="WC269" s="1"/>
      <c r="WD269" s="1"/>
      <c r="WE269" s="1"/>
      <c r="WF269" s="1"/>
      <c r="WG269" s="1"/>
      <c r="WH269" s="1"/>
      <c r="WI269" s="1"/>
      <c r="WJ269" s="1"/>
      <c r="WK269" s="1"/>
      <c r="WL269" s="1"/>
      <c r="WM269" s="1"/>
      <c r="WN269" s="1"/>
      <c r="WO269" s="1"/>
      <c r="WP269" s="1"/>
      <c r="WQ269" s="1"/>
      <c r="WR269" s="1"/>
      <c r="WS269" s="1"/>
      <c r="WT269" s="1"/>
      <c r="WU269" s="1"/>
      <c r="WV269" s="1"/>
      <c r="WW269" s="1"/>
      <c r="WX269" s="1"/>
      <c r="WY269" s="1"/>
      <c r="WZ269" s="1"/>
      <c r="XA269" s="1"/>
      <c r="XB269" s="1"/>
      <c r="XC269" s="1"/>
      <c r="XD269" s="1"/>
      <c r="XE269" s="1"/>
      <c r="XF269" s="1"/>
      <c r="XG269" s="1"/>
      <c r="XH269" s="1"/>
      <c r="XI269" s="1"/>
      <c r="XJ269" s="1"/>
      <c r="XK269" s="1"/>
      <c r="XL269" s="1"/>
      <c r="XM269" s="1"/>
      <c r="XN269" s="1"/>
      <c r="XO269" s="1"/>
      <c r="XP269" s="1"/>
      <c r="XQ269" s="1"/>
      <c r="XR269" s="1"/>
      <c r="XS269" s="1"/>
      <c r="XT269" s="1"/>
      <c r="XU269" s="1"/>
      <c r="XV269" s="1"/>
      <c r="XW269" s="1"/>
      <c r="XX269" s="1"/>
      <c r="XY269" s="1"/>
      <c r="XZ269" s="1"/>
      <c r="YA269" s="1"/>
      <c r="YB269" s="1"/>
      <c r="YC269" s="1"/>
      <c r="YD269" s="1"/>
      <c r="YE269" s="1"/>
      <c r="YF269" s="1"/>
      <c r="YG269" s="1"/>
      <c r="YH269" s="1"/>
      <c r="YI269" s="1"/>
      <c r="YJ269" s="1"/>
      <c r="YK269" s="1"/>
      <c r="YL269" s="1"/>
      <c r="YM269" s="1"/>
      <c r="YN269" s="1"/>
      <c r="YO269" s="1"/>
      <c r="YP269" s="1"/>
      <c r="YQ269" s="1"/>
      <c r="YR269" s="1"/>
      <c r="YS269" s="1"/>
      <c r="YT269" s="1"/>
      <c r="YU269" s="1"/>
      <c r="YV269" s="1"/>
      <c r="YW269" s="1"/>
      <c r="YX269" s="1"/>
      <c r="YY269" s="1"/>
      <c r="YZ269" s="1"/>
      <c r="ZA269" s="1"/>
      <c r="ZB269" s="1"/>
      <c r="ZC269" s="1"/>
      <c r="ZD269" s="1"/>
      <c r="ZE269" s="1"/>
      <c r="ZF269" s="1"/>
      <c r="ZG269" s="1"/>
      <c r="ZH269" s="1"/>
      <c r="ZI269" s="1"/>
      <c r="ZJ269" s="1"/>
      <c r="ZK269" s="1"/>
      <c r="ZL269" s="1"/>
      <c r="ZM269" s="1"/>
      <c r="ZN269" s="1"/>
      <c r="ZO269" s="1"/>
      <c r="ZP269" s="1"/>
      <c r="ZQ269" s="1"/>
      <c r="ZR269" s="1"/>
      <c r="ZS269" s="1"/>
    </row>
    <row r="270" spans="1:695" s="106" customFormat="1" x14ac:dyDescent="0.2">
      <c r="A270" s="229" t="s">
        <v>142</v>
      </c>
      <c r="B270" s="111"/>
      <c r="C270" s="19" t="s">
        <v>72</v>
      </c>
      <c r="D270" s="19" t="s">
        <v>14</v>
      </c>
      <c r="E270" s="20">
        <v>0.67708333333333404</v>
      </c>
      <c r="F270" s="20">
        <f t="shared" si="23"/>
        <v>0.71180555555555625</v>
      </c>
      <c r="G270" s="19">
        <f t="shared" si="24"/>
        <v>7875</v>
      </c>
      <c r="H270" s="65">
        <v>250</v>
      </c>
      <c r="I270" s="82">
        <v>31.5</v>
      </c>
      <c r="J270" s="77" t="s">
        <v>204</v>
      </c>
      <c r="K270" s="77" t="s">
        <v>205</v>
      </c>
      <c r="L270" s="157"/>
      <c r="M270" s="1"/>
      <c r="N270" s="138"/>
      <c r="O270" s="139"/>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c r="IT270" s="1"/>
      <c r="IU270" s="1"/>
      <c r="IV270" s="1"/>
      <c r="IW270" s="1"/>
      <c r="IX270" s="1"/>
      <c r="IY270" s="1"/>
      <c r="IZ270" s="1"/>
      <c r="JA270" s="1"/>
      <c r="JB270" s="1"/>
      <c r="JC270" s="1"/>
      <c r="JD270" s="1"/>
      <c r="JE270" s="1"/>
      <c r="JF270" s="1"/>
      <c r="JG270" s="1"/>
      <c r="JH270" s="1"/>
      <c r="JI270" s="1"/>
      <c r="JJ270" s="1"/>
      <c r="JK270" s="1"/>
      <c r="JL270" s="1"/>
      <c r="JM270" s="1"/>
      <c r="JN270" s="1"/>
      <c r="JO270" s="1"/>
      <c r="JP270" s="1"/>
      <c r="JQ270" s="1"/>
      <c r="JR270" s="1"/>
      <c r="JS270" s="1"/>
      <c r="JT270" s="1"/>
      <c r="JU270" s="1"/>
      <c r="JV270" s="1"/>
      <c r="JW270" s="1"/>
      <c r="JX270" s="1"/>
      <c r="JY270" s="1"/>
      <c r="JZ270" s="1"/>
      <c r="KA270" s="1"/>
      <c r="KB270" s="1"/>
      <c r="KC270" s="1"/>
      <c r="KD270" s="1"/>
      <c r="KE270" s="1"/>
      <c r="KF270" s="1"/>
      <c r="KG270" s="1"/>
      <c r="KH270" s="1"/>
      <c r="KI270" s="1"/>
      <c r="KJ270" s="1"/>
      <c r="KK270" s="1"/>
      <c r="KL270" s="1"/>
      <c r="KM270" s="1"/>
      <c r="KN270" s="1"/>
      <c r="KO270" s="1"/>
      <c r="KP270" s="1"/>
      <c r="KQ270" s="1"/>
      <c r="KR270" s="1"/>
      <c r="KS270" s="1"/>
      <c r="KT270" s="1"/>
      <c r="KU270" s="1"/>
      <c r="KV270" s="1"/>
      <c r="KW270" s="1"/>
      <c r="KX270" s="1"/>
      <c r="KY270" s="1"/>
      <c r="KZ270" s="1"/>
      <c r="LA270" s="1"/>
      <c r="LB270" s="1"/>
      <c r="LC270" s="1"/>
      <c r="LD270" s="1"/>
      <c r="LE270" s="1"/>
      <c r="LF270" s="1"/>
      <c r="LG270" s="1"/>
      <c r="LH270" s="1"/>
      <c r="LI270" s="1"/>
      <c r="LJ270" s="1"/>
      <c r="LK270" s="1"/>
      <c r="LL270" s="1"/>
      <c r="LM270" s="1"/>
      <c r="LN270" s="1"/>
      <c r="LO270" s="1"/>
      <c r="LP270" s="1"/>
      <c r="LQ270" s="1"/>
      <c r="LR270" s="1"/>
      <c r="LS270" s="1"/>
      <c r="LT270" s="1"/>
      <c r="LU270" s="1"/>
      <c r="LV270" s="1"/>
      <c r="LW270" s="1"/>
      <c r="LX270" s="1"/>
      <c r="LY270" s="1"/>
      <c r="LZ270" s="1"/>
      <c r="MA270" s="1"/>
      <c r="MB270" s="1"/>
      <c r="MC270" s="1"/>
      <c r="MD270" s="1"/>
      <c r="ME270" s="1"/>
      <c r="MF270" s="1"/>
      <c r="MG270" s="1"/>
      <c r="MH270" s="1"/>
      <c r="MI270" s="1"/>
      <c r="MJ270" s="1"/>
      <c r="MK270" s="1"/>
      <c r="ML270" s="1"/>
      <c r="MM270" s="1"/>
      <c r="MN270" s="1"/>
      <c r="MO270" s="1"/>
      <c r="MP270" s="1"/>
      <c r="MQ270" s="1"/>
      <c r="MR270" s="1"/>
      <c r="MS270" s="1"/>
      <c r="MT270" s="1"/>
      <c r="MU270" s="1"/>
      <c r="MV270" s="1"/>
      <c r="MW270" s="1"/>
      <c r="MX270" s="1"/>
      <c r="MY270" s="1"/>
      <c r="MZ270" s="1"/>
      <c r="NA270" s="1"/>
      <c r="NB270" s="1"/>
      <c r="NC270" s="1"/>
      <c r="ND270" s="1"/>
      <c r="NE270" s="1"/>
      <c r="NF270" s="1"/>
      <c r="NG270" s="1"/>
      <c r="NH270" s="1"/>
      <c r="NI270" s="1"/>
      <c r="NJ270" s="1"/>
      <c r="NK270" s="1"/>
      <c r="NL270" s="1"/>
      <c r="NM270" s="1"/>
      <c r="NN270" s="1"/>
      <c r="NO270" s="1"/>
      <c r="NP270" s="1"/>
      <c r="NQ270" s="1"/>
      <c r="NR270" s="1"/>
      <c r="NS270" s="1"/>
      <c r="NT270" s="1"/>
      <c r="NU270" s="1"/>
      <c r="NV270" s="1"/>
      <c r="NW270" s="1"/>
      <c r="NX270" s="1"/>
      <c r="NY270" s="1"/>
      <c r="NZ270" s="1"/>
      <c r="OA270" s="1"/>
      <c r="OB270" s="1"/>
      <c r="OC270" s="1"/>
      <c r="OD270" s="1"/>
      <c r="OE270" s="1"/>
      <c r="OF270" s="1"/>
      <c r="OG270" s="1"/>
      <c r="OH270" s="1"/>
      <c r="OI270" s="1"/>
      <c r="OJ270" s="1"/>
      <c r="OK270" s="1"/>
      <c r="OL270" s="1"/>
      <c r="OM270" s="1"/>
      <c r="ON270" s="1"/>
      <c r="OO270" s="1"/>
      <c r="OP270" s="1"/>
      <c r="OQ270" s="1"/>
      <c r="OR270" s="1"/>
      <c r="OS270" s="1"/>
      <c r="OT270" s="1"/>
      <c r="OU270" s="1"/>
      <c r="OV270" s="1"/>
      <c r="OW270" s="1"/>
      <c r="OX270" s="1"/>
      <c r="OY270" s="1"/>
      <c r="OZ270" s="1"/>
      <c r="PA270" s="1"/>
      <c r="PB270" s="1"/>
      <c r="PC270" s="1"/>
      <c r="PD270" s="1"/>
      <c r="PE270" s="1"/>
      <c r="PF270" s="1"/>
      <c r="PG270" s="1"/>
      <c r="PH270" s="1"/>
      <c r="PI270" s="1"/>
      <c r="PJ270" s="1"/>
      <c r="PK270" s="1"/>
      <c r="PL270" s="1"/>
      <c r="PM270" s="1"/>
      <c r="PN270" s="1"/>
      <c r="PO270" s="1"/>
      <c r="PP270" s="1"/>
      <c r="PQ270" s="1"/>
      <c r="PR270" s="1"/>
      <c r="PS270" s="1"/>
      <c r="PT270" s="1"/>
      <c r="PU270" s="1"/>
      <c r="PV270" s="1"/>
      <c r="PW270" s="1"/>
      <c r="PX270" s="1"/>
      <c r="PY270" s="1"/>
      <c r="PZ270" s="1"/>
      <c r="QA270" s="1"/>
      <c r="QB270" s="1"/>
      <c r="QC270" s="1"/>
      <c r="QD270" s="1"/>
      <c r="QE270" s="1"/>
      <c r="QF270" s="1"/>
      <c r="QG270" s="1"/>
      <c r="QH270" s="1"/>
      <c r="QI270" s="1"/>
      <c r="QJ270" s="1"/>
      <c r="QK270" s="1"/>
      <c r="QL270" s="1"/>
      <c r="QM270" s="1"/>
      <c r="QN270" s="1"/>
      <c r="QO270" s="1"/>
      <c r="QP270" s="1"/>
      <c r="QQ270" s="1"/>
      <c r="QR270" s="1"/>
      <c r="QS270" s="1"/>
      <c r="QT270" s="1"/>
      <c r="QU270" s="1"/>
      <c r="QV270" s="1"/>
      <c r="QW270" s="1"/>
      <c r="QX270" s="1"/>
      <c r="QY270" s="1"/>
      <c r="QZ270" s="1"/>
      <c r="RA270" s="1"/>
      <c r="RB270" s="1"/>
      <c r="RC270" s="1"/>
      <c r="RD270" s="1"/>
      <c r="RE270" s="1"/>
      <c r="RF270" s="1"/>
      <c r="RG270" s="1"/>
      <c r="RH270" s="1"/>
      <c r="RI270" s="1"/>
      <c r="RJ270" s="1"/>
      <c r="RK270" s="1"/>
      <c r="RL270" s="1"/>
      <c r="RM270" s="1"/>
      <c r="RN270" s="1"/>
      <c r="RO270" s="1"/>
      <c r="RP270" s="1"/>
      <c r="RQ270" s="1"/>
      <c r="RR270" s="1"/>
      <c r="RS270" s="1"/>
      <c r="RT270" s="1"/>
      <c r="RU270" s="1"/>
      <c r="RV270" s="1"/>
      <c r="RW270" s="1"/>
      <c r="RX270" s="1"/>
      <c r="RY270" s="1"/>
      <c r="RZ270" s="1"/>
      <c r="SA270" s="1"/>
      <c r="SB270" s="1"/>
      <c r="SC270" s="1"/>
      <c r="SD270" s="1"/>
      <c r="SE270" s="1"/>
      <c r="SF270" s="1"/>
      <c r="SG270" s="1"/>
      <c r="SH270" s="1"/>
      <c r="SI270" s="1"/>
      <c r="SJ270" s="1"/>
      <c r="SK270" s="1"/>
      <c r="SL270" s="1"/>
      <c r="SM270" s="1"/>
      <c r="SN270" s="1"/>
      <c r="SO270" s="1"/>
      <c r="SP270" s="1"/>
      <c r="SQ270" s="1"/>
      <c r="SR270" s="1"/>
      <c r="SS270" s="1"/>
      <c r="ST270" s="1"/>
      <c r="SU270" s="1"/>
      <c r="SV270" s="1"/>
      <c r="SW270" s="1"/>
      <c r="SX270" s="1"/>
      <c r="SY270" s="1"/>
      <c r="SZ270" s="1"/>
      <c r="TA270" s="1"/>
      <c r="TB270" s="1"/>
      <c r="TC270" s="1"/>
      <c r="TD270" s="1"/>
      <c r="TE270" s="1"/>
      <c r="TF270" s="1"/>
      <c r="TG270" s="1"/>
      <c r="TH270" s="1"/>
      <c r="TI270" s="1"/>
      <c r="TJ270" s="1"/>
      <c r="TK270" s="1"/>
      <c r="TL270" s="1"/>
      <c r="TM270" s="1"/>
      <c r="TN270" s="1"/>
      <c r="TO270" s="1"/>
      <c r="TP270" s="1"/>
      <c r="TQ270" s="1"/>
      <c r="TR270" s="1"/>
      <c r="TS270" s="1"/>
      <c r="TT270" s="1"/>
      <c r="TU270" s="1"/>
      <c r="TV270" s="1"/>
      <c r="TW270" s="1"/>
      <c r="TX270" s="1"/>
      <c r="TY270" s="1"/>
      <c r="TZ270" s="1"/>
      <c r="UA270" s="1"/>
      <c r="UB270" s="1"/>
      <c r="UC270" s="1"/>
      <c r="UD270" s="1"/>
      <c r="UE270" s="1"/>
      <c r="UF270" s="1"/>
      <c r="UG270" s="1"/>
      <c r="UH270" s="1"/>
      <c r="UI270" s="1"/>
      <c r="UJ270" s="1"/>
      <c r="UK270" s="1"/>
      <c r="UL270" s="1"/>
      <c r="UM270" s="1"/>
      <c r="UN270" s="1"/>
      <c r="UO270" s="1"/>
      <c r="UP270" s="1"/>
      <c r="UQ270" s="1"/>
      <c r="UR270" s="1"/>
      <c r="US270" s="1"/>
      <c r="UT270" s="1"/>
      <c r="UU270" s="1"/>
      <c r="UV270" s="1"/>
      <c r="UW270" s="1"/>
      <c r="UX270" s="1"/>
      <c r="UY270" s="1"/>
      <c r="UZ270" s="1"/>
      <c r="VA270" s="1"/>
      <c r="VB270" s="1"/>
      <c r="VC270" s="1"/>
      <c r="VD270" s="1"/>
      <c r="VE270" s="1"/>
      <c r="VF270" s="1"/>
      <c r="VG270" s="1"/>
      <c r="VH270" s="1"/>
      <c r="VI270" s="1"/>
      <c r="VJ270" s="1"/>
      <c r="VK270" s="1"/>
      <c r="VL270" s="1"/>
      <c r="VM270" s="1"/>
      <c r="VN270" s="1"/>
      <c r="VO270" s="1"/>
      <c r="VP270" s="1"/>
      <c r="VQ270" s="1"/>
      <c r="VR270" s="1"/>
      <c r="VS270" s="1"/>
      <c r="VT270" s="1"/>
      <c r="VU270" s="1"/>
      <c r="VV270" s="1"/>
      <c r="VW270" s="1"/>
      <c r="VX270" s="1"/>
      <c r="VY270" s="1"/>
      <c r="VZ270" s="1"/>
      <c r="WA270" s="1"/>
      <c r="WB270" s="1"/>
      <c r="WC270" s="1"/>
      <c r="WD270" s="1"/>
      <c r="WE270" s="1"/>
      <c r="WF270" s="1"/>
      <c r="WG270" s="1"/>
      <c r="WH270" s="1"/>
      <c r="WI270" s="1"/>
      <c r="WJ270" s="1"/>
      <c r="WK270" s="1"/>
      <c r="WL270" s="1"/>
      <c r="WM270" s="1"/>
      <c r="WN270" s="1"/>
      <c r="WO270" s="1"/>
      <c r="WP270" s="1"/>
      <c r="WQ270" s="1"/>
      <c r="WR270" s="1"/>
      <c r="WS270" s="1"/>
      <c r="WT270" s="1"/>
      <c r="WU270" s="1"/>
      <c r="WV270" s="1"/>
      <c r="WW270" s="1"/>
      <c r="WX270" s="1"/>
      <c r="WY270" s="1"/>
      <c r="WZ270" s="1"/>
      <c r="XA270" s="1"/>
      <c r="XB270" s="1"/>
      <c r="XC270" s="1"/>
      <c r="XD270" s="1"/>
      <c r="XE270" s="1"/>
      <c r="XF270" s="1"/>
      <c r="XG270" s="1"/>
      <c r="XH270" s="1"/>
      <c r="XI270" s="1"/>
      <c r="XJ270" s="1"/>
      <c r="XK270" s="1"/>
      <c r="XL270" s="1"/>
      <c r="XM270" s="1"/>
      <c r="XN270" s="1"/>
      <c r="XO270" s="1"/>
      <c r="XP270" s="1"/>
      <c r="XQ270" s="1"/>
      <c r="XR270" s="1"/>
      <c r="XS270" s="1"/>
      <c r="XT270" s="1"/>
      <c r="XU270" s="1"/>
      <c r="XV270" s="1"/>
      <c r="XW270" s="1"/>
      <c r="XX270" s="1"/>
      <c r="XY270" s="1"/>
      <c r="XZ270" s="1"/>
      <c r="YA270" s="1"/>
      <c r="YB270" s="1"/>
      <c r="YC270" s="1"/>
      <c r="YD270" s="1"/>
      <c r="YE270" s="1"/>
      <c r="YF270" s="1"/>
      <c r="YG270" s="1"/>
      <c r="YH270" s="1"/>
      <c r="YI270" s="1"/>
      <c r="YJ270" s="1"/>
      <c r="YK270" s="1"/>
      <c r="YL270" s="1"/>
      <c r="YM270" s="1"/>
      <c r="YN270" s="1"/>
      <c r="YO270" s="1"/>
      <c r="YP270" s="1"/>
      <c r="YQ270" s="1"/>
      <c r="YR270" s="1"/>
      <c r="YS270" s="1"/>
      <c r="YT270" s="1"/>
      <c r="YU270" s="1"/>
      <c r="YV270" s="1"/>
      <c r="YW270" s="1"/>
      <c r="YX270" s="1"/>
      <c r="YY270" s="1"/>
      <c r="YZ270" s="1"/>
      <c r="ZA270" s="1"/>
      <c r="ZB270" s="1"/>
      <c r="ZC270" s="1"/>
      <c r="ZD270" s="1"/>
      <c r="ZE270" s="1"/>
      <c r="ZF270" s="1"/>
      <c r="ZG270" s="1"/>
      <c r="ZH270" s="1"/>
      <c r="ZI270" s="1"/>
      <c r="ZJ270" s="1"/>
      <c r="ZK270" s="1"/>
      <c r="ZL270" s="1"/>
      <c r="ZM270" s="1"/>
      <c r="ZN270" s="1"/>
      <c r="ZO270" s="1"/>
      <c r="ZP270" s="1"/>
      <c r="ZQ270" s="1"/>
      <c r="ZR270" s="1"/>
      <c r="ZS270" s="1"/>
    </row>
    <row r="271" spans="1:695" s="106" customFormat="1" x14ac:dyDescent="0.2">
      <c r="A271" s="229" t="s">
        <v>142</v>
      </c>
      <c r="B271" s="98"/>
      <c r="C271" s="19" t="s">
        <v>71</v>
      </c>
      <c r="D271" s="19" t="s">
        <v>14</v>
      </c>
      <c r="E271" s="20">
        <v>0.71875</v>
      </c>
      <c r="F271" s="20">
        <f t="shared" si="23"/>
        <v>0.75347222222222221</v>
      </c>
      <c r="G271" s="19">
        <f t="shared" si="24"/>
        <v>7850</v>
      </c>
      <c r="H271" s="65">
        <v>250</v>
      </c>
      <c r="I271" s="82">
        <v>31.4</v>
      </c>
      <c r="J271" s="77" t="s">
        <v>204</v>
      </c>
      <c r="K271" s="77" t="s">
        <v>205</v>
      </c>
      <c r="L271" s="157"/>
      <c r="M271" s="1"/>
      <c r="N271" s="138"/>
      <c r="O271" s="139"/>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c r="IT271" s="1"/>
      <c r="IU271" s="1"/>
      <c r="IV271" s="1"/>
      <c r="IW271" s="1"/>
      <c r="IX271" s="1"/>
      <c r="IY271" s="1"/>
      <c r="IZ271" s="1"/>
      <c r="JA271" s="1"/>
      <c r="JB271" s="1"/>
      <c r="JC271" s="1"/>
      <c r="JD271" s="1"/>
      <c r="JE271" s="1"/>
      <c r="JF271" s="1"/>
      <c r="JG271" s="1"/>
      <c r="JH271" s="1"/>
      <c r="JI271" s="1"/>
      <c r="JJ271" s="1"/>
      <c r="JK271" s="1"/>
      <c r="JL271" s="1"/>
      <c r="JM271" s="1"/>
      <c r="JN271" s="1"/>
      <c r="JO271" s="1"/>
      <c r="JP271" s="1"/>
      <c r="JQ271" s="1"/>
      <c r="JR271" s="1"/>
      <c r="JS271" s="1"/>
      <c r="JT271" s="1"/>
      <c r="JU271" s="1"/>
      <c r="JV271" s="1"/>
      <c r="JW271" s="1"/>
      <c r="JX271" s="1"/>
      <c r="JY271" s="1"/>
      <c r="JZ271" s="1"/>
      <c r="KA271" s="1"/>
      <c r="KB271" s="1"/>
      <c r="KC271" s="1"/>
      <c r="KD271" s="1"/>
      <c r="KE271" s="1"/>
      <c r="KF271" s="1"/>
      <c r="KG271" s="1"/>
      <c r="KH271" s="1"/>
      <c r="KI271" s="1"/>
      <c r="KJ271" s="1"/>
      <c r="KK271" s="1"/>
      <c r="KL271" s="1"/>
      <c r="KM271" s="1"/>
      <c r="KN271" s="1"/>
      <c r="KO271" s="1"/>
      <c r="KP271" s="1"/>
      <c r="KQ271" s="1"/>
      <c r="KR271" s="1"/>
      <c r="KS271" s="1"/>
      <c r="KT271" s="1"/>
      <c r="KU271" s="1"/>
      <c r="KV271" s="1"/>
      <c r="KW271" s="1"/>
      <c r="KX271" s="1"/>
      <c r="KY271" s="1"/>
      <c r="KZ271" s="1"/>
      <c r="LA271" s="1"/>
      <c r="LB271" s="1"/>
      <c r="LC271" s="1"/>
      <c r="LD271" s="1"/>
      <c r="LE271" s="1"/>
      <c r="LF271" s="1"/>
      <c r="LG271" s="1"/>
      <c r="LH271" s="1"/>
      <c r="LI271" s="1"/>
      <c r="LJ271" s="1"/>
      <c r="LK271" s="1"/>
      <c r="LL271" s="1"/>
      <c r="LM271" s="1"/>
      <c r="LN271" s="1"/>
      <c r="LO271" s="1"/>
      <c r="LP271" s="1"/>
      <c r="LQ271" s="1"/>
      <c r="LR271" s="1"/>
      <c r="LS271" s="1"/>
      <c r="LT271" s="1"/>
      <c r="LU271" s="1"/>
      <c r="LV271" s="1"/>
      <c r="LW271" s="1"/>
      <c r="LX271" s="1"/>
      <c r="LY271" s="1"/>
      <c r="LZ271" s="1"/>
      <c r="MA271" s="1"/>
      <c r="MB271" s="1"/>
      <c r="MC271" s="1"/>
      <c r="MD271" s="1"/>
      <c r="ME271" s="1"/>
      <c r="MF271" s="1"/>
      <c r="MG271" s="1"/>
      <c r="MH271" s="1"/>
      <c r="MI271" s="1"/>
      <c r="MJ271" s="1"/>
      <c r="MK271" s="1"/>
      <c r="ML271" s="1"/>
      <c r="MM271" s="1"/>
      <c r="MN271" s="1"/>
      <c r="MO271" s="1"/>
      <c r="MP271" s="1"/>
      <c r="MQ271" s="1"/>
      <c r="MR271" s="1"/>
      <c r="MS271" s="1"/>
      <c r="MT271" s="1"/>
      <c r="MU271" s="1"/>
      <c r="MV271" s="1"/>
      <c r="MW271" s="1"/>
      <c r="MX271" s="1"/>
      <c r="MY271" s="1"/>
      <c r="MZ271" s="1"/>
      <c r="NA271" s="1"/>
      <c r="NB271" s="1"/>
      <c r="NC271" s="1"/>
      <c r="ND271" s="1"/>
      <c r="NE271" s="1"/>
      <c r="NF271" s="1"/>
      <c r="NG271" s="1"/>
      <c r="NH271" s="1"/>
      <c r="NI271" s="1"/>
      <c r="NJ271" s="1"/>
      <c r="NK271" s="1"/>
      <c r="NL271" s="1"/>
      <c r="NM271" s="1"/>
      <c r="NN271" s="1"/>
      <c r="NO271" s="1"/>
      <c r="NP271" s="1"/>
      <c r="NQ271" s="1"/>
      <c r="NR271" s="1"/>
      <c r="NS271" s="1"/>
      <c r="NT271" s="1"/>
      <c r="NU271" s="1"/>
      <c r="NV271" s="1"/>
      <c r="NW271" s="1"/>
      <c r="NX271" s="1"/>
      <c r="NY271" s="1"/>
      <c r="NZ271" s="1"/>
      <c r="OA271" s="1"/>
      <c r="OB271" s="1"/>
      <c r="OC271" s="1"/>
      <c r="OD271" s="1"/>
      <c r="OE271" s="1"/>
      <c r="OF271" s="1"/>
      <c r="OG271" s="1"/>
      <c r="OH271" s="1"/>
      <c r="OI271" s="1"/>
      <c r="OJ271" s="1"/>
      <c r="OK271" s="1"/>
      <c r="OL271" s="1"/>
      <c r="OM271" s="1"/>
      <c r="ON271" s="1"/>
      <c r="OO271" s="1"/>
      <c r="OP271" s="1"/>
      <c r="OQ271" s="1"/>
      <c r="OR271" s="1"/>
      <c r="OS271" s="1"/>
      <c r="OT271" s="1"/>
      <c r="OU271" s="1"/>
      <c r="OV271" s="1"/>
      <c r="OW271" s="1"/>
      <c r="OX271" s="1"/>
      <c r="OY271" s="1"/>
      <c r="OZ271" s="1"/>
      <c r="PA271" s="1"/>
      <c r="PB271" s="1"/>
      <c r="PC271" s="1"/>
      <c r="PD271" s="1"/>
      <c r="PE271" s="1"/>
      <c r="PF271" s="1"/>
      <c r="PG271" s="1"/>
      <c r="PH271" s="1"/>
      <c r="PI271" s="1"/>
      <c r="PJ271" s="1"/>
      <c r="PK271" s="1"/>
      <c r="PL271" s="1"/>
      <c r="PM271" s="1"/>
      <c r="PN271" s="1"/>
      <c r="PO271" s="1"/>
      <c r="PP271" s="1"/>
      <c r="PQ271" s="1"/>
      <c r="PR271" s="1"/>
      <c r="PS271" s="1"/>
      <c r="PT271" s="1"/>
      <c r="PU271" s="1"/>
      <c r="PV271" s="1"/>
      <c r="PW271" s="1"/>
      <c r="PX271" s="1"/>
      <c r="PY271" s="1"/>
      <c r="PZ271" s="1"/>
      <c r="QA271" s="1"/>
      <c r="QB271" s="1"/>
      <c r="QC271" s="1"/>
      <c r="QD271" s="1"/>
      <c r="QE271" s="1"/>
      <c r="QF271" s="1"/>
      <c r="QG271" s="1"/>
      <c r="QH271" s="1"/>
      <c r="QI271" s="1"/>
      <c r="QJ271" s="1"/>
      <c r="QK271" s="1"/>
      <c r="QL271" s="1"/>
      <c r="QM271" s="1"/>
      <c r="QN271" s="1"/>
      <c r="QO271" s="1"/>
      <c r="QP271" s="1"/>
      <c r="QQ271" s="1"/>
      <c r="QR271" s="1"/>
      <c r="QS271" s="1"/>
      <c r="QT271" s="1"/>
      <c r="QU271" s="1"/>
      <c r="QV271" s="1"/>
      <c r="QW271" s="1"/>
      <c r="QX271" s="1"/>
      <c r="QY271" s="1"/>
      <c r="QZ271" s="1"/>
      <c r="RA271" s="1"/>
      <c r="RB271" s="1"/>
      <c r="RC271" s="1"/>
      <c r="RD271" s="1"/>
      <c r="RE271" s="1"/>
      <c r="RF271" s="1"/>
      <c r="RG271" s="1"/>
      <c r="RH271" s="1"/>
      <c r="RI271" s="1"/>
      <c r="RJ271" s="1"/>
      <c r="RK271" s="1"/>
      <c r="RL271" s="1"/>
      <c r="RM271" s="1"/>
      <c r="RN271" s="1"/>
      <c r="RO271" s="1"/>
      <c r="RP271" s="1"/>
      <c r="RQ271" s="1"/>
      <c r="RR271" s="1"/>
      <c r="RS271" s="1"/>
      <c r="RT271" s="1"/>
      <c r="RU271" s="1"/>
      <c r="RV271" s="1"/>
      <c r="RW271" s="1"/>
      <c r="RX271" s="1"/>
      <c r="RY271" s="1"/>
      <c r="RZ271" s="1"/>
      <c r="SA271" s="1"/>
      <c r="SB271" s="1"/>
      <c r="SC271" s="1"/>
      <c r="SD271" s="1"/>
      <c r="SE271" s="1"/>
      <c r="SF271" s="1"/>
      <c r="SG271" s="1"/>
      <c r="SH271" s="1"/>
      <c r="SI271" s="1"/>
      <c r="SJ271" s="1"/>
      <c r="SK271" s="1"/>
      <c r="SL271" s="1"/>
      <c r="SM271" s="1"/>
      <c r="SN271" s="1"/>
      <c r="SO271" s="1"/>
      <c r="SP271" s="1"/>
      <c r="SQ271" s="1"/>
      <c r="SR271" s="1"/>
      <c r="SS271" s="1"/>
      <c r="ST271" s="1"/>
      <c r="SU271" s="1"/>
      <c r="SV271" s="1"/>
      <c r="SW271" s="1"/>
      <c r="SX271" s="1"/>
      <c r="SY271" s="1"/>
      <c r="SZ271" s="1"/>
      <c r="TA271" s="1"/>
      <c r="TB271" s="1"/>
      <c r="TC271" s="1"/>
      <c r="TD271" s="1"/>
      <c r="TE271" s="1"/>
      <c r="TF271" s="1"/>
      <c r="TG271" s="1"/>
      <c r="TH271" s="1"/>
      <c r="TI271" s="1"/>
      <c r="TJ271" s="1"/>
      <c r="TK271" s="1"/>
      <c r="TL271" s="1"/>
      <c r="TM271" s="1"/>
      <c r="TN271" s="1"/>
      <c r="TO271" s="1"/>
      <c r="TP271" s="1"/>
      <c r="TQ271" s="1"/>
      <c r="TR271" s="1"/>
      <c r="TS271" s="1"/>
      <c r="TT271" s="1"/>
      <c r="TU271" s="1"/>
      <c r="TV271" s="1"/>
      <c r="TW271" s="1"/>
      <c r="TX271" s="1"/>
      <c r="TY271" s="1"/>
      <c r="TZ271" s="1"/>
      <c r="UA271" s="1"/>
      <c r="UB271" s="1"/>
      <c r="UC271" s="1"/>
      <c r="UD271" s="1"/>
      <c r="UE271" s="1"/>
      <c r="UF271" s="1"/>
      <c r="UG271" s="1"/>
      <c r="UH271" s="1"/>
      <c r="UI271" s="1"/>
      <c r="UJ271" s="1"/>
      <c r="UK271" s="1"/>
      <c r="UL271" s="1"/>
      <c r="UM271" s="1"/>
      <c r="UN271" s="1"/>
      <c r="UO271" s="1"/>
      <c r="UP271" s="1"/>
      <c r="UQ271" s="1"/>
      <c r="UR271" s="1"/>
      <c r="US271" s="1"/>
      <c r="UT271" s="1"/>
      <c r="UU271" s="1"/>
      <c r="UV271" s="1"/>
      <c r="UW271" s="1"/>
      <c r="UX271" s="1"/>
      <c r="UY271" s="1"/>
      <c r="UZ271" s="1"/>
      <c r="VA271" s="1"/>
      <c r="VB271" s="1"/>
      <c r="VC271" s="1"/>
      <c r="VD271" s="1"/>
      <c r="VE271" s="1"/>
      <c r="VF271" s="1"/>
      <c r="VG271" s="1"/>
      <c r="VH271" s="1"/>
      <c r="VI271" s="1"/>
      <c r="VJ271" s="1"/>
      <c r="VK271" s="1"/>
      <c r="VL271" s="1"/>
      <c r="VM271" s="1"/>
      <c r="VN271" s="1"/>
      <c r="VO271" s="1"/>
      <c r="VP271" s="1"/>
      <c r="VQ271" s="1"/>
      <c r="VR271" s="1"/>
      <c r="VS271" s="1"/>
      <c r="VT271" s="1"/>
      <c r="VU271" s="1"/>
      <c r="VV271" s="1"/>
      <c r="VW271" s="1"/>
      <c r="VX271" s="1"/>
      <c r="VY271" s="1"/>
      <c r="VZ271" s="1"/>
      <c r="WA271" s="1"/>
      <c r="WB271" s="1"/>
      <c r="WC271" s="1"/>
      <c r="WD271" s="1"/>
      <c r="WE271" s="1"/>
      <c r="WF271" s="1"/>
      <c r="WG271" s="1"/>
      <c r="WH271" s="1"/>
      <c r="WI271" s="1"/>
      <c r="WJ271" s="1"/>
      <c r="WK271" s="1"/>
      <c r="WL271" s="1"/>
      <c r="WM271" s="1"/>
      <c r="WN271" s="1"/>
      <c r="WO271" s="1"/>
      <c r="WP271" s="1"/>
      <c r="WQ271" s="1"/>
      <c r="WR271" s="1"/>
      <c r="WS271" s="1"/>
      <c r="WT271" s="1"/>
      <c r="WU271" s="1"/>
      <c r="WV271" s="1"/>
      <c r="WW271" s="1"/>
      <c r="WX271" s="1"/>
      <c r="WY271" s="1"/>
      <c r="WZ271" s="1"/>
      <c r="XA271" s="1"/>
      <c r="XB271" s="1"/>
      <c r="XC271" s="1"/>
      <c r="XD271" s="1"/>
      <c r="XE271" s="1"/>
      <c r="XF271" s="1"/>
      <c r="XG271" s="1"/>
      <c r="XH271" s="1"/>
      <c r="XI271" s="1"/>
      <c r="XJ271" s="1"/>
      <c r="XK271" s="1"/>
      <c r="XL271" s="1"/>
      <c r="XM271" s="1"/>
      <c r="XN271" s="1"/>
      <c r="XO271" s="1"/>
      <c r="XP271" s="1"/>
      <c r="XQ271" s="1"/>
      <c r="XR271" s="1"/>
      <c r="XS271" s="1"/>
      <c r="XT271" s="1"/>
      <c r="XU271" s="1"/>
      <c r="XV271" s="1"/>
      <c r="XW271" s="1"/>
      <c r="XX271" s="1"/>
      <c r="XY271" s="1"/>
      <c r="XZ271" s="1"/>
      <c r="YA271" s="1"/>
      <c r="YB271" s="1"/>
      <c r="YC271" s="1"/>
      <c r="YD271" s="1"/>
      <c r="YE271" s="1"/>
      <c r="YF271" s="1"/>
      <c r="YG271" s="1"/>
      <c r="YH271" s="1"/>
      <c r="YI271" s="1"/>
      <c r="YJ271" s="1"/>
      <c r="YK271" s="1"/>
      <c r="YL271" s="1"/>
      <c r="YM271" s="1"/>
      <c r="YN271" s="1"/>
      <c r="YO271" s="1"/>
      <c r="YP271" s="1"/>
      <c r="YQ271" s="1"/>
      <c r="YR271" s="1"/>
      <c r="YS271" s="1"/>
      <c r="YT271" s="1"/>
      <c r="YU271" s="1"/>
      <c r="YV271" s="1"/>
      <c r="YW271" s="1"/>
      <c r="YX271" s="1"/>
      <c r="YY271" s="1"/>
      <c r="YZ271" s="1"/>
      <c r="ZA271" s="1"/>
      <c r="ZB271" s="1"/>
      <c r="ZC271" s="1"/>
      <c r="ZD271" s="1"/>
      <c r="ZE271" s="1"/>
      <c r="ZF271" s="1"/>
      <c r="ZG271" s="1"/>
      <c r="ZH271" s="1"/>
      <c r="ZI271" s="1"/>
      <c r="ZJ271" s="1"/>
      <c r="ZK271" s="1"/>
      <c r="ZL271" s="1"/>
      <c r="ZM271" s="1"/>
      <c r="ZN271" s="1"/>
      <c r="ZO271" s="1"/>
      <c r="ZP271" s="1"/>
      <c r="ZQ271" s="1"/>
      <c r="ZR271" s="1"/>
      <c r="ZS271" s="1"/>
    </row>
    <row r="272" spans="1:695" x14ac:dyDescent="0.2">
      <c r="A272" s="199"/>
      <c r="B272" s="95"/>
      <c r="C272" s="24"/>
      <c r="D272" s="24"/>
      <c r="E272" s="25"/>
      <c r="F272" s="25"/>
      <c r="G272" s="24"/>
      <c r="H272" s="63"/>
      <c r="I272" s="63"/>
      <c r="J272" s="26"/>
      <c r="K272" s="59"/>
      <c r="L272" s="161"/>
      <c r="M272" s="1"/>
    </row>
    <row r="273" spans="1:695" x14ac:dyDescent="0.2">
      <c r="A273" s="199"/>
      <c r="B273" s="95"/>
      <c r="C273" s="24"/>
      <c r="D273" s="24"/>
      <c r="E273" s="25"/>
      <c r="F273" s="25"/>
      <c r="G273" s="24"/>
      <c r="H273" s="63"/>
      <c r="I273" s="63"/>
      <c r="J273" s="26"/>
      <c r="K273" s="59"/>
      <c r="L273" s="161"/>
      <c r="M273" s="1"/>
    </row>
    <row r="274" spans="1:695" s="106" customFormat="1" x14ac:dyDescent="0.2">
      <c r="A274" s="229" t="s">
        <v>143</v>
      </c>
      <c r="B274" s="111"/>
      <c r="C274" s="19" t="s">
        <v>72</v>
      </c>
      <c r="D274" s="19" t="s">
        <v>14</v>
      </c>
      <c r="E274" s="20">
        <v>0.24652777777777779</v>
      </c>
      <c r="F274" s="20">
        <f>E274+(50/(24*60))</f>
        <v>0.28125</v>
      </c>
      <c r="G274" s="19">
        <f>H274*I274</f>
        <v>7875</v>
      </c>
      <c r="H274" s="65">
        <v>250</v>
      </c>
      <c r="I274" s="82">
        <v>31.5</v>
      </c>
      <c r="J274" s="77" t="s">
        <v>204</v>
      </c>
      <c r="K274" s="77" t="s">
        <v>205</v>
      </c>
      <c r="L274" s="157"/>
      <c r="M274" s="1"/>
      <c r="N274" s="138"/>
      <c r="O274" s="139"/>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c r="IT274" s="1"/>
      <c r="IU274" s="1"/>
      <c r="IV274" s="1"/>
      <c r="IW274" s="1"/>
      <c r="IX274" s="1"/>
      <c r="IY274" s="1"/>
      <c r="IZ274" s="1"/>
      <c r="JA274" s="1"/>
      <c r="JB274" s="1"/>
      <c r="JC274" s="1"/>
      <c r="JD274" s="1"/>
      <c r="JE274" s="1"/>
      <c r="JF274" s="1"/>
      <c r="JG274" s="1"/>
      <c r="JH274" s="1"/>
      <c r="JI274" s="1"/>
      <c r="JJ274" s="1"/>
      <c r="JK274" s="1"/>
      <c r="JL274" s="1"/>
      <c r="JM274" s="1"/>
      <c r="JN274" s="1"/>
      <c r="JO274" s="1"/>
      <c r="JP274" s="1"/>
      <c r="JQ274" s="1"/>
      <c r="JR274" s="1"/>
      <c r="JS274" s="1"/>
      <c r="JT274" s="1"/>
      <c r="JU274" s="1"/>
      <c r="JV274" s="1"/>
      <c r="JW274" s="1"/>
      <c r="JX274" s="1"/>
      <c r="JY274" s="1"/>
      <c r="JZ274" s="1"/>
      <c r="KA274" s="1"/>
      <c r="KB274" s="1"/>
      <c r="KC274" s="1"/>
      <c r="KD274" s="1"/>
      <c r="KE274" s="1"/>
      <c r="KF274" s="1"/>
      <c r="KG274" s="1"/>
      <c r="KH274" s="1"/>
      <c r="KI274" s="1"/>
      <c r="KJ274" s="1"/>
      <c r="KK274" s="1"/>
      <c r="KL274" s="1"/>
      <c r="KM274" s="1"/>
      <c r="KN274" s="1"/>
      <c r="KO274" s="1"/>
      <c r="KP274" s="1"/>
      <c r="KQ274" s="1"/>
      <c r="KR274" s="1"/>
      <c r="KS274" s="1"/>
      <c r="KT274" s="1"/>
      <c r="KU274" s="1"/>
      <c r="KV274" s="1"/>
      <c r="KW274" s="1"/>
      <c r="KX274" s="1"/>
      <c r="KY274" s="1"/>
      <c r="KZ274" s="1"/>
      <c r="LA274" s="1"/>
      <c r="LB274" s="1"/>
      <c r="LC274" s="1"/>
      <c r="LD274" s="1"/>
      <c r="LE274" s="1"/>
      <c r="LF274" s="1"/>
      <c r="LG274" s="1"/>
      <c r="LH274" s="1"/>
      <c r="LI274" s="1"/>
      <c r="LJ274" s="1"/>
      <c r="LK274" s="1"/>
      <c r="LL274" s="1"/>
      <c r="LM274" s="1"/>
      <c r="LN274" s="1"/>
      <c r="LO274" s="1"/>
      <c r="LP274" s="1"/>
      <c r="LQ274" s="1"/>
      <c r="LR274" s="1"/>
      <c r="LS274" s="1"/>
      <c r="LT274" s="1"/>
      <c r="LU274" s="1"/>
      <c r="LV274" s="1"/>
      <c r="LW274" s="1"/>
      <c r="LX274" s="1"/>
      <c r="LY274" s="1"/>
      <c r="LZ274" s="1"/>
      <c r="MA274" s="1"/>
      <c r="MB274" s="1"/>
      <c r="MC274" s="1"/>
      <c r="MD274" s="1"/>
      <c r="ME274" s="1"/>
      <c r="MF274" s="1"/>
      <c r="MG274" s="1"/>
      <c r="MH274" s="1"/>
      <c r="MI274" s="1"/>
      <c r="MJ274" s="1"/>
      <c r="MK274" s="1"/>
      <c r="ML274" s="1"/>
      <c r="MM274" s="1"/>
      <c r="MN274" s="1"/>
      <c r="MO274" s="1"/>
      <c r="MP274" s="1"/>
      <c r="MQ274" s="1"/>
      <c r="MR274" s="1"/>
      <c r="MS274" s="1"/>
      <c r="MT274" s="1"/>
      <c r="MU274" s="1"/>
      <c r="MV274" s="1"/>
      <c r="MW274" s="1"/>
      <c r="MX274" s="1"/>
      <c r="MY274" s="1"/>
      <c r="MZ274" s="1"/>
      <c r="NA274" s="1"/>
      <c r="NB274" s="1"/>
      <c r="NC274" s="1"/>
      <c r="ND274" s="1"/>
      <c r="NE274" s="1"/>
      <c r="NF274" s="1"/>
      <c r="NG274" s="1"/>
      <c r="NH274" s="1"/>
      <c r="NI274" s="1"/>
      <c r="NJ274" s="1"/>
      <c r="NK274" s="1"/>
      <c r="NL274" s="1"/>
      <c r="NM274" s="1"/>
      <c r="NN274" s="1"/>
      <c r="NO274" s="1"/>
      <c r="NP274" s="1"/>
      <c r="NQ274" s="1"/>
      <c r="NR274" s="1"/>
      <c r="NS274" s="1"/>
      <c r="NT274" s="1"/>
      <c r="NU274" s="1"/>
      <c r="NV274" s="1"/>
      <c r="NW274" s="1"/>
      <c r="NX274" s="1"/>
      <c r="NY274" s="1"/>
      <c r="NZ274" s="1"/>
      <c r="OA274" s="1"/>
      <c r="OB274" s="1"/>
      <c r="OC274" s="1"/>
      <c r="OD274" s="1"/>
      <c r="OE274" s="1"/>
      <c r="OF274" s="1"/>
      <c r="OG274" s="1"/>
      <c r="OH274" s="1"/>
      <c r="OI274" s="1"/>
      <c r="OJ274" s="1"/>
      <c r="OK274" s="1"/>
      <c r="OL274" s="1"/>
      <c r="OM274" s="1"/>
      <c r="ON274" s="1"/>
      <c r="OO274" s="1"/>
      <c r="OP274" s="1"/>
      <c r="OQ274" s="1"/>
      <c r="OR274" s="1"/>
      <c r="OS274" s="1"/>
      <c r="OT274" s="1"/>
      <c r="OU274" s="1"/>
      <c r="OV274" s="1"/>
      <c r="OW274" s="1"/>
      <c r="OX274" s="1"/>
      <c r="OY274" s="1"/>
      <c r="OZ274" s="1"/>
      <c r="PA274" s="1"/>
      <c r="PB274" s="1"/>
      <c r="PC274" s="1"/>
      <c r="PD274" s="1"/>
      <c r="PE274" s="1"/>
      <c r="PF274" s="1"/>
      <c r="PG274" s="1"/>
      <c r="PH274" s="1"/>
      <c r="PI274" s="1"/>
      <c r="PJ274" s="1"/>
      <c r="PK274" s="1"/>
      <c r="PL274" s="1"/>
      <c r="PM274" s="1"/>
      <c r="PN274" s="1"/>
      <c r="PO274" s="1"/>
      <c r="PP274" s="1"/>
      <c r="PQ274" s="1"/>
      <c r="PR274" s="1"/>
      <c r="PS274" s="1"/>
      <c r="PT274" s="1"/>
      <c r="PU274" s="1"/>
      <c r="PV274" s="1"/>
      <c r="PW274" s="1"/>
      <c r="PX274" s="1"/>
      <c r="PY274" s="1"/>
      <c r="PZ274" s="1"/>
      <c r="QA274" s="1"/>
      <c r="QB274" s="1"/>
      <c r="QC274" s="1"/>
      <c r="QD274" s="1"/>
      <c r="QE274" s="1"/>
      <c r="QF274" s="1"/>
      <c r="QG274" s="1"/>
      <c r="QH274" s="1"/>
      <c r="QI274" s="1"/>
      <c r="QJ274" s="1"/>
      <c r="QK274" s="1"/>
      <c r="QL274" s="1"/>
      <c r="QM274" s="1"/>
      <c r="QN274" s="1"/>
      <c r="QO274" s="1"/>
      <c r="QP274" s="1"/>
      <c r="QQ274" s="1"/>
      <c r="QR274" s="1"/>
      <c r="QS274" s="1"/>
      <c r="QT274" s="1"/>
      <c r="QU274" s="1"/>
      <c r="QV274" s="1"/>
      <c r="QW274" s="1"/>
      <c r="QX274" s="1"/>
      <c r="QY274" s="1"/>
      <c r="QZ274" s="1"/>
      <c r="RA274" s="1"/>
      <c r="RB274" s="1"/>
      <c r="RC274" s="1"/>
      <c r="RD274" s="1"/>
      <c r="RE274" s="1"/>
      <c r="RF274" s="1"/>
      <c r="RG274" s="1"/>
      <c r="RH274" s="1"/>
      <c r="RI274" s="1"/>
      <c r="RJ274" s="1"/>
      <c r="RK274" s="1"/>
      <c r="RL274" s="1"/>
      <c r="RM274" s="1"/>
      <c r="RN274" s="1"/>
      <c r="RO274" s="1"/>
      <c r="RP274" s="1"/>
      <c r="RQ274" s="1"/>
      <c r="RR274" s="1"/>
      <c r="RS274" s="1"/>
      <c r="RT274" s="1"/>
      <c r="RU274" s="1"/>
      <c r="RV274" s="1"/>
      <c r="RW274" s="1"/>
      <c r="RX274" s="1"/>
      <c r="RY274" s="1"/>
      <c r="RZ274" s="1"/>
      <c r="SA274" s="1"/>
      <c r="SB274" s="1"/>
      <c r="SC274" s="1"/>
      <c r="SD274" s="1"/>
      <c r="SE274" s="1"/>
      <c r="SF274" s="1"/>
      <c r="SG274" s="1"/>
      <c r="SH274" s="1"/>
      <c r="SI274" s="1"/>
      <c r="SJ274" s="1"/>
      <c r="SK274" s="1"/>
      <c r="SL274" s="1"/>
      <c r="SM274" s="1"/>
      <c r="SN274" s="1"/>
      <c r="SO274" s="1"/>
      <c r="SP274" s="1"/>
      <c r="SQ274" s="1"/>
      <c r="SR274" s="1"/>
      <c r="SS274" s="1"/>
      <c r="ST274" s="1"/>
      <c r="SU274" s="1"/>
      <c r="SV274" s="1"/>
      <c r="SW274" s="1"/>
      <c r="SX274" s="1"/>
      <c r="SY274" s="1"/>
      <c r="SZ274" s="1"/>
      <c r="TA274" s="1"/>
      <c r="TB274" s="1"/>
      <c r="TC274" s="1"/>
      <c r="TD274" s="1"/>
      <c r="TE274" s="1"/>
      <c r="TF274" s="1"/>
      <c r="TG274" s="1"/>
      <c r="TH274" s="1"/>
      <c r="TI274" s="1"/>
      <c r="TJ274" s="1"/>
      <c r="TK274" s="1"/>
      <c r="TL274" s="1"/>
      <c r="TM274" s="1"/>
      <c r="TN274" s="1"/>
      <c r="TO274" s="1"/>
      <c r="TP274" s="1"/>
      <c r="TQ274" s="1"/>
      <c r="TR274" s="1"/>
      <c r="TS274" s="1"/>
      <c r="TT274" s="1"/>
      <c r="TU274" s="1"/>
      <c r="TV274" s="1"/>
      <c r="TW274" s="1"/>
      <c r="TX274" s="1"/>
      <c r="TY274" s="1"/>
      <c r="TZ274" s="1"/>
      <c r="UA274" s="1"/>
      <c r="UB274" s="1"/>
      <c r="UC274" s="1"/>
      <c r="UD274" s="1"/>
      <c r="UE274" s="1"/>
      <c r="UF274" s="1"/>
      <c r="UG274" s="1"/>
      <c r="UH274" s="1"/>
      <c r="UI274" s="1"/>
      <c r="UJ274" s="1"/>
      <c r="UK274" s="1"/>
      <c r="UL274" s="1"/>
      <c r="UM274" s="1"/>
      <c r="UN274" s="1"/>
      <c r="UO274" s="1"/>
      <c r="UP274" s="1"/>
      <c r="UQ274" s="1"/>
      <c r="UR274" s="1"/>
      <c r="US274" s="1"/>
      <c r="UT274" s="1"/>
      <c r="UU274" s="1"/>
      <c r="UV274" s="1"/>
      <c r="UW274" s="1"/>
      <c r="UX274" s="1"/>
      <c r="UY274" s="1"/>
      <c r="UZ274" s="1"/>
      <c r="VA274" s="1"/>
      <c r="VB274" s="1"/>
      <c r="VC274" s="1"/>
      <c r="VD274" s="1"/>
      <c r="VE274" s="1"/>
      <c r="VF274" s="1"/>
      <c r="VG274" s="1"/>
      <c r="VH274" s="1"/>
      <c r="VI274" s="1"/>
      <c r="VJ274" s="1"/>
      <c r="VK274" s="1"/>
      <c r="VL274" s="1"/>
      <c r="VM274" s="1"/>
      <c r="VN274" s="1"/>
      <c r="VO274" s="1"/>
      <c r="VP274" s="1"/>
      <c r="VQ274" s="1"/>
      <c r="VR274" s="1"/>
      <c r="VS274" s="1"/>
      <c r="VT274" s="1"/>
      <c r="VU274" s="1"/>
      <c r="VV274" s="1"/>
      <c r="VW274" s="1"/>
      <c r="VX274" s="1"/>
      <c r="VY274" s="1"/>
      <c r="VZ274" s="1"/>
      <c r="WA274" s="1"/>
      <c r="WB274" s="1"/>
      <c r="WC274" s="1"/>
      <c r="WD274" s="1"/>
      <c r="WE274" s="1"/>
      <c r="WF274" s="1"/>
      <c r="WG274" s="1"/>
      <c r="WH274" s="1"/>
      <c r="WI274" s="1"/>
      <c r="WJ274" s="1"/>
      <c r="WK274" s="1"/>
      <c r="WL274" s="1"/>
      <c r="WM274" s="1"/>
      <c r="WN274" s="1"/>
      <c r="WO274" s="1"/>
      <c r="WP274" s="1"/>
      <c r="WQ274" s="1"/>
      <c r="WR274" s="1"/>
      <c r="WS274" s="1"/>
      <c r="WT274" s="1"/>
      <c r="WU274" s="1"/>
      <c r="WV274" s="1"/>
      <c r="WW274" s="1"/>
      <c r="WX274" s="1"/>
      <c r="WY274" s="1"/>
      <c r="WZ274" s="1"/>
      <c r="XA274" s="1"/>
      <c r="XB274" s="1"/>
      <c r="XC274" s="1"/>
      <c r="XD274" s="1"/>
      <c r="XE274" s="1"/>
      <c r="XF274" s="1"/>
      <c r="XG274" s="1"/>
      <c r="XH274" s="1"/>
      <c r="XI274" s="1"/>
      <c r="XJ274" s="1"/>
      <c r="XK274" s="1"/>
      <c r="XL274" s="1"/>
      <c r="XM274" s="1"/>
      <c r="XN274" s="1"/>
      <c r="XO274" s="1"/>
      <c r="XP274" s="1"/>
      <c r="XQ274" s="1"/>
      <c r="XR274" s="1"/>
      <c r="XS274" s="1"/>
      <c r="XT274" s="1"/>
      <c r="XU274" s="1"/>
      <c r="XV274" s="1"/>
      <c r="XW274" s="1"/>
      <c r="XX274" s="1"/>
      <c r="XY274" s="1"/>
      <c r="XZ274" s="1"/>
      <c r="YA274" s="1"/>
      <c r="YB274" s="1"/>
      <c r="YC274" s="1"/>
      <c r="YD274" s="1"/>
      <c r="YE274" s="1"/>
      <c r="YF274" s="1"/>
      <c r="YG274" s="1"/>
      <c r="YH274" s="1"/>
      <c r="YI274" s="1"/>
      <c r="YJ274" s="1"/>
      <c r="YK274" s="1"/>
      <c r="YL274" s="1"/>
      <c r="YM274" s="1"/>
      <c r="YN274" s="1"/>
      <c r="YO274" s="1"/>
      <c r="YP274" s="1"/>
      <c r="YQ274" s="1"/>
      <c r="YR274" s="1"/>
      <c r="YS274" s="1"/>
      <c r="YT274" s="1"/>
      <c r="YU274" s="1"/>
      <c r="YV274" s="1"/>
      <c r="YW274" s="1"/>
      <c r="YX274" s="1"/>
      <c r="YY274" s="1"/>
      <c r="YZ274" s="1"/>
      <c r="ZA274" s="1"/>
      <c r="ZB274" s="1"/>
      <c r="ZC274" s="1"/>
      <c r="ZD274" s="1"/>
      <c r="ZE274" s="1"/>
      <c r="ZF274" s="1"/>
      <c r="ZG274" s="1"/>
      <c r="ZH274" s="1"/>
      <c r="ZI274" s="1"/>
      <c r="ZJ274" s="1"/>
      <c r="ZK274" s="1"/>
      <c r="ZL274" s="1"/>
      <c r="ZM274" s="1"/>
      <c r="ZN274" s="1"/>
      <c r="ZO274" s="1"/>
      <c r="ZP274" s="1"/>
      <c r="ZQ274" s="1"/>
      <c r="ZR274" s="1"/>
      <c r="ZS274" s="1"/>
    </row>
    <row r="275" spans="1:695" s="106" customFormat="1" x14ac:dyDescent="0.2">
      <c r="A275" s="229" t="s">
        <v>143</v>
      </c>
      <c r="B275" s="98"/>
      <c r="C275" s="19" t="s">
        <v>71</v>
      </c>
      <c r="D275" s="19" t="s">
        <v>14</v>
      </c>
      <c r="E275" s="20">
        <v>0.28819444444444448</v>
      </c>
      <c r="F275" s="20">
        <f>E275+(50/(24*60))</f>
        <v>0.32291666666666669</v>
      </c>
      <c r="G275" s="19">
        <f>H275*I275</f>
        <v>7850</v>
      </c>
      <c r="H275" s="65">
        <v>250</v>
      </c>
      <c r="I275" s="82">
        <v>31.4</v>
      </c>
      <c r="J275" s="77" t="s">
        <v>204</v>
      </c>
      <c r="K275" s="77" t="s">
        <v>205</v>
      </c>
      <c r="L275" s="157"/>
      <c r="M275" s="1"/>
      <c r="N275" s="138"/>
      <c r="O275" s="139"/>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c r="IT275" s="1"/>
      <c r="IU275" s="1"/>
      <c r="IV275" s="1"/>
      <c r="IW275" s="1"/>
      <c r="IX275" s="1"/>
      <c r="IY275" s="1"/>
      <c r="IZ275" s="1"/>
      <c r="JA275" s="1"/>
      <c r="JB275" s="1"/>
      <c r="JC275" s="1"/>
      <c r="JD275" s="1"/>
      <c r="JE275" s="1"/>
      <c r="JF275" s="1"/>
      <c r="JG275" s="1"/>
      <c r="JH275" s="1"/>
      <c r="JI275" s="1"/>
      <c r="JJ275" s="1"/>
      <c r="JK275" s="1"/>
      <c r="JL275" s="1"/>
      <c r="JM275" s="1"/>
      <c r="JN275" s="1"/>
      <c r="JO275" s="1"/>
      <c r="JP275" s="1"/>
      <c r="JQ275" s="1"/>
      <c r="JR275" s="1"/>
      <c r="JS275" s="1"/>
      <c r="JT275" s="1"/>
      <c r="JU275" s="1"/>
      <c r="JV275" s="1"/>
      <c r="JW275" s="1"/>
      <c r="JX275" s="1"/>
      <c r="JY275" s="1"/>
      <c r="JZ275" s="1"/>
      <c r="KA275" s="1"/>
      <c r="KB275" s="1"/>
      <c r="KC275" s="1"/>
      <c r="KD275" s="1"/>
      <c r="KE275" s="1"/>
      <c r="KF275" s="1"/>
      <c r="KG275" s="1"/>
      <c r="KH275" s="1"/>
      <c r="KI275" s="1"/>
      <c r="KJ275" s="1"/>
      <c r="KK275" s="1"/>
      <c r="KL275" s="1"/>
      <c r="KM275" s="1"/>
      <c r="KN275" s="1"/>
      <c r="KO275" s="1"/>
      <c r="KP275" s="1"/>
      <c r="KQ275" s="1"/>
      <c r="KR275" s="1"/>
      <c r="KS275" s="1"/>
      <c r="KT275" s="1"/>
      <c r="KU275" s="1"/>
      <c r="KV275" s="1"/>
      <c r="KW275" s="1"/>
      <c r="KX275" s="1"/>
      <c r="KY275" s="1"/>
      <c r="KZ275" s="1"/>
      <c r="LA275" s="1"/>
      <c r="LB275" s="1"/>
      <c r="LC275" s="1"/>
      <c r="LD275" s="1"/>
      <c r="LE275" s="1"/>
      <c r="LF275" s="1"/>
      <c r="LG275" s="1"/>
      <c r="LH275" s="1"/>
      <c r="LI275" s="1"/>
      <c r="LJ275" s="1"/>
      <c r="LK275" s="1"/>
      <c r="LL275" s="1"/>
      <c r="LM275" s="1"/>
      <c r="LN275" s="1"/>
      <c r="LO275" s="1"/>
      <c r="LP275" s="1"/>
      <c r="LQ275" s="1"/>
      <c r="LR275" s="1"/>
      <c r="LS275" s="1"/>
      <c r="LT275" s="1"/>
      <c r="LU275" s="1"/>
      <c r="LV275" s="1"/>
      <c r="LW275" s="1"/>
      <c r="LX275" s="1"/>
      <c r="LY275" s="1"/>
      <c r="LZ275" s="1"/>
      <c r="MA275" s="1"/>
      <c r="MB275" s="1"/>
      <c r="MC275" s="1"/>
      <c r="MD275" s="1"/>
      <c r="ME275" s="1"/>
      <c r="MF275" s="1"/>
      <c r="MG275" s="1"/>
      <c r="MH275" s="1"/>
      <c r="MI275" s="1"/>
      <c r="MJ275" s="1"/>
      <c r="MK275" s="1"/>
      <c r="ML275" s="1"/>
      <c r="MM275" s="1"/>
      <c r="MN275" s="1"/>
      <c r="MO275" s="1"/>
      <c r="MP275" s="1"/>
      <c r="MQ275" s="1"/>
      <c r="MR275" s="1"/>
      <c r="MS275" s="1"/>
      <c r="MT275" s="1"/>
      <c r="MU275" s="1"/>
      <c r="MV275" s="1"/>
      <c r="MW275" s="1"/>
      <c r="MX275" s="1"/>
      <c r="MY275" s="1"/>
      <c r="MZ275" s="1"/>
      <c r="NA275" s="1"/>
      <c r="NB275" s="1"/>
      <c r="NC275" s="1"/>
      <c r="ND275" s="1"/>
      <c r="NE275" s="1"/>
      <c r="NF275" s="1"/>
      <c r="NG275" s="1"/>
      <c r="NH275" s="1"/>
      <c r="NI275" s="1"/>
      <c r="NJ275" s="1"/>
      <c r="NK275" s="1"/>
      <c r="NL275" s="1"/>
      <c r="NM275" s="1"/>
      <c r="NN275" s="1"/>
      <c r="NO275" s="1"/>
      <c r="NP275" s="1"/>
      <c r="NQ275" s="1"/>
      <c r="NR275" s="1"/>
      <c r="NS275" s="1"/>
      <c r="NT275" s="1"/>
      <c r="NU275" s="1"/>
      <c r="NV275" s="1"/>
      <c r="NW275" s="1"/>
      <c r="NX275" s="1"/>
      <c r="NY275" s="1"/>
      <c r="NZ275" s="1"/>
      <c r="OA275" s="1"/>
      <c r="OB275" s="1"/>
      <c r="OC275" s="1"/>
      <c r="OD275" s="1"/>
      <c r="OE275" s="1"/>
      <c r="OF275" s="1"/>
      <c r="OG275" s="1"/>
      <c r="OH275" s="1"/>
      <c r="OI275" s="1"/>
      <c r="OJ275" s="1"/>
      <c r="OK275" s="1"/>
      <c r="OL275" s="1"/>
      <c r="OM275" s="1"/>
      <c r="ON275" s="1"/>
      <c r="OO275" s="1"/>
      <c r="OP275" s="1"/>
      <c r="OQ275" s="1"/>
      <c r="OR275" s="1"/>
      <c r="OS275" s="1"/>
      <c r="OT275" s="1"/>
      <c r="OU275" s="1"/>
      <c r="OV275" s="1"/>
      <c r="OW275" s="1"/>
      <c r="OX275" s="1"/>
      <c r="OY275" s="1"/>
      <c r="OZ275" s="1"/>
      <c r="PA275" s="1"/>
      <c r="PB275" s="1"/>
      <c r="PC275" s="1"/>
      <c r="PD275" s="1"/>
      <c r="PE275" s="1"/>
      <c r="PF275" s="1"/>
      <c r="PG275" s="1"/>
      <c r="PH275" s="1"/>
      <c r="PI275" s="1"/>
      <c r="PJ275" s="1"/>
      <c r="PK275" s="1"/>
      <c r="PL275" s="1"/>
      <c r="PM275" s="1"/>
      <c r="PN275" s="1"/>
      <c r="PO275" s="1"/>
      <c r="PP275" s="1"/>
      <c r="PQ275" s="1"/>
      <c r="PR275" s="1"/>
      <c r="PS275" s="1"/>
      <c r="PT275" s="1"/>
      <c r="PU275" s="1"/>
      <c r="PV275" s="1"/>
      <c r="PW275" s="1"/>
      <c r="PX275" s="1"/>
      <c r="PY275" s="1"/>
      <c r="PZ275" s="1"/>
      <c r="QA275" s="1"/>
      <c r="QB275" s="1"/>
      <c r="QC275" s="1"/>
      <c r="QD275" s="1"/>
      <c r="QE275" s="1"/>
      <c r="QF275" s="1"/>
      <c r="QG275" s="1"/>
      <c r="QH275" s="1"/>
      <c r="QI275" s="1"/>
      <c r="QJ275" s="1"/>
      <c r="QK275" s="1"/>
      <c r="QL275" s="1"/>
      <c r="QM275" s="1"/>
      <c r="QN275" s="1"/>
      <c r="QO275" s="1"/>
      <c r="QP275" s="1"/>
      <c r="QQ275" s="1"/>
      <c r="QR275" s="1"/>
      <c r="QS275" s="1"/>
      <c r="QT275" s="1"/>
      <c r="QU275" s="1"/>
      <c r="QV275" s="1"/>
      <c r="QW275" s="1"/>
      <c r="QX275" s="1"/>
      <c r="QY275" s="1"/>
      <c r="QZ275" s="1"/>
      <c r="RA275" s="1"/>
      <c r="RB275" s="1"/>
      <c r="RC275" s="1"/>
      <c r="RD275" s="1"/>
      <c r="RE275" s="1"/>
      <c r="RF275" s="1"/>
      <c r="RG275" s="1"/>
      <c r="RH275" s="1"/>
      <c r="RI275" s="1"/>
      <c r="RJ275" s="1"/>
      <c r="RK275" s="1"/>
      <c r="RL275" s="1"/>
      <c r="RM275" s="1"/>
      <c r="RN275" s="1"/>
      <c r="RO275" s="1"/>
      <c r="RP275" s="1"/>
      <c r="RQ275" s="1"/>
      <c r="RR275" s="1"/>
      <c r="RS275" s="1"/>
      <c r="RT275" s="1"/>
      <c r="RU275" s="1"/>
      <c r="RV275" s="1"/>
      <c r="RW275" s="1"/>
      <c r="RX275" s="1"/>
      <c r="RY275" s="1"/>
      <c r="RZ275" s="1"/>
      <c r="SA275" s="1"/>
      <c r="SB275" s="1"/>
      <c r="SC275" s="1"/>
      <c r="SD275" s="1"/>
      <c r="SE275" s="1"/>
      <c r="SF275" s="1"/>
      <c r="SG275" s="1"/>
      <c r="SH275" s="1"/>
      <c r="SI275" s="1"/>
      <c r="SJ275" s="1"/>
      <c r="SK275" s="1"/>
      <c r="SL275" s="1"/>
      <c r="SM275" s="1"/>
      <c r="SN275" s="1"/>
      <c r="SO275" s="1"/>
      <c r="SP275" s="1"/>
      <c r="SQ275" s="1"/>
      <c r="SR275" s="1"/>
      <c r="SS275" s="1"/>
      <c r="ST275" s="1"/>
      <c r="SU275" s="1"/>
      <c r="SV275" s="1"/>
      <c r="SW275" s="1"/>
      <c r="SX275" s="1"/>
      <c r="SY275" s="1"/>
      <c r="SZ275" s="1"/>
      <c r="TA275" s="1"/>
      <c r="TB275" s="1"/>
      <c r="TC275" s="1"/>
      <c r="TD275" s="1"/>
      <c r="TE275" s="1"/>
      <c r="TF275" s="1"/>
      <c r="TG275" s="1"/>
      <c r="TH275" s="1"/>
      <c r="TI275" s="1"/>
      <c r="TJ275" s="1"/>
      <c r="TK275" s="1"/>
      <c r="TL275" s="1"/>
      <c r="TM275" s="1"/>
      <c r="TN275" s="1"/>
      <c r="TO275" s="1"/>
      <c r="TP275" s="1"/>
      <c r="TQ275" s="1"/>
      <c r="TR275" s="1"/>
      <c r="TS275" s="1"/>
      <c r="TT275" s="1"/>
      <c r="TU275" s="1"/>
      <c r="TV275" s="1"/>
      <c r="TW275" s="1"/>
      <c r="TX275" s="1"/>
      <c r="TY275" s="1"/>
      <c r="TZ275" s="1"/>
      <c r="UA275" s="1"/>
      <c r="UB275" s="1"/>
      <c r="UC275" s="1"/>
      <c r="UD275" s="1"/>
      <c r="UE275" s="1"/>
      <c r="UF275" s="1"/>
      <c r="UG275" s="1"/>
      <c r="UH275" s="1"/>
      <c r="UI275" s="1"/>
      <c r="UJ275" s="1"/>
      <c r="UK275" s="1"/>
      <c r="UL275" s="1"/>
      <c r="UM275" s="1"/>
      <c r="UN275" s="1"/>
      <c r="UO275" s="1"/>
      <c r="UP275" s="1"/>
      <c r="UQ275" s="1"/>
      <c r="UR275" s="1"/>
      <c r="US275" s="1"/>
      <c r="UT275" s="1"/>
      <c r="UU275" s="1"/>
      <c r="UV275" s="1"/>
      <c r="UW275" s="1"/>
      <c r="UX275" s="1"/>
      <c r="UY275" s="1"/>
      <c r="UZ275" s="1"/>
      <c r="VA275" s="1"/>
      <c r="VB275" s="1"/>
      <c r="VC275" s="1"/>
      <c r="VD275" s="1"/>
      <c r="VE275" s="1"/>
      <c r="VF275" s="1"/>
      <c r="VG275" s="1"/>
      <c r="VH275" s="1"/>
      <c r="VI275" s="1"/>
      <c r="VJ275" s="1"/>
      <c r="VK275" s="1"/>
      <c r="VL275" s="1"/>
      <c r="VM275" s="1"/>
      <c r="VN275" s="1"/>
      <c r="VO275" s="1"/>
      <c r="VP275" s="1"/>
      <c r="VQ275" s="1"/>
      <c r="VR275" s="1"/>
      <c r="VS275" s="1"/>
      <c r="VT275" s="1"/>
      <c r="VU275" s="1"/>
      <c r="VV275" s="1"/>
      <c r="VW275" s="1"/>
      <c r="VX275" s="1"/>
      <c r="VY275" s="1"/>
      <c r="VZ275" s="1"/>
      <c r="WA275" s="1"/>
      <c r="WB275" s="1"/>
      <c r="WC275" s="1"/>
      <c r="WD275" s="1"/>
      <c r="WE275" s="1"/>
      <c r="WF275" s="1"/>
      <c r="WG275" s="1"/>
      <c r="WH275" s="1"/>
      <c r="WI275" s="1"/>
      <c r="WJ275" s="1"/>
      <c r="WK275" s="1"/>
      <c r="WL275" s="1"/>
      <c r="WM275" s="1"/>
      <c r="WN275" s="1"/>
      <c r="WO275" s="1"/>
      <c r="WP275" s="1"/>
      <c r="WQ275" s="1"/>
      <c r="WR275" s="1"/>
      <c r="WS275" s="1"/>
      <c r="WT275" s="1"/>
      <c r="WU275" s="1"/>
      <c r="WV275" s="1"/>
      <c r="WW275" s="1"/>
      <c r="WX275" s="1"/>
      <c r="WY275" s="1"/>
      <c r="WZ275" s="1"/>
      <c r="XA275" s="1"/>
      <c r="XB275" s="1"/>
      <c r="XC275" s="1"/>
      <c r="XD275" s="1"/>
      <c r="XE275" s="1"/>
      <c r="XF275" s="1"/>
      <c r="XG275" s="1"/>
      <c r="XH275" s="1"/>
      <c r="XI275" s="1"/>
      <c r="XJ275" s="1"/>
      <c r="XK275" s="1"/>
      <c r="XL275" s="1"/>
      <c r="XM275" s="1"/>
      <c r="XN275" s="1"/>
      <c r="XO275" s="1"/>
      <c r="XP275" s="1"/>
      <c r="XQ275" s="1"/>
      <c r="XR275" s="1"/>
      <c r="XS275" s="1"/>
      <c r="XT275" s="1"/>
      <c r="XU275" s="1"/>
      <c r="XV275" s="1"/>
      <c r="XW275" s="1"/>
      <c r="XX275" s="1"/>
      <c r="XY275" s="1"/>
      <c r="XZ275" s="1"/>
      <c r="YA275" s="1"/>
      <c r="YB275" s="1"/>
      <c r="YC275" s="1"/>
      <c r="YD275" s="1"/>
      <c r="YE275" s="1"/>
      <c r="YF275" s="1"/>
      <c r="YG275" s="1"/>
      <c r="YH275" s="1"/>
      <c r="YI275" s="1"/>
      <c r="YJ275" s="1"/>
      <c r="YK275" s="1"/>
      <c r="YL275" s="1"/>
      <c r="YM275" s="1"/>
      <c r="YN275" s="1"/>
      <c r="YO275" s="1"/>
      <c r="YP275" s="1"/>
      <c r="YQ275" s="1"/>
      <c r="YR275" s="1"/>
      <c r="YS275" s="1"/>
      <c r="YT275" s="1"/>
      <c r="YU275" s="1"/>
      <c r="YV275" s="1"/>
      <c r="YW275" s="1"/>
      <c r="YX275" s="1"/>
      <c r="YY275" s="1"/>
      <c r="YZ275" s="1"/>
      <c r="ZA275" s="1"/>
      <c r="ZB275" s="1"/>
      <c r="ZC275" s="1"/>
      <c r="ZD275" s="1"/>
      <c r="ZE275" s="1"/>
      <c r="ZF275" s="1"/>
      <c r="ZG275" s="1"/>
      <c r="ZH275" s="1"/>
      <c r="ZI275" s="1"/>
      <c r="ZJ275" s="1"/>
      <c r="ZK275" s="1"/>
      <c r="ZL275" s="1"/>
      <c r="ZM275" s="1"/>
      <c r="ZN275" s="1"/>
      <c r="ZO275" s="1"/>
      <c r="ZP275" s="1"/>
      <c r="ZQ275" s="1"/>
      <c r="ZR275" s="1"/>
      <c r="ZS275" s="1"/>
    </row>
    <row r="276" spans="1:695" s="106" customFormat="1" x14ac:dyDescent="0.2">
      <c r="A276" s="229" t="s">
        <v>143</v>
      </c>
      <c r="B276" s="111"/>
      <c r="C276" s="19" t="s">
        <v>72</v>
      </c>
      <c r="D276" s="19" t="s">
        <v>14</v>
      </c>
      <c r="E276" s="20">
        <v>0.32986111111111099</v>
      </c>
      <c r="F276" s="20">
        <f>E276+(50/(24*60))</f>
        <v>0.3645833333333332</v>
      </c>
      <c r="G276" s="19">
        <f>H276*I276</f>
        <v>7875</v>
      </c>
      <c r="H276" s="65">
        <v>250</v>
      </c>
      <c r="I276" s="82">
        <v>31.5</v>
      </c>
      <c r="J276" s="77" t="s">
        <v>204</v>
      </c>
      <c r="K276" s="77" t="s">
        <v>205</v>
      </c>
      <c r="L276" s="157"/>
      <c r="M276" s="1"/>
      <c r="N276" s="138"/>
      <c r="O276" s="139"/>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c r="IT276" s="1"/>
      <c r="IU276" s="1"/>
      <c r="IV276" s="1"/>
      <c r="IW276" s="1"/>
      <c r="IX276" s="1"/>
      <c r="IY276" s="1"/>
      <c r="IZ276" s="1"/>
      <c r="JA276" s="1"/>
      <c r="JB276" s="1"/>
      <c r="JC276" s="1"/>
      <c r="JD276" s="1"/>
      <c r="JE276" s="1"/>
      <c r="JF276" s="1"/>
      <c r="JG276" s="1"/>
      <c r="JH276" s="1"/>
      <c r="JI276" s="1"/>
      <c r="JJ276" s="1"/>
      <c r="JK276" s="1"/>
      <c r="JL276" s="1"/>
      <c r="JM276" s="1"/>
      <c r="JN276" s="1"/>
      <c r="JO276" s="1"/>
      <c r="JP276" s="1"/>
      <c r="JQ276" s="1"/>
      <c r="JR276" s="1"/>
      <c r="JS276" s="1"/>
      <c r="JT276" s="1"/>
      <c r="JU276" s="1"/>
      <c r="JV276" s="1"/>
      <c r="JW276" s="1"/>
      <c r="JX276" s="1"/>
      <c r="JY276" s="1"/>
      <c r="JZ276" s="1"/>
      <c r="KA276" s="1"/>
      <c r="KB276" s="1"/>
      <c r="KC276" s="1"/>
      <c r="KD276" s="1"/>
      <c r="KE276" s="1"/>
      <c r="KF276" s="1"/>
      <c r="KG276" s="1"/>
      <c r="KH276" s="1"/>
      <c r="KI276" s="1"/>
      <c r="KJ276" s="1"/>
      <c r="KK276" s="1"/>
      <c r="KL276" s="1"/>
      <c r="KM276" s="1"/>
      <c r="KN276" s="1"/>
      <c r="KO276" s="1"/>
      <c r="KP276" s="1"/>
      <c r="KQ276" s="1"/>
      <c r="KR276" s="1"/>
      <c r="KS276" s="1"/>
      <c r="KT276" s="1"/>
      <c r="KU276" s="1"/>
      <c r="KV276" s="1"/>
      <c r="KW276" s="1"/>
      <c r="KX276" s="1"/>
      <c r="KY276" s="1"/>
      <c r="KZ276" s="1"/>
      <c r="LA276" s="1"/>
      <c r="LB276" s="1"/>
      <c r="LC276" s="1"/>
      <c r="LD276" s="1"/>
      <c r="LE276" s="1"/>
      <c r="LF276" s="1"/>
      <c r="LG276" s="1"/>
      <c r="LH276" s="1"/>
      <c r="LI276" s="1"/>
      <c r="LJ276" s="1"/>
      <c r="LK276" s="1"/>
      <c r="LL276" s="1"/>
      <c r="LM276" s="1"/>
      <c r="LN276" s="1"/>
      <c r="LO276" s="1"/>
      <c r="LP276" s="1"/>
      <c r="LQ276" s="1"/>
      <c r="LR276" s="1"/>
      <c r="LS276" s="1"/>
      <c r="LT276" s="1"/>
      <c r="LU276" s="1"/>
      <c r="LV276" s="1"/>
      <c r="LW276" s="1"/>
      <c r="LX276" s="1"/>
      <c r="LY276" s="1"/>
      <c r="LZ276" s="1"/>
      <c r="MA276" s="1"/>
      <c r="MB276" s="1"/>
      <c r="MC276" s="1"/>
      <c r="MD276" s="1"/>
      <c r="ME276" s="1"/>
      <c r="MF276" s="1"/>
      <c r="MG276" s="1"/>
      <c r="MH276" s="1"/>
      <c r="MI276" s="1"/>
      <c r="MJ276" s="1"/>
      <c r="MK276" s="1"/>
      <c r="ML276" s="1"/>
      <c r="MM276" s="1"/>
      <c r="MN276" s="1"/>
      <c r="MO276" s="1"/>
      <c r="MP276" s="1"/>
      <c r="MQ276" s="1"/>
      <c r="MR276" s="1"/>
      <c r="MS276" s="1"/>
      <c r="MT276" s="1"/>
      <c r="MU276" s="1"/>
      <c r="MV276" s="1"/>
      <c r="MW276" s="1"/>
      <c r="MX276" s="1"/>
      <c r="MY276" s="1"/>
      <c r="MZ276" s="1"/>
      <c r="NA276" s="1"/>
      <c r="NB276" s="1"/>
      <c r="NC276" s="1"/>
      <c r="ND276" s="1"/>
      <c r="NE276" s="1"/>
      <c r="NF276" s="1"/>
      <c r="NG276" s="1"/>
      <c r="NH276" s="1"/>
      <c r="NI276" s="1"/>
      <c r="NJ276" s="1"/>
      <c r="NK276" s="1"/>
      <c r="NL276" s="1"/>
      <c r="NM276" s="1"/>
      <c r="NN276" s="1"/>
      <c r="NO276" s="1"/>
      <c r="NP276" s="1"/>
      <c r="NQ276" s="1"/>
      <c r="NR276" s="1"/>
      <c r="NS276" s="1"/>
      <c r="NT276" s="1"/>
      <c r="NU276" s="1"/>
      <c r="NV276" s="1"/>
      <c r="NW276" s="1"/>
      <c r="NX276" s="1"/>
      <c r="NY276" s="1"/>
      <c r="NZ276" s="1"/>
      <c r="OA276" s="1"/>
      <c r="OB276" s="1"/>
      <c r="OC276" s="1"/>
      <c r="OD276" s="1"/>
      <c r="OE276" s="1"/>
      <c r="OF276" s="1"/>
      <c r="OG276" s="1"/>
      <c r="OH276" s="1"/>
      <c r="OI276" s="1"/>
      <c r="OJ276" s="1"/>
      <c r="OK276" s="1"/>
      <c r="OL276" s="1"/>
      <c r="OM276" s="1"/>
      <c r="ON276" s="1"/>
      <c r="OO276" s="1"/>
      <c r="OP276" s="1"/>
      <c r="OQ276" s="1"/>
      <c r="OR276" s="1"/>
      <c r="OS276" s="1"/>
      <c r="OT276" s="1"/>
      <c r="OU276" s="1"/>
      <c r="OV276" s="1"/>
      <c r="OW276" s="1"/>
      <c r="OX276" s="1"/>
      <c r="OY276" s="1"/>
      <c r="OZ276" s="1"/>
      <c r="PA276" s="1"/>
      <c r="PB276" s="1"/>
      <c r="PC276" s="1"/>
      <c r="PD276" s="1"/>
      <c r="PE276" s="1"/>
      <c r="PF276" s="1"/>
      <c r="PG276" s="1"/>
      <c r="PH276" s="1"/>
      <c r="PI276" s="1"/>
      <c r="PJ276" s="1"/>
      <c r="PK276" s="1"/>
      <c r="PL276" s="1"/>
      <c r="PM276" s="1"/>
      <c r="PN276" s="1"/>
      <c r="PO276" s="1"/>
      <c r="PP276" s="1"/>
      <c r="PQ276" s="1"/>
      <c r="PR276" s="1"/>
      <c r="PS276" s="1"/>
      <c r="PT276" s="1"/>
      <c r="PU276" s="1"/>
      <c r="PV276" s="1"/>
      <c r="PW276" s="1"/>
      <c r="PX276" s="1"/>
      <c r="PY276" s="1"/>
      <c r="PZ276" s="1"/>
      <c r="QA276" s="1"/>
      <c r="QB276" s="1"/>
      <c r="QC276" s="1"/>
      <c r="QD276" s="1"/>
      <c r="QE276" s="1"/>
      <c r="QF276" s="1"/>
      <c r="QG276" s="1"/>
      <c r="QH276" s="1"/>
      <c r="QI276" s="1"/>
      <c r="QJ276" s="1"/>
      <c r="QK276" s="1"/>
      <c r="QL276" s="1"/>
      <c r="QM276" s="1"/>
      <c r="QN276" s="1"/>
      <c r="QO276" s="1"/>
      <c r="QP276" s="1"/>
      <c r="QQ276" s="1"/>
      <c r="QR276" s="1"/>
      <c r="QS276" s="1"/>
      <c r="QT276" s="1"/>
      <c r="QU276" s="1"/>
      <c r="QV276" s="1"/>
      <c r="QW276" s="1"/>
      <c r="QX276" s="1"/>
      <c r="QY276" s="1"/>
      <c r="QZ276" s="1"/>
      <c r="RA276" s="1"/>
      <c r="RB276" s="1"/>
      <c r="RC276" s="1"/>
      <c r="RD276" s="1"/>
      <c r="RE276" s="1"/>
      <c r="RF276" s="1"/>
      <c r="RG276" s="1"/>
      <c r="RH276" s="1"/>
      <c r="RI276" s="1"/>
      <c r="RJ276" s="1"/>
      <c r="RK276" s="1"/>
      <c r="RL276" s="1"/>
      <c r="RM276" s="1"/>
      <c r="RN276" s="1"/>
      <c r="RO276" s="1"/>
      <c r="RP276" s="1"/>
      <c r="RQ276" s="1"/>
      <c r="RR276" s="1"/>
      <c r="RS276" s="1"/>
      <c r="RT276" s="1"/>
      <c r="RU276" s="1"/>
      <c r="RV276" s="1"/>
      <c r="RW276" s="1"/>
      <c r="RX276" s="1"/>
      <c r="RY276" s="1"/>
      <c r="RZ276" s="1"/>
      <c r="SA276" s="1"/>
      <c r="SB276" s="1"/>
      <c r="SC276" s="1"/>
      <c r="SD276" s="1"/>
      <c r="SE276" s="1"/>
      <c r="SF276" s="1"/>
      <c r="SG276" s="1"/>
      <c r="SH276" s="1"/>
      <c r="SI276" s="1"/>
      <c r="SJ276" s="1"/>
      <c r="SK276" s="1"/>
      <c r="SL276" s="1"/>
      <c r="SM276" s="1"/>
      <c r="SN276" s="1"/>
      <c r="SO276" s="1"/>
      <c r="SP276" s="1"/>
      <c r="SQ276" s="1"/>
      <c r="SR276" s="1"/>
      <c r="SS276" s="1"/>
      <c r="ST276" s="1"/>
      <c r="SU276" s="1"/>
      <c r="SV276" s="1"/>
      <c r="SW276" s="1"/>
      <c r="SX276" s="1"/>
      <c r="SY276" s="1"/>
      <c r="SZ276" s="1"/>
      <c r="TA276" s="1"/>
      <c r="TB276" s="1"/>
      <c r="TC276" s="1"/>
      <c r="TD276" s="1"/>
      <c r="TE276" s="1"/>
      <c r="TF276" s="1"/>
      <c r="TG276" s="1"/>
      <c r="TH276" s="1"/>
      <c r="TI276" s="1"/>
      <c r="TJ276" s="1"/>
      <c r="TK276" s="1"/>
      <c r="TL276" s="1"/>
      <c r="TM276" s="1"/>
      <c r="TN276" s="1"/>
      <c r="TO276" s="1"/>
      <c r="TP276" s="1"/>
      <c r="TQ276" s="1"/>
      <c r="TR276" s="1"/>
      <c r="TS276" s="1"/>
      <c r="TT276" s="1"/>
      <c r="TU276" s="1"/>
      <c r="TV276" s="1"/>
      <c r="TW276" s="1"/>
      <c r="TX276" s="1"/>
      <c r="TY276" s="1"/>
      <c r="TZ276" s="1"/>
      <c r="UA276" s="1"/>
      <c r="UB276" s="1"/>
      <c r="UC276" s="1"/>
      <c r="UD276" s="1"/>
      <c r="UE276" s="1"/>
      <c r="UF276" s="1"/>
      <c r="UG276" s="1"/>
      <c r="UH276" s="1"/>
      <c r="UI276" s="1"/>
      <c r="UJ276" s="1"/>
      <c r="UK276" s="1"/>
      <c r="UL276" s="1"/>
      <c r="UM276" s="1"/>
      <c r="UN276" s="1"/>
      <c r="UO276" s="1"/>
      <c r="UP276" s="1"/>
      <c r="UQ276" s="1"/>
      <c r="UR276" s="1"/>
      <c r="US276" s="1"/>
      <c r="UT276" s="1"/>
      <c r="UU276" s="1"/>
      <c r="UV276" s="1"/>
      <c r="UW276" s="1"/>
      <c r="UX276" s="1"/>
      <c r="UY276" s="1"/>
      <c r="UZ276" s="1"/>
      <c r="VA276" s="1"/>
      <c r="VB276" s="1"/>
      <c r="VC276" s="1"/>
      <c r="VD276" s="1"/>
      <c r="VE276" s="1"/>
      <c r="VF276" s="1"/>
      <c r="VG276" s="1"/>
      <c r="VH276" s="1"/>
      <c r="VI276" s="1"/>
      <c r="VJ276" s="1"/>
      <c r="VK276" s="1"/>
      <c r="VL276" s="1"/>
      <c r="VM276" s="1"/>
      <c r="VN276" s="1"/>
      <c r="VO276" s="1"/>
      <c r="VP276" s="1"/>
      <c r="VQ276" s="1"/>
      <c r="VR276" s="1"/>
      <c r="VS276" s="1"/>
      <c r="VT276" s="1"/>
      <c r="VU276" s="1"/>
      <c r="VV276" s="1"/>
      <c r="VW276" s="1"/>
      <c r="VX276" s="1"/>
      <c r="VY276" s="1"/>
      <c r="VZ276" s="1"/>
      <c r="WA276" s="1"/>
      <c r="WB276" s="1"/>
      <c r="WC276" s="1"/>
      <c r="WD276" s="1"/>
      <c r="WE276" s="1"/>
      <c r="WF276" s="1"/>
      <c r="WG276" s="1"/>
      <c r="WH276" s="1"/>
      <c r="WI276" s="1"/>
      <c r="WJ276" s="1"/>
      <c r="WK276" s="1"/>
      <c r="WL276" s="1"/>
      <c r="WM276" s="1"/>
      <c r="WN276" s="1"/>
      <c r="WO276" s="1"/>
      <c r="WP276" s="1"/>
      <c r="WQ276" s="1"/>
      <c r="WR276" s="1"/>
      <c r="WS276" s="1"/>
      <c r="WT276" s="1"/>
      <c r="WU276" s="1"/>
      <c r="WV276" s="1"/>
      <c r="WW276" s="1"/>
      <c r="WX276" s="1"/>
      <c r="WY276" s="1"/>
      <c r="WZ276" s="1"/>
      <c r="XA276" s="1"/>
      <c r="XB276" s="1"/>
      <c r="XC276" s="1"/>
      <c r="XD276" s="1"/>
      <c r="XE276" s="1"/>
      <c r="XF276" s="1"/>
      <c r="XG276" s="1"/>
      <c r="XH276" s="1"/>
      <c r="XI276" s="1"/>
      <c r="XJ276" s="1"/>
      <c r="XK276" s="1"/>
      <c r="XL276" s="1"/>
      <c r="XM276" s="1"/>
      <c r="XN276" s="1"/>
      <c r="XO276" s="1"/>
      <c r="XP276" s="1"/>
      <c r="XQ276" s="1"/>
      <c r="XR276" s="1"/>
      <c r="XS276" s="1"/>
      <c r="XT276" s="1"/>
      <c r="XU276" s="1"/>
      <c r="XV276" s="1"/>
      <c r="XW276" s="1"/>
      <c r="XX276" s="1"/>
      <c r="XY276" s="1"/>
      <c r="XZ276" s="1"/>
      <c r="YA276" s="1"/>
      <c r="YB276" s="1"/>
      <c r="YC276" s="1"/>
      <c r="YD276" s="1"/>
      <c r="YE276" s="1"/>
      <c r="YF276" s="1"/>
      <c r="YG276" s="1"/>
      <c r="YH276" s="1"/>
      <c r="YI276" s="1"/>
      <c r="YJ276" s="1"/>
      <c r="YK276" s="1"/>
      <c r="YL276" s="1"/>
      <c r="YM276" s="1"/>
      <c r="YN276" s="1"/>
      <c r="YO276" s="1"/>
      <c r="YP276" s="1"/>
      <c r="YQ276" s="1"/>
      <c r="YR276" s="1"/>
      <c r="YS276" s="1"/>
      <c r="YT276" s="1"/>
      <c r="YU276" s="1"/>
      <c r="YV276" s="1"/>
      <c r="YW276" s="1"/>
      <c r="YX276" s="1"/>
      <c r="YY276" s="1"/>
      <c r="YZ276" s="1"/>
      <c r="ZA276" s="1"/>
      <c r="ZB276" s="1"/>
      <c r="ZC276" s="1"/>
      <c r="ZD276" s="1"/>
      <c r="ZE276" s="1"/>
      <c r="ZF276" s="1"/>
      <c r="ZG276" s="1"/>
      <c r="ZH276" s="1"/>
      <c r="ZI276" s="1"/>
      <c r="ZJ276" s="1"/>
      <c r="ZK276" s="1"/>
      <c r="ZL276" s="1"/>
      <c r="ZM276" s="1"/>
      <c r="ZN276" s="1"/>
      <c r="ZO276" s="1"/>
      <c r="ZP276" s="1"/>
      <c r="ZQ276" s="1"/>
      <c r="ZR276" s="1"/>
      <c r="ZS276" s="1"/>
    </row>
    <row r="277" spans="1:695" s="106" customFormat="1" x14ac:dyDescent="0.2">
      <c r="A277" s="229" t="s">
        <v>143</v>
      </c>
      <c r="B277" s="98"/>
      <c r="C277" s="19" t="s">
        <v>71</v>
      </c>
      <c r="D277" s="19" t="s">
        <v>14</v>
      </c>
      <c r="E277" s="20">
        <v>0.37152777777777801</v>
      </c>
      <c r="F277" s="20">
        <f>E277+(50/(24*60))</f>
        <v>0.40625000000000022</v>
      </c>
      <c r="G277" s="19">
        <f>H277*I277</f>
        <v>7850</v>
      </c>
      <c r="H277" s="65">
        <v>250</v>
      </c>
      <c r="I277" s="82">
        <v>31.4</v>
      </c>
      <c r="J277" s="77" t="s">
        <v>204</v>
      </c>
      <c r="K277" s="77" t="s">
        <v>205</v>
      </c>
      <c r="L277" s="157"/>
      <c r="M277" s="1"/>
      <c r="N277" s="138"/>
      <c r="O277" s="139"/>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c r="IT277" s="1"/>
      <c r="IU277" s="1"/>
      <c r="IV277" s="1"/>
      <c r="IW277" s="1"/>
      <c r="IX277" s="1"/>
      <c r="IY277" s="1"/>
      <c r="IZ277" s="1"/>
      <c r="JA277" s="1"/>
      <c r="JB277" s="1"/>
      <c r="JC277" s="1"/>
      <c r="JD277" s="1"/>
      <c r="JE277" s="1"/>
      <c r="JF277" s="1"/>
      <c r="JG277" s="1"/>
      <c r="JH277" s="1"/>
      <c r="JI277" s="1"/>
      <c r="JJ277" s="1"/>
      <c r="JK277" s="1"/>
      <c r="JL277" s="1"/>
      <c r="JM277" s="1"/>
      <c r="JN277" s="1"/>
      <c r="JO277" s="1"/>
      <c r="JP277" s="1"/>
      <c r="JQ277" s="1"/>
      <c r="JR277" s="1"/>
      <c r="JS277" s="1"/>
      <c r="JT277" s="1"/>
      <c r="JU277" s="1"/>
      <c r="JV277" s="1"/>
      <c r="JW277" s="1"/>
      <c r="JX277" s="1"/>
      <c r="JY277" s="1"/>
      <c r="JZ277" s="1"/>
      <c r="KA277" s="1"/>
      <c r="KB277" s="1"/>
      <c r="KC277" s="1"/>
      <c r="KD277" s="1"/>
      <c r="KE277" s="1"/>
      <c r="KF277" s="1"/>
      <c r="KG277" s="1"/>
      <c r="KH277" s="1"/>
      <c r="KI277" s="1"/>
      <c r="KJ277" s="1"/>
      <c r="KK277" s="1"/>
      <c r="KL277" s="1"/>
      <c r="KM277" s="1"/>
      <c r="KN277" s="1"/>
      <c r="KO277" s="1"/>
      <c r="KP277" s="1"/>
      <c r="KQ277" s="1"/>
      <c r="KR277" s="1"/>
      <c r="KS277" s="1"/>
      <c r="KT277" s="1"/>
      <c r="KU277" s="1"/>
      <c r="KV277" s="1"/>
      <c r="KW277" s="1"/>
      <c r="KX277" s="1"/>
      <c r="KY277" s="1"/>
      <c r="KZ277" s="1"/>
      <c r="LA277" s="1"/>
      <c r="LB277" s="1"/>
      <c r="LC277" s="1"/>
      <c r="LD277" s="1"/>
      <c r="LE277" s="1"/>
      <c r="LF277" s="1"/>
      <c r="LG277" s="1"/>
      <c r="LH277" s="1"/>
      <c r="LI277" s="1"/>
      <c r="LJ277" s="1"/>
      <c r="LK277" s="1"/>
      <c r="LL277" s="1"/>
      <c r="LM277" s="1"/>
      <c r="LN277" s="1"/>
      <c r="LO277" s="1"/>
      <c r="LP277" s="1"/>
      <c r="LQ277" s="1"/>
      <c r="LR277" s="1"/>
      <c r="LS277" s="1"/>
      <c r="LT277" s="1"/>
      <c r="LU277" s="1"/>
      <c r="LV277" s="1"/>
      <c r="LW277" s="1"/>
      <c r="LX277" s="1"/>
      <c r="LY277" s="1"/>
      <c r="LZ277" s="1"/>
      <c r="MA277" s="1"/>
      <c r="MB277" s="1"/>
      <c r="MC277" s="1"/>
      <c r="MD277" s="1"/>
      <c r="ME277" s="1"/>
      <c r="MF277" s="1"/>
      <c r="MG277" s="1"/>
      <c r="MH277" s="1"/>
      <c r="MI277" s="1"/>
      <c r="MJ277" s="1"/>
      <c r="MK277" s="1"/>
      <c r="ML277" s="1"/>
      <c r="MM277" s="1"/>
      <c r="MN277" s="1"/>
      <c r="MO277" s="1"/>
      <c r="MP277" s="1"/>
      <c r="MQ277" s="1"/>
      <c r="MR277" s="1"/>
      <c r="MS277" s="1"/>
      <c r="MT277" s="1"/>
      <c r="MU277" s="1"/>
      <c r="MV277" s="1"/>
      <c r="MW277" s="1"/>
      <c r="MX277" s="1"/>
      <c r="MY277" s="1"/>
      <c r="MZ277" s="1"/>
      <c r="NA277" s="1"/>
      <c r="NB277" s="1"/>
      <c r="NC277" s="1"/>
      <c r="ND277" s="1"/>
      <c r="NE277" s="1"/>
      <c r="NF277" s="1"/>
      <c r="NG277" s="1"/>
      <c r="NH277" s="1"/>
      <c r="NI277" s="1"/>
      <c r="NJ277" s="1"/>
      <c r="NK277" s="1"/>
      <c r="NL277" s="1"/>
      <c r="NM277" s="1"/>
      <c r="NN277" s="1"/>
      <c r="NO277" s="1"/>
      <c r="NP277" s="1"/>
      <c r="NQ277" s="1"/>
      <c r="NR277" s="1"/>
      <c r="NS277" s="1"/>
      <c r="NT277" s="1"/>
      <c r="NU277" s="1"/>
      <c r="NV277" s="1"/>
      <c r="NW277" s="1"/>
      <c r="NX277" s="1"/>
      <c r="NY277" s="1"/>
      <c r="NZ277" s="1"/>
      <c r="OA277" s="1"/>
      <c r="OB277" s="1"/>
      <c r="OC277" s="1"/>
      <c r="OD277" s="1"/>
      <c r="OE277" s="1"/>
      <c r="OF277" s="1"/>
      <c r="OG277" s="1"/>
      <c r="OH277" s="1"/>
      <c r="OI277" s="1"/>
      <c r="OJ277" s="1"/>
      <c r="OK277" s="1"/>
      <c r="OL277" s="1"/>
      <c r="OM277" s="1"/>
      <c r="ON277" s="1"/>
      <c r="OO277" s="1"/>
      <c r="OP277" s="1"/>
      <c r="OQ277" s="1"/>
      <c r="OR277" s="1"/>
      <c r="OS277" s="1"/>
      <c r="OT277" s="1"/>
      <c r="OU277" s="1"/>
      <c r="OV277" s="1"/>
      <c r="OW277" s="1"/>
      <c r="OX277" s="1"/>
      <c r="OY277" s="1"/>
      <c r="OZ277" s="1"/>
      <c r="PA277" s="1"/>
      <c r="PB277" s="1"/>
      <c r="PC277" s="1"/>
      <c r="PD277" s="1"/>
      <c r="PE277" s="1"/>
      <c r="PF277" s="1"/>
      <c r="PG277" s="1"/>
      <c r="PH277" s="1"/>
      <c r="PI277" s="1"/>
      <c r="PJ277" s="1"/>
      <c r="PK277" s="1"/>
      <c r="PL277" s="1"/>
      <c r="PM277" s="1"/>
      <c r="PN277" s="1"/>
      <c r="PO277" s="1"/>
      <c r="PP277" s="1"/>
      <c r="PQ277" s="1"/>
      <c r="PR277" s="1"/>
      <c r="PS277" s="1"/>
      <c r="PT277" s="1"/>
      <c r="PU277" s="1"/>
      <c r="PV277" s="1"/>
      <c r="PW277" s="1"/>
      <c r="PX277" s="1"/>
      <c r="PY277" s="1"/>
      <c r="PZ277" s="1"/>
      <c r="QA277" s="1"/>
      <c r="QB277" s="1"/>
      <c r="QC277" s="1"/>
      <c r="QD277" s="1"/>
      <c r="QE277" s="1"/>
      <c r="QF277" s="1"/>
      <c r="QG277" s="1"/>
      <c r="QH277" s="1"/>
      <c r="QI277" s="1"/>
      <c r="QJ277" s="1"/>
      <c r="QK277" s="1"/>
      <c r="QL277" s="1"/>
      <c r="QM277" s="1"/>
      <c r="QN277" s="1"/>
      <c r="QO277" s="1"/>
      <c r="QP277" s="1"/>
      <c r="QQ277" s="1"/>
      <c r="QR277" s="1"/>
      <c r="QS277" s="1"/>
      <c r="QT277" s="1"/>
      <c r="QU277" s="1"/>
      <c r="QV277" s="1"/>
      <c r="QW277" s="1"/>
      <c r="QX277" s="1"/>
      <c r="QY277" s="1"/>
      <c r="QZ277" s="1"/>
      <c r="RA277" s="1"/>
      <c r="RB277" s="1"/>
      <c r="RC277" s="1"/>
      <c r="RD277" s="1"/>
      <c r="RE277" s="1"/>
      <c r="RF277" s="1"/>
      <c r="RG277" s="1"/>
      <c r="RH277" s="1"/>
      <c r="RI277" s="1"/>
      <c r="RJ277" s="1"/>
      <c r="RK277" s="1"/>
      <c r="RL277" s="1"/>
      <c r="RM277" s="1"/>
      <c r="RN277" s="1"/>
      <c r="RO277" s="1"/>
      <c r="RP277" s="1"/>
      <c r="RQ277" s="1"/>
      <c r="RR277" s="1"/>
      <c r="RS277" s="1"/>
      <c r="RT277" s="1"/>
      <c r="RU277" s="1"/>
      <c r="RV277" s="1"/>
      <c r="RW277" s="1"/>
      <c r="RX277" s="1"/>
      <c r="RY277" s="1"/>
      <c r="RZ277" s="1"/>
      <c r="SA277" s="1"/>
      <c r="SB277" s="1"/>
      <c r="SC277" s="1"/>
      <c r="SD277" s="1"/>
      <c r="SE277" s="1"/>
      <c r="SF277" s="1"/>
      <c r="SG277" s="1"/>
      <c r="SH277" s="1"/>
      <c r="SI277" s="1"/>
      <c r="SJ277" s="1"/>
      <c r="SK277" s="1"/>
      <c r="SL277" s="1"/>
      <c r="SM277" s="1"/>
      <c r="SN277" s="1"/>
      <c r="SO277" s="1"/>
      <c r="SP277" s="1"/>
      <c r="SQ277" s="1"/>
      <c r="SR277" s="1"/>
      <c r="SS277" s="1"/>
      <c r="ST277" s="1"/>
      <c r="SU277" s="1"/>
      <c r="SV277" s="1"/>
      <c r="SW277" s="1"/>
      <c r="SX277" s="1"/>
      <c r="SY277" s="1"/>
      <c r="SZ277" s="1"/>
      <c r="TA277" s="1"/>
      <c r="TB277" s="1"/>
      <c r="TC277" s="1"/>
      <c r="TD277" s="1"/>
      <c r="TE277" s="1"/>
      <c r="TF277" s="1"/>
      <c r="TG277" s="1"/>
      <c r="TH277" s="1"/>
      <c r="TI277" s="1"/>
      <c r="TJ277" s="1"/>
      <c r="TK277" s="1"/>
      <c r="TL277" s="1"/>
      <c r="TM277" s="1"/>
      <c r="TN277" s="1"/>
      <c r="TO277" s="1"/>
      <c r="TP277" s="1"/>
      <c r="TQ277" s="1"/>
      <c r="TR277" s="1"/>
      <c r="TS277" s="1"/>
      <c r="TT277" s="1"/>
      <c r="TU277" s="1"/>
      <c r="TV277" s="1"/>
      <c r="TW277" s="1"/>
      <c r="TX277" s="1"/>
      <c r="TY277" s="1"/>
      <c r="TZ277" s="1"/>
      <c r="UA277" s="1"/>
      <c r="UB277" s="1"/>
      <c r="UC277" s="1"/>
      <c r="UD277" s="1"/>
      <c r="UE277" s="1"/>
      <c r="UF277" s="1"/>
      <c r="UG277" s="1"/>
      <c r="UH277" s="1"/>
      <c r="UI277" s="1"/>
      <c r="UJ277" s="1"/>
      <c r="UK277" s="1"/>
      <c r="UL277" s="1"/>
      <c r="UM277" s="1"/>
      <c r="UN277" s="1"/>
      <c r="UO277" s="1"/>
      <c r="UP277" s="1"/>
      <c r="UQ277" s="1"/>
      <c r="UR277" s="1"/>
      <c r="US277" s="1"/>
      <c r="UT277" s="1"/>
      <c r="UU277" s="1"/>
      <c r="UV277" s="1"/>
      <c r="UW277" s="1"/>
      <c r="UX277" s="1"/>
      <c r="UY277" s="1"/>
      <c r="UZ277" s="1"/>
      <c r="VA277" s="1"/>
      <c r="VB277" s="1"/>
      <c r="VC277" s="1"/>
      <c r="VD277" s="1"/>
      <c r="VE277" s="1"/>
      <c r="VF277" s="1"/>
      <c r="VG277" s="1"/>
      <c r="VH277" s="1"/>
      <c r="VI277" s="1"/>
      <c r="VJ277" s="1"/>
      <c r="VK277" s="1"/>
      <c r="VL277" s="1"/>
      <c r="VM277" s="1"/>
      <c r="VN277" s="1"/>
      <c r="VO277" s="1"/>
      <c r="VP277" s="1"/>
      <c r="VQ277" s="1"/>
      <c r="VR277" s="1"/>
      <c r="VS277" s="1"/>
      <c r="VT277" s="1"/>
      <c r="VU277" s="1"/>
      <c r="VV277" s="1"/>
      <c r="VW277" s="1"/>
      <c r="VX277" s="1"/>
      <c r="VY277" s="1"/>
      <c r="VZ277" s="1"/>
      <c r="WA277" s="1"/>
      <c r="WB277" s="1"/>
      <c r="WC277" s="1"/>
      <c r="WD277" s="1"/>
      <c r="WE277" s="1"/>
      <c r="WF277" s="1"/>
      <c r="WG277" s="1"/>
      <c r="WH277" s="1"/>
      <c r="WI277" s="1"/>
      <c r="WJ277" s="1"/>
      <c r="WK277" s="1"/>
      <c r="WL277" s="1"/>
      <c r="WM277" s="1"/>
      <c r="WN277" s="1"/>
      <c r="WO277" s="1"/>
      <c r="WP277" s="1"/>
      <c r="WQ277" s="1"/>
      <c r="WR277" s="1"/>
      <c r="WS277" s="1"/>
      <c r="WT277" s="1"/>
      <c r="WU277" s="1"/>
      <c r="WV277" s="1"/>
      <c r="WW277" s="1"/>
      <c r="WX277" s="1"/>
      <c r="WY277" s="1"/>
      <c r="WZ277" s="1"/>
      <c r="XA277" s="1"/>
      <c r="XB277" s="1"/>
      <c r="XC277" s="1"/>
      <c r="XD277" s="1"/>
      <c r="XE277" s="1"/>
      <c r="XF277" s="1"/>
      <c r="XG277" s="1"/>
      <c r="XH277" s="1"/>
      <c r="XI277" s="1"/>
      <c r="XJ277" s="1"/>
      <c r="XK277" s="1"/>
      <c r="XL277" s="1"/>
      <c r="XM277" s="1"/>
      <c r="XN277" s="1"/>
      <c r="XO277" s="1"/>
      <c r="XP277" s="1"/>
      <c r="XQ277" s="1"/>
      <c r="XR277" s="1"/>
      <c r="XS277" s="1"/>
      <c r="XT277" s="1"/>
      <c r="XU277" s="1"/>
      <c r="XV277" s="1"/>
      <c r="XW277" s="1"/>
      <c r="XX277" s="1"/>
      <c r="XY277" s="1"/>
      <c r="XZ277" s="1"/>
      <c r="YA277" s="1"/>
      <c r="YB277" s="1"/>
      <c r="YC277" s="1"/>
      <c r="YD277" s="1"/>
      <c r="YE277" s="1"/>
      <c r="YF277" s="1"/>
      <c r="YG277" s="1"/>
      <c r="YH277" s="1"/>
      <c r="YI277" s="1"/>
      <c r="YJ277" s="1"/>
      <c r="YK277" s="1"/>
      <c r="YL277" s="1"/>
      <c r="YM277" s="1"/>
      <c r="YN277" s="1"/>
      <c r="YO277" s="1"/>
      <c r="YP277" s="1"/>
      <c r="YQ277" s="1"/>
      <c r="YR277" s="1"/>
      <c r="YS277" s="1"/>
      <c r="YT277" s="1"/>
      <c r="YU277" s="1"/>
      <c r="YV277" s="1"/>
      <c r="YW277" s="1"/>
      <c r="YX277" s="1"/>
      <c r="YY277" s="1"/>
      <c r="YZ277" s="1"/>
      <c r="ZA277" s="1"/>
      <c r="ZB277" s="1"/>
      <c r="ZC277" s="1"/>
      <c r="ZD277" s="1"/>
      <c r="ZE277" s="1"/>
      <c r="ZF277" s="1"/>
      <c r="ZG277" s="1"/>
      <c r="ZH277" s="1"/>
      <c r="ZI277" s="1"/>
      <c r="ZJ277" s="1"/>
      <c r="ZK277" s="1"/>
      <c r="ZL277" s="1"/>
      <c r="ZM277" s="1"/>
      <c r="ZN277" s="1"/>
      <c r="ZO277" s="1"/>
      <c r="ZP277" s="1"/>
      <c r="ZQ277" s="1"/>
      <c r="ZR277" s="1"/>
      <c r="ZS277" s="1"/>
    </row>
    <row r="278" spans="1:695" s="106" customFormat="1" x14ac:dyDescent="0.2">
      <c r="A278" s="229" t="s">
        <v>143</v>
      </c>
      <c r="B278" s="111"/>
      <c r="C278" s="19" t="s">
        <v>72</v>
      </c>
      <c r="D278" s="19" t="s">
        <v>14</v>
      </c>
      <c r="E278" s="20">
        <v>0.41319444444444442</v>
      </c>
      <c r="F278" s="20">
        <f>E278+(50/(24*60))</f>
        <v>0.44791666666666663</v>
      </c>
      <c r="G278" s="19">
        <f>H278*I278</f>
        <v>7875</v>
      </c>
      <c r="H278" s="65">
        <v>250</v>
      </c>
      <c r="I278" s="82">
        <v>31.5</v>
      </c>
      <c r="J278" s="77" t="s">
        <v>204</v>
      </c>
      <c r="K278" s="77" t="s">
        <v>205</v>
      </c>
      <c r="L278" s="157"/>
      <c r="M278" s="1"/>
      <c r="N278" s="138"/>
      <c r="O278" s="139"/>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c r="IT278" s="1"/>
      <c r="IU278" s="1"/>
      <c r="IV278" s="1"/>
      <c r="IW278" s="1"/>
      <c r="IX278" s="1"/>
      <c r="IY278" s="1"/>
      <c r="IZ278" s="1"/>
      <c r="JA278" s="1"/>
      <c r="JB278" s="1"/>
      <c r="JC278" s="1"/>
      <c r="JD278" s="1"/>
      <c r="JE278" s="1"/>
      <c r="JF278" s="1"/>
      <c r="JG278" s="1"/>
      <c r="JH278" s="1"/>
      <c r="JI278" s="1"/>
      <c r="JJ278" s="1"/>
      <c r="JK278" s="1"/>
      <c r="JL278" s="1"/>
      <c r="JM278" s="1"/>
      <c r="JN278" s="1"/>
      <c r="JO278" s="1"/>
      <c r="JP278" s="1"/>
      <c r="JQ278" s="1"/>
      <c r="JR278" s="1"/>
      <c r="JS278" s="1"/>
      <c r="JT278" s="1"/>
      <c r="JU278" s="1"/>
      <c r="JV278" s="1"/>
      <c r="JW278" s="1"/>
      <c r="JX278" s="1"/>
      <c r="JY278" s="1"/>
      <c r="JZ278" s="1"/>
      <c r="KA278" s="1"/>
      <c r="KB278" s="1"/>
      <c r="KC278" s="1"/>
      <c r="KD278" s="1"/>
      <c r="KE278" s="1"/>
      <c r="KF278" s="1"/>
      <c r="KG278" s="1"/>
      <c r="KH278" s="1"/>
      <c r="KI278" s="1"/>
      <c r="KJ278" s="1"/>
      <c r="KK278" s="1"/>
      <c r="KL278" s="1"/>
      <c r="KM278" s="1"/>
      <c r="KN278" s="1"/>
      <c r="KO278" s="1"/>
      <c r="KP278" s="1"/>
      <c r="KQ278" s="1"/>
      <c r="KR278" s="1"/>
      <c r="KS278" s="1"/>
      <c r="KT278" s="1"/>
      <c r="KU278" s="1"/>
      <c r="KV278" s="1"/>
      <c r="KW278" s="1"/>
      <c r="KX278" s="1"/>
      <c r="KY278" s="1"/>
      <c r="KZ278" s="1"/>
      <c r="LA278" s="1"/>
      <c r="LB278" s="1"/>
      <c r="LC278" s="1"/>
      <c r="LD278" s="1"/>
      <c r="LE278" s="1"/>
      <c r="LF278" s="1"/>
      <c r="LG278" s="1"/>
      <c r="LH278" s="1"/>
      <c r="LI278" s="1"/>
      <c r="LJ278" s="1"/>
      <c r="LK278" s="1"/>
      <c r="LL278" s="1"/>
      <c r="LM278" s="1"/>
      <c r="LN278" s="1"/>
      <c r="LO278" s="1"/>
      <c r="LP278" s="1"/>
      <c r="LQ278" s="1"/>
      <c r="LR278" s="1"/>
      <c r="LS278" s="1"/>
      <c r="LT278" s="1"/>
      <c r="LU278" s="1"/>
      <c r="LV278" s="1"/>
      <c r="LW278" s="1"/>
      <c r="LX278" s="1"/>
      <c r="LY278" s="1"/>
      <c r="LZ278" s="1"/>
      <c r="MA278" s="1"/>
      <c r="MB278" s="1"/>
      <c r="MC278" s="1"/>
      <c r="MD278" s="1"/>
      <c r="ME278" s="1"/>
      <c r="MF278" s="1"/>
      <c r="MG278" s="1"/>
      <c r="MH278" s="1"/>
      <c r="MI278" s="1"/>
      <c r="MJ278" s="1"/>
      <c r="MK278" s="1"/>
      <c r="ML278" s="1"/>
      <c r="MM278" s="1"/>
      <c r="MN278" s="1"/>
      <c r="MO278" s="1"/>
      <c r="MP278" s="1"/>
      <c r="MQ278" s="1"/>
      <c r="MR278" s="1"/>
      <c r="MS278" s="1"/>
      <c r="MT278" s="1"/>
      <c r="MU278" s="1"/>
      <c r="MV278" s="1"/>
      <c r="MW278" s="1"/>
      <c r="MX278" s="1"/>
      <c r="MY278" s="1"/>
      <c r="MZ278" s="1"/>
      <c r="NA278" s="1"/>
      <c r="NB278" s="1"/>
      <c r="NC278" s="1"/>
      <c r="ND278" s="1"/>
      <c r="NE278" s="1"/>
      <c r="NF278" s="1"/>
      <c r="NG278" s="1"/>
      <c r="NH278" s="1"/>
      <c r="NI278" s="1"/>
      <c r="NJ278" s="1"/>
      <c r="NK278" s="1"/>
      <c r="NL278" s="1"/>
      <c r="NM278" s="1"/>
      <c r="NN278" s="1"/>
      <c r="NO278" s="1"/>
      <c r="NP278" s="1"/>
      <c r="NQ278" s="1"/>
      <c r="NR278" s="1"/>
      <c r="NS278" s="1"/>
      <c r="NT278" s="1"/>
      <c r="NU278" s="1"/>
      <c r="NV278" s="1"/>
      <c r="NW278" s="1"/>
      <c r="NX278" s="1"/>
      <c r="NY278" s="1"/>
      <c r="NZ278" s="1"/>
      <c r="OA278" s="1"/>
      <c r="OB278" s="1"/>
      <c r="OC278" s="1"/>
      <c r="OD278" s="1"/>
      <c r="OE278" s="1"/>
      <c r="OF278" s="1"/>
      <c r="OG278" s="1"/>
      <c r="OH278" s="1"/>
      <c r="OI278" s="1"/>
      <c r="OJ278" s="1"/>
      <c r="OK278" s="1"/>
      <c r="OL278" s="1"/>
      <c r="OM278" s="1"/>
      <c r="ON278" s="1"/>
      <c r="OO278" s="1"/>
      <c r="OP278" s="1"/>
      <c r="OQ278" s="1"/>
      <c r="OR278" s="1"/>
      <c r="OS278" s="1"/>
      <c r="OT278" s="1"/>
      <c r="OU278" s="1"/>
      <c r="OV278" s="1"/>
      <c r="OW278" s="1"/>
      <c r="OX278" s="1"/>
      <c r="OY278" s="1"/>
      <c r="OZ278" s="1"/>
      <c r="PA278" s="1"/>
      <c r="PB278" s="1"/>
      <c r="PC278" s="1"/>
      <c r="PD278" s="1"/>
      <c r="PE278" s="1"/>
      <c r="PF278" s="1"/>
      <c r="PG278" s="1"/>
      <c r="PH278" s="1"/>
      <c r="PI278" s="1"/>
      <c r="PJ278" s="1"/>
      <c r="PK278" s="1"/>
      <c r="PL278" s="1"/>
      <c r="PM278" s="1"/>
      <c r="PN278" s="1"/>
      <c r="PO278" s="1"/>
      <c r="PP278" s="1"/>
      <c r="PQ278" s="1"/>
      <c r="PR278" s="1"/>
      <c r="PS278" s="1"/>
      <c r="PT278" s="1"/>
      <c r="PU278" s="1"/>
      <c r="PV278" s="1"/>
      <c r="PW278" s="1"/>
      <c r="PX278" s="1"/>
      <c r="PY278" s="1"/>
      <c r="PZ278" s="1"/>
      <c r="QA278" s="1"/>
      <c r="QB278" s="1"/>
      <c r="QC278" s="1"/>
      <c r="QD278" s="1"/>
      <c r="QE278" s="1"/>
      <c r="QF278" s="1"/>
      <c r="QG278" s="1"/>
      <c r="QH278" s="1"/>
      <c r="QI278" s="1"/>
      <c r="QJ278" s="1"/>
      <c r="QK278" s="1"/>
      <c r="QL278" s="1"/>
      <c r="QM278" s="1"/>
      <c r="QN278" s="1"/>
      <c r="QO278" s="1"/>
      <c r="QP278" s="1"/>
      <c r="QQ278" s="1"/>
      <c r="QR278" s="1"/>
      <c r="QS278" s="1"/>
      <c r="QT278" s="1"/>
      <c r="QU278" s="1"/>
      <c r="QV278" s="1"/>
      <c r="QW278" s="1"/>
      <c r="QX278" s="1"/>
      <c r="QY278" s="1"/>
      <c r="QZ278" s="1"/>
      <c r="RA278" s="1"/>
      <c r="RB278" s="1"/>
      <c r="RC278" s="1"/>
      <c r="RD278" s="1"/>
      <c r="RE278" s="1"/>
      <c r="RF278" s="1"/>
      <c r="RG278" s="1"/>
      <c r="RH278" s="1"/>
      <c r="RI278" s="1"/>
      <c r="RJ278" s="1"/>
      <c r="RK278" s="1"/>
      <c r="RL278" s="1"/>
      <c r="RM278" s="1"/>
      <c r="RN278" s="1"/>
      <c r="RO278" s="1"/>
      <c r="RP278" s="1"/>
      <c r="RQ278" s="1"/>
      <c r="RR278" s="1"/>
      <c r="RS278" s="1"/>
      <c r="RT278" s="1"/>
      <c r="RU278" s="1"/>
      <c r="RV278" s="1"/>
      <c r="RW278" s="1"/>
      <c r="RX278" s="1"/>
      <c r="RY278" s="1"/>
      <c r="RZ278" s="1"/>
      <c r="SA278" s="1"/>
      <c r="SB278" s="1"/>
      <c r="SC278" s="1"/>
      <c r="SD278" s="1"/>
      <c r="SE278" s="1"/>
      <c r="SF278" s="1"/>
      <c r="SG278" s="1"/>
      <c r="SH278" s="1"/>
      <c r="SI278" s="1"/>
      <c r="SJ278" s="1"/>
      <c r="SK278" s="1"/>
      <c r="SL278" s="1"/>
      <c r="SM278" s="1"/>
      <c r="SN278" s="1"/>
      <c r="SO278" s="1"/>
      <c r="SP278" s="1"/>
      <c r="SQ278" s="1"/>
      <c r="SR278" s="1"/>
      <c r="SS278" s="1"/>
      <c r="ST278" s="1"/>
      <c r="SU278" s="1"/>
      <c r="SV278" s="1"/>
      <c r="SW278" s="1"/>
      <c r="SX278" s="1"/>
      <c r="SY278" s="1"/>
      <c r="SZ278" s="1"/>
      <c r="TA278" s="1"/>
      <c r="TB278" s="1"/>
      <c r="TC278" s="1"/>
      <c r="TD278" s="1"/>
      <c r="TE278" s="1"/>
      <c r="TF278" s="1"/>
      <c r="TG278" s="1"/>
      <c r="TH278" s="1"/>
      <c r="TI278" s="1"/>
      <c r="TJ278" s="1"/>
      <c r="TK278" s="1"/>
      <c r="TL278" s="1"/>
      <c r="TM278" s="1"/>
      <c r="TN278" s="1"/>
      <c r="TO278" s="1"/>
      <c r="TP278" s="1"/>
      <c r="TQ278" s="1"/>
      <c r="TR278" s="1"/>
      <c r="TS278" s="1"/>
      <c r="TT278" s="1"/>
      <c r="TU278" s="1"/>
      <c r="TV278" s="1"/>
      <c r="TW278" s="1"/>
      <c r="TX278" s="1"/>
      <c r="TY278" s="1"/>
      <c r="TZ278" s="1"/>
      <c r="UA278" s="1"/>
      <c r="UB278" s="1"/>
      <c r="UC278" s="1"/>
      <c r="UD278" s="1"/>
      <c r="UE278" s="1"/>
      <c r="UF278" s="1"/>
      <c r="UG278" s="1"/>
      <c r="UH278" s="1"/>
      <c r="UI278" s="1"/>
      <c r="UJ278" s="1"/>
      <c r="UK278" s="1"/>
      <c r="UL278" s="1"/>
      <c r="UM278" s="1"/>
      <c r="UN278" s="1"/>
      <c r="UO278" s="1"/>
      <c r="UP278" s="1"/>
      <c r="UQ278" s="1"/>
      <c r="UR278" s="1"/>
      <c r="US278" s="1"/>
      <c r="UT278" s="1"/>
      <c r="UU278" s="1"/>
      <c r="UV278" s="1"/>
      <c r="UW278" s="1"/>
      <c r="UX278" s="1"/>
      <c r="UY278" s="1"/>
      <c r="UZ278" s="1"/>
      <c r="VA278" s="1"/>
      <c r="VB278" s="1"/>
      <c r="VC278" s="1"/>
      <c r="VD278" s="1"/>
      <c r="VE278" s="1"/>
      <c r="VF278" s="1"/>
      <c r="VG278" s="1"/>
      <c r="VH278" s="1"/>
      <c r="VI278" s="1"/>
      <c r="VJ278" s="1"/>
      <c r="VK278" s="1"/>
      <c r="VL278" s="1"/>
      <c r="VM278" s="1"/>
      <c r="VN278" s="1"/>
      <c r="VO278" s="1"/>
      <c r="VP278" s="1"/>
      <c r="VQ278" s="1"/>
      <c r="VR278" s="1"/>
      <c r="VS278" s="1"/>
      <c r="VT278" s="1"/>
      <c r="VU278" s="1"/>
      <c r="VV278" s="1"/>
      <c r="VW278" s="1"/>
      <c r="VX278" s="1"/>
      <c r="VY278" s="1"/>
      <c r="VZ278" s="1"/>
      <c r="WA278" s="1"/>
      <c r="WB278" s="1"/>
      <c r="WC278" s="1"/>
      <c r="WD278" s="1"/>
      <c r="WE278" s="1"/>
      <c r="WF278" s="1"/>
      <c r="WG278" s="1"/>
      <c r="WH278" s="1"/>
      <c r="WI278" s="1"/>
      <c r="WJ278" s="1"/>
      <c r="WK278" s="1"/>
      <c r="WL278" s="1"/>
      <c r="WM278" s="1"/>
      <c r="WN278" s="1"/>
      <c r="WO278" s="1"/>
      <c r="WP278" s="1"/>
      <c r="WQ278" s="1"/>
      <c r="WR278" s="1"/>
      <c r="WS278" s="1"/>
      <c r="WT278" s="1"/>
      <c r="WU278" s="1"/>
      <c r="WV278" s="1"/>
      <c r="WW278" s="1"/>
      <c r="WX278" s="1"/>
      <c r="WY278" s="1"/>
      <c r="WZ278" s="1"/>
      <c r="XA278" s="1"/>
      <c r="XB278" s="1"/>
      <c r="XC278" s="1"/>
      <c r="XD278" s="1"/>
      <c r="XE278" s="1"/>
      <c r="XF278" s="1"/>
      <c r="XG278" s="1"/>
      <c r="XH278" s="1"/>
      <c r="XI278" s="1"/>
      <c r="XJ278" s="1"/>
      <c r="XK278" s="1"/>
      <c r="XL278" s="1"/>
      <c r="XM278" s="1"/>
      <c r="XN278" s="1"/>
      <c r="XO278" s="1"/>
      <c r="XP278" s="1"/>
      <c r="XQ278" s="1"/>
      <c r="XR278" s="1"/>
      <c r="XS278" s="1"/>
      <c r="XT278" s="1"/>
      <c r="XU278" s="1"/>
      <c r="XV278" s="1"/>
      <c r="XW278" s="1"/>
      <c r="XX278" s="1"/>
      <c r="XY278" s="1"/>
      <c r="XZ278" s="1"/>
      <c r="YA278" s="1"/>
      <c r="YB278" s="1"/>
      <c r="YC278" s="1"/>
      <c r="YD278" s="1"/>
      <c r="YE278" s="1"/>
      <c r="YF278" s="1"/>
      <c r="YG278" s="1"/>
      <c r="YH278" s="1"/>
      <c r="YI278" s="1"/>
      <c r="YJ278" s="1"/>
      <c r="YK278" s="1"/>
      <c r="YL278" s="1"/>
      <c r="YM278" s="1"/>
      <c r="YN278" s="1"/>
      <c r="YO278" s="1"/>
      <c r="YP278" s="1"/>
      <c r="YQ278" s="1"/>
      <c r="YR278" s="1"/>
      <c r="YS278" s="1"/>
      <c r="YT278" s="1"/>
      <c r="YU278" s="1"/>
      <c r="YV278" s="1"/>
      <c r="YW278" s="1"/>
      <c r="YX278" s="1"/>
      <c r="YY278" s="1"/>
      <c r="YZ278" s="1"/>
      <c r="ZA278" s="1"/>
      <c r="ZB278" s="1"/>
      <c r="ZC278" s="1"/>
      <c r="ZD278" s="1"/>
      <c r="ZE278" s="1"/>
      <c r="ZF278" s="1"/>
      <c r="ZG278" s="1"/>
      <c r="ZH278" s="1"/>
      <c r="ZI278" s="1"/>
      <c r="ZJ278" s="1"/>
      <c r="ZK278" s="1"/>
      <c r="ZL278" s="1"/>
      <c r="ZM278" s="1"/>
      <c r="ZN278" s="1"/>
      <c r="ZO278" s="1"/>
      <c r="ZP278" s="1"/>
      <c r="ZQ278" s="1"/>
      <c r="ZR278" s="1"/>
      <c r="ZS278" s="1"/>
    </row>
    <row r="279" spans="1:695" s="106" customFormat="1" x14ac:dyDescent="0.2">
      <c r="A279" s="229" t="s">
        <v>143</v>
      </c>
      <c r="B279" s="111"/>
      <c r="C279" s="19"/>
      <c r="D279" s="19"/>
      <c r="E279" s="20"/>
      <c r="F279" s="20"/>
      <c r="G279" s="19"/>
      <c r="H279" s="65"/>
      <c r="I279" s="82"/>
      <c r="J279" s="76"/>
      <c r="K279" s="38"/>
      <c r="L279" s="157"/>
      <c r="M279" s="1"/>
      <c r="N279" s="138"/>
      <c r="O279" s="139"/>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c r="IT279" s="1"/>
      <c r="IU279" s="1"/>
      <c r="IV279" s="1"/>
      <c r="IW279" s="1"/>
      <c r="IX279" s="1"/>
      <c r="IY279" s="1"/>
      <c r="IZ279" s="1"/>
      <c r="JA279" s="1"/>
      <c r="JB279" s="1"/>
      <c r="JC279" s="1"/>
      <c r="JD279" s="1"/>
      <c r="JE279" s="1"/>
      <c r="JF279" s="1"/>
      <c r="JG279" s="1"/>
      <c r="JH279" s="1"/>
      <c r="JI279" s="1"/>
      <c r="JJ279" s="1"/>
      <c r="JK279" s="1"/>
      <c r="JL279" s="1"/>
      <c r="JM279" s="1"/>
      <c r="JN279" s="1"/>
      <c r="JO279" s="1"/>
      <c r="JP279" s="1"/>
      <c r="JQ279" s="1"/>
      <c r="JR279" s="1"/>
      <c r="JS279" s="1"/>
      <c r="JT279" s="1"/>
      <c r="JU279" s="1"/>
      <c r="JV279" s="1"/>
      <c r="JW279" s="1"/>
      <c r="JX279" s="1"/>
      <c r="JY279" s="1"/>
      <c r="JZ279" s="1"/>
      <c r="KA279" s="1"/>
      <c r="KB279" s="1"/>
      <c r="KC279" s="1"/>
      <c r="KD279" s="1"/>
      <c r="KE279" s="1"/>
      <c r="KF279" s="1"/>
      <c r="KG279" s="1"/>
      <c r="KH279" s="1"/>
      <c r="KI279" s="1"/>
      <c r="KJ279" s="1"/>
      <c r="KK279" s="1"/>
      <c r="KL279" s="1"/>
      <c r="KM279" s="1"/>
      <c r="KN279" s="1"/>
      <c r="KO279" s="1"/>
      <c r="KP279" s="1"/>
      <c r="KQ279" s="1"/>
      <c r="KR279" s="1"/>
      <c r="KS279" s="1"/>
      <c r="KT279" s="1"/>
      <c r="KU279" s="1"/>
      <c r="KV279" s="1"/>
      <c r="KW279" s="1"/>
      <c r="KX279" s="1"/>
      <c r="KY279" s="1"/>
      <c r="KZ279" s="1"/>
      <c r="LA279" s="1"/>
      <c r="LB279" s="1"/>
      <c r="LC279" s="1"/>
      <c r="LD279" s="1"/>
      <c r="LE279" s="1"/>
      <c r="LF279" s="1"/>
      <c r="LG279" s="1"/>
      <c r="LH279" s="1"/>
      <c r="LI279" s="1"/>
      <c r="LJ279" s="1"/>
      <c r="LK279" s="1"/>
      <c r="LL279" s="1"/>
      <c r="LM279" s="1"/>
      <c r="LN279" s="1"/>
      <c r="LO279" s="1"/>
      <c r="LP279" s="1"/>
      <c r="LQ279" s="1"/>
      <c r="LR279" s="1"/>
      <c r="LS279" s="1"/>
      <c r="LT279" s="1"/>
      <c r="LU279" s="1"/>
      <c r="LV279" s="1"/>
      <c r="LW279" s="1"/>
      <c r="LX279" s="1"/>
      <c r="LY279" s="1"/>
      <c r="LZ279" s="1"/>
      <c r="MA279" s="1"/>
      <c r="MB279" s="1"/>
      <c r="MC279" s="1"/>
      <c r="MD279" s="1"/>
      <c r="ME279" s="1"/>
      <c r="MF279" s="1"/>
      <c r="MG279" s="1"/>
      <c r="MH279" s="1"/>
      <c r="MI279" s="1"/>
      <c r="MJ279" s="1"/>
      <c r="MK279" s="1"/>
      <c r="ML279" s="1"/>
      <c r="MM279" s="1"/>
      <c r="MN279" s="1"/>
      <c r="MO279" s="1"/>
      <c r="MP279" s="1"/>
      <c r="MQ279" s="1"/>
      <c r="MR279" s="1"/>
      <c r="MS279" s="1"/>
      <c r="MT279" s="1"/>
      <c r="MU279" s="1"/>
      <c r="MV279" s="1"/>
      <c r="MW279" s="1"/>
      <c r="MX279" s="1"/>
      <c r="MY279" s="1"/>
      <c r="MZ279" s="1"/>
      <c r="NA279" s="1"/>
      <c r="NB279" s="1"/>
      <c r="NC279" s="1"/>
      <c r="ND279" s="1"/>
      <c r="NE279" s="1"/>
      <c r="NF279" s="1"/>
      <c r="NG279" s="1"/>
      <c r="NH279" s="1"/>
      <c r="NI279" s="1"/>
      <c r="NJ279" s="1"/>
      <c r="NK279" s="1"/>
      <c r="NL279" s="1"/>
      <c r="NM279" s="1"/>
      <c r="NN279" s="1"/>
      <c r="NO279" s="1"/>
      <c r="NP279" s="1"/>
      <c r="NQ279" s="1"/>
      <c r="NR279" s="1"/>
      <c r="NS279" s="1"/>
      <c r="NT279" s="1"/>
      <c r="NU279" s="1"/>
      <c r="NV279" s="1"/>
      <c r="NW279" s="1"/>
      <c r="NX279" s="1"/>
      <c r="NY279" s="1"/>
      <c r="NZ279" s="1"/>
      <c r="OA279" s="1"/>
      <c r="OB279" s="1"/>
      <c r="OC279" s="1"/>
      <c r="OD279" s="1"/>
      <c r="OE279" s="1"/>
      <c r="OF279" s="1"/>
      <c r="OG279" s="1"/>
      <c r="OH279" s="1"/>
      <c r="OI279" s="1"/>
      <c r="OJ279" s="1"/>
      <c r="OK279" s="1"/>
      <c r="OL279" s="1"/>
      <c r="OM279" s="1"/>
      <c r="ON279" s="1"/>
      <c r="OO279" s="1"/>
      <c r="OP279" s="1"/>
      <c r="OQ279" s="1"/>
      <c r="OR279" s="1"/>
      <c r="OS279" s="1"/>
      <c r="OT279" s="1"/>
      <c r="OU279" s="1"/>
      <c r="OV279" s="1"/>
      <c r="OW279" s="1"/>
      <c r="OX279" s="1"/>
      <c r="OY279" s="1"/>
      <c r="OZ279" s="1"/>
      <c r="PA279" s="1"/>
      <c r="PB279" s="1"/>
      <c r="PC279" s="1"/>
      <c r="PD279" s="1"/>
      <c r="PE279" s="1"/>
      <c r="PF279" s="1"/>
      <c r="PG279" s="1"/>
      <c r="PH279" s="1"/>
      <c r="PI279" s="1"/>
      <c r="PJ279" s="1"/>
      <c r="PK279" s="1"/>
      <c r="PL279" s="1"/>
      <c r="PM279" s="1"/>
      <c r="PN279" s="1"/>
      <c r="PO279" s="1"/>
      <c r="PP279" s="1"/>
      <c r="PQ279" s="1"/>
      <c r="PR279" s="1"/>
      <c r="PS279" s="1"/>
      <c r="PT279" s="1"/>
      <c r="PU279" s="1"/>
      <c r="PV279" s="1"/>
      <c r="PW279" s="1"/>
      <c r="PX279" s="1"/>
      <c r="PY279" s="1"/>
      <c r="PZ279" s="1"/>
      <c r="QA279" s="1"/>
      <c r="QB279" s="1"/>
      <c r="QC279" s="1"/>
      <c r="QD279" s="1"/>
      <c r="QE279" s="1"/>
      <c r="QF279" s="1"/>
      <c r="QG279" s="1"/>
      <c r="QH279" s="1"/>
      <c r="QI279" s="1"/>
      <c r="QJ279" s="1"/>
      <c r="QK279" s="1"/>
      <c r="QL279" s="1"/>
      <c r="QM279" s="1"/>
      <c r="QN279" s="1"/>
      <c r="QO279" s="1"/>
      <c r="QP279" s="1"/>
      <c r="QQ279" s="1"/>
      <c r="QR279" s="1"/>
      <c r="QS279" s="1"/>
      <c r="QT279" s="1"/>
      <c r="QU279" s="1"/>
      <c r="QV279" s="1"/>
      <c r="QW279" s="1"/>
      <c r="QX279" s="1"/>
      <c r="QY279" s="1"/>
      <c r="QZ279" s="1"/>
      <c r="RA279" s="1"/>
      <c r="RB279" s="1"/>
      <c r="RC279" s="1"/>
      <c r="RD279" s="1"/>
      <c r="RE279" s="1"/>
      <c r="RF279" s="1"/>
      <c r="RG279" s="1"/>
      <c r="RH279" s="1"/>
      <c r="RI279" s="1"/>
      <c r="RJ279" s="1"/>
      <c r="RK279" s="1"/>
      <c r="RL279" s="1"/>
      <c r="RM279" s="1"/>
      <c r="RN279" s="1"/>
      <c r="RO279" s="1"/>
      <c r="RP279" s="1"/>
      <c r="RQ279" s="1"/>
      <c r="RR279" s="1"/>
      <c r="RS279" s="1"/>
      <c r="RT279" s="1"/>
      <c r="RU279" s="1"/>
      <c r="RV279" s="1"/>
      <c r="RW279" s="1"/>
      <c r="RX279" s="1"/>
      <c r="RY279" s="1"/>
      <c r="RZ279" s="1"/>
      <c r="SA279" s="1"/>
      <c r="SB279" s="1"/>
      <c r="SC279" s="1"/>
      <c r="SD279" s="1"/>
      <c r="SE279" s="1"/>
      <c r="SF279" s="1"/>
      <c r="SG279" s="1"/>
      <c r="SH279" s="1"/>
      <c r="SI279" s="1"/>
      <c r="SJ279" s="1"/>
      <c r="SK279" s="1"/>
      <c r="SL279" s="1"/>
      <c r="SM279" s="1"/>
      <c r="SN279" s="1"/>
      <c r="SO279" s="1"/>
      <c r="SP279" s="1"/>
      <c r="SQ279" s="1"/>
      <c r="SR279" s="1"/>
      <c r="SS279" s="1"/>
      <c r="ST279" s="1"/>
      <c r="SU279" s="1"/>
      <c r="SV279" s="1"/>
      <c r="SW279" s="1"/>
      <c r="SX279" s="1"/>
      <c r="SY279" s="1"/>
      <c r="SZ279" s="1"/>
      <c r="TA279" s="1"/>
      <c r="TB279" s="1"/>
      <c r="TC279" s="1"/>
      <c r="TD279" s="1"/>
      <c r="TE279" s="1"/>
      <c r="TF279" s="1"/>
      <c r="TG279" s="1"/>
      <c r="TH279" s="1"/>
      <c r="TI279" s="1"/>
      <c r="TJ279" s="1"/>
      <c r="TK279" s="1"/>
      <c r="TL279" s="1"/>
      <c r="TM279" s="1"/>
      <c r="TN279" s="1"/>
      <c r="TO279" s="1"/>
      <c r="TP279" s="1"/>
      <c r="TQ279" s="1"/>
      <c r="TR279" s="1"/>
      <c r="TS279" s="1"/>
      <c r="TT279" s="1"/>
      <c r="TU279" s="1"/>
      <c r="TV279" s="1"/>
      <c r="TW279" s="1"/>
      <c r="TX279" s="1"/>
      <c r="TY279" s="1"/>
      <c r="TZ279" s="1"/>
      <c r="UA279" s="1"/>
      <c r="UB279" s="1"/>
      <c r="UC279" s="1"/>
      <c r="UD279" s="1"/>
      <c r="UE279" s="1"/>
      <c r="UF279" s="1"/>
      <c r="UG279" s="1"/>
      <c r="UH279" s="1"/>
      <c r="UI279" s="1"/>
      <c r="UJ279" s="1"/>
      <c r="UK279" s="1"/>
      <c r="UL279" s="1"/>
      <c r="UM279" s="1"/>
      <c r="UN279" s="1"/>
      <c r="UO279" s="1"/>
      <c r="UP279" s="1"/>
      <c r="UQ279" s="1"/>
      <c r="UR279" s="1"/>
      <c r="US279" s="1"/>
      <c r="UT279" s="1"/>
      <c r="UU279" s="1"/>
      <c r="UV279" s="1"/>
      <c r="UW279" s="1"/>
      <c r="UX279" s="1"/>
      <c r="UY279" s="1"/>
      <c r="UZ279" s="1"/>
      <c r="VA279" s="1"/>
      <c r="VB279" s="1"/>
      <c r="VC279" s="1"/>
      <c r="VD279" s="1"/>
      <c r="VE279" s="1"/>
      <c r="VF279" s="1"/>
      <c r="VG279" s="1"/>
      <c r="VH279" s="1"/>
      <c r="VI279" s="1"/>
      <c r="VJ279" s="1"/>
      <c r="VK279" s="1"/>
      <c r="VL279" s="1"/>
      <c r="VM279" s="1"/>
      <c r="VN279" s="1"/>
      <c r="VO279" s="1"/>
      <c r="VP279" s="1"/>
      <c r="VQ279" s="1"/>
      <c r="VR279" s="1"/>
      <c r="VS279" s="1"/>
      <c r="VT279" s="1"/>
      <c r="VU279" s="1"/>
      <c r="VV279" s="1"/>
      <c r="VW279" s="1"/>
      <c r="VX279" s="1"/>
      <c r="VY279" s="1"/>
      <c r="VZ279" s="1"/>
      <c r="WA279" s="1"/>
      <c r="WB279" s="1"/>
      <c r="WC279" s="1"/>
      <c r="WD279" s="1"/>
      <c r="WE279" s="1"/>
      <c r="WF279" s="1"/>
      <c r="WG279" s="1"/>
      <c r="WH279" s="1"/>
      <c r="WI279" s="1"/>
      <c r="WJ279" s="1"/>
      <c r="WK279" s="1"/>
      <c r="WL279" s="1"/>
      <c r="WM279" s="1"/>
      <c r="WN279" s="1"/>
      <c r="WO279" s="1"/>
      <c r="WP279" s="1"/>
      <c r="WQ279" s="1"/>
      <c r="WR279" s="1"/>
      <c r="WS279" s="1"/>
      <c r="WT279" s="1"/>
      <c r="WU279" s="1"/>
      <c r="WV279" s="1"/>
      <c r="WW279" s="1"/>
      <c r="WX279" s="1"/>
      <c r="WY279" s="1"/>
      <c r="WZ279" s="1"/>
      <c r="XA279" s="1"/>
      <c r="XB279" s="1"/>
      <c r="XC279" s="1"/>
      <c r="XD279" s="1"/>
      <c r="XE279" s="1"/>
      <c r="XF279" s="1"/>
      <c r="XG279" s="1"/>
      <c r="XH279" s="1"/>
      <c r="XI279" s="1"/>
      <c r="XJ279" s="1"/>
      <c r="XK279" s="1"/>
      <c r="XL279" s="1"/>
      <c r="XM279" s="1"/>
      <c r="XN279" s="1"/>
      <c r="XO279" s="1"/>
      <c r="XP279" s="1"/>
      <c r="XQ279" s="1"/>
      <c r="XR279" s="1"/>
      <c r="XS279" s="1"/>
      <c r="XT279" s="1"/>
      <c r="XU279" s="1"/>
      <c r="XV279" s="1"/>
      <c r="XW279" s="1"/>
      <c r="XX279" s="1"/>
      <c r="XY279" s="1"/>
      <c r="XZ279" s="1"/>
      <c r="YA279" s="1"/>
      <c r="YB279" s="1"/>
      <c r="YC279" s="1"/>
      <c r="YD279" s="1"/>
      <c r="YE279" s="1"/>
      <c r="YF279" s="1"/>
      <c r="YG279" s="1"/>
      <c r="YH279" s="1"/>
      <c r="YI279" s="1"/>
      <c r="YJ279" s="1"/>
      <c r="YK279" s="1"/>
      <c r="YL279" s="1"/>
      <c r="YM279" s="1"/>
      <c r="YN279" s="1"/>
      <c r="YO279" s="1"/>
      <c r="YP279" s="1"/>
      <c r="YQ279" s="1"/>
      <c r="YR279" s="1"/>
      <c r="YS279" s="1"/>
      <c r="YT279" s="1"/>
      <c r="YU279" s="1"/>
      <c r="YV279" s="1"/>
      <c r="YW279" s="1"/>
      <c r="YX279" s="1"/>
      <c r="YY279" s="1"/>
      <c r="YZ279" s="1"/>
      <c r="ZA279" s="1"/>
      <c r="ZB279" s="1"/>
      <c r="ZC279" s="1"/>
      <c r="ZD279" s="1"/>
      <c r="ZE279" s="1"/>
      <c r="ZF279" s="1"/>
      <c r="ZG279" s="1"/>
      <c r="ZH279" s="1"/>
      <c r="ZI279" s="1"/>
      <c r="ZJ279" s="1"/>
      <c r="ZK279" s="1"/>
      <c r="ZL279" s="1"/>
      <c r="ZM279" s="1"/>
      <c r="ZN279" s="1"/>
      <c r="ZO279" s="1"/>
      <c r="ZP279" s="1"/>
      <c r="ZQ279" s="1"/>
      <c r="ZR279" s="1"/>
      <c r="ZS279" s="1"/>
    </row>
    <row r="280" spans="1:695" s="106" customFormat="1" x14ac:dyDescent="0.2">
      <c r="A280" s="229" t="s">
        <v>143</v>
      </c>
      <c r="B280" s="98"/>
      <c r="C280" s="19" t="s">
        <v>88</v>
      </c>
      <c r="D280" s="19" t="s">
        <v>13</v>
      </c>
      <c r="E280" s="20">
        <v>0.50347222222222221</v>
      </c>
      <c r="F280" s="20">
        <f>E280+(70/(24*60))</f>
        <v>0.55208333333333337</v>
      </c>
      <c r="G280" s="19">
        <f t="shared" ref="G280:G287" si="25">H280*I280</f>
        <v>8361.6</v>
      </c>
      <c r="H280" s="65">
        <v>201</v>
      </c>
      <c r="I280" s="82">
        <v>41.6</v>
      </c>
      <c r="J280" s="77" t="s">
        <v>204</v>
      </c>
      <c r="K280" s="77" t="s">
        <v>205</v>
      </c>
      <c r="L280" s="157"/>
      <c r="M280" s="1"/>
      <c r="N280" s="138"/>
      <c r="O280" s="139"/>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c r="IT280" s="1"/>
      <c r="IU280" s="1"/>
      <c r="IV280" s="1"/>
      <c r="IW280" s="1"/>
      <c r="IX280" s="1"/>
      <c r="IY280" s="1"/>
      <c r="IZ280" s="1"/>
      <c r="JA280" s="1"/>
      <c r="JB280" s="1"/>
      <c r="JC280" s="1"/>
      <c r="JD280" s="1"/>
      <c r="JE280" s="1"/>
      <c r="JF280" s="1"/>
      <c r="JG280" s="1"/>
      <c r="JH280" s="1"/>
      <c r="JI280" s="1"/>
      <c r="JJ280" s="1"/>
      <c r="JK280" s="1"/>
      <c r="JL280" s="1"/>
      <c r="JM280" s="1"/>
      <c r="JN280" s="1"/>
      <c r="JO280" s="1"/>
      <c r="JP280" s="1"/>
      <c r="JQ280" s="1"/>
      <c r="JR280" s="1"/>
      <c r="JS280" s="1"/>
      <c r="JT280" s="1"/>
      <c r="JU280" s="1"/>
      <c r="JV280" s="1"/>
      <c r="JW280" s="1"/>
      <c r="JX280" s="1"/>
      <c r="JY280" s="1"/>
      <c r="JZ280" s="1"/>
      <c r="KA280" s="1"/>
      <c r="KB280" s="1"/>
      <c r="KC280" s="1"/>
      <c r="KD280" s="1"/>
      <c r="KE280" s="1"/>
      <c r="KF280" s="1"/>
      <c r="KG280" s="1"/>
      <c r="KH280" s="1"/>
      <c r="KI280" s="1"/>
      <c r="KJ280" s="1"/>
      <c r="KK280" s="1"/>
      <c r="KL280" s="1"/>
      <c r="KM280" s="1"/>
      <c r="KN280" s="1"/>
      <c r="KO280" s="1"/>
      <c r="KP280" s="1"/>
      <c r="KQ280" s="1"/>
      <c r="KR280" s="1"/>
      <c r="KS280" s="1"/>
      <c r="KT280" s="1"/>
      <c r="KU280" s="1"/>
      <c r="KV280" s="1"/>
      <c r="KW280" s="1"/>
      <c r="KX280" s="1"/>
      <c r="KY280" s="1"/>
      <c r="KZ280" s="1"/>
      <c r="LA280" s="1"/>
      <c r="LB280" s="1"/>
      <c r="LC280" s="1"/>
      <c r="LD280" s="1"/>
      <c r="LE280" s="1"/>
      <c r="LF280" s="1"/>
      <c r="LG280" s="1"/>
      <c r="LH280" s="1"/>
      <c r="LI280" s="1"/>
      <c r="LJ280" s="1"/>
      <c r="LK280" s="1"/>
      <c r="LL280" s="1"/>
      <c r="LM280" s="1"/>
      <c r="LN280" s="1"/>
      <c r="LO280" s="1"/>
      <c r="LP280" s="1"/>
      <c r="LQ280" s="1"/>
      <c r="LR280" s="1"/>
      <c r="LS280" s="1"/>
      <c r="LT280" s="1"/>
      <c r="LU280" s="1"/>
      <c r="LV280" s="1"/>
      <c r="LW280" s="1"/>
      <c r="LX280" s="1"/>
      <c r="LY280" s="1"/>
      <c r="LZ280" s="1"/>
      <c r="MA280" s="1"/>
      <c r="MB280" s="1"/>
      <c r="MC280" s="1"/>
      <c r="MD280" s="1"/>
      <c r="ME280" s="1"/>
      <c r="MF280" s="1"/>
      <c r="MG280" s="1"/>
      <c r="MH280" s="1"/>
      <c r="MI280" s="1"/>
      <c r="MJ280" s="1"/>
      <c r="MK280" s="1"/>
      <c r="ML280" s="1"/>
      <c r="MM280" s="1"/>
      <c r="MN280" s="1"/>
      <c r="MO280" s="1"/>
      <c r="MP280" s="1"/>
      <c r="MQ280" s="1"/>
      <c r="MR280" s="1"/>
      <c r="MS280" s="1"/>
      <c r="MT280" s="1"/>
      <c r="MU280" s="1"/>
      <c r="MV280" s="1"/>
      <c r="MW280" s="1"/>
      <c r="MX280" s="1"/>
      <c r="MY280" s="1"/>
      <c r="MZ280" s="1"/>
      <c r="NA280" s="1"/>
      <c r="NB280" s="1"/>
      <c r="NC280" s="1"/>
      <c r="ND280" s="1"/>
      <c r="NE280" s="1"/>
      <c r="NF280" s="1"/>
      <c r="NG280" s="1"/>
      <c r="NH280" s="1"/>
      <c r="NI280" s="1"/>
      <c r="NJ280" s="1"/>
      <c r="NK280" s="1"/>
      <c r="NL280" s="1"/>
      <c r="NM280" s="1"/>
      <c r="NN280" s="1"/>
      <c r="NO280" s="1"/>
      <c r="NP280" s="1"/>
      <c r="NQ280" s="1"/>
      <c r="NR280" s="1"/>
      <c r="NS280" s="1"/>
      <c r="NT280" s="1"/>
      <c r="NU280" s="1"/>
      <c r="NV280" s="1"/>
      <c r="NW280" s="1"/>
      <c r="NX280" s="1"/>
      <c r="NY280" s="1"/>
      <c r="NZ280" s="1"/>
      <c r="OA280" s="1"/>
      <c r="OB280" s="1"/>
      <c r="OC280" s="1"/>
      <c r="OD280" s="1"/>
      <c r="OE280" s="1"/>
      <c r="OF280" s="1"/>
      <c r="OG280" s="1"/>
      <c r="OH280" s="1"/>
      <c r="OI280" s="1"/>
      <c r="OJ280" s="1"/>
      <c r="OK280" s="1"/>
      <c r="OL280" s="1"/>
      <c r="OM280" s="1"/>
      <c r="ON280" s="1"/>
      <c r="OO280" s="1"/>
      <c r="OP280" s="1"/>
      <c r="OQ280" s="1"/>
      <c r="OR280" s="1"/>
      <c r="OS280" s="1"/>
      <c r="OT280" s="1"/>
      <c r="OU280" s="1"/>
      <c r="OV280" s="1"/>
      <c r="OW280" s="1"/>
      <c r="OX280" s="1"/>
      <c r="OY280" s="1"/>
      <c r="OZ280" s="1"/>
      <c r="PA280" s="1"/>
      <c r="PB280" s="1"/>
      <c r="PC280" s="1"/>
      <c r="PD280" s="1"/>
      <c r="PE280" s="1"/>
      <c r="PF280" s="1"/>
      <c r="PG280" s="1"/>
      <c r="PH280" s="1"/>
      <c r="PI280" s="1"/>
      <c r="PJ280" s="1"/>
      <c r="PK280" s="1"/>
      <c r="PL280" s="1"/>
      <c r="PM280" s="1"/>
      <c r="PN280" s="1"/>
      <c r="PO280" s="1"/>
      <c r="PP280" s="1"/>
      <c r="PQ280" s="1"/>
      <c r="PR280" s="1"/>
      <c r="PS280" s="1"/>
      <c r="PT280" s="1"/>
      <c r="PU280" s="1"/>
      <c r="PV280" s="1"/>
      <c r="PW280" s="1"/>
      <c r="PX280" s="1"/>
      <c r="PY280" s="1"/>
      <c r="PZ280" s="1"/>
      <c r="QA280" s="1"/>
      <c r="QB280" s="1"/>
      <c r="QC280" s="1"/>
      <c r="QD280" s="1"/>
      <c r="QE280" s="1"/>
      <c r="QF280" s="1"/>
      <c r="QG280" s="1"/>
      <c r="QH280" s="1"/>
      <c r="QI280" s="1"/>
      <c r="QJ280" s="1"/>
      <c r="QK280" s="1"/>
      <c r="QL280" s="1"/>
      <c r="QM280" s="1"/>
      <c r="QN280" s="1"/>
      <c r="QO280" s="1"/>
      <c r="QP280" s="1"/>
      <c r="QQ280" s="1"/>
      <c r="QR280" s="1"/>
      <c r="QS280" s="1"/>
      <c r="QT280" s="1"/>
      <c r="QU280" s="1"/>
      <c r="QV280" s="1"/>
      <c r="QW280" s="1"/>
      <c r="QX280" s="1"/>
      <c r="QY280" s="1"/>
      <c r="QZ280" s="1"/>
      <c r="RA280" s="1"/>
      <c r="RB280" s="1"/>
      <c r="RC280" s="1"/>
      <c r="RD280" s="1"/>
      <c r="RE280" s="1"/>
      <c r="RF280" s="1"/>
      <c r="RG280" s="1"/>
      <c r="RH280" s="1"/>
      <c r="RI280" s="1"/>
      <c r="RJ280" s="1"/>
      <c r="RK280" s="1"/>
      <c r="RL280" s="1"/>
      <c r="RM280" s="1"/>
      <c r="RN280" s="1"/>
      <c r="RO280" s="1"/>
      <c r="RP280" s="1"/>
      <c r="RQ280" s="1"/>
      <c r="RR280" s="1"/>
      <c r="RS280" s="1"/>
      <c r="RT280" s="1"/>
      <c r="RU280" s="1"/>
      <c r="RV280" s="1"/>
      <c r="RW280" s="1"/>
      <c r="RX280" s="1"/>
      <c r="RY280" s="1"/>
      <c r="RZ280" s="1"/>
      <c r="SA280" s="1"/>
      <c r="SB280" s="1"/>
      <c r="SC280" s="1"/>
      <c r="SD280" s="1"/>
      <c r="SE280" s="1"/>
      <c r="SF280" s="1"/>
      <c r="SG280" s="1"/>
      <c r="SH280" s="1"/>
      <c r="SI280" s="1"/>
      <c r="SJ280" s="1"/>
      <c r="SK280" s="1"/>
      <c r="SL280" s="1"/>
      <c r="SM280" s="1"/>
      <c r="SN280" s="1"/>
      <c r="SO280" s="1"/>
      <c r="SP280" s="1"/>
      <c r="SQ280" s="1"/>
      <c r="SR280" s="1"/>
      <c r="SS280" s="1"/>
      <c r="ST280" s="1"/>
      <c r="SU280" s="1"/>
      <c r="SV280" s="1"/>
      <c r="SW280" s="1"/>
      <c r="SX280" s="1"/>
      <c r="SY280" s="1"/>
      <c r="SZ280" s="1"/>
      <c r="TA280" s="1"/>
      <c r="TB280" s="1"/>
      <c r="TC280" s="1"/>
      <c r="TD280" s="1"/>
      <c r="TE280" s="1"/>
      <c r="TF280" s="1"/>
      <c r="TG280" s="1"/>
      <c r="TH280" s="1"/>
      <c r="TI280" s="1"/>
      <c r="TJ280" s="1"/>
      <c r="TK280" s="1"/>
      <c r="TL280" s="1"/>
      <c r="TM280" s="1"/>
      <c r="TN280" s="1"/>
      <c r="TO280" s="1"/>
      <c r="TP280" s="1"/>
      <c r="TQ280" s="1"/>
      <c r="TR280" s="1"/>
      <c r="TS280" s="1"/>
      <c r="TT280" s="1"/>
      <c r="TU280" s="1"/>
      <c r="TV280" s="1"/>
      <c r="TW280" s="1"/>
      <c r="TX280" s="1"/>
      <c r="TY280" s="1"/>
      <c r="TZ280" s="1"/>
      <c r="UA280" s="1"/>
      <c r="UB280" s="1"/>
      <c r="UC280" s="1"/>
      <c r="UD280" s="1"/>
      <c r="UE280" s="1"/>
      <c r="UF280" s="1"/>
      <c r="UG280" s="1"/>
      <c r="UH280" s="1"/>
      <c r="UI280" s="1"/>
      <c r="UJ280" s="1"/>
      <c r="UK280" s="1"/>
      <c r="UL280" s="1"/>
      <c r="UM280" s="1"/>
      <c r="UN280" s="1"/>
      <c r="UO280" s="1"/>
      <c r="UP280" s="1"/>
      <c r="UQ280" s="1"/>
      <c r="UR280" s="1"/>
      <c r="US280" s="1"/>
      <c r="UT280" s="1"/>
      <c r="UU280" s="1"/>
      <c r="UV280" s="1"/>
      <c r="UW280" s="1"/>
      <c r="UX280" s="1"/>
      <c r="UY280" s="1"/>
      <c r="UZ280" s="1"/>
      <c r="VA280" s="1"/>
      <c r="VB280" s="1"/>
      <c r="VC280" s="1"/>
      <c r="VD280" s="1"/>
      <c r="VE280" s="1"/>
      <c r="VF280" s="1"/>
      <c r="VG280" s="1"/>
      <c r="VH280" s="1"/>
      <c r="VI280" s="1"/>
      <c r="VJ280" s="1"/>
      <c r="VK280" s="1"/>
      <c r="VL280" s="1"/>
      <c r="VM280" s="1"/>
      <c r="VN280" s="1"/>
      <c r="VO280" s="1"/>
      <c r="VP280" s="1"/>
      <c r="VQ280" s="1"/>
      <c r="VR280" s="1"/>
      <c r="VS280" s="1"/>
      <c r="VT280" s="1"/>
      <c r="VU280" s="1"/>
      <c r="VV280" s="1"/>
      <c r="VW280" s="1"/>
      <c r="VX280" s="1"/>
      <c r="VY280" s="1"/>
      <c r="VZ280" s="1"/>
      <c r="WA280" s="1"/>
      <c r="WB280" s="1"/>
      <c r="WC280" s="1"/>
      <c r="WD280" s="1"/>
      <c r="WE280" s="1"/>
      <c r="WF280" s="1"/>
      <c r="WG280" s="1"/>
      <c r="WH280" s="1"/>
      <c r="WI280" s="1"/>
      <c r="WJ280" s="1"/>
      <c r="WK280" s="1"/>
      <c r="WL280" s="1"/>
      <c r="WM280" s="1"/>
      <c r="WN280" s="1"/>
      <c r="WO280" s="1"/>
      <c r="WP280" s="1"/>
      <c r="WQ280" s="1"/>
      <c r="WR280" s="1"/>
      <c r="WS280" s="1"/>
      <c r="WT280" s="1"/>
      <c r="WU280" s="1"/>
      <c r="WV280" s="1"/>
      <c r="WW280" s="1"/>
      <c r="WX280" s="1"/>
      <c r="WY280" s="1"/>
      <c r="WZ280" s="1"/>
      <c r="XA280" s="1"/>
      <c r="XB280" s="1"/>
      <c r="XC280" s="1"/>
      <c r="XD280" s="1"/>
      <c r="XE280" s="1"/>
      <c r="XF280" s="1"/>
      <c r="XG280" s="1"/>
      <c r="XH280" s="1"/>
      <c r="XI280" s="1"/>
      <c r="XJ280" s="1"/>
      <c r="XK280" s="1"/>
      <c r="XL280" s="1"/>
      <c r="XM280" s="1"/>
      <c r="XN280" s="1"/>
      <c r="XO280" s="1"/>
      <c r="XP280" s="1"/>
      <c r="XQ280" s="1"/>
      <c r="XR280" s="1"/>
      <c r="XS280" s="1"/>
      <c r="XT280" s="1"/>
      <c r="XU280" s="1"/>
      <c r="XV280" s="1"/>
      <c r="XW280" s="1"/>
      <c r="XX280" s="1"/>
      <c r="XY280" s="1"/>
      <c r="XZ280" s="1"/>
      <c r="YA280" s="1"/>
      <c r="YB280" s="1"/>
      <c r="YC280" s="1"/>
      <c r="YD280" s="1"/>
      <c r="YE280" s="1"/>
      <c r="YF280" s="1"/>
      <c r="YG280" s="1"/>
      <c r="YH280" s="1"/>
      <c r="YI280" s="1"/>
      <c r="YJ280" s="1"/>
      <c r="YK280" s="1"/>
      <c r="YL280" s="1"/>
      <c r="YM280" s="1"/>
      <c r="YN280" s="1"/>
      <c r="YO280" s="1"/>
      <c r="YP280" s="1"/>
      <c r="YQ280" s="1"/>
      <c r="YR280" s="1"/>
      <c r="YS280" s="1"/>
      <c r="YT280" s="1"/>
      <c r="YU280" s="1"/>
      <c r="YV280" s="1"/>
      <c r="YW280" s="1"/>
      <c r="YX280" s="1"/>
      <c r="YY280" s="1"/>
      <c r="YZ280" s="1"/>
      <c r="ZA280" s="1"/>
      <c r="ZB280" s="1"/>
      <c r="ZC280" s="1"/>
      <c r="ZD280" s="1"/>
      <c r="ZE280" s="1"/>
      <c r="ZF280" s="1"/>
      <c r="ZG280" s="1"/>
      <c r="ZH280" s="1"/>
      <c r="ZI280" s="1"/>
      <c r="ZJ280" s="1"/>
      <c r="ZK280" s="1"/>
      <c r="ZL280" s="1"/>
      <c r="ZM280" s="1"/>
      <c r="ZN280" s="1"/>
      <c r="ZO280" s="1"/>
      <c r="ZP280" s="1"/>
      <c r="ZQ280" s="1"/>
      <c r="ZR280" s="1"/>
      <c r="ZS280" s="1"/>
    </row>
    <row r="281" spans="1:695" s="106" customFormat="1" x14ac:dyDescent="0.2">
      <c r="A281" s="229" t="s">
        <v>143</v>
      </c>
      <c r="B281" s="98"/>
      <c r="C281" s="19" t="s">
        <v>71</v>
      </c>
      <c r="D281" s="19" t="s">
        <v>16</v>
      </c>
      <c r="E281" s="20">
        <v>0.51041666666666663</v>
      </c>
      <c r="F281" s="20">
        <f>E281+(50/(24*60))</f>
        <v>0.54513888888888884</v>
      </c>
      <c r="G281" s="19">
        <f>H281*I281</f>
        <v>1538.6</v>
      </c>
      <c r="H281" s="39">
        <v>49</v>
      </c>
      <c r="I281" s="82">
        <v>31.4</v>
      </c>
      <c r="J281" s="77" t="s">
        <v>204</v>
      </c>
      <c r="K281" s="77" t="s">
        <v>205</v>
      </c>
      <c r="L281" s="157"/>
      <c r="M281" s="1"/>
      <c r="N281" s="138"/>
      <c r="O281" s="139"/>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c r="IT281" s="1"/>
      <c r="IU281" s="1"/>
      <c r="IV281" s="1"/>
      <c r="IW281" s="1"/>
      <c r="IX281" s="1"/>
      <c r="IY281" s="1"/>
      <c r="IZ281" s="1"/>
      <c r="JA281" s="1"/>
      <c r="JB281" s="1"/>
      <c r="JC281" s="1"/>
      <c r="JD281" s="1"/>
      <c r="JE281" s="1"/>
      <c r="JF281" s="1"/>
      <c r="JG281" s="1"/>
      <c r="JH281" s="1"/>
      <c r="JI281" s="1"/>
      <c r="JJ281" s="1"/>
      <c r="JK281" s="1"/>
      <c r="JL281" s="1"/>
      <c r="JM281" s="1"/>
      <c r="JN281" s="1"/>
      <c r="JO281" s="1"/>
      <c r="JP281" s="1"/>
      <c r="JQ281" s="1"/>
      <c r="JR281" s="1"/>
      <c r="JS281" s="1"/>
      <c r="JT281" s="1"/>
      <c r="JU281" s="1"/>
      <c r="JV281" s="1"/>
      <c r="JW281" s="1"/>
      <c r="JX281" s="1"/>
      <c r="JY281" s="1"/>
      <c r="JZ281" s="1"/>
      <c r="KA281" s="1"/>
      <c r="KB281" s="1"/>
      <c r="KC281" s="1"/>
      <c r="KD281" s="1"/>
      <c r="KE281" s="1"/>
      <c r="KF281" s="1"/>
      <c r="KG281" s="1"/>
      <c r="KH281" s="1"/>
      <c r="KI281" s="1"/>
      <c r="KJ281" s="1"/>
      <c r="KK281" s="1"/>
      <c r="KL281" s="1"/>
      <c r="KM281" s="1"/>
      <c r="KN281" s="1"/>
      <c r="KO281" s="1"/>
      <c r="KP281" s="1"/>
      <c r="KQ281" s="1"/>
      <c r="KR281" s="1"/>
      <c r="KS281" s="1"/>
      <c r="KT281" s="1"/>
      <c r="KU281" s="1"/>
      <c r="KV281" s="1"/>
      <c r="KW281" s="1"/>
      <c r="KX281" s="1"/>
      <c r="KY281" s="1"/>
      <c r="KZ281" s="1"/>
      <c r="LA281" s="1"/>
      <c r="LB281" s="1"/>
      <c r="LC281" s="1"/>
      <c r="LD281" s="1"/>
      <c r="LE281" s="1"/>
      <c r="LF281" s="1"/>
      <c r="LG281" s="1"/>
      <c r="LH281" s="1"/>
      <c r="LI281" s="1"/>
      <c r="LJ281" s="1"/>
      <c r="LK281" s="1"/>
      <c r="LL281" s="1"/>
      <c r="LM281" s="1"/>
      <c r="LN281" s="1"/>
      <c r="LO281" s="1"/>
      <c r="LP281" s="1"/>
      <c r="LQ281" s="1"/>
      <c r="LR281" s="1"/>
      <c r="LS281" s="1"/>
      <c r="LT281" s="1"/>
      <c r="LU281" s="1"/>
      <c r="LV281" s="1"/>
      <c r="LW281" s="1"/>
      <c r="LX281" s="1"/>
      <c r="LY281" s="1"/>
      <c r="LZ281" s="1"/>
      <c r="MA281" s="1"/>
      <c r="MB281" s="1"/>
      <c r="MC281" s="1"/>
      <c r="MD281" s="1"/>
      <c r="ME281" s="1"/>
      <c r="MF281" s="1"/>
      <c r="MG281" s="1"/>
      <c r="MH281" s="1"/>
      <c r="MI281" s="1"/>
      <c r="MJ281" s="1"/>
      <c r="MK281" s="1"/>
      <c r="ML281" s="1"/>
      <c r="MM281" s="1"/>
      <c r="MN281" s="1"/>
      <c r="MO281" s="1"/>
      <c r="MP281" s="1"/>
      <c r="MQ281" s="1"/>
      <c r="MR281" s="1"/>
      <c r="MS281" s="1"/>
      <c r="MT281" s="1"/>
      <c r="MU281" s="1"/>
      <c r="MV281" s="1"/>
      <c r="MW281" s="1"/>
      <c r="MX281" s="1"/>
      <c r="MY281" s="1"/>
      <c r="MZ281" s="1"/>
      <c r="NA281" s="1"/>
      <c r="NB281" s="1"/>
      <c r="NC281" s="1"/>
      <c r="ND281" s="1"/>
      <c r="NE281" s="1"/>
      <c r="NF281" s="1"/>
      <c r="NG281" s="1"/>
      <c r="NH281" s="1"/>
      <c r="NI281" s="1"/>
      <c r="NJ281" s="1"/>
      <c r="NK281" s="1"/>
      <c r="NL281" s="1"/>
      <c r="NM281" s="1"/>
      <c r="NN281" s="1"/>
      <c r="NO281" s="1"/>
      <c r="NP281" s="1"/>
      <c r="NQ281" s="1"/>
      <c r="NR281" s="1"/>
      <c r="NS281" s="1"/>
      <c r="NT281" s="1"/>
      <c r="NU281" s="1"/>
      <c r="NV281" s="1"/>
      <c r="NW281" s="1"/>
      <c r="NX281" s="1"/>
      <c r="NY281" s="1"/>
      <c r="NZ281" s="1"/>
      <c r="OA281" s="1"/>
      <c r="OB281" s="1"/>
      <c r="OC281" s="1"/>
      <c r="OD281" s="1"/>
      <c r="OE281" s="1"/>
      <c r="OF281" s="1"/>
      <c r="OG281" s="1"/>
      <c r="OH281" s="1"/>
      <c r="OI281" s="1"/>
      <c r="OJ281" s="1"/>
      <c r="OK281" s="1"/>
      <c r="OL281" s="1"/>
      <c r="OM281" s="1"/>
      <c r="ON281" s="1"/>
      <c r="OO281" s="1"/>
      <c r="OP281" s="1"/>
      <c r="OQ281" s="1"/>
      <c r="OR281" s="1"/>
      <c r="OS281" s="1"/>
      <c r="OT281" s="1"/>
      <c r="OU281" s="1"/>
      <c r="OV281" s="1"/>
      <c r="OW281" s="1"/>
      <c r="OX281" s="1"/>
      <c r="OY281" s="1"/>
      <c r="OZ281" s="1"/>
      <c r="PA281" s="1"/>
      <c r="PB281" s="1"/>
      <c r="PC281" s="1"/>
      <c r="PD281" s="1"/>
      <c r="PE281" s="1"/>
      <c r="PF281" s="1"/>
      <c r="PG281" s="1"/>
      <c r="PH281" s="1"/>
      <c r="PI281" s="1"/>
      <c r="PJ281" s="1"/>
      <c r="PK281" s="1"/>
      <c r="PL281" s="1"/>
      <c r="PM281" s="1"/>
      <c r="PN281" s="1"/>
      <c r="PO281" s="1"/>
      <c r="PP281" s="1"/>
      <c r="PQ281" s="1"/>
      <c r="PR281" s="1"/>
      <c r="PS281" s="1"/>
      <c r="PT281" s="1"/>
      <c r="PU281" s="1"/>
      <c r="PV281" s="1"/>
      <c r="PW281" s="1"/>
      <c r="PX281" s="1"/>
      <c r="PY281" s="1"/>
      <c r="PZ281" s="1"/>
      <c r="QA281" s="1"/>
      <c r="QB281" s="1"/>
      <c r="QC281" s="1"/>
      <c r="QD281" s="1"/>
      <c r="QE281" s="1"/>
      <c r="QF281" s="1"/>
      <c r="QG281" s="1"/>
      <c r="QH281" s="1"/>
      <c r="QI281" s="1"/>
      <c r="QJ281" s="1"/>
      <c r="QK281" s="1"/>
      <c r="QL281" s="1"/>
      <c r="QM281" s="1"/>
      <c r="QN281" s="1"/>
      <c r="QO281" s="1"/>
      <c r="QP281" s="1"/>
      <c r="QQ281" s="1"/>
      <c r="QR281" s="1"/>
      <c r="QS281" s="1"/>
      <c r="QT281" s="1"/>
      <c r="QU281" s="1"/>
      <c r="QV281" s="1"/>
      <c r="QW281" s="1"/>
      <c r="QX281" s="1"/>
      <c r="QY281" s="1"/>
      <c r="QZ281" s="1"/>
      <c r="RA281" s="1"/>
      <c r="RB281" s="1"/>
      <c r="RC281" s="1"/>
      <c r="RD281" s="1"/>
      <c r="RE281" s="1"/>
      <c r="RF281" s="1"/>
      <c r="RG281" s="1"/>
      <c r="RH281" s="1"/>
      <c r="RI281" s="1"/>
      <c r="RJ281" s="1"/>
      <c r="RK281" s="1"/>
      <c r="RL281" s="1"/>
      <c r="RM281" s="1"/>
      <c r="RN281" s="1"/>
      <c r="RO281" s="1"/>
      <c r="RP281" s="1"/>
      <c r="RQ281" s="1"/>
      <c r="RR281" s="1"/>
      <c r="RS281" s="1"/>
      <c r="RT281" s="1"/>
      <c r="RU281" s="1"/>
      <c r="RV281" s="1"/>
      <c r="RW281" s="1"/>
      <c r="RX281" s="1"/>
      <c r="RY281" s="1"/>
      <c r="RZ281" s="1"/>
      <c r="SA281" s="1"/>
      <c r="SB281" s="1"/>
      <c r="SC281" s="1"/>
      <c r="SD281" s="1"/>
      <c r="SE281" s="1"/>
      <c r="SF281" s="1"/>
      <c r="SG281" s="1"/>
      <c r="SH281" s="1"/>
      <c r="SI281" s="1"/>
      <c r="SJ281" s="1"/>
      <c r="SK281" s="1"/>
      <c r="SL281" s="1"/>
      <c r="SM281" s="1"/>
      <c r="SN281" s="1"/>
      <c r="SO281" s="1"/>
      <c r="SP281" s="1"/>
      <c r="SQ281" s="1"/>
      <c r="SR281" s="1"/>
      <c r="SS281" s="1"/>
      <c r="ST281" s="1"/>
      <c r="SU281" s="1"/>
      <c r="SV281" s="1"/>
      <c r="SW281" s="1"/>
      <c r="SX281" s="1"/>
      <c r="SY281" s="1"/>
      <c r="SZ281" s="1"/>
      <c r="TA281" s="1"/>
      <c r="TB281" s="1"/>
      <c r="TC281" s="1"/>
      <c r="TD281" s="1"/>
      <c r="TE281" s="1"/>
      <c r="TF281" s="1"/>
      <c r="TG281" s="1"/>
      <c r="TH281" s="1"/>
      <c r="TI281" s="1"/>
      <c r="TJ281" s="1"/>
      <c r="TK281" s="1"/>
      <c r="TL281" s="1"/>
      <c r="TM281" s="1"/>
      <c r="TN281" s="1"/>
      <c r="TO281" s="1"/>
      <c r="TP281" s="1"/>
      <c r="TQ281" s="1"/>
      <c r="TR281" s="1"/>
      <c r="TS281" s="1"/>
      <c r="TT281" s="1"/>
      <c r="TU281" s="1"/>
      <c r="TV281" s="1"/>
      <c r="TW281" s="1"/>
      <c r="TX281" s="1"/>
      <c r="TY281" s="1"/>
      <c r="TZ281" s="1"/>
      <c r="UA281" s="1"/>
      <c r="UB281" s="1"/>
      <c r="UC281" s="1"/>
      <c r="UD281" s="1"/>
      <c r="UE281" s="1"/>
      <c r="UF281" s="1"/>
      <c r="UG281" s="1"/>
      <c r="UH281" s="1"/>
      <c r="UI281" s="1"/>
      <c r="UJ281" s="1"/>
      <c r="UK281" s="1"/>
      <c r="UL281" s="1"/>
      <c r="UM281" s="1"/>
      <c r="UN281" s="1"/>
      <c r="UO281" s="1"/>
      <c r="UP281" s="1"/>
      <c r="UQ281" s="1"/>
      <c r="UR281" s="1"/>
      <c r="US281" s="1"/>
      <c r="UT281" s="1"/>
      <c r="UU281" s="1"/>
      <c r="UV281" s="1"/>
      <c r="UW281" s="1"/>
      <c r="UX281" s="1"/>
      <c r="UY281" s="1"/>
      <c r="UZ281" s="1"/>
      <c r="VA281" s="1"/>
      <c r="VB281" s="1"/>
      <c r="VC281" s="1"/>
      <c r="VD281" s="1"/>
      <c r="VE281" s="1"/>
      <c r="VF281" s="1"/>
      <c r="VG281" s="1"/>
      <c r="VH281" s="1"/>
      <c r="VI281" s="1"/>
      <c r="VJ281" s="1"/>
      <c r="VK281" s="1"/>
      <c r="VL281" s="1"/>
      <c r="VM281" s="1"/>
      <c r="VN281" s="1"/>
      <c r="VO281" s="1"/>
      <c r="VP281" s="1"/>
      <c r="VQ281" s="1"/>
      <c r="VR281" s="1"/>
      <c r="VS281" s="1"/>
      <c r="VT281" s="1"/>
      <c r="VU281" s="1"/>
      <c r="VV281" s="1"/>
      <c r="VW281" s="1"/>
      <c r="VX281" s="1"/>
      <c r="VY281" s="1"/>
      <c r="VZ281" s="1"/>
      <c r="WA281" s="1"/>
      <c r="WB281" s="1"/>
      <c r="WC281" s="1"/>
      <c r="WD281" s="1"/>
      <c r="WE281" s="1"/>
      <c r="WF281" s="1"/>
      <c r="WG281" s="1"/>
      <c r="WH281" s="1"/>
      <c r="WI281" s="1"/>
      <c r="WJ281" s="1"/>
      <c r="WK281" s="1"/>
      <c r="WL281" s="1"/>
      <c r="WM281" s="1"/>
      <c r="WN281" s="1"/>
      <c r="WO281" s="1"/>
      <c r="WP281" s="1"/>
      <c r="WQ281" s="1"/>
      <c r="WR281" s="1"/>
      <c r="WS281" s="1"/>
      <c r="WT281" s="1"/>
      <c r="WU281" s="1"/>
      <c r="WV281" s="1"/>
      <c r="WW281" s="1"/>
      <c r="WX281" s="1"/>
      <c r="WY281" s="1"/>
      <c r="WZ281" s="1"/>
      <c r="XA281" s="1"/>
      <c r="XB281" s="1"/>
      <c r="XC281" s="1"/>
      <c r="XD281" s="1"/>
      <c r="XE281" s="1"/>
      <c r="XF281" s="1"/>
      <c r="XG281" s="1"/>
      <c r="XH281" s="1"/>
      <c r="XI281" s="1"/>
      <c r="XJ281" s="1"/>
      <c r="XK281" s="1"/>
      <c r="XL281" s="1"/>
      <c r="XM281" s="1"/>
      <c r="XN281" s="1"/>
      <c r="XO281" s="1"/>
      <c r="XP281" s="1"/>
      <c r="XQ281" s="1"/>
      <c r="XR281" s="1"/>
      <c r="XS281" s="1"/>
      <c r="XT281" s="1"/>
      <c r="XU281" s="1"/>
      <c r="XV281" s="1"/>
      <c r="XW281" s="1"/>
      <c r="XX281" s="1"/>
      <c r="XY281" s="1"/>
      <c r="XZ281" s="1"/>
      <c r="YA281" s="1"/>
      <c r="YB281" s="1"/>
      <c r="YC281" s="1"/>
      <c r="YD281" s="1"/>
      <c r="YE281" s="1"/>
      <c r="YF281" s="1"/>
      <c r="YG281" s="1"/>
      <c r="YH281" s="1"/>
      <c r="YI281" s="1"/>
      <c r="YJ281" s="1"/>
      <c r="YK281" s="1"/>
      <c r="YL281" s="1"/>
      <c r="YM281" s="1"/>
      <c r="YN281" s="1"/>
      <c r="YO281" s="1"/>
      <c r="YP281" s="1"/>
      <c r="YQ281" s="1"/>
      <c r="YR281" s="1"/>
      <c r="YS281" s="1"/>
      <c r="YT281" s="1"/>
      <c r="YU281" s="1"/>
      <c r="YV281" s="1"/>
      <c r="YW281" s="1"/>
      <c r="YX281" s="1"/>
      <c r="YY281" s="1"/>
      <c r="YZ281" s="1"/>
      <c r="ZA281" s="1"/>
      <c r="ZB281" s="1"/>
      <c r="ZC281" s="1"/>
      <c r="ZD281" s="1"/>
      <c r="ZE281" s="1"/>
      <c r="ZF281" s="1"/>
      <c r="ZG281" s="1"/>
      <c r="ZH281" s="1"/>
      <c r="ZI281" s="1"/>
      <c r="ZJ281" s="1"/>
      <c r="ZK281" s="1"/>
      <c r="ZL281" s="1"/>
      <c r="ZM281" s="1"/>
      <c r="ZN281" s="1"/>
      <c r="ZO281" s="1"/>
      <c r="ZP281" s="1"/>
      <c r="ZQ281" s="1"/>
      <c r="ZR281" s="1"/>
      <c r="ZS281" s="1"/>
    </row>
    <row r="282" spans="1:695" s="106" customFormat="1" x14ac:dyDescent="0.2">
      <c r="A282" s="229" t="s">
        <v>143</v>
      </c>
      <c r="B282" s="111"/>
      <c r="C282" s="19" t="s">
        <v>72</v>
      </c>
      <c r="D282" s="19" t="s">
        <v>14</v>
      </c>
      <c r="E282" s="20">
        <v>0.55208333333333337</v>
      </c>
      <c r="F282" s="20">
        <f>E282+(50/(24*60))</f>
        <v>0.58680555555555558</v>
      </c>
      <c r="G282" s="19">
        <f t="shared" si="25"/>
        <v>7875</v>
      </c>
      <c r="H282" s="65">
        <v>250</v>
      </c>
      <c r="I282" s="82">
        <v>31.5</v>
      </c>
      <c r="J282" s="77" t="s">
        <v>204</v>
      </c>
      <c r="K282" s="77" t="s">
        <v>205</v>
      </c>
      <c r="L282" s="157"/>
      <c r="M282" s="1"/>
      <c r="N282" s="138"/>
      <c r="O282" s="139"/>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c r="IT282" s="1"/>
      <c r="IU282" s="1"/>
      <c r="IV282" s="1"/>
      <c r="IW282" s="1"/>
      <c r="IX282" s="1"/>
      <c r="IY282" s="1"/>
      <c r="IZ282" s="1"/>
      <c r="JA282" s="1"/>
      <c r="JB282" s="1"/>
      <c r="JC282" s="1"/>
      <c r="JD282" s="1"/>
      <c r="JE282" s="1"/>
      <c r="JF282" s="1"/>
      <c r="JG282" s="1"/>
      <c r="JH282" s="1"/>
      <c r="JI282" s="1"/>
      <c r="JJ282" s="1"/>
      <c r="JK282" s="1"/>
      <c r="JL282" s="1"/>
      <c r="JM282" s="1"/>
      <c r="JN282" s="1"/>
      <c r="JO282" s="1"/>
      <c r="JP282" s="1"/>
      <c r="JQ282" s="1"/>
      <c r="JR282" s="1"/>
      <c r="JS282" s="1"/>
      <c r="JT282" s="1"/>
      <c r="JU282" s="1"/>
      <c r="JV282" s="1"/>
      <c r="JW282" s="1"/>
      <c r="JX282" s="1"/>
      <c r="JY282" s="1"/>
      <c r="JZ282" s="1"/>
      <c r="KA282" s="1"/>
      <c r="KB282" s="1"/>
      <c r="KC282" s="1"/>
      <c r="KD282" s="1"/>
      <c r="KE282" s="1"/>
      <c r="KF282" s="1"/>
      <c r="KG282" s="1"/>
      <c r="KH282" s="1"/>
      <c r="KI282" s="1"/>
      <c r="KJ282" s="1"/>
      <c r="KK282" s="1"/>
      <c r="KL282" s="1"/>
      <c r="KM282" s="1"/>
      <c r="KN282" s="1"/>
      <c r="KO282" s="1"/>
      <c r="KP282" s="1"/>
      <c r="KQ282" s="1"/>
      <c r="KR282" s="1"/>
      <c r="KS282" s="1"/>
      <c r="KT282" s="1"/>
      <c r="KU282" s="1"/>
      <c r="KV282" s="1"/>
      <c r="KW282" s="1"/>
      <c r="KX282" s="1"/>
      <c r="KY282" s="1"/>
      <c r="KZ282" s="1"/>
      <c r="LA282" s="1"/>
      <c r="LB282" s="1"/>
      <c r="LC282" s="1"/>
      <c r="LD282" s="1"/>
      <c r="LE282" s="1"/>
      <c r="LF282" s="1"/>
      <c r="LG282" s="1"/>
      <c r="LH282" s="1"/>
      <c r="LI282" s="1"/>
      <c r="LJ282" s="1"/>
      <c r="LK282" s="1"/>
      <c r="LL282" s="1"/>
      <c r="LM282" s="1"/>
      <c r="LN282" s="1"/>
      <c r="LO282" s="1"/>
      <c r="LP282" s="1"/>
      <c r="LQ282" s="1"/>
      <c r="LR282" s="1"/>
      <c r="LS282" s="1"/>
      <c r="LT282" s="1"/>
      <c r="LU282" s="1"/>
      <c r="LV282" s="1"/>
      <c r="LW282" s="1"/>
      <c r="LX282" s="1"/>
      <c r="LY282" s="1"/>
      <c r="LZ282" s="1"/>
      <c r="MA282" s="1"/>
      <c r="MB282" s="1"/>
      <c r="MC282" s="1"/>
      <c r="MD282" s="1"/>
      <c r="ME282" s="1"/>
      <c r="MF282" s="1"/>
      <c r="MG282" s="1"/>
      <c r="MH282" s="1"/>
      <c r="MI282" s="1"/>
      <c r="MJ282" s="1"/>
      <c r="MK282" s="1"/>
      <c r="ML282" s="1"/>
      <c r="MM282" s="1"/>
      <c r="MN282" s="1"/>
      <c r="MO282" s="1"/>
      <c r="MP282" s="1"/>
      <c r="MQ282" s="1"/>
      <c r="MR282" s="1"/>
      <c r="MS282" s="1"/>
      <c r="MT282" s="1"/>
      <c r="MU282" s="1"/>
      <c r="MV282" s="1"/>
      <c r="MW282" s="1"/>
      <c r="MX282" s="1"/>
      <c r="MY282" s="1"/>
      <c r="MZ282" s="1"/>
      <c r="NA282" s="1"/>
      <c r="NB282" s="1"/>
      <c r="NC282" s="1"/>
      <c r="ND282" s="1"/>
      <c r="NE282" s="1"/>
      <c r="NF282" s="1"/>
      <c r="NG282" s="1"/>
      <c r="NH282" s="1"/>
      <c r="NI282" s="1"/>
      <c r="NJ282" s="1"/>
      <c r="NK282" s="1"/>
      <c r="NL282" s="1"/>
      <c r="NM282" s="1"/>
      <c r="NN282" s="1"/>
      <c r="NO282" s="1"/>
      <c r="NP282" s="1"/>
      <c r="NQ282" s="1"/>
      <c r="NR282" s="1"/>
      <c r="NS282" s="1"/>
      <c r="NT282" s="1"/>
      <c r="NU282" s="1"/>
      <c r="NV282" s="1"/>
      <c r="NW282" s="1"/>
      <c r="NX282" s="1"/>
      <c r="NY282" s="1"/>
      <c r="NZ282" s="1"/>
      <c r="OA282" s="1"/>
      <c r="OB282" s="1"/>
      <c r="OC282" s="1"/>
      <c r="OD282" s="1"/>
      <c r="OE282" s="1"/>
      <c r="OF282" s="1"/>
      <c r="OG282" s="1"/>
      <c r="OH282" s="1"/>
      <c r="OI282" s="1"/>
      <c r="OJ282" s="1"/>
      <c r="OK282" s="1"/>
      <c r="OL282" s="1"/>
      <c r="OM282" s="1"/>
      <c r="ON282" s="1"/>
      <c r="OO282" s="1"/>
      <c r="OP282" s="1"/>
      <c r="OQ282" s="1"/>
      <c r="OR282" s="1"/>
      <c r="OS282" s="1"/>
      <c r="OT282" s="1"/>
      <c r="OU282" s="1"/>
      <c r="OV282" s="1"/>
      <c r="OW282" s="1"/>
      <c r="OX282" s="1"/>
      <c r="OY282" s="1"/>
      <c r="OZ282" s="1"/>
      <c r="PA282" s="1"/>
      <c r="PB282" s="1"/>
      <c r="PC282" s="1"/>
      <c r="PD282" s="1"/>
      <c r="PE282" s="1"/>
      <c r="PF282" s="1"/>
      <c r="PG282" s="1"/>
      <c r="PH282" s="1"/>
      <c r="PI282" s="1"/>
      <c r="PJ282" s="1"/>
      <c r="PK282" s="1"/>
      <c r="PL282" s="1"/>
      <c r="PM282" s="1"/>
      <c r="PN282" s="1"/>
      <c r="PO282" s="1"/>
      <c r="PP282" s="1"/>
      <c r="PQ282" s="1"/>
      <c r="PR282" s="1"/>
      <c r="PS282" s="1"/>
      <c r="PT282" s="1"/>
      <c r="PU282" s="1"/>
      <c r="PV282" s="1"/>
      <c r="PW282" s="1"/>
      <c r="PX282" s="1"/>
      <c r="PY282" s="1"/>
      <c r="PZ282" s="1"/>
      <c r="QA282" s="1"/>
      <c r="QB282" s="1"/>
      <c r="QC282" s="1"/>
      <c r="QD282" s="1"/>
      <c r="QE282" s="1"/>
      <c r="QF282" s="1"/>
      <c r="QG282" s="1"/>
      <c r="QH282" s="1"/>
      <c r="QI282" s="1"/>
      <c r="QJ282" s="1"/>
      <c r="QK282" s="1"/>
      <c r="QL282" s="1"/>
      <c r="QM282" s="1"/>
      <c r="QN282" s="1"/>
      <c r="QO282" s="1"/>
      <c r="QP282" s="1"/>
      <c r="QQ282" s="1"/>
      <c r="QR282" s="1"/>
      <c r="QS282" s="1"/>
      <c r="QT282" s="1"/>
      <c r="QU282" s="1"/>
      <c r="QV282" s="1"/>
      <c r="QW282" s="1"/>
      <c r="QX282" s="1"/>
      <c r="QY282" s="1"/>
      <c r="QZ282" s="1"/>
      <c r="RA282" s="1"/>
      <c r="RB282" s="1"/>
      <c r="RC282" s="1"/>
      <c r="RD282" s="1"/>
      <c r="RE282" s="1"/>
      <c r="RF282" s="1"/>
      <c r="RG282" s="1"/>
      <c r="RH282" s="1"/>
      <c r="RI282" s="1"/>
      <c r="RJ282" s="1"/>
      <c r="RK282" s="1"/>
      <c r="RL282" s="1"/>
      <c r="RM282" s="1"/>
      <c r="RN282" s="1"/>
      <c r="RO282" s="1"/>
      <c r="RP282" s="1"/>
      <c r="RQ282" s="1"/>
      <c r="RR282" s="1"/>
      <c r="RS282" s="1"/>
      <c r="RT282" s="1"/>
      <c r="RU282" s="1"/>
      <c r="RV282" s="1"/>
      <c r="RW282" s="1"/>
      <c r="RX282" s="1"/>
      <c r="RY282" s="1"/>
      <c r="RZ282" s="1"/>
      <c r="SA282" s="1"/>
      <c r="SB282" s="1"/>
      <c r="SC282" s="1"/>
      <c r="SD282" s="1"/>
      <c r="SE282" s="1"/>
      <c r="SF282" s="1"/>
      <c r="SG282" s="1"/>
      <c r="SH282" s="1"/>
      <c r="SI282" s="1"/>
      <c r="SJ282" s="1"/>
      <c r="SK282" s="1"/>
      <c r="SL282" s="1"/>
      <c r="SM282" s="1"/>
      <c r="SN282" s="1"/>
      <c r="SO282" s="1"/>
      <c r="SP282" s="1"/>
      <c r="SQ282" s="1"/>
      <c r="SR282" s="1"/>
      <c r="SS282" s="1"/>
      <c r="ST282" s="1"/>
      <c r="SU282" s="1"/>
      <c r="SV282" s="1"/>
      <c r="SW282" s="1"/>
      <c r="SX282" s="1"/>
      <c r="SY282" s="1"/>
      <c r="SZ282" s="1"/>
      <c r="TA282" s="1"/>
      <c r="TB282" s="1"/>
      <c r="TC282" s="1"/>
      <c r="TD282" s="1"/>
      <c r="TE282" s="1"/>
      <c r="TF282" s="1"/>
      <c r="TG282" s="1"/>
      <c r="TH282" s="1"/>
      <c r="TI282" s="1"/>
      <c r="TJ282" s="1"/>
      <c r="TK282" s="1"/>
      <c r="TL282" s="1"/>
      <c r="TM282" s="1"/>
      <c r="TN282" s="1"/>
      <c r="TO282" s="1"/>
      <c r="TP282" s="1"/>
      <c r="TQ282" s="1"/>
      <c r="TR282" s="1"/>
      <c r="TS282" s="1"/>
      <c r="TT282" s="1"/>
      <c r="TU282" s="1"/>
      <c r="TV282" s="1"/>
      <c r="TW282" s="1"/>
      <c r="TX282" s="1"/>
      <c r="TY282" s="1"/>
      <c r="TZ282" s="1"/>
      <c r="UA282" s="1"/>
      <c r="UB282" s="1"/>
      <c r="UC282" s="1"/>
      <c r="UD282" s="1"/>
      <c r="UE282" s="1"/>
      <c r="UF282" s="1"/>
      <c r="UG282" s="1"/>
      <c r="UH282" s="1"/>
      <c r="UI282" s="1"/>
      <c r="UJ282" s="1"/>
      <c r="UK282" s="1"/>
      <c r="UL282" s="1"/>
      <c r="UM282" s="1"/>
      <c r="UN282" s="1"/>
      <c r="UO282" s="1"/>
      <c r="UP282" s="1"/>
      <c r="UQ282" s="1"/>
      <c r="UR282" s="1"/>
      <c r="US282" s="1"/>
      <c r="UT282" s="1"/>
      <c r="UU282" s="1"/>
      <c r="UV282" s="1"/>
      <c r="UW282" s="1"/>
      <c r="UX282" s="1"/>
      <c r="UY282" s="1"/>
      <c r="UZ282" s="1"/>
      <c r="VA282" s="1"/>
      <c r="VB282" s="1"/>
      <c r="VC282" s="1"/>
      <c r="VD282" s="1"/>
      <c r="VE282" s="1"/>
      <c r="VF282" s="1"/>
      <c r="VG282" s="1"/>
      <c r="VH282" s="1"/>
      <c r="VI282" s="1"/>
      <c r="VJ282" s="1"/>
      <c r="VK282" s="1"/>
      <c r="VL282" s="1"/>
      <c r="VM282" s="1"/>
      <c r="VN282" s="1"/>
      <c r="VO282" s="1"/>
      <c r="VP282" s="1"/>
      <c r="VQ282" s="1"/>
      <c r="VR282" s="1"/>
      <c r="VS282" s="1"/>
      <c r="VT282" s="1"/>
      <c r="VU282" s="1"/>
      <c r="VV282" s="1"/>
      <c r="VW282" s="1"/>
      <c r="VX282" s="1"/>
      <c r="VY282" s="1"/>
      <c r="VZ282" s="1"/>
      <c r="WA282" s="1"/>
      <c r="WB282" s="1"/>
      <c r="WC282" s="1"/>
      <c r="WD282" s="1"/>
      <c r="WE282" s="1"/>
      <c r="WF282" s="1"/>
      <c r="WG282" s="1"/>
      <c r="WH282" s="1"/>
      <c r="WI282" s="1"/>
      <c r="WJ282" s="1"/>
      <c r="WK282" s="1"/>
      <c r="WL282" s="1"/>
      <c r="WM282" s="1"/>
      <c r="WN282" s="1"/>
      <c r="WO282" s="1"/>
      <c r="WP282" s="1"/>
      <c r="WQ282" s="1"/>
      <c r="WR282" s="1"/>
      <c r="WS282" s="1"/>
      <c r="WT282" s="1"/>
      <c r="WU282" s="1"/>
      <c r="WV282" s="1"/>
      <c r="WW282" s="1"/>
      <c r="WX282" s="1"/>
      <c r="WY282" s="1"/>
      <c r="WZ282" s="1"/>
      <c r="XA282" s="1"/>
      <c r="XB282" s="1"/>
      <c r="XC282" s="1"/>
      <c r="XD282" s="1"/>
      <c r="XE282" s="1"/>
      <c r="XF282" s="1"/>
      <c r="XG282" s="1"/>
      <c r="XH282" s="1"/>
      <c r="XI282" s="1"/>
      <c r="XJ282" s="1"/>
      <c r="XK282" s="1"/>
      <c r="XL282" s="1"/>
      <c r="XM282" s="1"/>
      <c r="XN282" s="1"/>
      <c r="XO282" s="1"/>
      <c r="XP282" s="1"/>
      <c r="XQ282" s="1"/>
      <c r="XR282" s="1"/>
      <c r="XS282" s="1"/>
      <c r="XT282" s="1"/>
      <c r="XU282" s="1"/>
      <c r="XV282" s="1"/>
      <c r="XW282" s="1"/>
      <c r="XX282" s="1"/>
      <c r="XY282" s="1"/>
      <c r="XZ282" s="1"/>
      <c r="YA282" s="1"/>
      <c r="YB282" s="1"/>
      <c r="YC282" s="1"/>
      <c r="YD282" s="1"/>
      <c r="YE282" s="1"/>
      <c r="YF282" s="1"/>
      <c r="YG282" s="1"/>
      <c r="YH282" s="1"/>
      <c r="YI282" s="1"/>
      <c r="YJ282" s="1"/>
      <c r="YK282" s="1"/>
      <c r="YL282" s="1"/>
      <c r="YM282" s="1"/>
      <c r="YN282" s="1"/>
      <c r="YO282" s="1"/>
      <c r="YP282" s="1"/>
      <c r="YQ282" s="1"/>
      <c r="YR282" s="1"/>
      <c r="YS282" s="1"/>
      <c r="YT282" s="1"/>
      <c r="YU282" s="1"/>
      <c r="YV282" s="1"/>
      <c r="YW282" s="1"/>
      <c r="YX282" s="1"/>
      <c r="YY282" s="1"/>
      <c r="YZ282" s="1"/>
      <c r="ZA282" s="1"/>
      <c r="ZB282" s="1"/>
      <c r="ZC282" s="1"/>
      <c r="ZD282" s="1"/>
      <c r="ZE282" s="1"/>
      <c r="ZF282" s="1"/>
      <c r="ZG282" s="1"/>
      <c r="ZH282" s="1"/>
      <c r="ZI282" s="1"/>
      <c r="ZJ282" s="1"/>
      <c r="ZK282" s="1"/>
      <c r="ZL282" s="1"/>
      <c r="ZM282" s="1"/>
      <c r="ZN282" s="1"/>
      <c r="ZO282" s="1"/>
      <c r="ZP282" s="1"/>
      <c r="ZQ282" s="1"/>
      <c r="ZR282" s="1"/>
      <c r="ZS282" s="1"/>
    </row>
    <row r="283" spans="1:695" s="106" customFormat="1" x14ac:dyDescent="0.2">
      <c r="A283" s="229" t="s">
        <v>143</v>
      </c>
      <c r="B283" s="98"/>
      <c r="C283" s="19" t="s">
        <v>88</v>
      </c>
      <c r="D283" s="19" t="s">
        <v>13</v>
      </c>
      <c r="E283" s="20">
        <v>0.58680555555555558</v>
      </c>
      <c r="F283" s="20">
        <f>E283+(70/(24*60))</f>
        <v>0.63541666666666674</v>
      </c>
      <c r="G283" s="19">
        <f t="shared" si="25"/>
        <v>8361.6</v>
      </c>
      <c r="H283" s="65">
        <v>201</v>
      </c>
      <c r="I283" s="82">
        <v>41.6</v>
      </c>
      <c r="J283" s="77" t="s">
        <v>204</v>
      </c>
      <c r="K283" s="77" t="s">
        <v>205</v>
      </c>
      <c r="L283" s="157"/>
      <c r="M283" s="1"/>
      <c r="N283" s="138"/>
      <c r="O283" s="139"/>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c r="IT283" s="1"/>
      <c r="IU283" s="1"/>
      <c r="IV283" s="1"/>
      <c r="IW283" s="1"/>
      <c r="IX283" s="1"/>
      <c r="IY283" s="1"/>
      <c r="IZ283" s="1"/>
      <c r="JA283" s="1"/>
      <c r="JB283" s="1"/>
      <c r="JC283" s="1"/>
      <c r="JD283" s="1"/>
      <c r="JE283" s="1"/>
      <c r="JF283" s="1"/>
      <c r="JG283" s="1"/>
      <c r="JH283" s="1"/>
      <c r="JI283" s="1"/>
      <c r="JJ283" s="1"/>
      <c r="JK283" s="1"/>
      <c r="JL283" s="1"/>
      <c r="JM283" s="1"/>
      <c r="JN283" s="1"/>
      <c r="JO283" s="1"/>
      <c r="JP283" s="1"/>
      <c r="JQ283" s="1"/>
      <c r="JR283" s="1"/>
      <c r="JS283" s="1"/>
      <c r="JT283" s="1"/>
      <c r="JU283" s="1"/>
      <c r="JV283" s="1"/>
      <c r="JW283" s="1"/>
      <c r="JX283" s="1"/>
      <c r="JY283" s="1"/>
      <c r="JZ283" s="1"/>
      <c r="KA283" s="1"/>
      <c r="KB283" s="1"/>
      <c r="KC283" s="1"/>
      <c r="KD283" s="1"/>
      <c r="KE283" s="1"/>
      <c r="KF283" s="1"/>
      <c r="KG283" s="1"/>
      <c r="KH283" s="1"/>
      <c r="KI283" s="1"/>
      <c r="KJ283" s="1"/>
      <c r="KK283" s="1"/>
      <c r="KL283" s="1"/>
      <c r="KM283" s="1"/>
      <c r="KN283" s="1"/>
      <c r="KO283" s="1"/>
      <c r="KP283" s="1"/>
      <c r="KQ283" s="1"/>
      <c r="KR283" s="1"/>
      <c r="KS283" s="1"/>
      <c r="KT283" s="1"/>
      <c r="KU283" s="1"/>
      <c r="KV283" s="1"/>
      <c r="KW283" s="1"/>
      <c r="KX283" s="1"/>
      <c r="KY283" s="1"/>
      <c r="KZ283" s="1"/>
      <c r="LA283" s="1"/>
      <c r="LB283" s="1"/>
      <c r="LC283" s="1"/>
      <c r="LD283" s="1"/>
      <c r="LE283" s="1"/>
      <c r="LF283" s="1"/>
      <c r="LG283" s="1"/>
      <c r="LH283" s="1"/>
      <c r="LI283" s="1"/>
      <c r="LJ283" s="1"/>
      <c r="LK283" s="1"/>
      <c r="LL283" s="1"/>
      <c r="LM283" s="1"/>
      <c r="LN283" s="1"/>
      <c r="LO283" s="1"/>
      <c r="LP283" s="1"/>
      <c r="LQ283" s="1"/>
      <c r="LR283" s="1"/>
      <c r="LS283" s="1"/>
      <c r="LT283" s="1"/>
      <c r="LU283" s="1"/>
      <c r="LV283" s="1"/>
      <c r="LW283" s="1"/>
      <c r="LX283" s="1"/>
      <c r="LY283" s="1"/>
      <c r="LZ283" s="1"/>
      <c r="MA283" s="1"/>
      <c r="MB283" s="1"/>
      <c r="MC283" s="1"/>
      <c r="MD283" s="1"/>
      <c r="ME283" s="1"/>
      <c r="MF283" s="1"/>
      <c r="MG283" s="1"/>
      <c r="MH283" s="1"/>
      <c r="MI283" s="1"/>
      <c r="MJ283" s="1"/>
      <c r="MK283" s="1"/>
      <c r="ML283" s="1"/>
      <c r="MM283" s="1"/>
      <c r="MN283" s="1"/>
      <c r="MO283" s="1"/>
      <c r="MP283" s="1"/>
      <c r="MQ283" s="1"/>
      <c r="MR283" s="1"/>
      <c r="MS283" s="1"/>
      <c r="MT283" s="1"/>
      <c r="MU283" s="1"/>
      <c r="MV283" s="1"/>
      <c r="MW283" s="1"/>
      <c r="MX283" s="1"/>
      <c r="MY283" s="1"/>
      <c r="MZ283" s="1"/>
      <c r="NA283" s="1"/>
      <c r="NB283" s="1"/>
      <c r="NC283" s="1"/>
      <c r="ND283" s="1"/>
      <c r="NE283" s="1"/>
      <c r="NF283" s="1"/>
      <c r="NG283" s="1"/>
      <c r="NH283" s="1"/>
      <c r="NI283" s="1"/>
      <c r="NJ283" s="1"/>
      <c r="NK283" s="1"/>
      <c r="NL283" s="1"/>
      <c r="NM283" s="1"/>
      <c r="NN283" s="1"/>
      <c r="NO283" s="1"/>
      <c r="NP283" s="1"/>
      <c r="NQ283" s="1"/>
      <c r="NR283" s="1"/>
      <c r="NS283" s="1"/>
      <c r="NT283" s="1"/>
      <c r="NU283" s="1"/>
      <c r="NV283" s="1"/>
      <c r="NW283" s="1"/>
      <c r="NX283" s="1"/>
      <c r="NY283" s="1"/>
      <c r="NZ283" s="1"/>
      <c r="OA283" s="1"/>
      <c r="OB283" s="1"/>
      <c r="OC283" s="1"/>
      <c r="OD283" s="1"/>
      <c r="OE283" s="1"/>
      <c r="OF283" s="1"/>
      <c r="OG283" s="1"/>
      <c r="OH283" s="1"/>
      <c r="OI283" s="1"/>
      <c r="OJ283" s="1"/>
      <c r="OK283" s="1"/>
      <c r="OL283" s="1"/>
      <c r="OM283" s="1"/>
      <c r="ON283" s="1"/>
      <c r="OO283" s="1"/>
      <c r="OP283" s="1"/>
      <c r="OQ283" s="1"/>
      <c r="OR283" s="1"/>
      <c r="OS283" s="1"/>
      <c r="OT283" s="1"/>
      <c r="OU283" s="1"/>
      <c r="OV283" s="1"/>
      <c r="OW283" s="1"/>
      <c r="OX283" s="1"/>
      <c r="OY283" s="1"/>
      <c r="OZ283" s="1"/>
      <c r="PA283" s="1"/>
      <c r="PB283" s="1"/>
      <c r="PC283" s="1"/>
      <c r="PD283" s="1"/>
      <c r="PE283" s="1"/>
      <c r="PF283" s="1"/>
      <c r="PG283" s="1"/>
      <c r="PH283" s="1"/>
      <c r="PI283" s="1"/>
      <c r="PJ283" s="1"/>
      <c r="PK283" s="1"/>
      <c r="PL283" s="1"/>
      <c r="PM283" s="1"/>
      <c r="PN283" s="1"/>
      <c r="PO283" s="1"/>
      <c r="PP283" s="1"/>
      <c r="PQ283" s="1"/>
      <c r="PR283" s="1"/>
      <c r="PS283" s="1"/>
      <c r="PT283" s="1"/>
      <c r="PU283" s="1"/>
      <c r="PV283" s="1"/>
      <c r="PW283" s="1"/>
      <c r="PX283" s="1"/>
      <c r="PY283" s="1"/>
      <c r="PZ283" s="1"/>
      <c r="QA283" s="1"/>
      <c r="QB283" s="1"/>
      <c r="QC283" s="1"/>
      <c r="QD283" s="1"/>
      <c r="QE283" s="1"/>
      <c r="QF283" s="1"/>
      <c r="QG283" s="1"/>
      <c r="QH283" s="1"/>
      <c r="QI283" s="1"/>
      <c r="QJ283" s="1"/>
      <c r="QK283" s="1"/>
      <c r="QL283" s="1"/>
      <c r="QM283" s="1"/>
      <c r="QN283" s="1"/>
      <c r="QO283" s="1"/>
      <c r="QP283" s="1"/>
      <c r="QQ283" s="1"/>
      <c r="QR283" s="1"/>
      <c r="QS283" s="1"/>
      <c r="QT283" s="1"/>
      <c r="QU283" s="1"/>
      <c r="QV283" s="1"/>
      <c r="QW283" s="1"/>
      <c r="QX283" s="1"/>
      <c r="QY283" s="1"/>
      <c r="QZ283" s="1"/>
      <c r="RA283" s="1"/>
      <c r="RB283" s="1"/>
      <c r="RC283" s="1"/>
      <c r="RD283" s="1"/>
      <c r="RE283" s="1"/>
      <c r="RF283" s="1"/>
      <c r="RG283" s="1"/>
      <c r="RH283" s="1"/>
      <c r="RI283" s="1"/>
      <c r="RJ283" s="1"/>
      <c r="RK283" s="1"/>
      <c r="RL283" s="1"/>
      <c r="RM283" s="1"/>
      <c r="RN283" s="1"/>
      <c r="RO283" s="1"/>
      <c r="RP283" s="1"/>
      <c r="RQ283" s="1"/>
      <c r="RR283" s="1"/>
      <c r="RS283" s="1"/>
      <c r="RT283" s="1"/>
      <c r="RU283" s="1"/>
      <c r="RV283" s="1"/>
      <c r="RW283" s="1"/>
      <c r="RX283" s="1"/>
      <c r="RY283" s="1"/>
      <c r="RZ283" s="1"/>
      <c r="SA283" s="1"/>
      <c r="SB283" s="1"/>
      <c r="SC283" s="1"/>
      <c r="SD283" s="1"/>
      <c r="SE283" s="1"/>
      <c r="SF283" s="1"/>
      <c r="SG283" s="1"/>
      <c r="SH283" s="1"/>
      <c r="SI283" s="1"/>
      <c r="SJ283" s="1"/>
      <c r="SK283" s="1"/>
      <c r="SL283" s="1"/>
      <c r="SM283" s="1"/>
      <c r="SN283" s="1"/>
      <c r="SO283" s="1"/>
      <c r="SP283" s="1"/>
      <c r="SQ283" s="1"/>
      <c r="SR283" s="1"/>
      <c r="SS283" s="1"/>
      <c r="ST283" s="1"/>
      <c r="SU283" s="1"/>
      <c r="SV283" s="1"/>
      <c r="SW283" s="1"/>
      <c r="SX283" s="1"/>
      <c r="SY283" s="1"/>
      <c r="SZ283" s="1"/>
      <c r="TA283" s="1"/>
      <c r="TB283" s="1"/>
      <c r="TC283" s="1"/>
      <c r="TD283" s="1"/>
      <c r="TE283" s="1"/>
      <c r="TF283" s="1"/>
      <c r="TG283" s="1"/>
      <c r="TH283" s="1"/>
      <c r="TI283" s="1"/>
      <c r="TJ283" s="1"/>
      <c r="TK283" s="1"/>
      <c r="TL283" s="1"/>
      <c r="TM283" s="1"/>
      <c r="TN283" s="1"/>
      <c r="TO283" s="1"/>
      <c r="TP283" s="1"/>
      <c r="TQ283" s="1"/>
      <c r="TR283" s="1"/>
      <c r="TS283" s="1"/>
      <c r="TT283" s="1"/>
      <c r="TU283" s="1"/>
      <c r="TV283" s="1"/>
      <c r="TW283" s="1"/>
      <c r="TX283" s="1"/>
      <c r="TY283" s="1"/>
      <c r="TZ283" s="1"/>
      <c r="UA283" s="1"/>
      <c r="UB283" s="1"/>
      <c r="UC283" s="1"/>
      <c r="UD283" s="1"/>
      <c r="UE283" s="1"/>
      <c r="UF283" s="1"/>
      <c r="UG283" s="1"/>
      <c r="UH283" s="1"/>
      <c r="UI283" s="1"/>
      <c r="UJ283" s="1"/>
      <c r="UK283" s="1"/>
      <c r="UL283" s="1"/>
      <c r="UM283" s="1"/>
      <c r="UN283" s="1"/>
      <c r="UO283" s="1"/>
      <c r="UP283" s="1"/>
      <c r="UQ283" s="1"/>
      <c r="UR283" s="1"/>
      <c r="US283" s="1"/>
      <c r="UT283" s="1"/>
      <c r="UU283" s="1"/>
      <c r="UV283" s="1"/>
      <c r="UW283" s="1"/>
      <c r="UX283" s="1"/>
      <c r="UY283" s="1"/>
      <c r="UZ283" s="1"/>
      <c r="VA283" s="1"/>
      <c r="VB283" s="1"/>
      <c r="VC283" s="1"/>
      <c r="VD283" s="1"/>
      <c r="VE283" s="1"/>
      <c r="VF283" s="1"/>
      <c r="VG283" s="1"/>
      <c r="VH283" s="1"/>
      <c r="VI283" s="1"/>
      <c r="VJ283" s="1"/>
      <c r="VK283" s="1"/>
      <c r="VL283" s="1"/>
      <c r="VM283" s="1"/>
      <c r="VN283" s="1"/>
      <c r="VO283" s="1"/>
      <c r="VP283" s="1"/>
      <c r="VQ283" s="1"/>
      <c r="VR283" s="1"/>
      <c r="VS283" s="1"/>
      <c r="VT283" s="1"/>
      <c r="VU283" s="1"/>
      <c r="VV283" s="1"/>
      <c r="VW283" s="1"/>
      <c r="VX283" s="1"/>
      <c r="VY283" s="1"/>
      <c r="VZ283" s="1"/>
      <c r="WA283" s="1"/>
      <c r="WB283" s="1"/>
      <c r="WC283" s="1"/>
      <c r="WD283" s="1"/>
      <c r="WE283" s="1"/>
      <c r="WF283" s="1"/>
      <c r="WG283" s="1"/>
      <c r="WH283" s="1"/>
      <c r="WI283" s="1"/>
      <c r="WJ283" s="1"/>
      <c r="WK283" s="1"/>
      <c r="WL283" s="1"/>
      <c r="WM283" s="1"/>
      <c r="WN283" s="1"/>
      <c r="WO283" s="1"/>
      <c r="WP283" s="1"/>
      <c r="WQ283" s="1"/>
      <c r="WR283" s="1"/>
      <c r="WS283" s="1"/>
      <c r="WT283" s="1"/>
      <c r="WU283" s="1"/>
      <c r="WV283" s="1"/>
      <c r="WW283" s="1"/>
      <c r="WX283" s="1"/>
      <c r="WY283" s="1"/>
      <c r="WZ283" s="1"/>
      <c r="XA283" s="1"/>
      <c r="XB283" s="1"/>
      <c r="XC283" s="1"/>
      <c r="XD283" s="1"/>
      <c r="XE283" s="1"/>
      <c r="XF283" s="1"/>
      <c r="XG283" s="1"/>
      <c r="XH283" s="1"/>
      <c r="XI283" s="1"/>
      <c r="XJ283" s="1"/>
      <c r="XK283" s="1"/>
      <c r="XL283" s="1"/>
      <c r="XM283" s="1"/>
      <c r="XN283" s="1"/>
      <c r="XO283" s="1"/>
      <c r="XP283" s="1"/>
      <c r="XQ283" s="1"/>
      <c r="XR283" s="1"/>
      <c r="XS283" s="1"/>
      <c r="XT283" s="1"/>
      <c r="XU283" s="1"/>
      <c r="XV283" s="1"/>
      <c r="XW283" s="1"/>
      <c r="XX283" s="1"/>
      <c r="XY283" s="1"/>
      <c r="XZ283" s="1"/>
      <c r="YA283" s="1"/>
      <c r="YB283" s="1"/>
      <c r="YC283" s="1"/>
      <c r="YD283" s="1"/>
      <c r="YE283" s="1"/>
      <c r="YF283" s="1"/>
      <c r="YG283" s="1"/>
      <c r="YH283" s="1"/>
      <c r="YI283" s="1"/>
      <c r="YJ283" s="1"/>
      <c r="YK283" s="1"/>
      <c r="YL283" s="1"/>
      <c r="YM283" s="1"/>
      <c r="YN283" s="1"/>
      <c r="YO283" s="1"/>
      <c r="YP283" s="1"/>
      <c r="YQ283" s="1"/>
      <c r="YR283" s="1"/>
      <c r="YS283" s="1"/>
      <c r="YT283" s="1"/>
      <c r="YU283" s="1"/>
      <c r="YV283" s="1"/>
      <c r="YW283" s="1"/>
      <c r="YX283" s="1"/>
      <c r="YY283" s="1"/>
      <c r="YZ283" s="1"/>
      <c r="ZA283" s="1"/>
      <c r="ZB283" s="1"/>
      <c r="ZC283" s="1"/>
      <c r="ZD283" s="1"/>
      <c r="ZE283" s="1"/>
      <c r="ZF283" s="1"/>
      <c r="ZG283" s="1"/>
      <c r="ZH283" s="1"/>
      <c r="ZI283" s="1"/>
      <c r="ZJ283" s="1"/>
      <c r="ZK283" s="1"/>
      <c r="ZL283" s="1"/>
      <c r="ZM283" s="1"/>
      <c r="ZN283" s="1"/>
      <c r="ZO283" s="1"/>
      <c r="ZP283" s="1"/>
      <c r="ZQ283" s="1"/>
      <c r="ZR283" s="1"/>
      <c r="ZS283" s="1"/>
    </row>
    <row r="284" spans="1:695" s="106" customFormat="1" x14ac:dyDescent="0.2">
      <c r="A284" s="229" t="s">
        <v>143</v>
      </c>
      <c r="B284" s="98"/>
      <c r="C284" s="19" t="s">
        <v>71</v>
      </c>
      <c r="D284" s="19" t="s">
        <v>16</v>
      </c>
      <c r="E284" s="20">
        <v>0.59375</v>
      </c>
      <c r="F284" s="20">
        <f>E284+(50/(24*60))</f>
        <v>0.62847222222222221</v>
      </c>
      <c r="G284" s="19">
        <f>H284*I284</f>
        <v>1538.6</v>
      </c>
      <c r="H284" s="39">
        <v>49</v>
      </c>
      <c r="I284" s="82">
        <v>31.4</v>
      </c>
      <c r="J284" s="77" t="s">
        <v>204</v>
      </c>
      <c r="K284" s="77" t="s">
        <v>205</v>
      </c>
      <c r="L284" s="157"/>
      <c r="M284" s="1"/>
      <c r="N284" s="138"/>
      <c r="O284" s="139"/>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c r="IT284" s="1"/>
      <c r="IU284" s="1"/>
      <c r="IV284" s="1"/>
      <c r="IW284" s="1"/>
      <c r="IX284" s="1"/>
      <c r="IY284" s="1"/>
      <c r="IZ284" s="1"/>
      <c r="JA284" s="1"/>
      <c r="JB284" s="1"/>
      <c r="JC284" s="1"/>
      <c r="JD284" s="1"/>
      <c r="JE284" s="1"/>
      <c r="JF284" s="1"/>
      <c r="JG284" s="1"/>
      <c r="JH284" s="1"/>
      <c r="JI284" s="1"/>
      <c r="JJ284" s="1"/>
      <c r="JK284" s="1"/>
      <c r="JL284" s="1"/>
      <c r="JM284" s="1"/>
      <c r="JN284" s="1"/>
      <c r="JO284" s="1"/>
      <c r="JP284" s="1"/>
      <c r="JQ284" s="1"/>
      <c r="JR284" s="1"/>
      <c r="JS284" s="1"/>
      <c r="JT284" s="1"/>
      <c r="JU284" s="1"/>
      <c r="JV284" s="1"/>
      <c r="JW284" s="1"/>
      <c r="JX284" s="1"/>
      <c r="JY284" s="1"/>
      <c r="JZ284" s="1"/>
      <c r="KA284" s="1"/>
      <c r="KB284" s="1"/>
      <c r="KC284" s="1"/>
      <c r="KD284" s="1"/>
      <c r="KE284" s="1"/>
      <c r="KF284" s="1"/>
      <c r="KG284" s="1"/>
      <c r="KH284" s="1"/>
      <c r="KI284" s="1"/>
      <c r="KJ284" s="1"/>
      <c r="KK284" s="1"/>
      <c r="KL284" s="1"/>
      <c r="KM284" s="1"/>
      <c r="KN284" s="1"/>
      <c r="KO284" s="1"/>
      <c r="KP284" s="1"/>
      <c r="KQ284" s="1"/>
      <c r="KR284" s="1"/>
      <c r="KS284" s="1"/>
      <c r="KT284" s="1"/>
      <c r="KU284" s="1"/>
      <c r="KV284" s="1"/>
      <c r="KW284" s="1"/>
      <c r="KX284" s="1"/>
      <c r="KY284" s="1"/>
      <c r="KZ284" s="1"/>
      <c r="LA284" s="1"/>
      <c r="LB284" s="1"/>
      <c r="LC284" s="1"/>
      <c r="LD284" s="1"/>
      <c r="LE284" s="1"/>
      <c r="LF284" s="1"/>
      <c r="LG284" s="1"/>
      <c r="LH284" s="1"/>
      <c r="LI284" s="1"/>
      <c r="LJ284" s="1"/>
      <c r="LK284" s="1"/>
      <c r="LL284" s="1"/>
      <c r="LM284" s="1"/>
      <c r="LN284" s="1"/>
      <c r="LO284" s="1"/>
      <c r="LP284" s="1"/>
      <c r="LQ284" s="1"/>
      <c r="LR284" s="1"/>
      <c r="LS284" s="1"/>
      <c r="LT284" s="1"/>
      <c r="LU284" s="1"/>
      <c r="LV284" s="1"/>
      <c r="LW284" s="1"/>
      <c r="LX284" s="1"/>
      <c r="LY284" s="1"/>
      <c r="LZ284" s="1"/>
      <c r="MA284" s="1"/>
      <c r="MB284" s="1"/>
      <c r="MC284" s="1"/>
      <c r="MD284" s="1"/>
      <c r="ME284" s="1"/>
      <c r="MF284" s="1"/>
      <c r="MG284" s="1"/>
      <c r="MH284" s="1"/>
      <c r="MI284" s="1"/>
      <c r="MJ284" s="1"/>
      <c r="MK284" s="1"/>
      <c r="ML284" s="1"/>
      <c r="MM284" s="1"/>
      <c r="MN284" s="1"/>
      <c r="MO284" s="1"/>
      <c r="MP284" s="1"/>
      <c r="MQ284" s="1"/>
      <c r="MR284" s="1"/>
      <c r="MS284" s="1"/>
      <c r="MT284" s="1"/>
      <c r="MU284" s="1"/>
      <c r="MV284" s="1"/>
      <c r="MW284" s="1"/>
      <c r="MX284" s="1"/>
      <c r="MY284" s="1"/>
      <c r="MZ284" s="1"/>
      <c r="NA284" s="1"/>
      <c r="NB284" s="1"/>
      <c r="NC284" s="1"/>
      <c r="ND284" s="1"/>
      <c r="NE284" s="1"/>
      <c r="NF284" s="1"/>
      <c r="NG284" s="1"/>
      <c r="NH284" s="1"/>
      <c r="NI284" s="1"/>
      <c r="NJ284" s="1"/>
      <c r="NK284" s="1"/>
      <c r="NL284" s="1"/>
      <c r="NM284" s="1"/>
      <c r="NN284" s="1"/>
      <c r="NO284" s="1"/>
      <c r="NP284" s="1"/>
      <c r="NQ284" s="1"/>
      <c r="NR284" s="1"/>
      <c r="NS284" s="1"/>
      <c r="NT284" s="1"/>
      <c r="NU284" s="1"/>
      <c r="NV284" s="1"/>
      <c r="NW284" s="1"/>
      <c r="NX284" s="1"/>
      <c r="NY284" s="1"/>
      <c r="NZ284" s="1"/>
      <c r="OA284" s="1"/>
      <c r="OB284" s="1"/>
      <c r="OC284" s="1"/>
      <c r="OD284" s="1"/>
      <c r="OE284" s="1"/>
      <c r="OF284" s="1"/>
      <c r="OG284" s="1"/>
      <c r="OH284" s="1"/>
      <c r="OI284" s="1"/>
      <c r="OJ284" s="1"/>
      <c r="OK284" s="1"/>
      <c r="OL284" s="1"/>
      <c r="OM284" s="1"/>
      <c r="ON284" s="1"/>
      <c r="OO284" s="1"/>
      <c r="OP284" s="1"/>
      <c r="OQ284" s="1"/>
      <c r="OR284" s="1"/>
      <c r="OS284" s="1"/>
      <c r="OT284" s="1"/>
      <c r="OU284" s="1"/>
      <c r="OV284" s="1"/>
      <c r="OW284" s="1"/>
      <c r="OX284" s="1"/>
      <c r="OY284" s="1"/>
      <c r="OZ284" s="1"/>
      <c r="PA284" s="1"/>
      <c r="PB284" s="1"/>
      <c r="PC284" s="1"/>
      <c r="PD284" s="1"/>
      <c r="PE284" s="1"/>
      <c r="PF284" s="1"/>
      <c r="PG284" s="1"/>
      <c r="PH284" s="1"/>
      <c r="PI284" s="1"/>
      <c r="PJ284" s="1"/>
      <c r="PK284" s="1"/>
      <c r="PL284" s="1"/>
      <c r="PM284" s="1"/>
      <c r="PN284" s="1"/>
      <c r="PO284" s="1"/>
      <c r="PP284" s="1"/>
      <c r="PQ284" s="1"/>
      <c r="PR284" s="1"/>
      <c r="PS284" s="1"/>
      <c r="PT284" s="1"/>
      <c r="PU284" s="1"/>
      <c r="PV284" s="1"/>
      <c r="PW284" s="1"/>
      <c r="PX284" s="1"/>
      <c r="PY284" s="1"/>
      <c r="PZ284" s="1"/>
      <c r="QA284" s="1"/>
      <c r="QB284" s="1"/>
      <c r="QC284" s="1"/>
      <c r="QD284" s="1"/>
      <c r="QE284" s="1"/>
      <c r="QF284" s="1"/>
      <c r="QG284" s="1"/>
      <c r="QH284" s="1"/>
      <c r="QI284" s="1"/>
      <c r="QJ284" s="1"/>
      <c r="QK284" s="1"/>
      <c r="QL284" s="1"/>
      <c r="QM284" s="1"/>
      <c r="QN284" s="1"/>
      <c r="QO284" s="1"/>
      <c r="QP284" s="1"/>
      <c r="QQ284" s="1"/>
      <c r="QR284" s="1"/>
      <c r="QS284" s="1"/>
      <c r="QT284" s="1"/>
      <c r="QU284" s="1"/>
      <c r="QV284" s="1"/>
      <c r="QW284" s="1"/>
      <c r="QX284" s="1"/>
      <c r="QY284" s="1"/>
      <c r="QZ284" s="1"/>
      <c r="RA284" s="1"/>
      <c r="RB284" s="1"/>
      <c r="RC284" s="1"/>
      <c r="RD284" s="1"/>
      <c r="RE284" s="1"/>
      <c r="RF284" s="1"/>
      <c r="RG284" s="1"/>
      <c r="RH284" s="1"/>
      <c r="RI284" s="1"/>
      <c r="RJ284" s="1"/>
      <c r="RK284" s="1"/>
      <c r="RL284" s="1"/>
      <c r="RM284" s="1"/>
      <c r="RN284" s="1"/>
      <c r="RO284" s="1"/>
      <c r="RP284" s="1"/>
      <c r="RQ284" s="1"/>
      <c r="RR284" s="1"/>
      <c r="RS284" s="1"/>
      <c r="RT284" s="1"/>
      <c r="RU284" s="1"/>
      <c r="RV284" s="1"/>
      <c r="RW284" s="1"/>
      <c r="RX284" s="1"/>
      <c r="RY284" s="1"/>
      <c r="RZ284" s="1"/>
      <c r="SA284" s="1"/>
      <c r="SB284" s="1"/>
      <c r="SC284" s="1"/>
      <c r="SD284" s="1"/>
      <c r="SE284" s="1"/>
      <c r="SF284" s="1"/>
      <c r="SG284" s="1"/>
      <c r="SH284" s="1"/>
      <c r="SI284" s="1"/>
      <c r="SJ284" s="1"/>
      <c r="SK284" s="1"/>
      <c r="SL284" s="1"/>
      <c r="SM284" s="1"/>
      <c r="SN284" s="1"/>
      <c r="SO284" s="1"/>
      <c r="SP284" s="1"/>
      <c r="SQ284" s="1"/>
      <c r="SR284" s="1"/>
      <c r="SS284" s="1"/>
      <c r="ST284" s="1"/>
      <c r="SU284" s="1"/>
      <c r="SV284" s="1"/>
      <c r="SW284" s="1"/>
      <c r="SX284" s="1"/>
      <c r="SY284" s="1"/>
      <c r="SZ284" s="1"/>
      <c r="TA284" s="1"/>
      <c r="TB284" s="1"/>
      <c r="TC284" s="1"/>
      <c r="TD284" s="1"/>
      <c r="TE284" s="1"/>
      <c r="TF284" s="1"/>
      <c r="TG284" s="1"/>
      <c r="TH284" s="1"/>
      <c r="TI284" s="1"/>
      <c r="TJ284" s="1"/>
      <c r="TK284" s="1"/>
      <c r="TL284" s="1"/>
      <c r="TM284" s="1"/>
      <c r="TN284" s="1"/>
      <c r="TO284" s="1"/>
      <c r="TP284" s="1"/>
      <c r="TQ284" s="1"/>
      <c r="TR284" s="1"/>
      <c r="TS284" s="1"/>
      <c r="TT284" s="1"/>
      <c r="TU284" s="1"/>
      <c r="TV284" s="1"/>
      <c r="TW284" s="1"/>
      <c r="TX284" s="1"/>
      <c r="TY284" s="1"/>
      <c r="TZ284" s="1"/>
      <c r="UA284" s="1"/>
      <c r="UB284" s="1"/>
      <c r="UC284" s="1"/>
      <c r="UD284" s="1"/>
      <c r="UE284" s="1"/>
      <c r="UF284" s="1"/>
      <c r="UG284" s="1"/>
      <c r="UH284" s="1"/>
      <c r="UI284" s="1"/>
      <c r="UJ284" s="1"/>
      <c r="UK284" s="1"/>
      <c r="UL284" s="1"/>
      <c r="UM284" s="1"/>
      <c r="UN284" s="1"/>
      <c r="UO284" s="1"/>
      <c r="UP284" s="1"/>
      <c r="UQ284" s="1"/>
      <c r="UR284" s="1"/>
      <c r="US284" s="1"/>
      <c r="UT284" s="1"/>
      <c r="UU284" s="1"/>
      <c r="UV284" s="1"/>
      <c r="UW284" s="1"/>
      <c r="UX284" s="1"/>
      <c r="UY284" s="1"/>
      <c r="UZ284" s="1"/>
      <c r="VA284" s="1"/>
      <c r="VB284" s="1"/>
      <c r="VC284" s="1"/>
      <c r="VD284" s="1"/>
      <c r="VE284" s="1"/>
      <c r="VF284" s="1"/>
      <c r="VG284" s="1"/>
      <c r="VH284" s="1"/>
      <c r="VI284" s="1"/>
      <c r="VJ284" s="1"/>
      <c r="VK284" s="1"/>
      <c r="VL284" s="1"/>
      <c r="VM284" s="1"/>
      <c r="VN284" s="1"/>
      <c r="VO284" s="1"/>
      <c r="VP284" s="1"/>
      <c r="VQ284" s="1"/>
      <c r="VR284" s="1"/>
      <c r="VS284" s="1"/>
      <c r="VT284" s="1"/>
      <c r="VU284" s="1"/>
      <c r="VV284" s="1"/>
      <c r="VW284" s="1"/>
      <c r="VX284" s="1"/>
      <c r="VY284" s="1"/>
      <c r="VZ284" s="1"/>
      <c r="WA284" s="1"/>
      <c r="WB284" s="1"/>
      <c r="WC284" s="1"/>
      <c r="WD284" s="1"/>
      <c r="WE284" s="1"/>
      <c r="WF284" s="1"/>
      <c r="WG284" s="1"/>
      <c r="WH284" s="1"/>
      <c r="WI284" s="1"/>
      <c r="WJ284" s="1"/>
      <c r="WK284" s="1"/>
      <c r="WL284" s="1"/>
      <c r="WM284" s="1"/>
      <c r="WN284" s="1"/>
      <c r="WO284" s="1"/>
      <c r="WP284" s="1"/>
      <c r="WQ284" s="1"/>
      <c r="WR284" s="1"/>
      <c r="WS284" s="1"/>
      <c r="WT284" s="1"/>
      <c r="WU284" s="1"/>
      <c r="WV284" s="1"/>
      <c r="WW284" s="1"/>
      <c r="WX284" s="1"/>
      <c r="WY284" s="1"/>
      <c r="WZ284" s="1"/>
      <c r="XA284" s="1"/>
      <c r="XB284" s="1"/>
      <c r="XC284" s="1"/>
      <c r="XD284" s="1"/>
      <c r="XE284" s="1"/>
      <c r="XF284" s="1"/>
      <c r="XG284" s="1"/>
      <c r="XH284" s="1"/>
      <c r="XI284" s="1"/>
      <c r="XJ284" s="1"/>
      <c r="XK284" s="1"/>
      <c r="XL284" s="1"/>
      <c r="XM284" s="1"/>
      <c r="XN284" s="1"/>
      <c r="XO284" s="1"/>
      <c r="XP284" s="1"/>
      <c r="XQ284" s="1"/>
      <c r="XR284" s="1"/>
      <c r="XS284" s="1"/>
      <c r="XT284" s="1"/>
      <c r="XU284" s="1"/>
      <c r="XV284" s="1"/>
      <c r="XW284" s="1"/>
      <c r="XX284" s="1"/>
      <c r="XY284" s="1"/>
      <c r="XZ284" s="1"/>
      <c r="YA284" s="1"/>
      <c r="YB284" s="1"/>
      <c r="YC284" s="1"/>
      <c r="YD284" s="1"/>
      <c r="YE284" s="1"/>
      <c r="YF284" s="1"/>
      <c r="YG284" s="1"/>
      <c r="YH284" s="1"/>
      <c r="YI284" s="1"/>
      <c r="YJ284" s="1"/>
      <c r="YK284" s="1"/>
      <c r="YL284" s="1"/>
      <c r="YM284" s="1"/>
      <c r="YN284" s="1"/>
      <c r="YO284" s="1"/>
      <c r="YP284" s="1"/>
      <c r="YQ284" s="1"/>
      <c r="YR284" s="1"/>
      <c r="YS284" s="1"/>
      <c r="YT284" s="1"/>
      <c r="YU284" s="1"/>
      <c r="YV284" s="1"/>
      <c r="YW284" s="1"/>
      <c r="YX284" s="1"/>
      <c r="YY284" s="1"/>
      <c r="YZ284" s="1"/>
      <c r="ZA284" s="1"/>
      <c r="ZB284" s="1"/>
      <c r="ZC284" s="1"/>
      <c r="ZD284" s="1"/>
      <c r="ZE284" s="1"/>
      <c r="ZF284" s="1"/>
      <c r="ZG284" s="1"/>
      <c r="ZH284" s="1"/>
      <c r="ZI284" s="1"/>
      <c r="ZJ284" s="1"/>
      <c r="ZK284" s="1"/>
      <c r="ZL284" s="1"/>
      <c r="ZM284" s="1"/>
      <c r="ZN284" s="1"/>
      <c r="ZO284" s="1"/>
      <c r="ZP284" s="1"/>
      <c r="ZQ284" s="1"/>
      <c r="ZR284" s="1"/>
      <c r="ZS284" s="1"/>
    </row>
    <row r="285" spans="1:695" s="106" customFormat="1" x14ac:dyDescent="0.2">
      <c r="A285" s="229" t="s">
        <v>143</v>
      </c>
      <c r="B285" s="111"/>
      <c r="C285" s="19" t="s">
        <v>72</v>
      </c>
      <c r="D285" s="19" t="s">
        <v>14</v>
      </c>
      <c r="E285" s="20">
        <v>0.63541666666666696</v>
      </c>
      <c r="F285" s="20">
        <f>E285+(50/(24*60))</f>
        <v>0.67013888888888917</v>
      </c>
      <c r="G285" s="19">
        <f t="shared" si="25"/>
        <v>7875</v>
      </c>
      <c r="H285" s="65">
        <v>250</v>
      </c>
      <c r="I285" s="82">
        <v>31.5</v>
      </c>
      <c r="J285" s="77" t="s">
        <v>204</v>
      </c>
      <c r="K285" s="77" t="s">
        <v>205</v>
      </c>
      <c r="L285" s="157"/>
      <c r="M285" s="1"/>
      <c r="N285" s="138"/>
      <c r="O285" s="139"/>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c r="IT285" s="1"/>
      <c r="IU285" s="1"/>
      <c r="IV285" s="1"/>
      <c r="IW285" s="1"/>
      <c r="IX285" s="1"/>
      <c r="IY285" s="1"/>
      <c r="IZ285" s="1"/>
      <c r="JA285" s="1"/>
      <c r="JB285" s="1"/>
      <c r="JC285" s="1"/>
      <c r="JD285" s="1"/>
      <c r="JE285" s="1"/>
      <c r="JF285" s="1"/>
      <c r="JG285" s="1"/>
      <c r="JH285" s="1"/>
      <c r="JI285" s="1"/>
      <c r="JJ285" s="1"/>
      <c r="JK285" s="1"/>
      <c r="JL285" s="1"/>
      <c r="JM285" s="1"/>
      <c r="JN285" s="1"/>
      <c r="JO285" s="1"/>
      <c r="JP285" s="1"/>
      <c r="JQ285" s="1"/>
      <c r="JR285" s="1"/>
      <c r="JS285" s="1"/>
      <c r="JT285" s="1"/>
      <c r="JU285" s="1"/>
      <c r="JV285" s="1"/>
      <c r="JW285" s="1"/>
      <c r="JX285" s="1"/>
      <c r="JY285" s="1"/>
      <c r="JZ285" s="1"/>
      <c r="KA285" s="1"/>
      <c r="KB285" s="1"/>
      <c r="KC285" s="1"/>
      <c r="KD285" s="1"/>
      <c r="KE285" s="1"/>
      <c r="KF285" s="1"/>
      <c r="KG285" s="1"/>
      <c r="KH285" s="1"/>
      <c r="KI285" s="1"/>
      <c r="KJ285" s="1"/>
      <c r="KK285" s="1"/>
      <c r="KL285" s="1"/>
      <c r="KM285" s="1"/>
      <c r="KN285" s="1"/>
      <c r="KO285" s="1"/>
      <c r="KP285" s="1"/>
      <c r="KQ285" s="1"/>
      <c r="KR285" s="1"/>
      <c r="KS285" s="1"/>
      <c r="KT285" s="1"/>
      <c r="KU285" s="1"/>
      <c r="KV285" s="1"/>
      <c r="KW285" s="1"/>
      <c r="KX285" s="1"/>
      <c r="KY285" s="1"/>
      <c r="KZ285" s="1"/>
      <c r="LA285" s="1"/>
      <c r="LB285" s="1"/>
      <c r="LC285" s="1"/>
      <c r="LD285" s="1"/>
      <c r="LE285" s="1"/>
      <c r="LF285" s="1"/>
      <c r="LG285" s="1"/>
      <c r="LH285" s="1"/>
      <c r="LI285" s="1"/>
      <c r="LJ285" s="1"/>
      <c r="LK285" s="1"/>
      <c r="LL285" s="1"/>
      <c r="LM285" s="1"/>
      <c r="LN285" s="1"/>
      <c r="LO285" s="1"/>
      <c r="LP285" s="1"/>
      <c r="LQ285" s="1"/>
      <c r="LR285" s="1"/>
      <c r="LS285" s="1"/>
      <c r="LT285" s="1"/>
      <c r="LU285" s="1"/>
      <c r="LV285" s="1"/>
      <c r="LW285" s="1"/>
      <c r="LX285" s="1"/>
      <c r="LY285" s="1"/>
      <c r="LZ285" s="1"/>
      <c r="MA285" s="1"/>
      <c r="MB285" s="1"/>
      <c r="MC285" s="1"/>
      <c r="MD285" s="1"/>
      <c r="ME285" s="1"/>
      <c r="MF285" s="1"/>
      <c r="MG285" s="1"/>
      <c r="MH285" s="1"/>
      <c r="MI285" s="1"/>
      <c r="MJ285" s="1"/>
      <c r="MK285" s="1"/>
      <c r="ML285" s="1"/>
      <c r="MM285" s="1"/>
      <c r="MN285" s="1"/>
      <c r="MO285" s="1"/>
      <c r="MP285" s="1"/>
      <c r="MQ285" s="1"/>
      <c r="MR285" s="1"/>
      <c r="MS285" s="1"/>
      <c r="MT285" s="1"/>
      <c r="MU285" s="1"/>
      <c r="MV285" s="1"/>
      <c r="MW285" s="1"/>
      <c r="MX285" s="1"/>
      <c r="MY285" s="1"/>
      <c r="MZ285" s="1"/>
      <c r="NA285" s="1"/>
      <c r="NB285" s="1"/>
      <c r="NC285" s="1"/>
      <c r="ND285" s="1"/>
      <c r="NE285" s="1"/>
      <c r="NF285" s="1"/>
      <c r="NG285" s="1"/>
      <c r="NH285" s="1"/>
      <c r="NI285" s="1"/>
      <c r="NJ285" s="1"/>
      <c r="NK285" s="1"/>
      <c r="NL285" s="1"/>
      <c r="NM285" s="1"/>
      <c r="NN285" s="1"/>
      <c r="NO285" s="1"/>
      <c r="NP285" s="1"/>
      <c r="NQ285" s="1"/>
      <c r="NR285" s="1"/>
      <c r="NS285" s="1"/>
      <c r="NT285" s="1"/>
      <c r="NU285" s="1"/>
      <c r="NV285" s="1"/>
      <c r="NW285" s="1"/>
      <c r="NX285" s="1"/>
      <c r="NY285" s="1"/>
      <c r="NZ285" s="1"/>
      <c r="OA285" s="1"/>
      <c r="OB285" s="1"/>
      <c r="OC285" s="1"/>
      <c r="OD285" s="1"/>
      <c r="OE285" s="1"/>
      <c r="OF285" s="1"/>
      <c r="OG285" s="1"/>
      <c r="OH285" s="1"/>
      <c r="OI285" s="1"/>
      <c r="OJ285" s="1"/>
      <c r="OK285" s="1"/>
      <c r="OL285" s="1"/>
      <c r="OM285" s="1"/>
      <c r="ON285" s="1"/>
      <c r="OO285" s="1"/>
      <c r="OP285" s="1"/>
      <c r="OQ285" s="1"/>
      <c r="OR285" s="1"/>
      <c r="OS285" s="1"/>
      <c r="OT285" s="1"/>
      <c r="OU285" s="1"/>
      <c r="OV285" s="1"/>
      <c r="OW285" s="1"/>
      <c r="OX285" s="1"/>
      <c r="OY285" s="1"/>
      <c r="OZ285" s="1"/>
      <c r="PA285" s="1"/>
      <c r="PB285" s="1"/>
      <c r="PC285" s="1"/>
      <c r="PD285" s="1"/>
      <c r="PE285" s="1"/>
      <c r="PF285" s="1"/>
      <c r="PG285" s="1"/>
      <c r="PH285" s="1"/>
      <c r="PI285" s="1"/>
      <c r="PJ285" s="1"/>
      <c r="PK285" s="1"/>
      <c r="PL285" s="1"/>
      <c r="PM285" s="1"/>
      <c r="PN285" s="1"/>
      <c r="PO285" s="1"/>
      <c r="PP285" s="1"/>
      <c r="PQ285" s="1"/>
      <c r="PR285" s="1"/>
      <c r="PS285" s="1"/>
      <c r="PT285" s="1"/>
      <c r="PU285" s="1"/>
      <c r="PV285" s="1"/>
      <c r="PW285" s="1"/>
      <c r="PX285" s="1"/>
      <c r="PY285" s="1"/>
      <c r="PZ285" s="1"/>
      <c r="QA285" s="1"/>
      <c r="QB285" s="1"/>
      <c r="QC285" s="1"/>
      <c r="QD285" s="1"/>
      <c r="QE285" s="1"/>
      <c r="QF285" s="1"/>
      <c r="QG285" s="1"/>
      <c r="QH285" s="1"/>
      <c r="QI285" s="1"/>
      <c r="QJ285" s="1"/>
      <c r="QK285" s="1"/>
      <c r="QL285" s="1"/>
      <c r="QM285" s="1"/>
      <c r="QN285" s="1"/>
      <c r="QO285" s="1"/>
      <c r="QP285" s="1"/>
      <c r="QQ285" s="1"/>
      <c r="QR285" s="1"/>
      <c r="QS285" s="1"/>
      <c r="QT285" s="1"/>
      <c r="QU285" s="1"/>
      <c r="QV285" s="1"/>
      <c r="QW285" s="1"/>
      <c r="QX285" s="1"/>
      <c r="QY285" s="1"/>
      <c r="QZ285" s="1"/>
      <c r="RA285" s="1"/>
      <c r="RB285" s="1"/>
      <c r="RC285" s="1"/>
      <c r="RD285" s="1"/>
      <c r="RE285" s="1"/>
      <c r="RF285" s="1"/>
      <c r="RG285" s="1"/>
      <c r="RH285" s="1"/>
      <c r="RI285" s="1"/>
      <c r="RJ285" s="1"/>
      <c r="RK285" s="1"/>
      <c r="RL285" s="1"/>
      <c r="RM285" s="1"/>
      <c r="RN285" s="1"/>
      <c r="RO285" s="1"/>
      <c r="RP285" s="1"/>
      <c r="RQ285" s="1"/>
      <c r="RR285" s="1"/>
      <c r="RS285" s="1"/>
      <c r="RT285" s="1"/>
      <c r="RU285" s="1"/>
      <c r="RV285" s="1"/>
      <c r="RW285" s="1"/>
      <c r="RX285" s="1"/>
      <c r="RY285" s="1"/>
      <c r="RZ285" s="1"/>
      <c r="SA285" s="1"/>
      <c r="SB285" s="1"/>
      <c r="SC285" s="1"/>
      <c r="SD285" s="1"/>
      <c r="SE285" s="1"/>
      <c r="SF285" s="1"/>
      <c r="SG285" s="1"/>
      <c r="SH285" s="1"/>
      <c r="SI285" s="1"/>
      <c r="SJ285" s="1"/>
      <c r="SK285" s="1"/>
      <c r="SL285" s="1"/>
      <c r="SM285" s="1"/>
      <c r="SN285" s="1"/>
      <c r="SO285" s="1"/>
      <c r="SP285" s="1"/>
      <c r="SQ285" s="1"/>
      <c r="SR285" s="1"/>
      <c r="SS285" s="1"/>
      <c r="ST285" s="1"/>
      <c r="SU285" s="1"/>
      <c r="SV285" s="1"/>
      <c r="SW285" s="1"/>
      <c r="SX285" s="1"/>
      <c r="SY285" s="1"/>
      <c r="SZ285" s="1"/>
      <c r="TA285" s="1"/>
      <c r="TB285" s="1"/>
      <c r="TC285" s="1"/>
      <c r="TD285" s="1"/>
      <c r="TE285" s="1"/>
      <c r="TF285" s="1"/>
      <c r="TG285" s="1"/>
      <c r="TH285" s="1"/>
      <c r="TI285" s="1"/>
      <c r="TJ285" s="1"/>
      <c r="TK285" s="1"/>
      <c r="TL285" s="1"/>
      <c r="TM285" s="1"/>
      <c r="TN285" s="1"/>
      <c r="TO285" s="1"/>
      <c r="TP285" s="1"/>
      <c r="TQ285" s="1"/>
      <c r="TR285" s="1"/>
      <c r="TS285" s="1"/>
      <c r="TT285" s="1"/>
      <c r="TU285" s="1"/>
      <c r="TV285" s="1"/>
      <c r="TW285" s="1"/>
      <c r="TX285" s="1"/>
      <c r="TY285" s="1"/>
      <c r="TZ285" s="1"/>
      <c r="UA285" s="1"/>
      <c r="UB285" s="1"/>
      <c r="UC285" s="1"/>
      <c r="UD285" s="1"/>
      <c r="UE285" s="1"/>
      <c r="UF285" s="1"/>
      <c r="UG285" s="1"/>
      <c r="UH285" s="1"/>
      <c r="UI285" s="1"/>
      <c r="UJ285" s="1"/>
      <c r="UK285" s="1"/>
      <c r="UL285" s="1"/>
      <c r="UM285" s="1"/>
      <c r="UN285" s="1"/>
      <c r="UO285" s="1"/>
      <c r="UP285" s="1"/>
      <c r="UQ285" s="1"/>
      <c r="UR285" s="1"/>
      <c r="US285" s="1"/>
      <c r="UT285" s="1"/>
      <c r="UU285" s="1"/>
      <c r="UV285" s="1"/>
      <c r="UW285" s="1"/>
      <c r="UX285" s="1"/>
      <c r="UY285" s="1"/>
      <c r="UZ285" s="1"/>
      <c r="VA285" s="1"/>
      <c r="VB285" s="1"/>
      <c r="VC285" s="1"/>
      <c r="VD285" s="1"/>
      <c r="VE285" s="1"/>
      <c r="VF285" s="1"/>
      <c r="VG285" s="1"/>
      <c r="VH285" s="1"/>
      <c r="VI285" s="1"/>
      <c r="VJ285" s="1"/>
      <c r="VK285" s="1"/>
      <c r="VL285" s="1"/>
      <c r="VM285" s="1"/>
      <c r="VN285" s="1"/>
      <c r="VO285" s="1"/>
      <c r="VP285" s="1"/>
      <c r="VQ285" s="1"/>
      <c r="VR285" s="1"/>
      <c r="VS285" s="1"/>
      <c r="VT285" s="1"/>
      <c r="VU285" s="1"/>
      <c r="VV285" s="1"/>
      <c r="VW285" s="1"/>
      <c r="VX285" s="1"/>
      <c r="VY285" s="1"/>
      <c r="VZ285" s="1"/>
      <c r="WA285" s="1"/>
      <c r="WB285" s="1"/>
      <c r="WC285" s="1"/>
      <c r="WD285" s="1"/>
      <c r="WE285" s="1"/>
      <c r="WF285" s="1"/>
      <c r="WG285" s="1"/>
      <c r="WH285" s="1"/>
      <c r="WI285" s="1"/>
      <c r="WJ285" s="1"/>
      <c r="WK285" s="1"/>
      <c r="WL285" s="1"/>
      <c r="WM285" s="1"/>
      <c r="WN285" s="1"/>
      <c r="WO285" s="1"/>
      <c r="WP285" s="1"/>
      <c r="WQ285" s="1"/>
      <c r="WR285" s="1"/>
      <c r="WS285" s="1"/>
      <c r="WT285" s="1"/>
      <c r="WU285" s="1"/>
      <c r="WV285" s="1"/>
      <c r="WW285" s="1"/>
      <c r="WX285" s="1"/>
      <c r="WY285" s="1"/>
      <c r="WZ285" s="1"/>
      <c r="XA285" s="1"/>
      <c r="XB285" s="1"/>
      <c r="XC285" s="1"/>
      <c r="XD285" s="1"/>
      <c r="XE285" s="1"/>
      <c r="XF285" s="1"/>
      <c r="XG285" s="1"/>
      <c r="XH285" s="1"/>
      <c r="XI285" s="1"/>
      <c r="XJ285" s="1"/>
      <c r="XK285" s="1"/>
      <c r="XL285" s="1"/>
      <c r="XM285" s="1"/>
      <c r="XN285" s="1"/>
      <c r="XO285" s="1"/>
      <c r="XP285" s="1"/>
      <c r="XQ285" s="1"/>
      <c r="XR285" s="1"/>
      <c r="XS285" s="1"/>
      <c r="XT285" s="1"/>
      <c r="XU285" s="1"/>
      <c r="XV285" s="1"/>
      <c r="XW285" s="1"/>
      <c r="XX285" s="1"/>
      <c r="XY285" s="1"/>
      <c r="XZ285" s="1"/>
      <c r="YA285" s="1"/>
      <c r="YB285" s="1"/>
      <c r="YC285" s="1"/>
      <c r="YD285" s="1"/>
      <c r="YE285" s="1"/>
      <c r="YF285" s="1"/>
      <c r="YG285" s="1"/>
      <c r="YH285" s="1"/>
      <c r="YI285" s="1"/>
      <c r="YJ285" s="1"/>
      <c r="YK285" s="1"/>
      <c r="YL285" s="1"/>
      <c r="YM285" s="1"/>
      <c r="YN285" s="1"/>
      <c r="YO285" s="1"/>
      <c r="YP285" s="1"/>
      <c r="YQ285" s="1"/>
      <c r="YR285" s="1"/>
      <c r="YS285" s="1"/>
      <c r="YT285" s="1"/>
      <c r="YU285" s="1"/>
      <c r="YV285" s="1"/>
      <c r="YW285" s="1"/>
      <c r="YX285" s="1"/>
      <c r="YY285" s="1"/>
      <c r="YZ285" s="1"/>
      <c r="ZA285" s="1"/>
      <c r="ZB285" s="1"/>
      <c r="ZC285" s="1"/>
      <c r="ZD285" s="1"/>
      <c r="ZE285" s="1"/>
      <c r="ZF285" s="1"/>
      <c r="ZG285" s="1"/>
      <c r="ZH285" s="1"/>
      <c r="ZI285" s="1"/>
      <c r="ZJ285" s="1"/>
      <c r="ZK285" s="1"/>
      <c r="ZL285" s="1"/>
      <c r="ZM285" s="1"/>
      <c r="ZN285" s="1"/>
      <c r="ZO285" s="1"/>
      <c r="ZP285" s="1"/>
      <c r="ZQ285" s="1"/>
      <c r="ZR285" s="1"/>
      <c r="ZS285" s="1"/>
    </row>
    <row r="286" spans="1:695" s="106" customFormat="1" x14ac:dyDescent="0.2">
      <c r="A286" s="229" t="s">
        <v>143</v>
      </c>
      <c r="B286" s="98"/>
      <c r="C286" s="19" t="s">
        <v>71</v>
      </c>
      <c r="D286" s="19" t="s">
        <v>14</v>
      </c>
      <c r="E286" s="20">
        <v>0.67708333333333304</v>
      </c>
      <c r="F286" s="20">
        <f>E286+(50/(24*60))</f>
        <v>0.71180555555555525</v>
      </c>
      <c r="G286" s="19">
        <f t="shared" si="25"/>
        <v>7850</v>
      </c>
      <c r="H286" s="65">
        <v>250</v>
      </c>
      <c r="I286" s="82">
        <v>31.4</v>
      </c>
      <c r="J286" s="77" t="s">
        <v>204</v>
      </c>
      <c r="K286" s="77" t="s">
        <v>205</v>
      </c>
      <c r="L286" s="157"/>
      <c r="M286" s="1"/>
      <c r="N286" s="138"/>
      <c r="O286" s="139"/>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c r="IT286" s="1"/>
      <c r="IU286" s="1"/>
      <c r="IV286" s="1"/>
      <c r="IW286" s="1"/>
      <c r="IX286" s="1"/>
      <c r="IY286" s="1"/>
      <c r="IZ286" s="1"/>
      <c r="JA286" s="1"/>
      <c r="JB286" s="1"/>
      <c r="JC286" s="1"/>
      <c r="JD286" s="1"/>
      <c r="JE286" s="1"/>
      <c r="JF286" s="1"/>
      <c r="JG286" s="1"/>
      <c r="JH286" s="1"/>
      <c r="JI286" s="1"/>
      <c r="JJ286" s="1"/>
      <c r="JK286" s="1"/>
      <c r="JL286" s="1"/>
      <c r="JM286" s="1"/>
      <c r="JN286" s="1"/>
      <c r="JO286" s="1"/>
      <c r="JP286" s="1"/>
      <c r="JQ286" s="1"/>
      <c r="JR286" s="1"/>
      <c r="JS286" s="1"/>
      <c r="JT286" s="1"/>
      <c r="JU286" s="1"/>
      <c r="JV286" s="1"/>
      <c r="JW286" s="1"/>
      <c r="JX286" s="1"/>
      <c r="JY286" s="1"/>
      <c r="JZ286" s="1"/>
      <c r="KA286" s="1"/>
      <c r="KB286" s="1"/>
      <c r="KC286" s="1"/>
      <c r="KD286" s="1"/>
      <c r="KE286" s="1"/>
      <c r="KF286" s="1"/>
      <c r="KG286" s="1"/>
      <c r="KH286" s="1"/>
      <c r="KI286" s="1"/>
      <c r="KJ286" s="1"/>
      <c r="KK286" s="1"/>
      <c r="KL286" s="1"/>
      <c r="KM286" s="1"/>
      <c r="KN286" s="1"/>
      <c r="KO286" s="1"/>
      <c r="KP286" s="1"/>
      <c r="KQ286" s="1"/>
      <c r="KR286" s="1"/>
      <c r="KS286" s="1"/>
      <c r="KT286" s="1"/>
      <c r="KU286" s="1"/>
      <c r="KV286" s="1"/>
      <c r="KW286" s="1"/>
      <c r="KX286" s="1"/>
      <c r="KY286" s="1"/>
      <c r="KZ286" s="1"/>
      <c r="LA286" s="1"/>
      <c r="LB286" s="1"/>
      <c r="LC286" s="1"/>
      <c r="LD286" s="1"/>
      <c r="LE286" s="1"/>
      <c r="LF286" s="1"/>
      <c r="LG286" s="1"/>
      <c r="LH286" s="1"/>
      <c r="LI286" s="1"/>
      <c r="LJ286" s="1"/>
      <c r="LK286" s="1"/>
      <c r="LL286" s="1"/>
      <c r="LM286" s="1"/>
      <c r="LN286" s="1"/>
      <c r="LO286" s="1"/>
      <c r="LP286" s="1"/>
      <c r="LQ286" s="1"/>
      <c r="LR286" s="1"/>
      <c r="LS286" s="1"/>
      <c r="LT286" s="1"/>
      <c r="LU286" s="1"/>
      <c r="LV286" s="1"/>
      <c r="LW286" s="1"/>
      <c r="LX286" s="1"/>
      <c r="LY286" s="1"/>
      <c r="LZ286" s="1"/>
      <c r="MA286" s="1"/>
      <c r="MB286" s="1"/>
      <c r="MC286" s="1"/>
      <c r="MD286" s="1"/>
      <c r="ME286" s="1"/>
      <c r="MF286" s="1"/>
      <c r="MG286" s="1"/>
      <c r="MH286" s="1"/>
      <c r="MI286" s="1"/>
      <c r="MJ286" s="1"/>
      <c r="MK286" s="1"/>
      <c r="ML286" s="1"/>
      <c r="MM286" s="1"/>
      <c r="MN286" s="1"/>
      <c r="MO286" s="1"/>
      <c r="MP286" s="1"/>
      <c r="MQ286" s="1"/>
      <c r="MR286" s="1"/>
      <c r="MS286" s="1"/>
      <c r="MT286" s="1"/>
      <c r="MU286" s="1"/>
      <c r="MV286" s="1"/>
      <c r="MW286" s="1"/>
      <c r="MX286" s="1"/>
      <c r="MY286" s="1"/>
      <c r="MZ286" s="1"/>
      <c r="NA286" s="1"/>
      <c r="NB286" s="1"/>
      <c r="NC286" s="1"/>
      <c r="ND286" s="1"/>
      <c r="NE286" s="1"/>
      <c r="NF286" s="1"/>
      <c r="NG286" s="1"/>
      <c r="NH286" s="1"/>
      <c r="NI286" s="1"/>
      <c r="NJ286" s="1"/>
      <c r="NK286" s="1"/>
      <c r="NL286" s="1"/>
      <c r="NM286" s="1"/>
      <c r="NN286" s="1"/>
      <c r="NO286" s="1"/>
      <c r="NP286" s="1"/>
      <c r="NQ286" s="1"/>
      <c r="NR286" s="1"/>
      <c r="NS286" s="1"/>
      <c r="NT286" s="1"/>
      <c r="NU286" s="1"/>
      <c r="NV286" s="1"/>
      <c r="NW286" s="1"/>
      <c r="NX286" s="1"/>
      <c r="NY286" s="1"/>
      <c r="NZ286" s="1"/>
      <c r="OA286" s="1"/>
      <c r="OB286" s="1"/>
      <c r="OC286" s="1"/>
      <c r="OD286" s="1"/>
      <c r="OE286" s="1"/>
      <c r="OF286" s="1"/>
      <c r="OG286" s="1"/>
      <c r="OH286" s="1"/>
      <c r="OI286" s="1"/>
      <c r="OJ286" s="1"/>
      <c r="OK286" s="1"/>
      <c r="OL286" s="1"/>
      <c r="OM286" s="1"/>
      <c r="ON286" s="1"/>
      <c r="OO286" s="1"/>
      <c r="OP286" s="1"/>
      <c r="OQ286" s="1"/>
      <c r="OR286" s="1"/>
      <c r="OS286" s="1"/>
      <c r="OT286" s="1"/>
      <c r="OU286" s="1"/>
      <c r="OV286" s="1"/>
      <c r="OW286" s="1"/>
      <c r="OX286" s="1"/>
      <c r="OY286" s="1"/>
      <c r="OZ286" s="1"/>
      <c r="PA286" s="1"/>
      <c r="PB286" s="1"/>
      <c r="PC286" s="1"/>
      <c r="PD286" s="1"/>
      <c r="PE286" s="1"/>
      <c r="PF286" s="1"/>
      <c r="PG286" s="1"/>
      <c r="PH286" s="1"/>
      <c r="PI286" s="1"/>
      <c r="PJ286" s="1"/>
      <c r="PK286" s="1"/>
      <c r="PL286" s="1"/>
      <c r="PM286" s="1"/>
      <c r="PN286" s="1"/>
      <c r="PO286" s="1"/>
      <c r="PP286" s="1"/>
      <c r="PQ286" s="1"/>
      <c r="PR286" s="1"/>
      <c r="PS286" s="1"/>
      <c r="PT286" s="1"/>
      <c r="PU286" s="1"/>
      <c r="PV286" s="1"/>
      <c r="PW286" s="1"/>
      <c r="PX286" s="1"/>
      <c r="PY286" s="1"/>
      <c r="PZ286" s="1"/>
      <c r="QA286" s="1"/>
      <c r="QB286" s="1"/>
      <c r="QC286" s="1"/>
      <c r="QD286" s="1"/>
      <c r="QE286" s="1"/>
      <c r="QF286" s="1"/>
      <c r="QG286" s="1"/>
      <c r="QH286" s="1"/>
      <c r="QI286" s="1"/>
      <c r="QJ286" s="1"/>
      <c r="QK286" s="1"/>
      <c r="QL286" s="1"/>
      <c r="QM286" s="1"/>
      <c r="QN286" s="1"/>
      <c r="QO286" s="1"/>
      <c r="QP286" s="1"/>
      <c r="QQ286" s="1"/>
      <c r="QR286" s="1"/>
      <c r="QS286" s="1"/>
      <c r="QT286" s="1"/>
      <c r="QU286" s="1"/>
      <c r="QV286" s="1"/>
      <c r="QW286" s="1"/>
      <c r="QX286" s="1"/>
      <c r="QY286" s="1"/>
      <c r="QZ286" s="1"/>
      <c r="RA286" s="1"/>
      <c r="RB286" s="1"/>
      <c r="RC286" s="1"/>
      <c r="RD286" s="1"/>
      <c r="RE286" s="1"/>
      <c r="RF286" s="1"/>
      <c r="RG286" s="1"/>
      <c r="RH286" s="1"/>
      <c r="RI286" s="1"/>
      <c r="RJ286" s="1"/>
      <c r="RK286" s="1"/>
      <c r="RL286" s="1"/>
      <c r="RM286" s="1"/>
      <c r="RN286" s="1"/>
      <c r="RO286" s="1"/>
      <c r="RP286" s="1"/>
      <c r="RQ286" s="1"/>
      <c r="RR286" s="1"/>
      <c r="RS286" s="1"/>
      <c r="RT286" s="1"/>
      <c r="RU286" s="1"/>
      <c r="RV286" s="1"/>
      <c r="RW286" s="1"/>
      <c r="RX286" s="1"/>
      <c r="RY286" s="1"/>
      <c r="RZ286" s="1"/>
      <c r="SA286" s="1"/>
      <c r="SB286" s="1"/>
      <c r="SC286" s="1"/>
      <c r="SD286" s="1"/>
      <c r="SE286" s="1"/>
      <c r="SF286" s="1"/>
      <c r="SG286" s="1"/>
      <c r="SH286" s="1"/>
      <c r="SI286" s="1"/>
      <c r="SJ286" s="1"/>
      <c r="SK286" s="1"/>
      <c r="SL286" s="1"/>
      <c r="SM286" s="1"/>
      <c r="SN286" s="1"/>
      <c r="SO286" s="1"/>
      <c r="SP286" s="1"/>
      <c r="SQ286" s="1"/>
      <c r="SR286" s="1"/>
      <c r="SS286" s="1"/>
      <c r="ST286" s="1"/>
      <c r="SU286" s="1"/>
      <c r="SV286" s="1"/>
      <c r="SW286" s="1"/>
      <c r="SX286" s="1"/>
      <c r="SY286" s="1"/>
      <c r="SZ286" s="1"/>
      <c r="TA286" s="1"/>
      <c r="TB286" s="1"/>
      <c r="TC286" s="1"/>
      <c r="TD286" s="1"/>
      <c r="TE286" s="1"/>
      <c r="TF286" s="1"/>
      <c r="TG286" s="1"/>
      <c r="TH286" s="1"/>
      <c r="TI286" s="1"/>
      <c r="TJ286" s="1"/>
      <c r="TK286" s="1"/>
      <c r="TL286" s="1"/>
      <c r="TM286" s="1"/>
      <c r="TN286" s="1"/>
      <c r="TO286" s="1"/>
      <c r="TP286" s="1"/>
      <c r="TQ286" s="1"/>
      <c r="TR286" s="1"/>
      <c r="TS286" s="1"/>
      <c r="TT286" s="1"/>
      <c r="TU286" s="1"/>
      <c r="TV286" s="1"/>
      <c r="TW286" s="1"/>
      <c r="TX286" s="1"/>
      <c r="TY286" s="1"/>
      <c r="TZ286" s="1"/>
      <c r="UA286" s="1"/>
      <c r="UB286" s="1"/>
      <c r="UC286" s="1"/>
      <c r="UD286" s="1"/>
      <c r="UE286" s="1"/>
      <c r="UF286" s="1"/>
      <c r="UG286" s="1"/>
      <c r="UH286" s="1"/>
      <c r="UI286" s="1"/>
      <c r="UJ286" s="1"/>
      <c r="UK286" s="1"/>
      <c r="UL286" s="1"/>
      <c r="UM286" s="1"/>
      <c r="UN286" s="1"/>
      <c r="UO286" s="1"/>
      <c r="UP286" s="1"/>
      <c r="UQ286" s="1"/>
      <c r="UR286" s="1"/>
      <c r="US286" s="1"/>
      <c r="UT286" s="1"/>
      <c r="UU286" s="1"/>
      <c r="UV286" s="1"/>
      <c r="UW286" s="1"/>
      <c r="UX286" s="1"/>
      <c r="UY286" s="1"/>
      <c r="UZ286" s="1"/>
      <c r="VA286" s="1"/>
      <c r="VB286" s="1"/>
      <c r="VC286" s="1"/>
      <c r="VD286" s="1"/>
      <c r="VE286" s="1"/>
      <c r="VF286" s="1"/>
      <c r="VG286" s="1"/>
      <c r="VH286" s="1"/>
      <c r="VI286" s="1"/>
      <c r="VJ286" s="1"/>
      <c r="VK286" s="1"/>
      <c r="VL286" s="1"/>
      <c r="VM286" s="1"/>
      <c r="VN286" s="1"/>
      <c r="VO286" s="1"/>
      <c r="VP286" s="1"/>
      <c r="VQ286" s="1"/>
      <c r="VR286" s="1"/>
      <c r="VS286" s="1"/>
      <c r="VT286" s="1"/>
      <c r="VU286" s="1"/>
      <c r="VV286" s="1"/>
      <c r="VW286" s="1"/>
      <c r="VX286" s="1"/>
      <c r="VY286" s="1"/>
      <c r="VZ286" s="1"/>
      <c r="WA286" s="1"/>
      <c r="WB286" s="1"/>
      <c r="WC286" s="1"/>
      <c r="WD286" s="1"/>
      <c r="WE286" s="1"/>
      <c r="WF286" s="1"/>
      <c r="WG286" s="1"/>
      <c r="WH286" s="1"/>
      <c r="WI286" s="1"/>
      <c r="WJ286" s="1"/>
      <c r="WK286" s="1"/>
      <c r="WL286" s="1"/>
      <c r="WM286" s="1"/>
      <c r="WN286" s="1"/>
      <c r="WO286" s="1"/>
      <c r="WP286" s="1"/>
      <c r="WQ286" s="1"/>
      <c r="WR286" s="1"/>
      <c r="WS286" s="1"/>
      <c r="WT286" s="1"/>
      <c r="WU286" s="1"/>
      <c r="WV286" s="1"/>
      <c r="WW286" s="1"/>
      <c r="WX286" s="1"/>
      <c r="WY286" s="1"/>
      <c r="WZ286" s="1"/>
      <c r="XA286" s="1"/>
      <c r="XB286" s="1"/>
      <c r="XC286" s="1"/>
      <c r="XD286" s="1"/>
      <c r="XE286" s="1"/>
      <c r="XF286" s="1"/>
      <c r="XG286" s="1"/>
      <c r="XH286" s="1"/>
      <c r="XI286" s="1"/>
      <c r="XJ286" s="1"/>
      <c r="XK286" s="1"/>
      <c r="XL286" s="1"/>
      <c r="XM286" s="1"/>
      <c r="XN286" s="1"/>
      <c r="XO286" s="1"/>
      <c r="XP286" s="1"/>
      <c r="XQ286" s="1"/>
      <c r="XR286" s="1"/>
      <c r="XS286" s="1"/>
      <c r="XT286" s="1"/>
      <c r="XU286" s="1"/>
      <c r="XV286" s="1"/>
      <c r="XW286" s="1"/>
      <c r="XX286" s="1"/>
      <c r="XY286" s="1"/>
      <c r="XZ286" s="1"/>
      <c r="YA286" s="1"/>
      <c r="YB286" s="1"/>
      <c r="YC286" s="1"/>
      <c r="YD286" s="1"/>
      <c r="YE286" s="1"/>
      <c r="YF286" s="1"/>
      <c r="YG286" s="1"/>
      <c r="YH286" s="1"/>
      <c r="YI286" s="1"/>
      <c r="YJ286" s="1"/>
      <c r="YK286" s="1"/>
      <c r="YL286" s="1"/>
      <c r="YM286" s="1"/>
      <c r="YN286" s="1"/>
      <c r="YO286" s="1"/>
      <c r="YP286" s="1"/>
      <c r="YQ286" s="1"/>
      <c r="YR286" s="1"/>
      <c r="YS286" s="1"/>
      <c r="YT286" s="1"/>
      <c r="YU286" s="1"/>
      <c r="YV286" s="1"/>
      <c r="YW286" s="1"/>
      <c r="YX286" s="1"/>
      <c r="YY286" s="1"/>
      <c r="YZ286" s="1"/>
      <c r="ZA286" s="1"/>
      <c r="ZB286" s="1"/>
      <c r="ZC286" s="1"/>
      <c r="ZD286" s="1"/>
      <c r="ZE286" s="1"/>
      <c r="ZF286" s="1"/>
      <c r="ZG286" s="1"/>
      <c r="ZH286" s="1"/>
      <c r="ZI286" s="1"/>
      <c r="ZJ286" s="1"/>
      <c r="ZK286" s="1"/>
      <c r="ZL286" s="1"/>
      <c r="ZM286" s="1"/>
      <c r="ZN286" s="1"/>
      <c r="ZO286" s="1"/>
      <c r="ZP286" s="1"/>
      <c r="ZQ286" s="1"/>
      <c r="ZR286" s="1"/>
      <c r="ZS286" s="1"/>
    </row>
    <row r="287" spans="1:695" s="106" customFormat="1" x14ac:dyDescent="0.2">
      <c r="A287" s="229" t="s">
        <v>143</v>
      </c>
      <c r="B287" s="111"/>
      <c r="C287" s="19" t="s">
        <v>72</v>
      </c>
      <c r="D287" s="19" t="s">
        <v>14</v>
      </c>
      <c r="E287" s="20">
        <v>0.71875</v>
      </c>
      <c r="F287" s="20">
        <f>E287+(50/(24*60))</f>
        <v>0.75347222222222221</v>
      </c>
      <c r="G287" s="19">
        <f t="shared" si="25"/>
        <v>7875</v>
      </c>
      <c r="H287" s="65">
        <v>250</v>
      </c>
      <c r="I287" s="82">
        <v>31.5</v>
      </c>
      <c r="J287" s="77" t="s">
        <v>204</v>
      </c>
      <c r="K287" s="77" t="s">
        <v>205</v>
      </c>
      <c r="L287" s="157"/>
      <c r="M287" s="1"/>
      <c r="N287" s="138"/>
      <c r="O287" s="139"/>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c r="IT287" s="1"/>
      <c r="IU287" s="1"/>
      <c r="IV287" s="1"/>
      <c r="IW287" s="1"/>
      <c r="IX287" s="1"/>
      <c r="IY287" s="1"/>
      <c r="IZ287" s="1"/>
      <c r="JA287" s="1"/>
      <c r="JB287" s="1"/>
      <c r="JC287" s="1"/>
      <c r="JD287" s="1"/>
      <c r="JE287" s="1"/>
      <c r="JF287" s="1"/>
      <c r="JG287" s="1"/>
      <c r="JH287" s="1"/>
      <c r="JI287" s="1"/>
      <c r="JJ287" s="1"/>
      <c r="JK287" s="1"/>
      <c r="JL287" s="1"/>
      <c r="JM287" s="1"/>
      <c r="JN287" s="1"/>
      <c r="JO287" s="1"/>
      <c r="JP287" s="1"/>
      <c r="JQ287" s="1"/>
      <c r="JR287" s="1"/>
      <c r="JS287" s="1"/>
      <c r="JT287" s="1"/>
      <c r="JU287" s="1"/>
      <c r="JV287" s="1"/>
      <c r="JW287" s="1"/>
      <c r="JX287" s="1"/>
      <c r="JY287" s="1"/>
      <c r="JZ287" s="1"/>
      <c r="KA287" s="1"/>
      <c r="KB287" s="1"/>
      <c r="KC287" s="1"/>
      <c r="KD287" s="1"/>
      <c r="KE287" s="1"/>
      <c r="KF287" s="1"/>
      <c r="KG287" s="1"/>
      <c r="KH287" s="1"/>
      <c r="KI287" s="1"/>
      <c r="KJ287" s="1"/>
      <c r="KK287" s="1"/>
      <c r="KL287" s="1"/>
      <c r="KM287" s="1"/>
      <c r="KN287" s="1"/>
      <c r="KO287" s="1"/>
      <c r="KP287" s="1"/>
      <c r="KQ287" s="1"/>
      <c r="KR287" s="1"/>
      <c r="KS287" s="1"/>
      <c r="KT287" s="1"/>
      <c r="KU287" s="1"/>
      <c r="KV287" s="1"/>
      <c r="KW287" s="1"/>
      <c r="KX287" s="1"/>
      <c r="KY287" s="1"/>
      <c r="KZ287" s="1"/>
      <c r="LA287" s="1"/>
      <c r="LB287" s="1"/>
      <c r="LC287" s="1"/>
      <c r="LD287" s="1"/>
      <c r="LE287" s="1"/>
      <c r="LF287" s="1"/>
      <c r="LG287" s="1"/>
      <c r="LH287" s="1"/>
      <c r="LI287" s="1"/>
      <c r="LJ287" s="1"/>
      <c r="LK287" s="1"/>
      <c r="LL287" s="1"/>
      <c r="LM287" s="1"/>
      <c r="LN287" s="1"/>
      <c r="LO287" s="1"/>
      <c r="LP287" s="1"/>
      <c r="LQ287" s="1"/>
      <c r="LR287" s="1"/>
      <c r="LS287" s="1"/>
      <c r="LT287" s="1"/>
      <c r="LU287" s="1"/>
      <c r="LV287" s="1"/>
      <c r="LW287" s="1"/>
      <c r="LX287" s="1"/>
      <c r="LY287" s="1"/>
      <c r="LZ287" s="1"/>
      <c r="MA287" s="1"/>
      <c r="MB287" s="1"/>
      <c r="MC287" s="1"/>
      <c r="MD287" s="1"/>
      <c r="ME287" s="1"/>
      <c r="MF287" s="1"/>
      <c r="MG287" s="1"/>
      <c r="MH287" s="1"/>
      <c r="MI287" s="1"/>
      <c r="MJ287" s="1"/>
      <c r="MK287" s="1"/>
      <c r="ML287" s="1"/>
      <c r="MM287" s="1"/>
      <c r="MN287" s="1"/>
      <c r="MO287" s="1"/>
      <c r="MP287" s="1"/>
      <c r="MQ287" s="1"/>
      <c r="MR287" s="1"/>
      <c r="MS287" s="1"/>
      <c r="MT287" s="1"/>
      <c r="MU287" s="1"/>
      <c r="MV287" s="1"/>
      <c r="MW287" s="1"/>
      <c r="MX287" s="1"/>
      <c r="MY287" s="1"/>
      <c r="MZ287" s="1"/>
      <c r="NA287" s="1"/>
      <c r="NB287" s="1"/>
      <c r="NC287" s="1"/>
      <c r="ND287" s="1"/>
      <c r="NE287" s="1"/>
      <c r="NF287" s="1"/>
      <c r="NG287" s="1"/>
      <c r="NH287" s="1"/>
      <c r="NI287" s="1"/>
      <c r="NJ287" s="1"/>
      <c r="NK287" s="1"/>
      <c r="NL287" s="1"/>
      <c r="NM287" s="1"/>
      <c r="NN287" s="1"/>
      <c r="NO287" s="1"/>
      <c r="NP287" s="1"/>
      <c r="NQ287" s="1"/>
      <c r="NR287" s="1"/>
      <c r="NS287" s="1"/>
      <c r="NT287" s="1"/>
      <c r="NU287" s="1"/>
      <c r="NV287" s="1"/>
      <c r="NW287" s="1"/>
      <c r="NX287" s="1"/>
      <c r="NY287" s="1"/>
      <c r="NZ287" s="1"/>
      <c r="OA287" s="1"/>
      <c r="OB287" s="1"/>
      <c r="OC287" s="1"/>
      <c r="OD287" s="1"/>
      <c r="OE287" s="1"/>
      <c r="OF287" s="1"/>
      <c r="OG287" s="1"/>
      <c r="OH287" s="1"/>
      <c r="OI287" s="1"/>
      <c r="OJ287" s="1"/>
      <c r="OK287" s="1"/>
      <c r="OL287" s="1"/>
      <c r="OM287" s="1"/>
      <c r="ON287" s="1"/>
      <c r="OO287" s="1"/>
      <c r="OP287" s="1"/>
      <c r="OQ287" s="1"/>
      <c r="OR287" s="1"/>
      <c r="OS287" s="1"/>
      <c r="OT287" s="1"/>
      <c r="OU287" s="1"/>
      <c r="OV287" s="1"/>
      <c r="OW287" s="1"/>
      <c r="OX287" s="1"/>
      <c r="OY287" s="1"/>
      <c r="OZ287" s="1"/>
      <c r="PA287" s="1"/>
      <c r="PB287" s="1"/>
      <c r="PC287" s="1"/>
      <c r="PD287" s="1"/>
      <c r="PE287" s="1"/>
      <c r="PF287" s="1"/>
      <c r="PG287" s="1"/>
      <c r="PH287" s="1"/>
      <c r="PI287" s="1"/>
      <c r="PJ287" s="1"/>
      <c r="PK287" s="1"/>
      <c r="PL287" s="1"/>
      <c r="PM287" s="1"/>
      <c r="PN287" s="1"/>
      <c r="PO287" s="1"/>
      <c r="PP287" s="1"/>
      <c r="PQ287" s="1"/>
      <c r="PR287" s="1"/>
      <c r="PS287" s="1"/>
      <c r="PT287" s="1"/>
      <c r="PU287" s="1"/>
      <c r="PV287" s="1"/>
      <c r="PW287" s="1"/>
      <c r="PX287" s="1"/>
      <c r="PY287" s="1"/>
      <c r="PZ287" s="1"/>
      <c r="QA287" s="1"/>
      <c r="QB287" s="1"/>
      <c r="QC287" s="1"/>
      <c r="QD287" s="1"/>
      <c r="QE287" s="1"/>
      <c r="QF287" s="1"/>
      <c r="QG287" s="1"/>
      <c r="QH287" s="1"/>
      <c r="QI287" s="1"/>
      <c r="QJ287" s="1"/>
      <c r="QK287" s="1"/>
      <c r="QL287" s="1"/>
      <c r="QM287" s="1"/>
      <c r="QN287" s="1"/>
      <c r="QO287" s="1"/>
      <c r="QP287" s="1"/>
      <c r="QQ287" s="1"/>
      <c r="QR287" s="1"/>
      <c r="QS287" s="1"/>
      <c r="QT287" s="1"/>
      <c r="QU287" s="1"/>
      <c r="QV287" s="1"/>
      <c r="QW287" s="1"/>
      <c r="QX287" s="1"/>
      <c r="QY287" s="1"/>
      <c r="QZ287" s="1"/>
      <c r="RA287" s="1"/>
      <c r="RB287" s="1"/>
      <c r="RC287" s="1"/>
      <c r="RD287" s="1"/>
      <c r="RE287" s="1"/>
      <c r="RF287" s="1"/>
      <c r="RG287" s="1"/>
      <c r="RH287" s="1"/>
      <c r="RI287" s="1"/>
      <c r="RJ287" s="1"/>
      <c r="RK287" s="1"/>
      <c r="RL287" s="1"/>
      <c r="RM287" s="1"/>
      <c r="RN287" s="1"/>
      <c r="RO287" s="1"/>
      <c r="RP287" s="1"/>
      <c r="RQ287" s="1"/>
      <c r="RR287" s="1"/>
      <c r="RS287" s="1"/>
      <c r="RT287" s="1"/>
      <c r="RU287" s="1"/>
      <c r="RV287" s="1"/>
      <c r="RW287" s="1"/>
      <c r="RX287" s="1"/>
      <c r="RY287" s="1"/>
      <c r="RZ287" s="1"/>
      <c r="SA287" s="1"/>
      <c r="SB287" s="1"/>
      <c r="SC287" s="1"/>
      <c r="SD287" s="1"/>
      <c r="SE287" s="1"/>
      <c r="SF287" s="1"/>
      <c r="SG287" s="1"/>
      <c r="SH287" s="1"/>
      <c r="SI287" s="1"/>
      <c r="SJ287" s="1"/>
      <c r="SK287" s="1"/>
      <c r="SL287" s="1"/>
      <c r="SM287" s="1"/>
      <c r="SN287" s="1"/>
      <c r="SO287" s="1"/>
      <c r="SP287" s="1"/>
      <c r="SQ287" s="1"/>
      <c r="SR287" s="1"/>
      <c r="SS287" s="1"/>
      <c r="ST287" s="1"/>
      <c r="SU287" s="1"/>
      <c r="SV287" s="1"/>
      <c r="SW287" s="1"/>
      <c r="SX287" s="1"/>
      <c r="SY287" s="1"/>
      <c r="SZ287" s="1"/>
      <c r="TA287" s="1"/>
      <c r="TB287" s="1"/>
      <c r="TC287" s="1"/>
      <c r="TD287" s="1"/>
      <c r="TE287" s="1"/>
      <c r="TF287" s="1"/>
      <c r="TG287" s="1"/>
      <c r="TH287" s="1"/>
      <c r="TI287" s="1"/>
      <c r="TJ287" s="1"/>
      <c r="TK287" s="1"/>
      <c r="TL287" s="1"/>
      <c r="TM287" s="1"/>
      <c r="TN287" s="1"/>
      <c r="TO287" s="1"/>
      <c r="TP287" s="1"/>
      <c r="TQ287" s="1"/>
      <c r="TR287" s="1"/>
      <c r="TS287" s="1"/>
      <c r="TT287" s="1"/>
      <c r="TU287" s="1"/>
      <c r="TV287" s="1"/>
      <c r="TW287" s="1"/>
      <c r="TX287" s="1"/>
      <c r="TY287" s="1"/>
      <c r="TZ287" s="1"/>
      <c r="UA287" s="1"/>
      <c r="UB287" s="1"/>
      <c r="UC287" s="1"/>
      <c r="UD287" s="1"/>
      <c r="UE287" s="1"/>
      <c r="UF287" s="1"/>
      <c r="UG287" s="1"/>
      <c r="UH287" s="1"/>
      <c r="UI287" s="1"/>
      <c r="UJ287" s="1"/>
      <c r="UK287" s="1"/>
      <c r="UL287" s="1"/>
      <c r="UM287" s="1"/>
      <c r="UN287" s="1"/>
      <c r="UO287" s="1"/>
      <c r="UP287" s="1"/>
      <c r="UQ287" s="1"/>
      <c r="UR287" s="1"/>
      <c r="US287" s="1"/>
      <c r="UT287" s="1"/>
      <c r="UU287" s="1"/>
      <c r="UV287" s="1"/>
      <c r="UW287" s="1"/>
      <c r="UX287" s="1"/>
      <c r="UY287" s="1"/>
      <c r="UZ287" s="1"/>
      <c r="VA287" s="1"/>
      <c r="VB287" s="1"/>
      <c r="VC287" s="1"/>
      <c r="VD287" s="1"/>
      <c r="VE287" s="1"/>
      <c r="VF287" s="1"/>
      <c r="VG287" s="1"/>
      <c r="VH287" s="1"/>
      <c r="VI287" s="1"/>
      <c r="VJ287" s="1"/>
      <c r="VK287" s="1"/>
      <c r="VL287" s="1"/>
      <c r="VM287" s="1"/>
      <c r="VN287" s="1"/>
      <c r="VO287" s="1"/>
      <c r="VP287" s="1"/>
      <c r="VQ287" s="1"/>
      <c r="VR287" s="1"/>
      <c r="VS287" s="1"/>
      <c r="VT287" s="1"/>
      <c r="VU287" s="1"/>
      <c r="VV287" s="1"/>
      <c r="VW287" s="1"/>
      <c r="VX287" s="1"/>
      <c r="VY287" s="1"/>
      <c r="VZ287" s="1"/>
      <c r="WA287" s="1"/>
      <c r="WB287" s="1"/>
      <c r="WC287" s="1"/>
      <c r="WD287" s="1"/>
      <c r="WE287" s="1"/>
      <c r="WF287" s="1"/>
      <c r="WG287" s="1"/>
      <c r="WH287" s="1"/>
      <c r="WI287" s="1"/>
      <c r="WJ287" s="1"/>
      <c r="WK287" s="1"/>
      <c r="WL287" s="1"/>
      <c r="WM287" s="1"/>
      <c r="WN287" s="1"/>
      <c r="WO287" s="1"/>
      <c r="WP287" s="1"/>
      <c r="WQ287" s="1"/>
      <c r="WR287" s="1"/>
      <c r="WS287" s="1"/>
      <c r="WT287" s="1"/>
      <c r="WU287" s="1"/>
      <c r="WV287" s="1"/>
      <c r="WW287" s="1"/>
      <c r="WX287" s="1"/>
      <c r="WY287" s="1"/>
      <c r="WZ287" s="1"/>
      <c r="XA287" s="1"/>
      <c r="XB287" s="1"/>
      <c r="XC287" s="1"/>
      <c r="XD287" s="1"/>
      <c r="XE287" s="1"/>
      <c r="XF287" s="1"/>
      <c r="XG287" s="1"/>
      <c r="XH287" s="1"/>
      <c r="XI287" s="1"/>
      <c r="XJ287" s="1"/>
      <c r="XK287" s="1"/>
      <c r="XL287" s="1"/>
      <c r="XM287" s="1"/>
      <c r="XN287" s="1"/>
      <c r="XO287" s="1"/>
      <c r="XP287" s="1"/>
      <c r="XQ287" s="1"/>
      <c r="XR287" s="1"/>
      <c r="XS287" s="1"/>
      <c r="XT287" s="1"/>
      <c r="XU287" s="1"/>
      <c r="XV287" s="1"/>
      <c r="XW287" s="1"/>
      <c r="XX287" s="1"/>
      <c r="XY287" s="1"/>
      <c r="XZ287" s="1"/>
      <c r="YA287" s="1"/>
      <c r="YB287" s="1"/>
      <c r="YC287" s="1"/>
      <c r="YD287" s="1"/>
      <c r="YE287" s="1"/>
      <c r="YF287" s="1"/>
      <c r="YG287" s="1"/>
      <c r="YH287" s="1"/>
      <c r="YI287" s="1"/>
      <c r="YJ287" s="1"/>
      <c r="YK287" s="1"/>
      <c r="YL287" s="1"/>
      <c r="YM287" s="1"/>
      <c r="YN287" s="1"/>
      <c r="YO287" s="1"/>
      <c r="YP287" s="1"/>
      <c r="YQ287" s="1"/>
      <c r="YR287" s="1"/>
      <c r="YS287" s="1"/>
      <c r="YT287" s="1"/>
      <c r="YU287" s="1"/>
      <c r="YV287" s="1"/>
      <c r="YW287" s="1"/>
      <c r="YX287" s="1"/>
      <c r="YY287" s="1"/>
      <c r="YZ287" s="1"/>
      <c r="ZA287" s="1"/>
      <c r="ZB287" s="1"/>
      <c r="ZC287" s="1"/>
      <c r="ZD287" s="1"/>
      <c r="ZE287" s="1"/>
      <c r="ZF287" s="1"/>
      <c r="ZG287" s="1"/>
      <c r="ZH287" s="1"/>
      <c r="ZI287" s="1"/>
      <c r="ZJ287" s="1"/>
      <c r="ZK287" s="1"/>
      <c r="ZL287" s="1"/>
      <c r="ZM287" s="1"/>
      <c r="ZN287" s="1"/>
      <c r="ZO287" s="1"/>
      <c r="ZP287" s="1"/>
      <c r="ZQ287" s="1"/>
      <c r="ZR287" s="1"/>
      <c r="ZS287" s="1"/>
    </row>
    <row r="288" spans="1:695" s="106" customFormat="1" x14ac:dyDescent="0.2">
      <c r="A288" s="229" t="s">
        <v>143</v>
      </c>
      <c r="B288" s="98"/>
      <c r="C288" s="19"/>
      <c r="D288" s="19"/>
      <c r="E288" s="20"/>
      <c r="F288" s="20"/>
      <c r="G288" s="19"/>
      <c r="H288" s="65"/>
      <c r="I288" s="82"/>
      <c r="J288" s="76"/>
      <c r="K288" s="38"/>
      <c r="L288" s="157"/>
      <c r="M288" s="1"/>
      <c r="N288" s="138"/>
      <c r="O288" s="139"/>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c r="IT288" s="1"/>
      <c r="IU288" s="1"/>
      <c r="IV288" s="1"/>
      <c r="IW288" s="1"/>
      <c r="IX288" s="1"/>
      <c r="IY288" s="1"/>
      <c r="IZ288" s="1"/>
      <c r="JA288" s="1"/>
      <c r="JB288" s="1"/>
      <c r="JC288" s="1"/>
      <c r="JD288" s="1"/>
      <c r="JE288" s="1"/>
      <c r="JF288" s="1"/>
      <c r="JG288" s="1"/>
      <c r="JH288" s="1"/>
      <c r="JI288" s="1"/>
      <c r="JJ288" s="1"/>
      <c r="JK288" s="1"/>
      <c r="JL288" s="1"/>
      <c r="JM288" s="1"/>
      <c r="JN288" s="1"/>
      <c r="JO288" s="1"/>
      <c r="JP288" s="1"/>
      <c r="JQ288" s="1"/>
      <c r="JR288" s="1"/>
      <c r="JS288" s="1"/>
      <c r="JT288" s="1"/>
      <c r="JU288" s="1"/>
      <c r="JV288" s="1"/>
      <c r="JW288" s="1"/>
      <c r="JX288" s="1"/>
      <c r="JY288" s="1"/>
      <c r="JZ288" s="1"/>
      <c r="KA288" s="1"/>
      <c r="KB288" s="1"/>
      <c r="KC288" s="1"/>
      <c r="KD288" s="1"/>
      <c r="KE288" s="1"/>
      <c r="KF288" s="1"/>
      <c r="KG288" s="1"/>
      <c r="KH288" s="1"/>
      <c r="KI288" s="1"/>
      <c r="KJ288" s="1"/>
      <c r="KK288" s="1"/>
      <c r="KL288" s="1"/>
      <c r="KM288" s="1"/>
      <c r="KN288" s="1"/>
      <c r="KO288" s="1"/>
      <c r="KP288" s="1"/>
      <c r="KQ288" s="1"/>
      <c r="KR288" s="1"/>
      <c r="KS288" s="1"/>
      <c r="KT288" s="1"/>
      <c r="KU288" s="1"/>
      <c r="KV288" s="1"/>
      <c r="KW288" s="1"/>
      <c r="KX288" s="1"/>
      <c r="KY288" s="1"/>
      <c r="KZ288" s="1"/>
      <c r="LA288" s="1"/>
      <c r="LB288" s="1"/>
      <c r="LC288" s="1"/>
      <c r="LD288" s="1"/>
      <c r="LE288" s="1"/>
      <c r="LF288" s="1"/>
      <c r="LG288" s="1"/>
      <c r="LH288" s="1"/>
      <c r="LI288" s="1"/>
      <c r="LJ288" s="1"/>
      <c r="LK288" s="1"/>
      <c r="LL288" s="1"/>
      <c r="LM288" s="1"/>
      <c r="LN288" s="1"/>
      <c r="LO288" s="1"/>
      <c r="LP288" s="1"/>
      <c r="LQ288" s="1"/>
      <c r="LR288" s="1"/>
      <c r="LS288" s="1"/>
      <c r="LT288" s="1"/>
      <c r="LU288" s="1"/>
      <c r="LV288" s="1"/>
      <c r="LW288" s="1"/>
      <c r="LX288" s="1"/>
      <c r="LY288" s="1"/>
      <c r="LZ288" s="1"/>
      <c r="MA288" s="1"/>
      <c r="MB288" s="1"/>
      <c r="MC288" s="1"/>
      <c r="MD288" s="1"/>
      <c r="ME288" s="1"/>
      <c r="MF288" s="1"/>
      <c r="MG288" s="1"/>
      <c r="MH288" s="1"/>
      <c r="MI288" s="1"/>
      <c r="MJ288" s="1"/>
      <c r="MK288" s="1"/>
      <c r="ML288" s="1"/>
      <c r="MM288" s="1"/>
      <c r="MN288" s="1"/>
      <c r="MO288" s="1"/>
      <c r="MP288" s="1"/>
      <c r="MQ288" s="1"/>
      <c r="MR288" s="1"/>
      <c r="MS288" s="1"/>
      <c r="MT288" s="1"/>
      <c r="MU288" s="1"/>
      <c r="MV288" s="1"/>
      <c r="MW288" s="1"/>
      <c r="MX288" s="1"/>
      <c r="MY288" s="1"/>
      <c r="MZ288" s="1"/>
      <c r="NA288" s="1"/>
      <c r="NB288" s="1"/>
      <c r="NC288" s="1"/>
      <c r="ND288" s="1"/>
      <c r="NE288" s="1"/>
      <c r="NF288" s="1"/>
      <c r="NG288" s="1"/>
      <c r="NH288" s="1"/>
      <c r="NI288" s="1"/>
      <c r="NJ288" s="1"/>
      <c r="NK288" s="1"/>
      <c r="NL288" s="1"/>
      <c r="NM288" s="1"/>
      <c r="NN288" s="1"/>
      <c r="NO288" s="1"/>
      <c r="NP288" s="1"/>
      <c r="NQ288" s="1"/>
      <c r="NR288" s="1"/>
      <c r="NS288" s="1"/>
      <c r="NT288" s="1"/>
      <c r="NU288" s="1"/>
      <c r="NV288" s="1"/>
      <c r="NW288" s="1"/>
      <c r="NX288" s="1"/>
      <c r="NY288" s="1"/>
      <c r="NZ288" s="1"/>
      <c r="OA288" s="1"/>
      <c r="OB288" s="1"/>
      <c r="OC288" s="1"/>
      <c r="OD288" s="1"/>
      <c r="OE288" s="1"/>
      <c r="OF288" s="1"/>
      <c r="OG288" s="1"/>
      <c r="OH288" s="1"/>
      <c r="OI288" s="1"/>
      <c r="OJ288" s="1"/>
      <c r="OK288" s="1"/>
      <c r="OL288" s="1"/>
      <c r="OM288" s="1"/>
      <c r="ON288" s="1"/>
      <c r="OO288" s="1"/>
      <c r="OP288" s="1"/>
      <c r="OQ288" s="1"/>
      <c r="OR288" s="1"/>
      <c r="OS288" s="1"/>
      <c r="OT288" s="1"/>
      <c r="OU288" s="1"/>
      <c r="OV288" s="1"/>
      <c r="OW288" s="1"/>
      <c r="OX288" s="1"/>
      <c r="OY288" s="1"/>
      <c r="OZ288" s="1"/>
      <c r="PA288" s="1"/>
      <c r="PB288" s="1"/>
      <c r="PC288" s="1"/>
      <c r="PD288" s="1"/>
      <c r="PE288" s="1"/>
      <c r="PF288" s="1"/>
      <c r="PG288" s="1"/>
      <c r="PH288" s="1"/>
      <c r="PI288" s="1"/>
      <c r="PJ288" s="1"/>
      <c r="PK288" s="1"/>
      <c r="PL288" s="1"/>
      <c r="PM288" s="1"/>
      <c r="PN288" s="1"/>
      <c r="PO288" s="1"/>
      <c r="PP288" s="1"/>
      <c r="PQ288" s="1"/>
      <c r="PR288" s="1"/>
      <c r="PS288" s="1"/>
      <c r="PT288" s="1"/>
      <c r="PU288" s="1"/>
      <c r="PV288" s="1"/>
      <c r="PW288" s="1"/>
      <c r="PX288" s="1"/>
      <c r="PY288" s="1"/>
      <c r="PZ288" s="1"/>
      <c r="QA288" s="1"/>
      <c r="QB288" s="1"/>
      <c r="QC288" s="1"/>
      <c r="QD288" s="1"/>
      <c r="QE288" s="1"/>
      <c r="QF288" s="1"/>
      <c r="QG288" s="1"/>
      <c r="QH288" s="1"/>
      <c r="QI288" s="1"/>
      <c r="QJ288" s="1"/>
      <c r="QK288" s="1"/>
      <c r="QL288" s="1"/>
      <c r="QM288" s="1"/>
      <c r="QN288" s="1"/>
      <c r="QO288" s="1"/>
      <c r="QP288" s="1"/>
      <c r="QQ288" s="1"/>
      <c r="QR288" s="1"/>
      <c r="QS288" s="1"/>
      <c r="QT288" s="1"/>
      <c r="QU288" s="1"/>
      <c r="QV288" s="1"/>
      <c r="QW288" s="1"/>
      <c r="QX288" s="1"/>
      <c r="QY288" s="1"/>
      <c r="QZ288" s="1"/>
      <c r="RA288" s="1"/>
      <c r="RB288" s="1"/>
      <c r="RC288" s="1"/>
      <c r="RD288" s="1"/>
      <c r="RE288" s="1"/>
      <c r="RF288" s="1"/>
      <c r="RG288" s="1"/>
      <c r="RH288" s="1"/>
      <c r="RI288" s="1"/>
      <c r="RJ288" s="1"/>
      <c r="RK288" s="1"/>
      <c r="RL288" s="1"/>
      <c r="RM288" s="1"/>
      <c r="RN288" s="1"/>
      <c r="RO288" s="1"/>
      <c r="RP288" s="1"/>
      <c r="RQ288" s="1"/>
      <c r="RR288" s="1"/>
      <c r="RS288" s="1"/>
      <c r="RT288" s="1"/>
      <c r="RU288" s="1"/>
      <c r="RV288" s="1"/>
      <c r="RW288" s="1"/>
      <c r="RX288" s="1"/>
      <c r="RY288" s="1"/>
      <c r="RZ288" s="1"/>
      <c r="SA288" s="1"/>
      <c r="SB288" s="1"/>
      <c r="SC288" s="1"/>
      <c r="SD288" s="1"/>
      <c r="SE288" s="1"/>
      <c r="SF288" s="1"/>
      <c r="SG288" s="1"/>
      <c r="SH288" s="1"/>
      <c r="SI288" s="1"/>
      <c r="SJ288" s="1"/>
      <c r="SK288" s="1"/>
      <c r="SL288" s="1"/>
      <c r="SM288" s="1"/>
      <c r="SN288" s="1"/>
      <c r="SO288" s="1"/>
      <c r="SP288" s="1"/>
      <c r="SQ288" s="1"/>
      <c r="SR288" s="1"/>
      <c r="SS288" s="1"/>
      <c r="ST288" s="1"/>
      <c r="SU288" s="1"/>
      <c r="SV288" s="1"/>
      <c r="SW288" s="1"/>
      <c r="SX288" s="1"/>
      <c r="SY288" s="1"/>
      <c r="SZ288" s="1"/>
      <c r="TA288" s="1"/>
      <c r="TB288" s="1"/>
      <c r="TC288" s="1"/>
      <c r="TD288" s="1"/>
      <c r="TE288" s="1"/>
      <c r="TF288" s="1"/>
      <c r="TG288" s="1"/>
      <c r="TH288" s="1"/>
      <c r="TI288" s="1"/>
      <c r="TJ288" s="1"/>
      <c r="TK288" s="1"/>
      <c r="TL288" s="1"/>
      <c r="TM288" s="1"/>
      <c r="TN288" s="1"/>
      <c r="TO288" s="1"/>
      <c r="TP288" s="1"/>
      <c r="TQ288" s="1"/>
      <c r="TR288" s="1"/>
      <c r="TS288" s="1"/>
      <c r="TT288" s="1"/>
      <c r="TU288" s="1"/>
      <c r="TV288" s="1"/>
      <c r="TW288" s="1"/>
      <c r="TX288" s="1"/>
      <c r="TY288" s="1"/>
      <c r="TZ288" s="1"/>
      <c r="UA288" s="1"/>
      <c r="UB288" s="1"/>
      <c r="UC288" s="1"/>
      <c r="UD288" s="1"/>
      <c r="UE288" s="1"/>
      <c r="UF288" s="1"/>
      <c r="UG288" s="1"/>
      <c r="UH288" s="1"/>
      <c r="UI288" s="1"/>
      <c r="UJ288" s="1"/>
      <c r="UK288" s="1"/>
      <c r="UL288" s="1"/>
      <c r="UM288" s="1"/>
      <c r="UN288" s="1"/>
      <c r="UO288" s="1"/>
      <c r="UP288" s="1"/>
      <c r="UQ288" s="1"/>
      <c r="UR288" s="1"/>
      <c r="US288" s="1"/>
      <c r="UT288" s="1"/>
      <c r="UU288" s="1"/>
      <c r="UV288" s="1"/>
      <c r="UW288" s="1"/>
      <c r="UX288" s="1"/>
      <c r="UY288" s="1"/>
      <c r="UZ288" s="1"/>
      <c r="VA288" s="1"/>
      <c r="VB288" s="1"/>
      <c r="VC288" s="1"/>
      <c r="VD288" s="1"/>
      <c r="VE288" s="1"/>
      <c r="VF288" s="1"/>
      <c r="VG288" s="1"/>
      <c r="VH288" s="1"/>
      <c r="VI288" s="1"/>
      <c r="VJ288" s="1"/>
      <c r="VK288" s="1"/>
      <c r="VL288" s="1"/>
      <c r="VM288" s="1"/>
      <c r="VN288" s="1"/>
      <c r="VO288" s="1"/>
      <c r="VP288" s="1"/>
      <c r="VQ288" s="1"/>
      <c r="VR288" s="1"/>
      <c r="VS288" s="1"/>
      <c r="VT288" s="1"/>
      <c r="VU288" s="1"/>
      <c r="VV288" s="1"/>
      <c r="VW288" s="1"/>
      <c r="VX288" s="1"/>
      <c r="VY288" s="1"/>
      <c r="VZ288" s="1"/>
      <c r="WA288" s="1"/>
      <c r="WB288" s="1"/>
      <c r="WC288" s="1"/>
      <c r="WD288" s="1"/>
      <c r="WE288" s="1"/>
      <c r="WF288" s="1"/>
      <c r="WG288" s="1"/>
      <c r="WH288" s="1"/>
      <c r="WI288" s="1"/>
      <c r="WJ288" s="1"/>
      <c r="WK288" s="1"/>
      <c r="WL288" s="1"/>
      <c r="WM288" s="1"/>
      <c r="WN288" s="1"/>
      <c r="WO288" s="1"/>
      <c r="WP288" s="1"/>
      <c r="WQ288" s="1"/>
      <c r="WR288" s="1"/>
      <c r="WS288" s="1"/>
      <c r="WT288" s="1"/>
      <c r="WU288" s="1"/>
      <c r="WV288" s="1"/>
      <c r="WW288" s="1"/>
      <c r="WX288" s="1"/>
      <c r="WY288" s="1"/>
      <c r="WZ288" s="1"/>
      <c r="XA288" s="1"/>
      <c r="XB288" s="1"/>
      <c r="XC288" s="1"/>
      <c r="XD288" s="1"/>
      <c r="XE288" s="1"/>
      <c r="XF288" s="1"/>
      <c r="XG288" s="1"/>
      <c r="XH288" s="1"/>
      <c r="XI288" s="1"/>
      <c r="XJ288" s="1"/>
      <c r="XK288" s="1"/>
      <c r="XL288" s="1"/>
      <c r="XM288" s="1"/>
      <c r="XN288" s="1"/>
      <c r="XO288" s="1"/>
      <c r="XP288" s="1"/>
      <c r="XQ288" s="1"/>
      <c r="XR288" s="1"/>
      <c r="XS288" s="1"/>
      <c r="XT288" s="1"/>
      <c r="XU288" s="1"/>
      <c r="XV288" s="1"/>
      <c r="XW288" s="1"/>
      <c r="XX288" s="1"/>
      <c r="XY288" s="1"/>
      <c r="XZ288" s="1"/>
      <c r="YA288" s="1"/>
      <c r="YB288" s="1"/>
      <c r="YC288" s="1"/>
      <c r="YD288" s="1"/>
      <c r="YE288" s="1"/>
      <c r="YF288" s="1"/>
      <c r="YG288" s="1"/>
      <c r="YH288" s="1"/>
      <c r="YI288" s="1"/>
      <c r="YJ288" s="1"/>
      <c r="YK288" s="1"/>
      <c r="YL288" s="1"/>
      <c r="YM288" s="1"/>
      <c r="YN288" s="1"/>
      <c r="YO288" s="1"/>
      <c r="YP288" s="1"/>
      <c r="YQ288" s="1"/>
      <c r="YR288" s="1"/>
      <c r="YS288" s="1"/>
      <c r="YT288" s="1"/>
      <c r="YU288" s="1"/>
      <c r="YV288" s="1"/>
      <c r="YW288" s="1"/>
      <c r="YX288" s="1"/>
      <c r="YY288" s="1"/>
      <c r="YZ288" s="1"/>
      <c r="ZA288" s="1"/>
      <c r="ZB288" s="1"/>
      <c r="ZC288" s="1"/>
      <c r="ZD288" s="1"/>
      <c r="ZE288" s="1"/>
      <c r="ZF288" s="1"/>
      <c r="ZG288" s="1"/>
      <c r="ZH288" s="1"/>
      <c r="ZI288" s="1"/>
      <c r="ZJ288" s="1"/>
      <c r="ZK288" s="1"/>
      <c r="ZL288" s="1"/>
      <c r="ZM288" s="1"/>
      <c r="ZN288" s="1"/>
      <c r="ZO288" s="1"/>
      <c r="ZP288" s="1"/>
      <c r="ZQ288" s="1"/>
      <c r="ZR288" s="1"/>
      <c r="ZS288" s="1"/>
    </row>
    <row r="289" spans="1:695" s="106" customFormat="1" x14ac:dyDescent="0.2">
      <c r="A289" s="229" t="s">
        <v>143</v>
      </c>
      <c r="B289" s="98"/>
      <c r="C289" s="19" t="s">
        <v>71</v>
      </c>
      <c r="D289" s="19" t="s">
        <v>14</v>
      </c>
      <c r="E289" s="20">
        <v>0.78472222222222221</v>
      </c>
      <c r="F289" s="20">
        <f>E289+(50/(24*60))</f>
        <v>0.81944444444444442</v>
      </c>
      <c r="G289" s="19">
        <f>H289*I289</f>
        <v>7850</v>
      </c>
      <c r="H289" s="65">
        <v>250</v>
      </c>
      <c r="I289" s="82">
        <v>31.4</v>
      </c>
      <c r="J289" s="77" t="s">
        <v>204</v>
      </c>
      <c r="K289" s="77" t="s">
        <v>205</v>
      </c>
      <c r="L289" s="157"/>
      <c r="M289" s="1"/>
      <c r="N289" s="138"/>
      <c r="O289" s="139"/>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c r="IT289" s="1"/>
      <c r="IU289" s="1"/>
      <c r="IV289" s="1"/>
      <c r="IW289" s="1"/>
      <c r="IX289" s="1"/>
      <c r="IY289" s="1"/>
      <c r="IZ289" s="1"/>
      <c r="JA289" s="1"/>
      <c r="JB289" s="1"/>
      <c r="JC289" s="1"/>
      <c r="JD289" s="1"/>
      <c r="JE289" s="1"/>
      <c r="JF289" s="1"/>
      <c r="JG289" s="1"/>
      <c r="JH289" s="1"/>
      <c r="JI289" s="1"/>
      <c r="JJ289" s="1"/>
      <c r="JK289" s="1"/>
      <c r="JL289" s="1"/>
      <c r="JM289" s="1"/>
      <c r="JN289" s="1"/>
      <c r="JO289" s="1"/>
      <c r="JP289" s="1"/>
      <c r="JQ289" s="1"/>
      <c r="JR289" s="1"/>
      <c r="JS289" s="1"/>
      <c r="JT289" s="1"/>
      <c r="JU289" s="1"/>
      <c r="JV289" s="1"/>
      <c r="JW289" s="1"/>
      <c r="JX289" s="1"/>
      <c r="JY289" s="1"/>
      <c r="JZ289" s="1"/>
      <c r="KA289" s="1"/>
      <c r="KB289" s="1"/>
      <c r="KC289" s="1"/>
      <c r="KD289" s="1"/>
      <c r="KE289" s="1"/>
      <c r="KF289" s="1"/>
      <c r="KG289" s="1"/>
      <c r="KH289" s="1"/>
      <c r="KI289" s="1"/>
      <c r="KJ289" s="1"/>
      <c r="KK289" s="1"/>
      <c r="KL289" s="1"/>
      <c r="KM289" s="1"/>
      <c r="KN289" s="1"/>
      <c r="KO289" s="1"/>
      <c r="KP289" s="1"/>
      <c r="KQ289" s="1"/>
      <c r="KR289" s="1"/>
      <c r="KS289" s="1"/>
      <c r="KT289" s="1"/>
      <c r="KU289" s="1"/>
      <c r="KV289" s="1"/>
      <c r="KW289" s="1"/>
      <c r="KX289" s="1"/>
      <c r="KY289" s="1"/>
      <c r="KZ289" s="1"/>
      <c r="LA289" s="1"/>
      <c r="LB289" s="1"/>
      <c r="LC289" s="1"/>
      <c r="LD289" s="1"/>
      <c r="LE289" s="1"/>
      <c r="LF289" s="1"/>
      <c r="LG289" s="1"/>
      <c r="LH289" s="1"/>
      <c r="LI289" s="1"/>
      <c r="LJ289" s="1"/>
      <c r="LK289" s="1"/>
      <c r="LL289" s="1"/>
      <c r="LM289" s="1"/>
      <c r="LN289" s="1"/>
      <c r="LO289" s="1"/>
      <c r="LP289" s="1"/>
      <c r="LQ289" s="1"/>
      <c r="LR289" s="1"/>
      <c r="LS289" s="1"/>
      <c r="LT289" s="1"/>
      <c r="LU289" s="1"/>
      <c r="LV289" s="1"/>
      <c r="LW289" s="1"/>
      <c r="LX289" s="1"/>
      <c r="LY289" s="1"/>
      <c r="LZ289" s="1"/>
      <c r="MA289" s="1"/>
      <c r="MB289" s="1"/>
      <c r="MC289" s="1"/>
      <c r="MD289" s="1"/>
      <c r="ME289" s="1"/>
      <c r="MF289" s="1"/>
      <c r="MG289" s="1"/>
      <c r="MH289" s="1"/>
      <c r="MI289" s="1"/>
      <c r="MJ289" s="1"/>
      <c r="MK289" s="1"/>
      <c r="ML289" s="1"/>
      <c r="MM289" s="1"/>
      <c r="MN289" s="1"/>
      <c r="MO289" s="1"/>
      <c r="MP289" s="1"/>
      <c r="MQ289" s="1"/>
      <c r="MR289" s="1"/>
      <c r="MS289" s="1"/>
      <c r="MT289" s="1"/>
      <c r="MU289" s="1"/>
      <c r="MV289" s="1"/>
      <c r="MW289" s="1"/>
      <c r="MX289" s="1"/>
      <c r="MY289" s="1"/>
      <c r="MZ289" s="1"/>
      <c r="NA289" s="1"/>
      <c r="NB289" s="1"/>
      <c r="NC289" s="1"/>
      <c r="ND289" s="1"/>
      <c r="NE289" s="1"/>
      <c r="NF289" s="1"/>
      <c r="NG289" s="1"/>
      <c r="NH289" s="1"/>
      <c r="NI289" s="1"/>
      <c r="NJ289" s="1"/>
      <c r="NK289" s="1"/>
      <c r="NL289" s="1"/>
      <c r="NM289" s="1"/>
      <c r="NN289" s="1"/>
      <c r="NO289" s="1"/>
      <c r="NP289" s="1"/>
      <c r="NQ289" s="1"/>
      <c r="NR289" s="1"/>
      <c r="NS289" s="1"/>
      <c r="NT289" s="1"/>
      <c r="NU289" s="1"/>
      <c r="NV289" s="1"/>
      <c r="NW289" s="1"/>
      <c r="NX289" s="1"/>
      <c r="NY289" s="1"/>
      <c r="NZ289" s="1"/>
      <c r="OA289" s="1"/>
      <c r="OB289" s="1"/>
      <c r="OC289" s="1"/>
      <c r="OD289" s="1"/>
      <c r="OE289" s="1"/>
      <c r="OF289" s="1"/>
      <c r="OG289" s="1"/>
      <c r="OH289" s="1"/>
      <c r="OI289" s="1"/>
      <c r="OJ289" s="1"/>
      <c r="OK289" s="1"/>
      <c r="OL289" s="1"/>
      <c r="OM289" s="1"/>
      <c r="ON289" s="1"/>
      <c r="OO289" s="1"/>
      <c r="OP289" s="1"/>
      <c r="OQ289" s="1"/>
      <c r="OR289" s="1"/>
      <c r="OS289" s="1"/>
      <c r="OT289" s="1"/>
      <c r="OU289" s="1"/>
      <c r="OV289" s="1"/>
      <c r="OW289" s="1"/>
      <c r="OX289" s="1"/>
      <c r="OY289" s="1"/>
      <c r="OZ289" s="1"/>
      <c r="PA289" s="1"/>
      <c r="PB289" s="1"/>
      <c r="PC289" s="1"/>
      <c r="PD289" s="1"/>
      <c r="PE289" s="1"/>
      <c r="PF289" s="1"/>
      <c r="PG289" s="1"/>
      <c r="PH289" s="1"/>
      <c r="PI289" s="1"/>
      <c r="PJ289" s="1"/>
      <c r="PK289" s="1"/>
      <c r="PL289" s="1"/>
      <c r="PM289" s="1"/>
      <c r="PN289" s="1"/>
      <c r="PO289" s="1"/>
      <c r="PP289" s="1"/>
      <c r="PQ289" s="1"/>
      <c r="PR289" s="1"/>
      <c r="PS289" s="1"/>
      <c r="PT289" s="1"/>
      <c r="PU289" s="1"/>
      <c r="PV289" s="1"/>
      <c r="PW289" s="1"/>
      <c r="PX289" s="1"/>
      <c r="PY289" s="1"/>
      <c r="PZ289" s="1"/>
      <c r="QA289" s="1"/>
      <c r="QB289" s="1"/>
      <c r="QC289" s="1"/>
      <c r="QD289" s="1"/>
      <c r="QE289" s="1"/>
      <c r="QF289" s="1"/>
      <c r="QG289" s="1"/>
      <c r="QH289" s="1"/>
      <c r="QI289" s="1"/>
      <c r="QJ289" s="1"/>
      <c r="QK289" s="1"/>
      <c r="QL289" s="1"/>
      <c r="QM289" s="1"/>
      <c r="QN289" s="1"/>
      <c r="QO289" s="1"/>
      <c r="QP289" s="1"/>
      <c r="QQ289" s="1"/>
      <c r="QR289" s="1"/>
      <c r="QS289" s="1"/>
      <c r="QT289" s="1"/>
      <c r="QU289" s="1"/>
      <c r="QV289" s="1"/>
      <c r="QW289" s="1"/>
      <c r="QX289" s="1"/>
      <c r="QY289" s="1"/>
      <c r="QZ289" s="1"/>
      <c r="RA289" s="1"/>
      <c r="RB289" s="1"/>
      <c r="RC289" s="1"/>
      <c r="RD289" s="1"/>
      <c r="RE289" s="1"/>
      <c r="RF289" s="1"/>
      <c r="RG289" s="1"/>
      <c r="RH289" s="1"/>
      <c r="RI289" s="1"/>
      <c r="RJ289" s="1"/>
      <c r="RK289" s="1"/>
      <c r="RL289" s="1"/>
      <c r="RM289" s="1"/>
      <c r="RN289" s="1"/>
      <c r="RO289" s="1"/>
      <c r="RP289" s="1"/>
      <c r="RQ289" s="1"/>
      <c r="RR289" s="1"/>
      <c r="RS289" s="1"/>
      <c r="RT289" s="1"/>
      <c r="RU289" s="1"/>
      <c r="RV289" s="1"/>
      <c r="RW289" s="1"/>
      <c r="RX289" s="1"/>
      <c r="RY289" s="1"/>
      <c r="RZ289" s="1"/>
      <c r="SA289" s="1"/>
      <c r="SB289" s="1"/>
      <c r="SC289" s="1"/>
      <c r="SD289" s="1"/>
      <c r="SE289" s="1"/>
      <c r="SF289" s="1"/>
      <c r="SG289" s="1"/>
      <c r="SH289" s="1"/>
      <c r="SI289" s="1"/>
      <c r="SJ289" s="1"/>
      <c r="SK289" s="1"/>
      <c r="SL289" s="1"/>
      <c r="SM289" s="1"/>
      <c r="SN289" s="1"/>
      <c r="SO289" s="1"/>
      <c r="SP289" s="1"/>
      <c r="SQ289" s="1"/>
      <c r="SR289" s="1"/>
      <c r="SS289" s="1"/>
      <c r="ST289" s="1"/>
      <c r="SU289" s="1"/>
      <c r="SV289" s="1"/>
      <c r="SW289" s="1"/>
      <c r="SX289" s="1"/>
      <c r="SY289" s="1"/>
      <c r="SZ289" s="1"/>
      <c r="TA289" s="1"/>
      <c r="TB289" s="1"/>
      <c r="TC289" s="1"/>
      <c r="TD289" s="1"/>
      <c r="TE289" s="1"/>
      <c r="TF289" s="1"/>
      <c r="TG289" s="1"/>
      <c r="TH289" s="1"/>
      <c r="TI289" s="1"/>
      <c r="TJ289" s="1"/>
      <c r="TK289" s="1"/>
      <c r="TL289" s="1"/>
      <c r="TM289" s="1"/>
      <c r="TN289" s="1"/>
      <c r="TO289" s="1"/>
      <c r="TP289" s="1"/>
      <c r="TQ289" s="1"/>
      <c r="TR289" s="1"/>
      <c r="TS289" s="1"/>
      <c r="TT289" s="1"/>
      <c r="TU289" s="1"/>
      <c r="TV289" s="1"/>
      <c r="TW289" s="1"/>
      <c r="TX289" s="1"/>
      <c r="TY289" s="1"/>
      <c r="TZ289" s="1"/>
      <c r="UA289" s="1"/>
      <c r="UB289" s="1"/>
      <c r="UC289" s="1"/>
      <c r="UD289" s="1"/>
      <c r="UE289" s="1"/>
      <c r="UF289" s="1"/>
      <c r="UG289" s="1"/>
      <c r="UH289" s="1"/>
      <c r="UI289" s="1"/>
      <c r="UJ289" s="1"/>
      <c r="UK289" s="1"/>
      <c r="UL289" s="1"/>
      <c r="UM289" s="1"/>
      <c r="UN289" s="1"/>
      <c r="UO289" s="1"/>
      <c r="UP289" s="1"/>
      <c r="UQ289" s="1"/>
      <c r="UR289" s="1"/>
      <c r="US289" s="1"/>
      <c r="UT289" s="1"/>
      <c r="UU289" s="1"/>
      <c r="UV289" s="1"/>
      <c r="UW289" s="1"/>
      <c r="UX289" s="1"/>
      <c r="UY289" s="1"/>
      <c r="UZ289" s="1"/>
      <c r="VA289" s="1"/>
      <c r="VB289" s="1"/>
      <c r="VC289" s="1"/>
      <c r="VD289" s="1"/>
      <c r="VE289" s="1"/>
      <c r="VF289" s="1"/>
      <c r="VG289" s="1"/>
      <c r="VH289" s="1"/>
      <c r="VI289" s="1"/>
      <c r="VJ289" s="1"/>
      <c r="VK289" s="1"/>
      <c r="VL289" s="1"/>
      <c r="VM289" s="1"/>
      <c r="VN289" s="1"/>
      <c r="VO289" s="1"/>
      <c r="VP289" s="1"/>
      <c r="VQ289" s="1"/>
      <c r="VR289" s="1"/>
      <c r="VS289" s="1"/>
      <c r="VT289" s="1"/>
      <c r="VU289" s="1"/>
      <c r="VV289" s="1"/>
      <c r="VW289" s="1"/>
      <c r="VX289" s="1"/>
      <c r="VY289" s="1"/>
      <c r="VZ289" s="1"/>
      <c r="WA289" s="1"/>
      <c r="WB289" s="1"/>
      <c r="WC289" s="1"/>
      <c r="WD289" s="1"/>
      <c r="WE289" s="1"/>
      <c r="WF289" s="1"/>
      <c r="WG289" s="1"/>
      <c r="WH289" s="1"/>
      <c r="WI289" s="1"/>
      <c r="WJ289" s="1"/>
      <c r="WK289" s="1"/>
      <c r="WL289" s="1"/>
      <c r="WM289" s="1"/>
      <c r="WN289" s="1"/>
      <c r="WO289" s="1"/>
      <c r="WP289" s="1"/>
      <c r="WQ289" s="1"/>
      <c r="WR289" s="1"/>
      <c r="WS289" s="1"/>
      <c r="WT289" s="1"/>
      <c r="WU289" s="1"/>
      <c r="WV289" s="1"/>
      <c r="WW289" s="1"/>
      <c r="WX289" s="1"/>
      <c r="WY289" s="1"/>
      <c r="WZ289" s="1"/>
      <c r="XA289" s="1"/>
      <c r="XB289" s="1"/>
      <c r="XC289" s="1"/>
      <c r="XD289" s="1"/>
      <c r="XE289" s="1"/>
      <c r="XF289" s="1"/>
      <c r="XG289" s="1"/>
      <c r="XH289" s="1"/>
      <c r="XI289" s="1"/>
      <c r="XJ289" s="1"/>
      <c r="XK289" s="1"/>
      <c r="XL289" s="1"/>
      <c r="XM289" s="1"/>
      <c r="XN289" s="1"/>
      <c r="XO289" s="1"/>
      <c r="XP289" s="1"/>
      <c r="XQ289" s="1"/>
      <c r="XR289" s="1"/>
      <c r="XS289" s="1"/>
      <c r="XT289" s="1"/>
      <c r="XU289" s="1"/>
      <c r="XV289" s="1"/>
      <c r="XW289" s="1"/>
      <c r="XX289" s="1"/>
      <c r="XY289" s="1"/>
      <c r="XZ289" s="1"/>
      <c r="YA289" s="1"/>
      <c r="YB289" s="1"/>
      <c r="YC289" s="1"/>
      <c r="YD289" s="1"/>
      <c r="YE289" s="1"/>
      <c r="YF289" s="1"/>
      <c r="YG289" s="1"/>
      <c r="YH289" s="1"/>
      <c r="YI289" s="1"/>
      <c r="YJ289" s="1"/>
      <c r="YK289" s="1"/>
      <c r="YL289" s="1"/>
      <c r="YM289" s="1"/>
      <c r="YN289" s="1"/>
      <c r="YO289" s="1"/>
      <c r="YP289" s="1"/>
      <c r="YQ289" s="1"/>
      <c r="YR289" s="1"/>
      <c r="YS289" s="1"/>
      <c r="YT289" s="1"/>
      <c r="YU289" s="1"/>
      <c r="YV289" s="1"/>
      <c r="YW289" s="1"/>
      <c r="YX289" s="1"/>
      <c r="YY289" s="1"/>
      <c r="YZ289" s="1"/>
      <c r="ZA289" s="1"/>
      <c r="ZB289" s="1"/>
      <c r="ZC289" s="1"/>
      <c r="ZD289" s="1"/>
      <c r="ZE289" s="1"/>
      <c r="ZF289" s="1"/>
      <c r="ZG289" s="1"/>
      <c r="ZH289" s="1"/>
      <c r="ZI289" s="1"/>
      <c r="ZJ289" s="1"/>
      <c r="ZK289" s="1"/>
      <c r="ZL289" s="1"/>
      <c r="ZM289" s="1"/>
      <c r="ZN289" s="1"/>
      <c r="ZO289" s="1"/>
      <c r="ZP289" s="1"/>
      <c r="ZQ289" s="1"/>
      <c r="ZR289" s="1"/>
      <c r="ZS289" s="1"/>
    </row>
    <row r="290" spans="1:695" x14ac:dyDescent="0.2">
      <c r="A290" s="158"/>
      <c r="C290" s="45"/>
      <c r="E290" s="58"/>
      <c r="F290" s="58"/>
      <c r="I290" s="60"/>
      <c r="L290" s="161"/>
      <c r="M290" s="1"/>
    </row>
    <row r="291" spans="1:695" x14ac:dyDescent="0.2">
      <c r="A291" s="158"/>
      <c r="C291" s="45"/>
      <c r="E291" s="58"/>
      <c r="F291" s="58"/>
      <c r="I291" s="60"/>
      <c r="L291" s="161"/>
      <c r="M291" s="1"/>
    </row>
    <row r="292" spans="1:695" s="106" customFormat="1" x14ac:dyDescent="0.2">
      <c r="A292" s="229" t="s">
        <v>144</v>
      </c>
      <c r="B292" s="111"/>
      <c r="C292" s="19" t="s">
        <v>72</v>
      </c>
      <c r="D292" s="80" t="s">
        <v>28</v>
      </c>
      <c r="E292" s="20">
        <v>0.41319444444444442</v>
      </c>
      <c r="F292" s="20">
        <f>E292+(45/(24*60))</f>
        <v>0.44444444444444442</v>
      </c>
      <c r="G292" s="19">
        <f>H292*I292</f>
        <v>3528</v>
      </c>
      <c r="H292" s="263">
        <v>112</v>
      </c>
      <c r="I292" s="82">
        <v>31.5</v>
      </c>
      <c r="J292" s="77" t="s">
        <v>204</v>
      </c>
      <c r="K292" s="77" t="s">
        <v>205</v>
      </c>
      <c r="L292" s="157"/>
      <c r="M292" s="1"/>
      <c r="N292" s="138"/>
      <c r="O292" s="139"/>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c r="IT292" s="1"/>
      <c r="IU292" s="1"/>
      <c r="IV292" s="1"/>
      <c r="IW292" s="1"/>
      <c r="IX292" s="1"/>
      <c r="IY292" s="1"/>
      <c r="IZ292" s="1"/>
      <c r="JA292" s="1"/>
      <c r="JB292" s="1"/>
      <c r="JC292" s="1"/>
      <c r="JD292" s="1"/>
      <c r="JE292" s="1"/>
      <c r="JF292" s="1"/>
      <c r="JG292" s="1"/>
      <c r="JH292" s="1"/>
      <c r="JI292" s="1"/>
      <c r="JJ292" s="1"/>
      <c r="JK292" s="1"/>
      <c r="JL292" s="1"/>
      <c r="JM292" s="1"/>
      <c r="JN292" s="1"/>
      <c r="JO292" s="1"/>
      <c r="JP292" s="1"/>
      <c r="JQ292" s="1"/>
      <c r="JR292" s="1"/>
      <c r="JS292" s="1"/>
      <c r="JT292" s="1"/>
      <c r="JU292" s="1"/>
      <c r="JV292" s="1"/>
      <c r="JW292" s="1"/>
      <c r="JX292" s="1"/>
      <c r="JY292" s="1"/>
      <c r="JZ292" s="1"/>
      <c r="KA292" s="1"/>
      <c r="KB292" s="1"/>
      <c r="KC292" s="1"/>
      <c r="KD292" s="1"/>
      <c r="KE292" s="1"/>
      <c r="KF292" s="1"/>
      <c r="KG292" s="1"/>
      <c r="KH292" s="1"/>
      <c r="KI292" s="1"/>
      <c r="KJ292" s="1"/>
      <c r="KK292" s="1"/>
      <c r="KL292" s="1"/>
      <c r="KM292" s="1"/>
      <c r="KN292" s="1"/>
      <c r="KO292" s="1"/>
      <c r="KP292" s="1"/>
      <c r="KQ292" s="1"/>
      <c r="KR292" s="1"/>
      <c r="KS292" s="1"/>
      <c r="KT292" s="1"/>
      <c r="KU292" s="1"/>
      <c r="KV292" s="1"/>
      <c r="KW292" s="1"/>
      <c r="KX292" s="1"/>
      <c r="KY292" s="1"/>
      <c r="KZ292" s="1"/>
      <c r="LA292" s="1"/>
      <c r="LB292" s="1"/>
      <c r="LC292" s="1"/>
      <c r="LD292" s="1"/>
      <c r="LE292" s="1"/>
      <c r="LF292" s="1"/>
      <c r="LG292" s="1"/>
      <c r="LH292" s="1"/>
      <c r="LI292" s="1"/>
      <c r="LJ292" s="1"/>
      <c r="LK292" s="1"/>
      <c r="LL292" s="1"/>
      <c r="LM292" s="1"/>
      <c r="LN292" s="1"/>
      <c r="LO292" s="1"/>
      <c r="LP292" s="1"/>
      <c r="LQ292" s="1"/>
      <c r="LR292" s="1"/>
      <c r="LS292" s="1"/>
      <c r="LT292" s="1"/>
      <c r="LU292" s="1"/>
      <c r="LV292" s="1"/>
      <c r="LW292" s="1"/>
      <c r="LX292" s="1"/>
      <c r="LY292" s="1"/>
      <c r="LZ292" s="1"/>
      <c r="MA292" s="1"/>
      <c r="MB292" s="1"/>
      <c r="MC292" s="1"/>
      <c r="MD292" s="1"/>
      <c r="ME292" s="1"/>
      <c r="MF292" s="1"/>
      <c r="MG292" s="1"/>
      <c r="MH292" s="1"/>
      <c r="MI292" s="1"/>
      <c r="MJ292" s="1"/>
      <c r="MK292" s="1"/>
      <c r="ML292" s="1"/>
      <c r="MM292" s="1"/>
      <c r="MN292" s="1"/>
      <c r="MO292" s="1"/>
      <c r="MP292" s="1"/>
      <c r="MQ292" s="1"/>
      <c r="MR292" s="1"/>
      <c r="MS292" s="1"/>
      <c r="MT292" s="1"/>
      <c r="MU292" s="1"/>
      <c r="MV292" s="1"/>
      <c r="MW292" s="1"/>
      <c r="MX292" s="1"/>
      <c r="MY292" s="1"/>
      <c r="MZ292" s="1"/>
      <c r="NA292" s="1"/>
      <c r="NB292" s="1"/>
      <c r="NC292" s="1"/>
      <c r="ND292" s="1"/>
      <c r="NE292" s="1"/>
      <c r="NF292" s="1"/>
      <c r="NG292" s="1"/>
      <c r="NH292" s="1"/>
      <c r="NI292" s="1"/>
      <c r="NJ292" s="1"/>
      <c r="NK292" s="1"/>
      <c r="NL292" s="1"/>
      <c r="NM292" s="1"/>
      <c r="NN292" s="1"/>
      <c r="NO292" s="1"/>
      <c r="NP292" s="1"/>
      <c r="NQ292" s="1"/>
      <c r="NR292" s="1"/>
      <c r="NS292" s="1"/>
      <c r="NT292" s="1"/>
      <c r="NU292" s="1"/>
      <c r="NV292" s="1"/>
      <c r="NW292" s="1"/>
      <c r="NX292" s="1"/>
      <c r="NY292" s="1"/>
      <c r="NZ292" s="1"/>
      <c r="OA292" s="1"/>
      <c r="OB292" s="1"/>
      <c r="OC292" s="1"/>
      <c r="OD292" s="1"/>
      <c r="OE292" s="1"/>
      <c r="OF292" s="1"/>
      <c r="OG292" s="1"/>
      <c r="OH292" s="1"/>
      <c r="OI292" s="1"/>
      <c r="OJ292" s="1"/>
      <c r="OK292" s="1"/>
      <c r="OL292" s="1"/>
      <c r="OM292" s="1"/>
      <c r="ON292" s="1"/>
      <c r="OO292" s="1"/>
      <c r="OP292" s="1"/>
      <c r="OQ292" s="1"/>
      <c r="OR292" s="1"/>
      <c r="OS292" s="1"/>
      <c r="OT292" s="1"/>
      <c r="OU292" s="1"/>
      <c r="OV292" s="1"/>
      <c r="OW292" s="1"/>
      <c r="OX292" s="1"/>
      <c r="OY292" s="1"/>
      <c r="OZ292" s="1"/>
      <c r="PA292" s="1"/>
      <c r="PB292" s="1"/>
      <c r="PC292" s="1"/>
      <c r="PD292" s="1"/>
      <c r="PE292" s="1"/>
      <c r="PF292" s="1"/>
      <c r="PG292" s="1"/>
      <c r="PH292" s="1"/>
      <c r="PI292" s="1"/>
      <c r="PJ292" s="1"/>
      <c r="PK292" s="1"/>
      <c r="PL292" s="1"/>
      <c r="PM292" s="1"/>
      <c r="PN292" s="1"/>
      <c r="PO292" s="1"/>
      <c r="PP292" s="1"/>
      <c r="PQ292" s="1"/>
      <c r="PR292" s="1"/>
      <c r="PS292" s="1"/>
      <c r="PT292" s="1"/>
      <c r="PU292" s="1"/>
      <c r="PV292" s="1"/>
      <c r="PW292" s="1"/>
      <c r="PX292" s="1"/>
      <c r="PY292" s="1"/>
      <c r="PZ292" s="1"/>
      <c r="QA292" s="1"/>
      <c r="QB292" s="1"/>
      <c r="QC292" s="1"/>
      <c r="QD292" s="1"/>
      <c r="QE292" s="1"/>
      <c r="QF292" s="1"/>
      <c r="QG292" s="1"/>
      <c r="QH292" s="1"/>
      <c r="QI292" s="1"/>
      <c r="QJ292" s="1"/>
      <c r="QK292" s="1"/>
      <c r="QL292" s="1"/>
      <c r="QM292" s="1"/>
      <c r="QN292" s="1"/>
      <c r="QO292" s="1"/>
      <c r="QP292" s="1"/>
      <c r="QQ292" s="1"/>
      <c r="QR292" s="1"/>
      <c r="QS292" s="1"/>
      <c r="QT292" s="1"/>
      <c r="QU292" s="1"/>
      <c r="QV292" s="1"/>
      <c r="QW292" s="1"/>
      <c r="QX292" s="1"/>
      <c r="QY292" s="1"/>
      <c r="QZ292" s="1"/>
      <c r="RA292" s="1"/>
      <c r="RB292" s="1"/>
      <c r="RC292" s="1"/>
      <c r="RD292" s="1"/>
      <c r="RE292" s="1"/>
      <c r="RF292" s="1"/>
      <c r="RG292" s="1"/>
      <c r="RH292" s="1"/>
      <c r="RI292" s="1"/>
      <c r="RJ292" s="1"/>
      <c r="RK292" s="1"/>
      <c r="RL292" s="1"/>
      <c r="RM292" s="1"/>
      <c r="RN292" s="1"/>
      <c r="RO292" s="1"/>
      <c r="RP292" s="1"/>
      <c r="RQ292" s="1"/>
      <c r="RR292" s="1"/>
      <c r="RS292" s="1"/>
      <c r="RT292" s="1"/>
      <c r="RU292" s="1"/>
      <c r="RV292" s="1"/>
      <c r="RW292" s="1"/>
      <c r="RX292" s="1"/>
      <c r="RY292" s="1"/>
      <c r="RZ292" s="1"/>
      <c r="SA292" s="1"/>
      <c r="SB292" s="1"/>
      <c r="SC292" s="1"/>
      <c r="SD292" s="1"/>
      <c r="SE292" s="1"/>
      <c r="SF292" s="1"/>
      <c r="SG292" s="1"/>
      <c r="SH292" s="1"/>
      <c r="SI292" s="1"/>
      <c r="SJ292" s="1"/>
      <c r="SK292" s="1"/>
      <c r="SL292" s="1"/>
      <c r="SM292" s="1"/>
      <c r="SN292" s="1"/>
      <c r="SO292" s="1"/>
      <c r="SP292" s="1"/>
      <c r="SQ292" s="1"/>
      <c r="SR292" s="1"/>
      <c r="SS292" s="1"/>
      <c r="ST292" s="1"/>
      <c r="SU292" s="1"/>
      <c r="SV292" s="1"/>
      <c r="SW292" s="1"/>
      <c r="SX292" s="1"/>
      <c r="SY292" s="1"/>
      <c r="SZ292" s="1"/>
      <c r="TA292" s="1"/>
      <c r="TB292" s="1"/>
      <c r="TC292" s="1"/>
      <c r="TD292" s="1"/>
      <c r="TE292" s="1"/>
      <c r="TF292" s="1"/>
      <c r="TG292" s="1"/>
      <c r="TH292" s="1"/>
      <c r="TI292" s="1"/>
      <c r="TJ292" s="1"/>
      <c r="TK292" s="1"/>
      <c r="TL292" s="1"/>
      <c r="TM292" s="1"/>
      <c r="TN292" s="1"/>
      <c r="TO292" s="1"/>
      <c r="TP292" s="1"/>
      <c r="TQ292" s="1"/>
      <c r="TR292" s="1"/>
      <c r="TS292" s="1"/>
      <c r="TT292" s="1"/>
      <c r="TU292" s="1"/>
      <c r="TV292" s="1"/>
      <c r="TW292" s="1"/>
      <c r="TX292" s="1"/>
      <c r="TY292" s="1"/>
      <c r="TZ292" s="1"/>
      <c r="UA292" s="1"/>
      <c r="UB292" s="1"/>
      <c r="UC292" s="1"/>
      <c r="UD292" s="1"/>
      <c r="UE292" s="1"/>
      <c r="UF292" s="1"/>
      <c r="UG292" s="1"/>
      <c r="UH292" s="1"/>
      <c r="UI292" s="1"/>
      <c r="UJ292" s="1"/>
      <c r="UK292" s="1"/>
      <c r="UL292" s="1"/>
      <c r="UM292" s="1"/>
      <c r="UN292" s="1"/>
      <c r="UO292" s="1"/>
      <c r="UP292" s="1"/>
      <c r="UQ292" s="1"/>
      <c r="UR292" s="1"/>
      <c r="US292" s="1"/>
      <c r="UT292" s="1"/>
      <c r="UU292" s="1"/>
      <c r="UV292" s="1"/>
      <c r="UW292" s="1"/>
      <c r="UX292" s="1"/>
      <c r="UY292" s="1"/>
      <c r="UZ292" s="1"/>
      <c r="VA292" s="1"/>
      <c r="VB292" s="1"/>
      <c r="VC292" s="1"/>
      <c r="VD292" s="1"/>
      <c r="VE292" s="1"/>
      <c r="VF292" s="1"/>
      <c r="VG292" s="1"/>
      <c r="VH292" s="1"/>
      <c r="VI292" s="1"/>
      <c r="VJ292" s="1"/>
      <c r="VK292" s="1"/>
      <c r="VL292" s="1"/>
      <c r="VM292" s="1"/>
      <c r="VN292" s="1"/>
      <c r="VO292" s="1"/>
      <c r="VP292" s="1"/>
      <c r="VQ292" s="1"/>
      <c r="VR292" s="1"/>
      <c r="VS292" s="1"/>
      <c r="VT292" s="1"/>
      <c r="VU292" s="1"/>
      <c r="VV292" s="1"/>
      <c r="VW292" s="1"/>
      <c r="VX292" s="1"/>
      <c r="VY292" s="1"/>
      <c r="VZ292" s="1"/>
      <c r="WA292" s="1"/>
      <c r="WB292" s="1"/>
      <c r="WC292" s="1"/>
      <c r="WD292" s="1"/>
      <c r="WE292" s="1"/>
      <c r="WF292" s="1"/>
      <c r="WG292" s="1"/>
      <c r="WH292" s="1"/>
      <c r="WI292" s="1"/>
      <c r="WJ292" s="1"/>
      <c r="WK292" s="1"/>
      <c r="WL292" s="1"/>
      <c r="WM292" s="1"/>
      <c r="WN292" s="1"/>
      <c r="WO292" s="1"/>
      <c r="WP292" s="1"/>
      <c r="WQ292" s="1"/>
      <c r="WR292" s="1"/>
      <c r="WS292" s="1"/>
      <c r="WT292" s="1"/>
      <c r="WU292" s="1"/>
      <c r="WV292" s="1"/>
      <c r="WW292" s="1"/>
      <c r="WX292" s="1"/>
      <c r="WY292" s="1"/>
      <c r="WZ292" s="1"/>
      <c r="XA292" s="1"/>
      <c r="XB292" s="1"/>
      <c r="XC292" s="1"/>
      <c r="XD292" s="1"/>
      <c r="XE292" s="1"/>
      <c r="XF292" s="1"/>
      <c r="XG292" s="1"/>
      <c r="XH292" s="1"/>
      <c r="XI292" s="1"/>
      <c r="XJ292" s="1"/>
      <c r="XK292" s="1"/>
      <c r="XL292" s="1"/>
      <c r="XM292" s="1"/>
      <c r="XN292" s="1"/>
      <c r="XO292" s="1"/>
      <c r="XP292" s="1"/>
      <c r="XQ292" s="1"/>
      <c r="XR292" s="1"/>
      <c r="XS292" s="1"/>
      <c r="XT292" s="1"/>
      <c r="XU292" s="1"/>
      <c r="XV292" s="1"/>
      <c r="XW292" s="1"/>
      <c r="XX292" s="1"/>
      <c r="XY292" s="1"/>
      <c r="XZ292" s="1"/>
      <c r="YA292" s="1"/>
      <c r="YB292" s="1"/>
      <c r="YC292" s="1"/>
      <c r="YD292" s="1"/>
      <c r="YE292" s="1"/>
      <c r="YF292" s="1"/>
      <c r="YG292" s="1"/>
      <c r="YH292" s="1"/>
      <c r="YI292" s="1"/>
      <c r="YJ292" s="1"/>
      <c r="YK292" s="1"/>
      <c r="YL292" s="1"/>
      <c r="YM292" s="1"/>
      <c r="YN292" s="1"/>
      <c r="YO292" s="1"/>
      <c r="YP292" s="1"/>
      <c r="YQ292" s="1"/>
      <c r="YR292" s="1"/>
      <c r="YS292" s="1"/>
      <c r="YT292" s="1"/>
      <c r="YU292" s="1"/>
      <c r="YV292" s="1"/>
      <c r="YW292" s="1"/>
      <c r="YX292" s="1"/>
      <c r="YY292" s="1"/>
      <c r="YZ292" s="1"/>
      <c r="ZA292" s="1"/>
      <c r="ZB292" s="1"/>
      <c r="ZC292" s="1"/>
      <c r="ZD292" s="1"/>
      <c r="ZE292" s="1"/>
      <c r="ZF292" s="1"/>
      <c r="ZG292" s="1"/>
      <c r="ZH292" s="1"/>
      <c r="ZI292" s="1"/>
      <c r="ZJ292" s="1"/>
      <c r="ZK292" s="1"/>
      <c r="ZL292" s="1"/>
      <c r="ZM292" s="1"/>
      <c r="ZN292" s="1"/>
      <c r="ZO292" s="1"/>
      <c r="ZP292" s="1"/>
      <c r="ZQ292" s="1"/>
      <c r="ZR292" s="1"/>
      <c r="ZS292" s="1"/>
    </row>
    <row r="293" spans="1:695" s="106" customFormat="1" x14ac:dyDescent="0.2">
      <c r="A293" s="229" t="s">
        <v>144</v>
      </c>
      <c r="B293" s="98"/>
      <c r="C293" s="19" t="s">
        <v>71</v>
      </c>
      <c r="D293" s="80" t="s">
        <v>28</v>
      </c>
      <c r="E293" s="20">
        <v>0.45833333333333331</v>
      </c>
      <c r="F293" s="20">
        <f>E293+(45/(24*60))</f>
        <v>0.48958333333333331</v>
      </c>
      <c r="G293" s="19">
        <f>H293*I293</f>
        <v>3516.7999999999997</v>
      </c>
      <c r="H293" s="263">
        <v>112</v>
      </c>
      <c r="I293" s="82">
        <v>31.4</v>
      </c>
      <c r="J293" s="77" t="s">
        <v>204</v>
      </c>
      <c r="K293" s="77" t="s">
        <v>205</v>
      </c>
      <c r="L293" s="157"/>
      <c r="M293" s="1"/>
      <c r="N293" s="138"/>
      <c r="O293" s="139"/>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c r="IT293" s="1"/>
      <c r="IU293" s="1"/>
      <c r="IV293" s="1"/>
      <c r="IW293" s="1"/>
      <c r="IX293" s="1"/>
      <c r="IY293" s="1"/>
      <c r="IZ293" s="1"/>
      <c r="JA293" s="1"/>
      <c r="JB293" s="1"/>
      <c r="JC293" s="1"/>
      <c r="JD293" s="1"/>
      <c r="JE293" s="1"/>
      <c r="JF293" s="1"/>
      <c r="JG293" s="1"/>
      <c r="JH293" s="1"/>
      <c r="JI293" s="1"/>
      <c r="JJ293" s="1"/>
      <c r="JK293" s="1"/>
      <c r="JL293" s="1"/>
      <c r="JM293" s="1"/>
      <c r="JN293" s="1"/>
      <c r="JO293" s="1"/>
      <c r="JP293" s="1"/>
      <c r="JQ293" s="1"/>
      <c r="JR293" s="1"/>
      <c r="JS293" s="1"/>
      <c r="JT293" s="1"/>
      <c r="JU293" s="1"/>
      <c r="JV293" s="1"/>
      <c r="JW293" s="1"/>
      <c r="JX293" s="1"/>
      <c r="JY293" s="1"/>
      <c r="JZ293" s="1"/>
      <c r="KA293" s="1"/>
      <c r="KB293" s="1"/>
      <c r="KC293" s="1"/>
      <c r="KD293" s="1"/>
      <c r="KE293" s="1"/>
      <c r="KF293" s="1"/>
      <c r="KG293" s="1"/>
      <c r="KH293" s="1"/>
      <c r="KI293" s="1"/>
      <c r="KJ293" s="1"/>
      <c r="KK293" s="1"/>
      <c r="KL293" s="1"/>
      <c r="KM293" s="1"/>
      <c r="KN293" s="1"/>
      <c r="KO293" s="1"/>
      <c r="KP293" s="1"/>
      <c r="KQ293" s="1"/>
      <c r="KR293" s="1"/>
      <c r="KS293" s="1"/>
      <c r="KT293" s="1"/>
      <c r="KU293" s="1"/>
      <c r="KV293" s="1"/>
      <c r="KW293" s="1"/>
      <c r="KX293" s="1"/>
      <c r="KY293" s="1"/>
      <c r="KZ293" s="1"/>
      <c r="LA293" s="1"/>
      <c r="LB293" s="1"/>
      <c r="LC293" s="1"/>
      <c r="LD293" s="1"/>
      <c r="LE293" s="1"/>
      <c r="LF293" s="1"/>
      <c r="LG293" s="1"/>
      <c r="LH293" s="1"/>
      <c r="LI293" s="1"/>
      <c r="LJ293" s="1"/>
      <c r="LK293" s="1"/>
      <c r="LL293" s="1"/>
      <c r="LM293" s="1"/>
      <c r="LN293" s="1"/>
      <c r="LO293" s="1"/>
      <c r="LP293" s="1"/>
      <c r="LQ293" s="1"/>
      <c r="LR293" s="1"/>
      <c r="LS293" s="1"/>
      <c r="LT293" s="1"/>
      <c r="LU293" s="1"/>
      <c r="LV293" s="1"/>
      <c r="LW293" s="1"/>
      <c r="LX293" s="1"/>
      <c r="LY293" s="1"/>
      <c r="LZ293" s="1"/>
      <c r="MA293" s="1"/>
      <c r="MB293" s="1"/>
      <c r="MC293" s="1"/>
      <c r="MD293" s="1"/>
      <c r="ME293" s="1"/>
      <c r="MF293" s="1"/>
      <c r="MG293" s="1"/>
      <c r="MH293" s="1"/>
      <c r="MI293" s="1"/>
      <c r="MJ293" s="1"/>
      <c r="MK293" s="1"/>
      <c r="ML293" s="1"/>
      <c r="MM293" s="1"/>
      <c r="MN293" s="1"/>
      <c r="MO293" s="1"/>
      <c r="MP293" s="1"/>
      <c r="MQ293" s="1"/>
      <c r="MR293" s="1"/>
      <c r="MS293" s="1"/>
      <c r="MT293" s="1"/>
      <c r="MU293" s="1"/>
      <c r="MV293" s="1"/>
      <c r="MW293" s="1"/>
      <c r="MX293" s="1"/>
      <c r="MY293" s="1"/>
      <c r="MZ293" s="1"/>
      <c r="NA293" s="1"/>
      <c r="NB293" s="1"/>
      <c r="NC293" s="1"/>
      <c r="ND293" s="1"/>
      <c r="NE293" s="1"/>
      <c r="NF293" s="1"/>
      <c r="NG293" s="1"/>
      <c r="NH293" s="1"/>
      <c r="NI293" s="1"/>
      <c r="NJ293" s="1"/>
      <c r="NK293" s="1"/>
      <c r="NL293" s="1"/>
      <c r="NM293" s="1"/>
      <c r="NN293" s="1"/>
      <c r="NO293" s="1"/>
      <c r="NP293" s="1"/>
      <c r="NQ293" s="1"/>
      <c r="NR293" s="1"/>
      <c r="NS293" s="1"/>
      <c r="NT293" s="1"/>
      <c r="NU293" s="1"/>
      <c r="NV293" s="1"/>
      <c r="NW293" s="1"/>
      <c r="NX293" s="1"/>
      <c r="NY293" s="1"/>
      <c r="NZ293" s="1"/>
      <c r="OA293" s="1"/>
      <c r="OB293" s="1"/>
      <c r="OC293" s="1"/>
      <c r="OD293" s="1"/>
      <c r="OE293" s="1"/>
      <c r="OF293" s="1"/>
      <c r="OG293" s="1"/>
      <c r="OH293" s="1"/>
      <c r="OI293" s="1"/>
      <c r="OJ293" s="1"/>
      <c r="OK293" s="1"/>
      <c r="OL293" s="1"/>
      <c r="OM293" s="1"/>
      <c r="ON293" s="1"/>
      <c r="OO293" s="1"/>
      <c r="OP293" s="1"/>
      <c r="OQ293" s="1"/>
      <c r="OR293" s="1"/>
      <c r="OS293" s="1"/>
      <c r="OT293" s="1"/>
      <c r="OU293" s="1"/>
      <c r="OV293" s="1"/>
      <c r="OW293" s="1"/>
      <c r="OX293" s="1"/>
      <c r="OY293" s="1"/>
      <c r="OZ293" s="1"/>
      <c r="PA293" s="1"/>
      <c r="PB293" s="1"/>
      <c r="PC293" s="1"/>
      <c r="PD293" s="1"/>
      <c r="PE293" s="1"/>
      <c r="PF293" s="1"/>
      <c r="PG293" s="1"/>
      <c r="PH293" s="1"/>
      <c r="PI293" s="1"/>
      <c r="PJ293" s="1"/>
      <c r="PK293" s="1"/>
      <c r="PL293" s="1"/>
      <c r="PM293" s="1"/>
      <c r="PN293" s="1"/>
      <c r="PO293" s="1"/>
      <c r="PP293" s="1"/>
      <c r="PQ293" s="1"/>
      <c r="PR293" s="1"/>
      <c r="PS293" s="1"/>
      <c r="PT293" s="1"/>
      <c r="PU293" s="1"/>
      <c r="PV293" s="1"/>
      <c r="PW293" s="1"/>
      <c r="PX293" s="1"/>
      <c r="PY293" s="1"/>
      <c r="PZ293" s="1"/>
      <c r="QA293" s="1"/>
      <c r="QB293" s="1"/>
      <c r="QC293" s="1"/>
      <c r="QD293" s="1"/>
      <c r="QE293" s="1"/>
      <c r="QF293" s="1"/>
      <c r="QG293" s="1"/>
      <c r="QH293" s="1"/>
      <c r="QI293" s="1"/>
      <c r="QJ293" s="1"/>
      <c r="QK293" s="1"/>
      <c r="QL293" s="1"/>
      <c r="QM293" s="1"/>
      <c r="QN293" s="1"/>
      <c r="QO293" s="1"/>
      <c r="QP293" s="1"/>
      <c r="QQ293" s="1"/>
      <c r="QR293" s="1"/>
      <c r="QS293" s="1"/>
      <c r="QT293" s="1"/>
      <c r="QU293" s="1"/>
      <c r="QV293" s="1"/>
      <c r="QW293" s="1"/>
      <c r="QX293" s="1"/>
      <c r="QY293" s="1"/>
      <c r="QZ293" s="1"/>
      <c r="RA293" s="1"/>
      <c r="RB293" s="1"/>
      <c r="RC293" s="1"/>
      <c r="RD293" s="1"/>
      <c r="RE293" s="1"/>
      <c r="RF293" s="1"/>
      <c r="RG293" s="1"/>
      <c r="RH293" s="1"/>
      <c r="RI293" s="1"/>
      <c r="RJ293" s="1"/>
      <c r="RK293" s="1"/>
      <c r="RL293" s="1"/>
      <c r="RM293" s="1"/>
      <c r="RN293" s="1"/>
      <c r="RO293" s="1"/>
      <c r="RP293" s="1"/>
      <c r="RQ293" s="1"/>
      <c r="RR293" s="1"/>
      <c r="RS293" s="1"/>
      <c r="RT293" s="1"/>
      <c r="RU293" s="1"/>
      <c r="RV293" s="1"/>
      <c r="RW293" s="1"/>
      <c r="RX293" s="1"/>
      <c r="RY293" s="1"/>
      <c r="RZ293" s="1"/>
      <c r="SA293" s="1"/>
      <c r="SB293" s="1"/>
      <c r="SC293" s="1"/>
      <c r="SD293" s="1"/>
      <c r="SE293" s="1"/>
      <c r="SF293" s="1"/>
      <c r="SG293" s="1"/>
      <c r="SH293" s="1"/>
      <c r="SI293" s="1"/>
      <c r="SJ293" s="1"/>
      <c r="SK293" s="1"/>
      <c r="SL293" s="1"/>
      <c r="SM293" s="1"/>
      <c r="SN293" s="1"/>
      <c r="SO293" s="1"/>
      <c r="SP293" s="1"/>
      <c r="SQ293" s="1"/>
      <c r="SR293" s="1"/>
      <c r="SS293" s="1"/>
      <c r="ST293" s="1"/>
      <c r="SU293" s="1"/>
      <c r="SV293" s="1"/>
      <c r="SW293" s="1"/>
      <c r="SX293" s="1"/>
      <c r="SY293" s="1"/>
      <c r="SZ293" s="1"/>
      <c r="TA293" s="1"/>
      <c r="TB293" s="1"/>
      <c r="TC293" s="1"/>
      <c r="TD293" s="1"/>
      <c r="TE293" s="1"/>
      <c r="TF293" s="1"/>
      <c r="TG293" s="1"/>
      <c r="TH293" s="1"/>
      <c r="TI293" s="1"/>
      <c r="TJ293" s="1"/>
      <c r="TK293" s="1"/>
      <c r="TL293" s="1"/>
      <c r="TM293" s="1"/>
      <c r="TN293" s="1"/>
      <c r="TO293" s="1"/>
      <c r="TP293" s="1"/>
      <c r="TQ293" s="1"/>
      <c r="TR293" s="1"/>
      <c r="TS293" s="1"/>
      <c r="TT293" s="1"/>
      <c r="TU293" s="1"/>
      <c r="TV293" s="1"/>
      <c r="TW293" s="1"/>
      <c r="TX293" s="1"/>
      <c r="TY293" s="1"/>
      <c r="TZ293" s="1"/>
      <c r="UA293" s="1"/>
      <c r="UB293" s="1"/>
      <c r="UC293" s="1"/>
      <c r="UD293" s="1"/>
      <c r="UE293" s="1"/>
      <c r="UF293" s="1"/>
      <c r="UG293" s="1"/>
      <c r="UH293" s="1"/>
      <c r="UI293" s="1"/>
      <c r="UJ293" s="1"/>
      <c r="UK293" s="1"/>
      <c r="UL293" s="1"/>
      <c r="UM293" s="1"/>
      <c r="UN293" s="1"/>
      <c r="UO293" s="1"/>
      <c r="UP293" s="1"/>
      <c r="UQ293" s="1"/>
      <c r="UR293" s="1"/>
      <c r="US293" s="1"/>
      <c r="UT293" s="1"/>
      <c r="UU293" s="1"/>
      <c r="UV293" s="1"/>
      <c r="UW293" s="1"/>
      <c r="UX293" s="1"/>
      <c r="UY293" s="1"/>
      <c r="UZ293" s="1"/>
      <c r="VA293" s="1"/>
      <c r="VB293" s="1"/>
      <c r="VC293" s="1"/>
      <c r="VD293" s="1"/>
      <c r="VE293" s="1"/>
      <c r="VF293" s="1"/>
      <c r="VG293" s="1"/>
      <c r="VH293" s="1"/>
      <c r="VI293" s="1"/>
      <c r="VJ293" s="1"/>
      <c r="VK293" s="1"/>
      <c r="VL293" s="1"/>
      <c r="VM293" s="1"/>
      <c r="VN293" s="1"/>
      <c r="VO293" s="1"/>
      <c r="VP293" s="1"/>
      <c r="VQ293" s="1"/>
      <c r="VR293" s="1"/>
      <c r="VS293" s="1"/>
      <c r="VT293" s="1"/>
      <c r="VU293" s="1"/>
      <c r="VV293" s="1"/>
      <c r="VW293" s="1"/>
      <c r="VX293" s="1"/>
      <c r="VY293" s="1"/>
      <c r="VZ293" s="1"/>
      <c r="WA293" s="1"/>
      <c r="WB293" s="1"/>
      <c r="WC293" s="1"/>
      <c r="WD293" s="1"/>
      <c r="WE293" s="1"/>
      <c r="WF293" s="1"/>
      <c r="WG293" s="1"/>
      <c r="WH293" s="1"/>
      <c r="WI293" s="1"/>
      <c r="WJ293" s="1"/>
      <c r="WK293" s="1"/>
      <c r="WL293" s="1"/>
      <c r="WM293" s="1"/>
      <c r="WN293" s="1"/>
      <c r="WO293" s="1"/>
      <c r="WP293" s="1"/>
      <c r="WQ293" s="1"/>
      <c r="WR293" s="1"/>
      <c r="WS293" s="1"/>
      <c r="WT293" s="1"/>
      <c r="WU293" s="1"/>
      <c r="WV293" s="1"/>
      <c r="WW293" s="1"/>
      <c r="WX293" s="1"/>
      <c r="WY293" s="1"/>
      <c r="WZ293" s="1"/>
      <c r="XA293" s="1"/>
      <c r="XB293" s="1"/>
      <c r="XC293" s="1"/>
      <c r="XD293" s="1"/>
      <c r="XE293" s="1"/>
      <c r="XF293" s="1"/>
      <c r="XG293" s="1"/>
      <c r="XH293" s="1"/>
      <c r="XI293" s="1"/>
      <c r="XJ293" s="1"/>
      <c r="XK293" s="1"/>
      <c r="XL293" s="1"/>
      <c r="XM293" s="1"/>
      <c r="XN293" s="1"/>
      <c r="XO293" s="1"/>
      <c r="XP293" s="1"/>
      <c r="XQ293" s="1"/>
      <c r="XR293" s="1"/>
      <c r="XS293" s="1"/>
      <c r="XT293" s="1"/>
      <c r="XU293" s="1"/>
      <c r="XV293" s="1"/>
      <c r="XW293" s="1"/>
      <c r="XX293" s="1"/>
      <c r="XY293" s="1"/>
      <c r="XZ293" s="1"/>
      <c r="YA293" s="1"/>
      <c r="YB293" s="1"/>
      <c r="YC293" s="1"/>
      <c r="YD293" s="1"/>
      <c r="YE293" s="1"/>
      <c r="YF293" s="1"/>
      <c r="YG293" s="1"/>
      <c r="YH293" s="1"/>
      <c r="YI293" s="1"/>
      <c r="YJ293" s="1"/>
      <c r="YK293" s="1"/>
      <c r="YL293" s="1"/>
      <c r="YM293" s="1"/>
      <c r="YN293" s="1"/>
      <c r="YO293" s="1"/>
      <c r="YP293" s="1"/>
      <c r="YQ293" s="1"/>
      <c r="YR293" s="1"/>
      <c r="YS293" s="1"/>
      <c r="YT293" s="1"/>
      <c r="YU293" s="1"/>
      <c r="YV293" s="1"/>
      <c r="YW293" s="1"/>
      <c r="YX293" s="1"/>
      <c r="YY293" s="1"/>
      <c r="YZ293" s="1"/>
      <c r="ZA293" s="1"/>
      <c r="ZB293" s="1"/>
      <c r="ZC293" s="1"/>
      <c r="ZD293" s="1"/>
      <c r="ZE293" s="1"/>
      <c r="ZF293" s="1"/>
      <c r="ZG293" s="1"/>
      <c r="ZH293" s="1"/>
      <c r="ZI293" s="1"/>
      <c r="ZJ293" s="1"/>
      <c r="ZK293" s="1"/>
      <c r="ZL293" s="1"/>
      <c r="ZM293" s="1"/>
      <c r="ZN293" s="1"/>
      <c r="ZO293" s="1"/>
      <c r="ZP293" s="1"/>
      <c r="ZQ293" s="1"/>
      <c r="ZR293" s="1"/>
      <c r="ZS293" s="1"/>
    </row>
    <row r="294" spans="1:695" s="106" customFormat="1" x14ac:dyDescent="0.2">
      <c r="A294" s="229" t="s">
        <v>144</v>
      </c>
      <c r="B294" s="111"/>
      <c r="C294" s="19" t="s">
        <v>72</v>
      </c>
      <c r="D294" s="80" t="s">
        <v>28</v>
      </c>
      <c r="E294" s="20">
        <v>0.49652777777777773</v>
      </c>
      <c r="F294" s="20">
        <f>E294+(45/(24*60))</f>
        <v>0.52777777777777768</v>
      </c>
      <c r="G294" s="19">
        <f>H294*I294</f>
        <v>3528</v>
      </c>
      <c r="H294" s="263">
        <v>112</v>
      </c>
      <c r="I294" s="82">
        <v>31.5</v>
      </c>
      <c r="J294" s="77" t="s">
        <v>204</v>
      </c>
      <c r="K294" s="77" t="s">
        <v>205</v>
      </c>
      <c r="L294" s="157"/>
      <c r="M294" s="1"/>
      <c r="N294" s="138"/>
      <c r="O294" s="139"/>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c r="IT294" s="1"/>
      <c r="IU294" s="1"/>
      <c r="IV294" s="1"/>
      <c r="IW294" s="1"/>
      <c r="IX294" s="1"/>
      <c r="IY294" s="1"/>
      <c r="IZ294" s="1"/>
      <c r="JA294" s="1"/>
      <c r="JB294" s="1"/>
      <c r="JC294" s="1"/>
      <c r="JD294" s="1"/>
      <c r="JE294" s="1"/>
      <c r="JF294" s="1"/>
      <c r="JG294" s="1"/>
      <c r="JH294" s="1"/>
      <c r="JI294" s="1"/>
      <c r="JJ294" s="1"/>
      <c r="JK294" s="1"/>
      <c r="JL294" s="1"/>
      <c r="JM294" s="1"/>
      <c r="JN294" s="1"/>
      <c r="JO294" s="1"/>
      <c r="JP294" s="1"/>
      <c r="JQ294" s="1"/>
      <c r="JR294" s="1"/>
      <c r="JS294" s="1"/>
      <c r="JT294" s="1"/>
      <c r="JU294" s="1"/>
      <c r="JV294" s="1"/>
      <c r="JW294" s="1"/>
      <c r="JX294" s="1"/>
      <c r="JY294" s="1"/>
      <c r="JZ294" s="1"/>
      <c r="KA294" s="1"/>
      <c r="KB294" s="1"/>
      <c r="KC294" s="1"/>
      <c r="KD294" s="1"/>
      <c r="KE294" s="1"/>
      <c r="KF294" s="1"/>
      <c r="KG294" s="1"/>
      <c r="KH294" s="1"/>
      <c r="KI294" s="1"/>
      <c r="KJ294" s="1"/>
      <c r="KK294" s="1"/>
      <c r="KL294" s="1"/>
      <c r="KM294" s="1"/>
      <c r="KN294" s="1"/>
      <c r="KO294" s="1"/>
      <c r="KP294" s="1"/>
      <c r="KQ294" s="1"/>
      <c r="KR294" s="1"/>
      <c r="KS294" s="1"/>
      <c r="KT294" s="1"/>
      <c r="KU294" s="1"/>
      <c r="KV294" s="1"/>
      <c r="KW294" s="1"/>
      <c r="KX294" s="1"/>
      <c r="KY294" s="1"/>
      <c r="KZ294" s="1"/>
      <c r="LA294" s="1"/>
      <c r="LB294" s="1"/>
      <c r="LC294" s="1"/>
      <c r="LD294" s="1"/>
      <c r="LE294" s="1"/>
      <c r="LF294" s="1"/>
      <c r="LG294" s="1"/>
      <c r="LH294" s="1"/>
      <c r="LI294" s="1"/>
      <c r="LJ294" s="1"/>
      <c r="LK294" s="1"/>
      <c r="LL294" s="1"/>
      <c r="LM294" s="1"/>
      <c r="LN294" s="1"/>
      <c r="LO294" s="1"/>
      <c r="LP294" s="1"/>
      <c r="LQ294" s="1"/>
      <c r="LR294" s="1"/>
      <c r="LS294" s="1"/>
      <c r="LT294" s="1"/>
      <c r="LU294" s="1"/>
      <c r="LV294" s="1"/>
      <c r="LW294" s="1"/>
      <c r="LX294" s="1"/>
      <c r="LY294" s="1"/>
      <c r="LZ294" s="1"/>
      <c r="MA294" s="1"/>
      <c r="MB294" s="1"/>
      <c r="MC294" s="1"/>
      <c r="MD294" s="1"/>
      <c r="ME294" s="1"/>
      <c r="MF294" s="1"/>
      <c r="MG294" s="1"/>
      <c r="MH294" s="1"/>
      <c r="MI294" s="1"/>
      <c r="MJ294" s="1"/>
      <c r="MK294" s="1"/>
      <c r="ML294" s="1"/>
      <c r="MM294" s="1"/>
      <c r="MN294" s="1"/>
      <c r="MO294" s="1"/>
      <c r="MP294" s="1"/>
      <c r="MQ294" s="1"/>
      <c r="MR294" s="1"/>
      <c r="MS294" s="1"/>
      <c r="MT294" s="1"/>
      <c r="MU294" s="1"/>
      <c r="MV294" s="1"/>
      <c r="MW294" s="1"/>
      <c r="MX294" s="1"/>
      <c r="MY294" s="1"/>
      <c r="MZ294" s="1"/>
      <c r="NA294" s="1"/>
      <c r="NB294" s="1"/>
      <c r="NC294" s="1"/>
      <c r="ND294" s="1"/>
      <c r="NE294" s="1"/>
      <c r="NF294" s="1"/>
      <c r="NG294" s="1"/>
      <c r="NH294" s="1"/>
      <c r="NI294" s="1"/>
      <c r="NJ294" s="1"/>
      <c r="NK294" s="1"/>
      <c r="NL294" s="1"/>
      <c r="NM294" s="1"/>
      <c r="NN294" s="1"/>
      <c r="NO294" s="1"/>
      <c r="NP294" s="1"/>
      <c r="NQ294" s="1"/>
      <c r="NR294" s="1"/>
      <c r="NS294" s="1"/>
      <c r="NT294" s="1"/>
      <c r="NU294" s="1"/>
      <c r="NV294" s="1"/>
      <c r="NW294" s="1"/>
      <c r="NX294" s="1"/>
      <c r="NY294" s="1"/>
      <c r="NZ294" s="1"/>
      <c r="OA294" s="1"/>
      <c r="OB294" s="1"/>
      <c r="OC294" s="1"/>
      <c r="OD294" s="1"/>
      <c r="OE294" s="1"/>
      <c r="OF294" s="1"/>
      <c r="OG294" s="1"/>
      <c r="OH294" s="1"/>
      <c r="OI294" s="1"/>
      <c r="OJ294" s="1"/>
      <c r="OK294" s="1"/>
      <c r="OL294" s="1"/>
      <c r="OM294" s="1"/>
      <c r="ON294" s="1"/>
      <c r="OO294" s="1"/>
      <c r="OP294" s="1"/>
      <c r="OQ294" s="1"/>
      <c r="OR294" s="1"/>
      <c r="OS294" s="1"/>
      <c r="OT294" s="1"/>
      <c r="OU294" s="1"/>
      <c r="OV294" s="1"/>
      <c r="OW294" s="1"/>
      <c r="OX294" s="1"/>
      <c r="OY294" s="1"/>
      <c r="OZ294" s="1"/>
      <c r="PA294" s="1"/>
      <c r="PB294" s="1"/>
      <c r="PC294" s="1"/>
      <c r="PD294" s="1"/>
      <c r="PE294" s="1"/>
      <c r="PF294" s="1"/>
      <c r="PG294" s="1"/>
      <c r="PH294" s="1"/>
      <c r="PI294" s="1"/>
      <c r="PJ294" s="1"/>
      <c r="PK294" s="1"/>
      <c r="PL294" s="1"/>
      <c r="PM294" s="1"/>
      <c r="PN294" s="1"/>
      <c r="PO294" s="1"/>
      <c r="PP294" s="1"/>
      <c r="PQ294" s="1"/>
      <c r="PR294" s="1"/>
      <c r="PS294" s="1"/>
      <c r="PT294" s="1"/>
      <c r="PU294" s="1"/>
      <c r="PV294" s="1"/>
      <c r="PW294" s="1"/>
      <c r="PX294" s="1"/>
      <c r="PY294" s="1"/>
      <c r="PZ294" s="1"/>
      <c r="QA294" s="1"/>
      <c r="QB294" s="1"/>
      <c r="QC294" s="1"/>
      <c r="QD294" s="1"/>
      <c r="QE294" s="1"/>
      <c r="QF294" s="1"/>
      <c r="QG294" s="1"/>
      <c r="QH294" s="1"/>
      <c r="QI294" s="1"/>
      <c r="QJ294" s="1"/>
      <c r="QK294" s="1"/>
      <c r="QL294" s="1"/>
      <c r="QM294" s="1"/>
      <c r="QN294" s="1"/>
      <c r="QO294" s="1"/>
      <c r="QP294" s="1"/>
      <c r="QQ294" s="1"/>
      <c r="QR294" s="1"/>
      <c r="QS294" s="1"/>
      <c r="QT294" s="1"/>
      <c r="QU294" s="1"/>
      <c r="QV294" s="1"/>
      <c r="QW294" s="1"/>
      <c r="QX294" s="1"/>
      <c r="QY294" s="1"/>
      <c r="QZ294" s="1"/>
      <c r="RA294" s="1"/>
      <c r="RB294" s="1"/>
      <c r="RC294" s="1"/>
      <c r="RD294" s="1"/>
      <c r="RE294" s="1"/>
      <c r="RF294" s="1"/>
      <c r="RG294" s="1"/>
      <c r="RH294" s="1"/>
      <c r="RI294" s="1"/>
      <c r="RJ294" s="1"/>
      <c r="RK294" s="1"/>
      <c r="RL294" s="1"/>
      <c r="RM294" s="1"/>
      <c r="RN294" s="1"/>
      <c r="RO294" s="1"/>
      <c r="RP294" s="1"/>
      <c r="RQ294" s="1"/>
      <c r="RR294" s="1"/>
      <c r="RS294" s="1"/>
      <c r="RT294" s="1"/>
      <c r="RU294" s="1"/>
      <c r="RV294" s="1"/>
      <c r="RW294" s="1"/>
      <c r="RX294" s="1"/>
      <c r="RY294" s="1"/>
      <c r="RZ294" s="1"/>
      <c r="SA294" s="1"/>
      <c r="SB294" s="1"/>
      <c r="SC294" s="1"/>
      <c r="SD294" s="1"/>
      <c r="SE294" s="1"/>
      <c r="SF294" s="1"/>
      <c r="SG294" s="1"/>
      <c r="SH294" s="1"/>
      <c r="SI294" s="1"/>
      <c r="SJ294" s="1"/>
      <c r="SK294" s="1"/>
      <c r="SL294" s="1"/>
      <c r="SM294" s="1"/>
      <c r="SN294" s="1"/>
      <c r="SO294" s="1"/>
      <c r="SP294" s="1"/>
      <c r="SQ294" s="1"/>
      <c r="SR294" s="1"/>
      <c r="SS294" s="1"/>
      <c r="ST294" s="1"/>
      <c r="SU294" s="1"/>
      <c r="SV294" s="1"/>
      <c r="SW294" s="1"/>
      <c r="SX294" s="1"/>
      <c r="SY294" s="1"/>
      <c r="SZ294" s="1"/>
      <c r="TA294" s="1"/>
      <c r="TB294" s="1"/>
      <c r="TC294" s="1"/>
      <c r="TD294" s="1"/>
      <c r="TE294" s="1"/>
      <c r="TF294" s="1"/>
      <c r="TG294" s="1"/>
      <c r="TH294" s="1"/>
      <c r="TI294" s="1"/>
      <c r="TJ294" s="1"/>
      <c r="TK294" s="1"/>
      <c r="TL294" s="1"/>
      <c r="TM294" s="1"/>
      <c r="TN294" s="1"/>
      <c r="TO294" s="1"/>
      <c r="TP294" s="1"/>
      <c r="TQ294" s="1"/>
      <c r="TR294" s="1"/>
      <c r="TS294" s="1"/>
      <c r="TT294" s="1"/>
      <c r="TU294" s="1"/>
      <c r="TV294" s="1"/>
      <c r="TW294" s="1"/>
      <c r="TX294" s="1"/>
      <c r="TY294" s="1"/>
      <c r="TZ294" s="1"/>
      <c r="UA294" s="1"/>
      <c r="UB294" s="1"/>
      <c r="UC294" s="1"/>
      <c r="UD294" s="1"/>
      <c r="UE294" s="1"/>
      <c r="UF294" s="1"/>
      <c r="UG294" s="1"/>
      <c r="UH294" s="1"/>
      <c r="UI294" s="1"/>
      <c r="UJ294" s="1"/>
      <c r="UK294" s="1"/>
      <c r="UL294" s="1"/>
      <c r="UM294" s="1"/>
      <c r="UN294" s="1"/>
      <c r="UO294" s="1"/>
      <c r="UP294" s="1"/>
      <c r="UQ294" s="1"/>
      <c r="UR294" s="1"/>
      <c r="US294" s="1"/>
      <c r="UT294" s="1"/>
      <c r="UU294" s="1"/>
      <c r="UV294" s="1"/>
      <c r="UW294" s="1"/>
      <c r="UX294" s="1"/>
      <c r="UY294" s="1"/>
      <c r="UZ294" s="1"/>
      <c r="VA294" s="1"/>
      <c r="VB294" s="1"/>
      <c r="VC294" s="1"/>
      <c r="VD294" s="1"/>
      <c r="VE294" s="1"/>
      <c r="VF294" s="1"/>
      <c r="VG294" s="1"/>
      <c r="VH294" s="1"/>
      <c r="VI294" s="1"/>
      <c r="VJ294" s="1"/>
      <c r="VK294" s="1"/>
      <c r="VL294" s="1"/>
      <c r="VM294" s="1"/>
      <c r="VN294" s="1"/>
      <c r="VO294" s="1"/>
      <c r="VP294" s="1"/>
      <c r="VQ294" s="1"/>
      <c r="VR294" s="1"/>
      <c r="VS294" s="1"/>
      <c r="VT294" s="1"/>
      <c r="VU294" s="1"/>
      <c r="VV294" s="1"/>
      <c r="VW294" s="1"/>
      <c r="VX294" s="1"/>
      <c r="VY294" s="1"/>
      <c r="VZ294" s="1"/>
      <c r="WA294" s="1"/>
      <c r="WB294" s="1"/>
      <c r="WC294" s="1"/>
      <c r="WD294" s="1"/>
      <c r="WE294" s="1"/>
      <c r="WF294" s="1"/>
      <c r="WG294" s="1"/>
      <c r="WH294" s="1"/>
      <c r="WI294" s="1"/>
      <c r="WJ294" s="1"/>
      <c r="WK294" s="1"/>
      <c r="WL294" s="1"/>
      <c r="WM294" s="1"/>
      <c r="WN294" s="1"/>
      <c r="WO294" s="1"/>
      <c r="WP294" s="1"/>
      <c r="WQ294" s="1"/>
      <c r="WR294" s="1"/>
      <c r="WS294" s="1"/>
      <c r="WT294" s="1"/>
      <c r="WU294" s="1"/>
      <c r="WV294" s="1"/>
      <c r="WW294" s="1"/>
      <c r="WX294" s="1"/>
      <c r="WY294" s="1"/>
      <c r="WZ294" s="1"/>
      <c r="XA294" s="1"/>
      <c r="XB294" s="1"/>
      <c r="XC294" s="1"/>
      <c r="XD294" s="1"/>
      <c r="XE294" s="1"/>
      <c r="XF294" s="1"/>
      <c r="XG294" s="1"/>
      <c r="XH294" s="1"/>
      <c r="XI294" s="1"/>
      <c r="XJ294" s="1"/>
      <c r="XK294" s="1"/>
      <c r="XL294" s="1"/>
      <c r="XM294" s="1"/>
      <c r="XN294" s="1"/>
      <c r="XO294" s="1"/>
      <c r="XP294" s="1"/>
      <c r="XQ294" s="1"/>
      <c r="XR294" s="1"/>
      <c r="XS294" s="1"/>
      <c r="XT294" s="1"/>
      <c r="XU294" s="1"/>
      <c r="XV294" s="1"/>
      <c r="XW294" s="1"/>
      <c r="XX294" s="1"/>
      <c r="XY294" s="1"/>
      <c r="XZ294" s="1"/>
      <c r="YA294" s="1"/>
      <c r="YB294" s="1"/>
      <c r="YC294" s="1"/>
      <c r="YD294" s="1"/>
      <c r="YE294" s="1"/>
      <c r="YF294" s="1"/>
      <c r="YG294" s="1"/>
      <c r="YH294" s="1"/>
      <c r="YI294" s="1"/>
      <c r="YJ294" s="1"/>
      <c r="YK294" s="1"/>
      <c r="YL294" s="1"/>
      <c r="YM294" s="1"/>
      <c r="YN294" s="1"/>
      <c r="YO294" s="1"/>
      <c r="YP294" s="1"/>
      <c r="YQ294" s="1"/>
      <c r="YR294" s="1"/>
      <c r="YS294" s="1"/>
      <c r="YT294" s="1"/>
      <c r="YU294" s="1"/>
      <c r="YV294" s="1"/>
      <c r="YW294" s="1"/>
      <c r="YX294" s="1"/>
      <c r="YY294" s="1"/>
      <c r="YZ294" s="1"/>
      <c r="ZA294" s="1"/>
      <c r="ZB294" s="1"/>
      <c r="ZC294" s="1"/>
      <c r="ZD294" s="1"/>
      <c r="ZE294" s="1"/>
      <c r="ZF294" s="1"/>
      <c r="ZG294" s="1"/>
      <c r="ZH294" s="1"/>
      <c r="ZI294" s="1"/>
      <c r="ZJ294" s="1"/>
      <c r="ZK294" s="1"/>
      <c r="ZL294" s="1"/>
      <c r="ZM294" s="1"/>
      <c r="ZN294" s="1"/>
      <c r="ZO294" s="1"/>
      <c r="ZP294" s="1"/>
      <c r="ZQ294" s="1"/>
      <c r="ZR294" s="1"/>
      <c r="ZS294" s="1"/>
    </row>
    <row r="295" spans="1:695" s="106" customFormat="1" x14ac:dyDescent="0.2">
      <c r="A295" s="229" t="s">
        <v>144</v>
      </c>
      <c r="B295" s="111"/>
      <c r="C295" s="19"/>
      <c r="D295" s="80"/>
      <c r="E295" s="20"/>
      <c r="F295" s="20"/>
      <c r="G295" s="19"/>
      <c r="H295" s="65"/>
      <c r="I295" s="82"/>
      <c r="J295" s="76"/>
      <c r="K295" s="38"/>
      <c r="L295" s="157"/>
      <c r="M295" s="1"/>
      <c r="N295" s="138"/>
      <c r="O295" s="139"/>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c r="IT295" s="1"/>
      <c r="IU295" s="1"/>
      <c r="IV295" s="1"/>
      <c r="IW295" s="1"/>
      <c r="IX295" s="1"/>
      <c r="IY295" s="1"/>
      <c r="IZ295" s="1"/>
      <c r="JA295" s="1"/>
      <c r="JB295" s="1"/>
      <c r="JC295" s="1"/>
      <c r="JD295" s="1"/>
      <c r="JE295" s="1"/>
      <c r="JF295" s="1"/>
      <c r="JG295" s="1"/>
      <c r="JH295" s="1"/>
      <c r="JI295" s="1"/>
      <c r="JJ295" s="1"/>
      <c r="JK295" s="1"/>
      <c r="JL295" s="1"/>
      <c r="JM295" s="1"/>
      <c r="JN295" s="1"/>
      <c r="JO295" s="1"/>
      <c r="JP295" s="1"/>
      <c r="JQ295" s="1"/>
      <c r="JR295" s="1"/>
      <c r="JS295" s="1"/>
      <c r="JT295" s="1"/>
      <c r="JU295" s="1"/>
      <c r="JV295" s="1"/>
      <c r="JW295" s="1"/>
      <c r="JX295" s="1"/>
      <c r="JY295" s="1"/>
      <c r="JZ295" s="1"/>
      <c r="KA295" s="1"/>
      <c r="KB295" s="1"/>
      <c r="KC295" s="1"/>
      <c r="KD295" s="1"/>
      <c r="KE295" s="1"/>
      <c r="KF295" s="1"/>
      <c r="KG295" s="1"/>
      <c r="KH295" s="1"/>
      <c r="KI295" s="1"/>
      <c r="KJ295" s="1"/>
      <c r="KK295" s="1"/>
      <c r="KL295" s="1"/>
      <c r="KM295" s="1"/>
      <c r="KN295" s="1"/>
      <c r="KO295" s="1"/>
      <c r="KP295" s="1"/>
      <c r="KQ295" s="1"/>
      <c r="KR295" s="1"/>
      <c r="KS295" s="1"/>
      <c r="KT295" s="1"/>
      <c r="KU295" s="1"/>
      <c r="KV295" s="1"/>
      <c r="KW295" s="1"/>
      <c r="KX295" s="1"/>
      <c r="KY295" s="1"/>
      <c r="KZ295" s="1"/>
      <c r="LA295" s="1"/>
      <c r="LB295" s="1"/>
      <c r="LC295" s="1"/>
      <c r="LD295" s="1"/>
      <c r="LE295" s="1"/>
      <c r="LF295" s="1"/>
      <c r="LG295" s="1"/>
      <c r="LH295" s="1"/>
      <c r="LI295" s="1"/>
      <c r="LJ295" s="1"/>
      <c r="LK295" s="1"/>
      <c r="LL295" s="1"/>
      <c r="LM295" s="1"/>
      <c r="LN295" s="1"/>
      <c r="LO295" s="1"/>
      <c r="LP295" s="1"/>
      <c r="LQ295" s="1"/>
      <c r="LR295" s="1"/>
      <c r="LS295" s="1"/>
      <c r="LT295" s="1"/>
      <c r="LU295" s="1"/>
      <c r="LV295" s="1"/>
      <c r="LW295" s="1"/>
      <c r="LX295" s="1"/>
      <c r="LY295" s="1"/>
      <c r="LZ295" s="1"/>
      <c r="MA295" s="1"/>
      <c r="MB295" s="1"/>
      <c r="MC295" s="1"/>
      <c r="MD295" s="1"/>
      <c r="ME295" s="1"/>
      <c r="MF295" s="1"/>
      <c r="MG295" s="1"/>
      <c r="MH295" s="1"/>
      <c r="MI295" s="1"/>
      <c r="MJ295" s="1"/>
      <c r="MK295" s="1"/>
      <c r="ML295" s="1"/>
      <c r="MM295" s="1"/>
      <c r="MN295" s="1"/>
      <c r="MO295" s="1"/>
      <c r="MP295" s="1"/>
      <c r="MQ295" s="1"/>
      <c r="MR295" s="1"/>
      <c r="MS295" s="1"/>
      <c r="MT295" s="1"/>
      <c r="MU295" s="1"/>
      <c r="MV295" s="1"/>
      <c r="MW295" s="1"/>
      <c r="MX295" s="1"/>
      <c r="MY295" s="1"/>
      <c r="MZ295" s="1"/>
      <c r="NA295" s="1"/>
      <c r="NB295" s="1"/>
      <c r="NC295" s="1"/>
      <c r="ND295" s="1"/>
      <c r="NE295" s="1"/>
      <c r="NF295" s="1"/>
      <c r="NG295" s="1"/>
      <c r="NH295" s="1"/>
      <c r="NI295" s="1"/>
      <c r="NJ295" s="1"/>
      <c r="NK295" s="1"/>
      <c r="NL295" s="1"/>
      <c r="NM295" s="1"/>
      <c r="NN295" s="1"/>
      <c r="NO295" s="1"/>
      <c r="NP295" s="1"/>
      <c r="NQ295" s="1"/>
      <c r="NR295" s="1"/>
      <c r="NS295" s="1"/>
      <c r="NT295" s="1"/>
      <c r="NU295" s="1"/>
      <c r="NV295" s="1"/>
      <c r="NW295" s="1"/>
      <c r="NX295" s="1"/>
      <c r="NY295" s="1"/>
      <c r="NZ295" s="1"/>
      <c r="OA295" s="1"/>
      <c r="OB295" s="1"/>
      <c r="OC295" s="1"/>
      <c r="OD295" s="1"/>
      <c r="OE295" s="1"/>
      <c r="OF295" s="1"/>
      <c r="OG295" s="1"/>
      <c r="OH295" s="1"/>
      <c r="OI295" s="1"/>
      <c r="OJ295" s="1"/>
      <c r="OK295" s="1"/>
      <c r="OL295" s="1"/>
      <c r="OM295" s="1"/>
      <c r="ON295" s="1"/>
      <c r="OO295" s="1"/>
      <c r="OP295" s="1"/>
      <c r="OQ295" s="1"/>
      <c r="OR295" s="1"/>
      <c r="OS295" s="1"/>
      <c r="OT295" s="1"/>
      <c r="OU295" s="1"/>
      <c r="OV295" s="1"/>
      <c r="OW295" s="1"/>
      <c r="OX295" s="1"/>
      <c r="OY295" s="1"/>
      <c r="OZ295" s="1"/>
      <c r="PA295" s="1"/>
      <c r="PB295" s="1"/>
      <c r="PC295" s="1"/>
      <c r="PD295" s="1"/>
      <c r="PE295" s="1"/>
      <c r="PF295" s="1"/>
      <c r="PG295" s="1"/>
      <c r="PH295" s="1"/>
      <c r="PI295" s="1"/>
      <c r="PJ295" s="1"/>
      <c r="PK295" s="1"/>
      <c r="PL295" s="1"/>
      <c r="PM295" s="1"/>
      <c r="PN295" s="1"/>
      <c r="PO295" s="1"/>
      <c r="PP295" s="1"/>
      <c r="PQ295" s="1"/>
      <c r="PR295" s="1"/>
      <c r="PS295" s="1"/>
      <c r="PT295" s="1"/>
      <c r="PU295" s="1"/>
      <c r="PV295" s="1"/>
      <c r="PW295" s="1"/>
      <c r="PX295" s="1"/>
      <c r="PY295" s="1"/>
      <c r="PZ295" s="1"/>
      <c r="QA295" s="1"/>
      <c r="QB295" s="1"/>
      <c r="QC295" s="1"/>
      <c r="QD295" s="1"/>
      <c r="QE295" s="1"/>
      <c r="QF295" s="1"/>
      <c r="QG295" s="1"/>
      <c r="QH295" s="1"/>
      <c r="QI295" s="1"/>
      <c r="QJ295" s="1"/>
      <c r="QK295" s="1"/>
      <c r="QL295" s="1"/>
      <c r="QM295" s="1"/>
      <c r="QN295" s="1"/>
      <c r="QO295" s="1"/>
      <c r="QP295" s="1"/>
      <c r="QQ295" s="1"/>
      <c r="QR295" s="1"/>
      <c r="QS295" s="1"/>
      <c r="QT295" s="1"/>
      <c r="QU295" s="1"/>
      <c r="QV295" s="1"/>
      <c r="QW295" s="1"/>
      <c r="QX295" s="1"/>
      <c r="QY295" s="1"/>
      <c r="QZ295" s="1"/>
      <c r="RA295" s="1"/>
      <c r="RB295" s="1"/>
      <c r="RC295" s="1"/>
      <c r="RD295" s="1"/>
      <c r="RE295" s="1"/>
      <c r="RF295" s="1"/>
      <c r="RG295" s="1"/>
      <c r="RH295" s="1"/>
      <c r="RI295" s="1"/>
      <c r="RJ295" s="1"/>
      <c r="RK295" s="1"/>
      <c r="RL295" s="1"/>
      <c r="RM295" s="1"/>
      <c r="RN295" s="1"/>
      <c r="RO295" s="1"/>
      <c r="RP295" s="1"/>
      <c r="RQ295" s="1"/>
      <c r="RR295" s="1"/>
      <c r="RS295" s="1"/>
      <c r="RT295" s="1"/>
      <c r="RU295" s="1"/>
      <c r="RV295" s="1"/>
      <c r="RW295" s="1"/>
      <c r="RX295" s="1"/>
      <c r="RY295" s="1"/>
      <c r="RZ295" s="1"/>
      <c r="SA295" s="1"/>
      <c r="SB295" s="1"/>
      <c r="SC295" s="1"/>
      <c r="SD295" s="1"/>
      <c r="SE295" s="1"/>
      <c r="SF295" s="1"/>
      <c r="SG295" s="1"/>
      <c r="SH295" s="1"/>
      <c r="SI295" s="1"/>
      <c r="SJ295" s="1"/>
      <c r="SK295" s="1"/>
      <c r="SL295" s="1"/>
      <c r="SM295" s="1"/>
      <c r="SN295" s="1"/>
      <c r="SO295" s="1"/>
      <c r="SP295" s="1"/>
      <c r="SQ295" s="1"/>
      <c r="SR295" s="1"/>
      <c r="SS295" s="1"/>
      <c r="ST295" s="1"/>
      <c r="SU295" s="1"/>
      <c r="SV295" s="1"/>
      <c r="SW295" s="1"/>
      <c r="SX295" s="1"/>
      <c r="SY295" s="1"/>
      <c r="SZ295" s="1"/>
      <c r="TA295" s="1"/>
      <c r="TB295" s="1"/>
      <c r="TC295" s="1"/>
      <c r="TD295" s="1"/>
      <c r="TE295" s="1"/>
      <c r="TF295" s="1"/>
      <c r="TG295" s="1"/>
      <c r="TH295" s="1"/>
      <c r="TI295" s="1"/>
      <c r="TJ295" s="1"/>
      <c r="TK295" s="1"/>
      <c r="TL295" s="1"/>
      <c r="TM295" s="1"/>
      <c r="TN295" s="1"/>
      <c r="TO295" s="1"/>
      <c r="TP295" s="1"/>
      <c r="TQ295" s="1"/>
      <c r="TR295" s="1"/>
      <c r="TS295" s="1"/>
      <c r="TT295" s="1"/>
      <c r="TU295" s="1"/>
      <c r="TV295" s="1"/>
      <c r="TW295" s="1"/>
      <c r="TX295" s="1"/>
      <c r="TY295" s="1"/>
      <c r="TZ295" s="1"/>
      <c r="UA295" s="1"/>
      <c r="UB295" s="1"/>
      <c r="UC295" s="1"/>
      <c r="UD295" s="1"/>
      <c r="UE295" s="1"/>
      <c r="UF295" s="1"/>
      <c r="UG295" s="1"/>
      <c r="UH295" s="1"/>
      <c r="UI295" s="1"/>
      <c r="UJ295" s="1"/>
      <c r="UK295" s="1"/>
      <c r="UL295" s="1"/>
      <c r="UM295" s="1"/>
      <c r="UN295" s="1"/>
      <c r="UO295" s="1"/>
      <c r="UP295" s="1"/>
      <c r="UQ295" s="1"/>
      <c r="UR295" s="1"/>
      <c r="US295" s="1"/>
      <c r="UT295" s="1"/>
      <c r="UU295" s="1"/>
      <c r="UV295" s="1"/>
      <c r="UW295" s="1"/>
      <c r="UX295" s="1"/>
      <c r="UY295" s="1"/>
      <c r="UZ295" s="1"/>
      <c r="VA295" s="1"/>
      <c r="VB295" s="1"/>
      <c r="VC295" s="1"/>
      <c r="VD295" s="1"/>
      <c r="VE295" s="1"/>
      <c r="VF295" s="1"/>
      <c r="VG295" s="1"/>
      <c r="VH295" s="1"/>
      <c r="VI295" s="1"/>
      <c r="VJ295" s="1"/>
      <c r="VK295" s="1"/>
      <c r="VL295" s="1"/>
      <c r="VM295" s="1"/>
      <c r="VN295" s="1"/>
      <c r="VO295" s="1"/>
      <c r="VP295" s="1"/>
      <c r="VQ295" s="1"/>
      <c r="VR295" s="1"/>
      <c r="VS295" s="1"/>
      <c r="VT295" s="1"/>
      <c r="VU295" s="1"/>
      <c r="VV295" s="1"/>
      <c r="VW295" s="1"/>
      <c r="VX295" s="1"/>
      <c r="VY295" s="1"/>
      <c r="VZ295" s="1"/>
      <c r="WA295" s="1"/>
      <c r="WB295" s="1"/>
      <c r="WC295" s="1"/>
      <c r="WD295" s="1"/>
      <c r="WE295" s="1"/>
      <c r="WF295" s="1"/>
      <c r="WG295" s="1"/>
      <c r="WH295" s="1"/>
      <c r="WI295" s="1"/>
      <c r="WJ295" s="1"/>
      <c r="WK295" s="1"/>
      <c r="WL295" s="1"/>
      <c r="WM295" s="1"/>
      <c r="WN295" s="1"/>
      <c r="WO295" s="1"/>
      <c r="WP295" s="1"/>
      <c r="WQ295" s="1"/>
      <c r="WR295" s="1"/>
      <c r="WS295" s="1"/>
      <c r="WT295" s="1"/>
      <c r="WU295" s="1"/>
      <c r="WV295" s="1"/>
      <c r="WW295" s="1"/>
      <c r="WX295" s="1"/>
      <c r="WY295" s="1"/>
      <c r="WZ295" s="1"/>
      <c r="XA295" s="1"/>
      <c r="XB295" s="1"/>
      <c r="XC295" s="1"/>
      <c r="XD295" s="1"/>
      <c r="XE295" s="1"/>
      <c r="XF295" s="1"/>
      <c r="XG295" s="1"/>
      <c r="XH295" s="1"/>
      <c r="XI295" s="1"/>
      <c r="XJ295" s="1"/>
      <c r="XK295" s="1"/>
      <c r="XL295" s="1"/>
      <c r="XM295" s="1"/>
      <c r="XN295" s="1"/>
      <c r="XO295" s="1"/>
      <c r="XP295" s="1"/>
      <c r="XQ295" s="1"/>
      <c r="XR295" s="1"/>
      <c r="XS295" s="1"/>
      <c r="XT295" s="1"/>
      <c r="XU295" s="1"/>
      <c r="XV295" s="1"/>
      <c r="XW295" s="1"/>
      <c r="XX295" s="1"/>
      <c r="XY295" s="1"/>
      <c r="XZ295" s="1"/>
      <c r="YA295" s="1"/>
      <c r="YB295" s="1"/>
      <c r="YC295" s="1"/>
      <c r="YD295" s="1"/>
      <c r="YE295" s="1"/>
      <c r="YF295" s="1"/>
      <c r="YG295" s="1"/>
      <c r="YH295" s="1"/>
      <c r="YI295" s="1"/>
      <c r="YJ295" s="1"/>
      <c r="YK295" s="1"/>
      <c r="YL295" s="1"/>
      <c r="YM295" s="1"/>
      <c r="YN295" s="1"/>
      <c r="YO295" s="1"/>
      <c r="YP295" s="1"/>
      <c r="YQ295" s="1"/>
      <c r="YR295" s="1"/>
      <c r="YS295" s="1"/>
      <c r="YT295" s="1"/>
      <c r="YU295" s="1"/>
      <c r="YV295" s="1"/>
      <c r="YW295" s="1"/>
      <c r="YX295" s="1"/>
      <c r="YY295" s="1"/>
      <c r="YZ295" s="1"/>
      <c r="ZA295" s="1"/>
      <c r="ZB295" s="1"/>
      <c r="ZC295" s="1"/>
      <c r="ZD295" s="1"/>
      <c r="ZE295" s="1"/>
      <c r="ZF295" s="1"/>
      <c r="ZG295" s="1"/>
      <c r="ZH295" s="1"/>
      <c r="ZI295" s="1"/>
      <c r="ZJ295" s="1"/>
      <c r="ZK295" s="1"/>
      <c r="ZL295" s="1"/>
      <c r="ZM295" s="1"/>
      <c r="ZN295" s="1"/>
      <c r="ZO295" s="1"/>
      <c r="ZP295" s="1"/>
      <c r="ZQ295" s="1"/>
      <c r="ZR295" s="1"/>
      <c r="ZS295" s="1"/>
    </row>
    <row r="296" spans="1:695" s="106" customFormat="1" x14ac:dyDescent="0.2">
      <c r="A296" s="229" t="s">
        <v>144</v>
      </c>
      <c r="B296" s="98"/>
      <c r="C296" s="19" t="s">
        <v>71</v>
      </c>
      <c r="D296" s="80" t="s">
        <v>28</v>
      </c>
      <c r="E296" s="20">
        <v>0.55902777777777779</v>
      </c>
      <c r="F296" s="20">
        <f>E296+(45/(24*60))</f>
        <v>0.59027777777777779</v>
      </c>
      <c r="G296" s="19">
        <f>H296*I296</f>
        <v>3516.7999999999997</v>
      </c>
      <c r="H296" s="263">
        <v>112</v>
      </c>
      <c r="I296" s="82">
        <v>31.4</v>
      </c>
      <c r="J296" s="77" t="s">
        <v>204</v>
      </c>
      <c r="K296" s="77" t="s">
        <v>205</v>
      </c>
      <c r="L296" s="157"/>
      <c r="M296" s="1"/>
      <c r="N296" s="138"/>
      <c r="O296" s="139"/>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c r="IT296" s="1"/>
      <c r="IU296" s="1"/>
      <c r="IV296" s="1"/>
      <c r="IW296" s="1"/>
      <c r="IX296" s="1"/>
      <c r="IY296" s="1"/>
      <c r="IZ296" s="1"/>
      <c r="JA296" s="1"/>
      <c r="JB296" s="1"/>
      <c r="JC296" s="1"/>
      <c r="JD296" s="1"/>
      <c r="JE296" s="1"/>
      <c r="JF296" s="1"/>
      <c r="JG296" s="1"/>
      <c r="JH296" s="1"/>
      <c r="JI296" s="1"/>
      <c r="JJ296" s="1"/>
      <c r="JK296" s="1"/>
      <c r="JL296" s="1"/>
      <c r="JM296" s="1"/>
      <c r="JN296" s="1"/>
      <c r="JO296" s="1"/>
      <c r="JP296" s="1"/>
      <c r="JQ296" s="1"/>
      <c r="JR296" s="1"/>
      <c r="JS296" s="1"/>
      <c r="JT296" s="1"/>
      <c r="JU296" s="1"/>
      <c r="JV296" s="1"/>
      <c r="JW296" s="1"/>
      <c r="JX296" s="1"/>
      <c r="JY296" s="1"/>
      <c r="JZ296" s="1"/>
      <c r="KA296" s="1"/>
      <c r="KB296" s="1"/>
      <c r="KC296" s="1"/>
      <c r="KD296" s="1"/>
      <c r="KE296" s="1"/>
      <c r="KF296" s="1"/>
      <c r="KG296" s="1"/>
      <c r="KH296" s="1"/>
      <c r="KI296" s="1"/>
      <c r="KJ296" s="1"/>
      <c r="KK296" s="1"/>
      <c r="KL296" s="1"/>
      <c r="KM296" s="1"/>
      <c r="KN296" s="1"/>
      <c r="KO296" s="1"/>
      <c r="KP296" s="1"/>
      <c r="KQ296" s="1"/>
      <c r="KR296" s="1"/>
      <c r="KS296" s="1"/>
      <c r="KT296" s="1"/>
      <c r="KU296" s="1"/>
      <c r="KV296" s="1"/>
      <c r="KW296" s="1"/>
      <c r="KX296" s="1"/>
      <c r="KY296" s="1"/>
      <c r="KZ296" s="1"/>
      <c r="LA296" s="1"/>
      <c r="LB296" s="1"/>
      <c r="LC296" s="1"/>
      <c r="LD296" s="1"/>
      <c r="LE296" s="1"/>
      <c r="LF296" s="1"/>
      <c r="LG296" s="1"/>
      <c r="LH296" s="1"/>
      <c r="LI296" s="1"/>
      <c r="LJ296" s="1"/>
      <c r="LK296" s="1"/>
      <c r="LL296" s="1"/>
      <c r="LM296" s="1"/>
      <c r="LN296" s="1"/>
      <c r="LO296" s="1"/>
      <c r="LP296" s="1"/>
      <c r="LQ296" s="1"/>
      <c r="LR296" s="1"/>
      <c r="LS296" s="1"/>
      <c r="LT296" s="1"/>
      <c r="LU296" s="1"/>
      <c r="LV296" s="1"/>
      <c r="LW296" s="1"/>
      <c r="LX296" s="1"/>
      <c r="LY296" s="1"/>
      <c r="LZ296" s="1"/>
      <c r="MA296" s="1"/>
      <c r="MB296" s="1"/>
      <c r="MC296" s="1"/>
      <c r="MD296" s="1"/>
      <c r="ME296" s="1"/>
      <c r="MF296" s="1"/>
      <c r="MG296" s="1"/>
      <c r="MH296" s="1"/>
      <c r="MI296" s="1"/>
      <c r="MJ296" s="1"/>
      <c r="MK296" s="1"/>
      <c r="ML296" s="1"/>
      <c r="MM296" s="1"/>
      <c r="MN296" s="1"/>
      <c r="MO296" s="1"/>
      <c r="MP296" s="1"/>
      <c r="MQ296" s="1"/>
      <c r="MR296" s="1"/>
      <c r="MS296" s="1"/>
      <c r="MT296" s="1"/>
      <c r="MU296" s="1"/>
      <c r="MV296" s="1"/>
      <c r="MW296" s="1"/>
      <c r="MX296" s="1"/>
      <c r="MY296" s="1"/>
      <c r="MZ296" s="1"/>
      <c r="NA296" s="1"/>
      <c r="NB296" s="1"/>
      <c r="NC296" s="1"/>
      <c r="ND296" s="1"/>
      <c r="NE296" s="1"/>
      <c r="NF296" s="1"/>
      <c r="NG296" s="1"/>
      <c r="NH296" s="1"/>
      <c r="NI296" s="1"/>
      <c r="NJ296" s="1"/>
      <c r="NK296" s="1"/>
      <c r="NL296" s="1"/>
      <c r="NM296" s="1"/>
      <c r="NN296" s="1"/>
      <c r="NO296" s="1"/>
      <c r="NP296" s="1"/>
      <c r="NQ296" s="1"/>
      <c r="NR296" s="1"/>
      <c r="NS296" s="1"/>
      <c r="NT296" s="1"/>
      <c r="NU296" s="1"/>
      <c r="NV296" s="1"/>
      <c r="NW296" s="1"/>
      <c r="NX296" s="1"/>
      <c r="NY296" s="1"/>
      <c r="NZ296" s="1"/>
      <c r="OA296" s="1"/>
      <c r="OB296" s="1"/>
      <c r="OC296" s="1"/>
      <c r="OD296" s="1"/>
      <c r="OE296" s="1"/>
      <c r="OF296" s="1"/>
      <c r="OG296" s="1"/>
      <c r="OH296" s="1"/>
      <c r="OI296" s="1"/>
      <c r="OJ296" s="1"/>
      <c r="OK296" s="1"/>
      <c r="OL296" s="1"/>
      <c r="OM296" s="1"/>
      <c r="ON296" s="1"/>
      <c r="OO296" s="1"/>
      <c r="OP296" s="1"/>
      <c r="OQ296" s="1"/>
      <c r="OR296" s="1"/>
      <c r="OS296" s="1"/>
      <c r="OT296" s="1"/>
      <c r="OU296" s="1"/>
      <c r="OV296" s="1"/>
      <c r="OW296" s="1"/>
      <c r="OX296" s="1"/>
      <c r="OY296" s="1"/>
      <c r="OZ296" s="1"/>
      <c r="PA296" s="1"/>
      <c r="PB296" s="1"/>
      <c r="PC296" s="1"/>
      <c r="PD296" s="1"/>
      <c r="PE296" s="1"/>
      <c r="PF296" s="1"/>
      <c r="PG296" s="1"/>
      <c r="PH296" s="1"/>
      <c r="PI296" s="1"/>
      <c r="PJ296" s="1"/>
      <c r="PK296" s="1"/>
      <c r="PL296" s="1"/>
      <c r="PM296" s="1"/>
      <c r="PN296" s="1"/>
      <c r="PO296" s="1"/>
      <c r="PP296" s="1"/>
      <c r="PQ296" s="1"/>
      <c r="PR296" s="1"/>
      <c r="PS296" s="1"/>
      <c r="PT296" s="1"/>
      <c r="PU296" s="1"/>
      <c r="PV296" s="1"/>
      <c r="PW296" s="1"/>
      <c r="PX296" s="1"/>
      <c r="PY296" s="1"/>
      <c r="PZ296" s="1"/>
      <c r="QA296" s="1"/>
      <c r="QB296" s="1"/>
      <c r="QC296" s="1"/>
      <c r="QD296" s="1"/>
      <c r="QE296" s="1"/>
      <c r="QF296" s="1"/>
      <c r="QG296" s="1"/>
      <c r="QH296" s="1"/>
      <c r="QI296" s="1"/>
      <c r="QJ296" s="1"/>
      <c r="QK296" s="1"/>
      <c r="QL296" s="1"/>
      <c r="QM296" s="1"/>
      <c r="QN296" s="1"/>
      <c r="QO296" s="1"/>
      <c r="QP296" s="1"/>
      <c r="QQ296" s="1"/>
      <c r="QR296" s="1"/>
      <c r="QS296" s="1"/>
      <c r="QT296" s="1"/>
      <c r="QU296" s="1"/>
      <c r="QV296" s="1"/>
      <c r="QW296" s="1"/>
      <c r="QX296" s="1"/>
      <c r="QY296" s="1"/>
      <c r="QZ296" s="1"/>
      <c r="RA296" s="1"/>
      <c r="RB296" s="1"/>
      <c r="RC296" s="1"/>
      <c r="RD296" s="1"/>
      <c r="RE296" s="1"/>
      <c r="RF296" s="1"/>
      <c r="RG296" s="1"/>
      <c r="RH296" s="1"/>
      <c r="RI296" s="1"/>
      <c r="RJ296" s="1"/>
      <c r="RK296" s="1"/>
      <c r="RL296" s="1"/>
      <c r="RM296" s="1"/>
      <c r="RN296" s="1"/>
      <c r="RO296" s="1"/>
      <c r="RP296" s="1"/>
      <c r="RQ296" s="1"/>
      <c r="RR296" s="1"/>
      <c r="RS296" s="1"/>
      <c r="RT296" s="1"/>
      <c r="RU296" s="1"/>
      <c r="RV296" s="1"/>
      <c r="RW296" s="1"/>
      <c r="RX296" s="1"/>
      <c r="RY296" s="1"/>
      <c r="RZ296" s="1"/>
      <c r="SA296" s="1"/>
      <c r="SB296" s="1"/>
      <c r="SC296" s="1"/>
      <c r="SD296" s="1"/>
      <c r="SE296" s="1"/>
      <c r="SF296" s="1"/>
      <c r="SG296" s="1"/>
      <c r="SH296" s="1"/>
      <c r="SI296" s="1"/>
      <c r="SJ296" s="1"/>
      <c r="SK296" s="1"/>
      <c r="SL296" s="1"/>
      <c r="SM296" s="1"/>
      <c r="SN296" s="1"/>
      <c r="SO296" s="1"/>
      <c r="SP296" s="1"/>
      <c r="SQ296" s="1"/>
      <c r="SR296" s="1"/>
      <c r="SS296" s="1"/>
      <c r="ST296" s="1"/>
      <c r="SU296" s="1"/>
      <c r="SV296" s="1"/>
      <c r="SW296" s="1"/>
      <c r="SX296" s="1"/>
      <c r="SY296" s="1"/>
      <c r="SZ296" s="1"/>
      <c r="TA296" s="1"/>
      <c r="TB296" s="1"/>
      <c r="TC296" s="1"/>
      <c r="TD296" s="1"/>
      <c r="TE296" s="1"/>
      <c r="TF296" s="1"/>
      <c r="TG296" s="1"/>
      <c r="TH296" s="1"/>
      <c r="TI296" s="1"/>
      <c r="TJ296" s="1"/>
      <c r="TK296" s="1"/>
      <c r="TL296" s="1"/>
      <c r="TM296" s="1"/>
      <c r="TN296" s="1"/>
      <c r="TO296" s="1"/>
      <c r="TP296" s="1"/>
      <c r="TQ296" s="1"/>
      <c r="TR296" s="1"/>
      <c r="TS296" s="1"/>
      <c r="TT296" s="1"/>
      <c r="TU296" s="1"/>
      <c r="TV296" s="1"/>
      <c r="TW296" s="1"/>
      <c r="TX296" s="1"/>
      <c r="TY296" s="1"/>
      <c r="TZ296" s="1"/>
      <c r="UA296" s="1"/>
      <c r="UB296" s="1"/>
      <c r="UC296" s="1"/>
      <c r="UD296" s="1"/>
      <c r="UE296" s="1"/>
      <c r="UF296" s="1"/>
      <c r="UG296" s="1"/>
      <c r="UH296" s="1"/>
      <c r="UI296" s="1"/>
      <c r="UJ296" s="1"/>
      <c r="UK296" s="1"/>
      <c r="UL296" s="1"/>
      <c r="UM296" s="1"/>
      <c r="UN296" s="1"/>
      <c r="UO296" s="1"/>
      <c r="UP296" s="1"/>
      <c r="UQ296" s="1"/>
      <c r="UR296" s="1"/>
      <c r="US296" s="1"/>
      <c r="UT296" s="1"/>
      <c r="UU296" s="1"/>
      <c r="UV296" s="1"/>
      <c r="UW296" s="1"/>
      <c r="UX296" s="1"/>
      <c r="UY296" s="1"/>
      <c r="UZ296" s="1"/>
      <c r="VA296" s="1"/>
      <c r="VB296" s="1"/>
      <c r="VC296" s="1"/>
      <c r="VD296" s="1"/>
      <c r="VE296" s="1"/>
      <c r="VF296" s="1"/>
      <c r="VG296" s="1"/>
      <c r="VH296" s="1"/>
      <c r="VI296" s="1"/>
      <c r="VJ296" s="1"/>
      <c r="VK296" s="1"/>
      <c r="VL296" s="1"/>
      <c r="VM296" s="1"/>
      <c r="VN296" s="1"/>
      <c r="VO296" s="1"/>
      <c r="VP296" s="1"/>
      <c r="VQ296" s="1"/>
      <c r="VR296" s="1"/>
      <c r="VS296" s="1"/>
      <c r="VT296" s="1"/>
      <c r="VU296" s="1"/>
      <c r="VV296" s="1"/>
      <c r="VW296" s="1"/>
      <c r="VX296" s="1"/>
      <c r="VY296" s="1"/>
      <c r="VZ296" s="1"/>
      <c r="WA296" s="1"/>
      <c r="WB296" s="1"/>
      <c r="WC296" s="1"/>
      <c r="WD296" s="1"/>
      <c r="WE296" s="1"/>
      <c r="WF296" s="1"/>
      <c r="WG296" s="1"/>
      <c r="WH296" s="1"/>
      <c r="WI296" s="1"/>
      <c r="WJ296" s="1"/>
      <c r="WK296" s="1"/>
      <c r="WL296" s="1"/>
      <c r="WM296" s="1"/>
      <c r="WN296" s="1"/>
      <c r="WO296" s="1"/>
      <c r="WP296" s="1"/>
      <c r="WQ296" s="1"/>
      <c r="WR296" s="1"/>
      <c r="WS296" s="1"/>
      <c r="WT296" s="1"/>
      <c r="WU296" s="1"/>
      <c r="WV296" s="1"/>
      <c r="WW296" s="1"/>
      <c r="WX296" s="1"/>
      <c r="WY296" s="1"/>
      <c r="WZ296" s="1"/>
      <c r="XA296" s="1"/>
      <c r="XB296" s="1"/>
      <c r="XC296" s="1"/>
      <c r="XD296" s="1"/>
      <c r="XE296" s="1"/>
      <c r="XF296" s="1"/>
      <c r="XG296" s="1"/>
      <c r="XH296" s="1"/>
      <c r="XI296" s="1"/>
      <c r="XJ296" s="1"/>
      <c r="XK296" s="1"/>
      <c r="XL296" s="1"/>
      <c r="XM296" s="1"/>
      <c r="XN296" s="1"/>
      <c r="XO296" s="1"/>
      <c r="XP296" s="1"/>
      <c r="XQ296" s="1"/>
      <c r="XR296" s="1"/>
      <c r="XS296" s="1"/>
      <c r="XT296" s="1"/>
      <c r="XU296" s="1"/>
      <c r="XV296" s="1"/>
      <c r="XW296" s="1"/>
      <c r="XX296" s="1"/>
      <c r="XY296" s="1"/>
      <c r="XZ296" s="1"/>
      <c r="YA296" s="1"/>
      <c r="YB296" s="1"/>
      <c r="YC296" s="1"/>
      <c r="YD296" s="1"/>
      <c r="YE296" s="1"/>
      <c r="YF296" s="1"/>
      <c r="YG296" s="1"/>
      <c r="YH296" s="1"/>
      <c r="YI296" s="1"/>
      <c r="YJ296" s="1"/>
      <c r="YK296" s="1"/>
      <c r="YL296" s="1"/>
      <c r="YM296" s="1"/>
      <c r="YN296" s="1"/>
      <c r="YO296" s="1"/>
      <c r="YP296" s="1"/>
      <c r="YQ296" s="1"/>
      <c r="YR296" s="1"/>
      <c r="YS296" s="1"/>
      <c r="YT296" s="1"/>
      <c r="YU296" s="1"/>
      <c r="YV296" s="1"/>
      <c r="YW296" s="1"/>
      <c r="YX296" s="1"/>
      <c r="YY296" s="1"/>
      <c r="YZ296" s="1"/>
      <c r="ZA296" s="1"/>
      <c r="ZB296" s="1"/>
      <c r="ZC296" s="1"/>
      <c r="ZD296" s="1"/>
      <c r="ZE296" s="1"/>
      <c r="ZF296" s="1"/>
      <c r="ZG296" s="1"/>
      <c r="ZH296" s="1"/>
      <c r="ZI296" s="1"/>
      <c r="ZJ296" s="1"/>
      <c r="ZK296" s="1"/>
      <c r="ZL296" s="1"/>
      <c r="ZM296" s="1"/>
      <c r="ZN296" s="1"/>
      <c r="ZO296" s="1"/>
      <c r="ZP296" s="1"/>
      <c r="ZQ296" s="1"/>
      <c r="ZR296" s="1"/>
      <c r="ZS296" s="1"/>
    </row>
    <row r="297" spans="1:695" s="106" customFormat="1" x14ac:dyDescent="0.2">
      <c r="A297" s="229" t="s">
        <v>144</v>
      </c>
      <c r="B297" s="111"/>
      <c r="C297" s="19" t="s">
        <v>72</v>
      </c>
      <c r="D297" s="80" t="s">
        <v>28</v>
      </c>
      <c r="E297" s="20">
        <v>0.59027777777777779</v>
      </c>
      <c r="F297" s="20">
        <f>E297+(45/(24*60))</f>
        <v>0.62152777777777779</v>
      </c>
      <c r="G297" s="19">
        <f>H297*I297</f>
        <v>3528</v>
      </c>
      <c r="H297" s="263">
        <v>112</v>
      </c>
      <c r="I297" s="82">
        <v>31.5</v>
      </c>
      <c r="J297" s="77" t="s">
        <v>204</v>
      </c>
      <c r="K297" s="77" t="s">
        <v>205</v>
      </c>
      <c r="L297" s="157"/>
      <c r="M297" s="1"/>
      <c r="N297" s="138"/>
      <c r="O297" s="139"/>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c r="IT297" s="1"/>
      <c r="IU297" s="1"/>
      <c r="IV297" s="1"/>
      <c r="IW297" s="1"/>
      <c r="IX297" s="1"/>
      <c r="IY297" s="1"/>
      <c r="IZ297" s="1"/>
      <c r="JA297" s="1"/>
      <c r="JB297" s="1"/>
      <c r="JC297" s="1"/>
      <c r="JD297" s="1"/>
      <c r="JE297" s="1"/>
      <c r="JF297" s="1"/>
      <c r="JG297" s="1"/>
      <c r="JH297" s="1"/>
      <c r="JI297" s="1"/>
      <c r="JJ297" s="1"/>
      <c r="JK297" s="1"/>
      <c r="JL297" s="1"/>
      <c r="JM297" s="1"/>
      <c r="JN297" s="1"/>
      <c r="JO297" s="1"/>
      <c r="JP297" s="1"/>
      <c r="JQ297" s="1"/>
      <c r="JR297" s="1"/>
      <c r="JS297" s="1"/>
      <c r="JT297" s="1"/>
      <c r="JU297" s="1"/>
      <c r="JV297" s="1"/>
      <c r="JW297" s="1"/>
      <c r="JX297" s="1"/>
      <c r="JY297" s="1"/>
      <c r="JZ297" s="1"/>
      <c r="KA297" s="1"/>
      <c r="KB297" s="1"/>
      <c r="KC297" s="1"/>
      <c r="KD297" s="1"/>
      <c r="KE297" s="1"/>
      <c r="KF297" s="1"/>
      <c r="KG297" s="1"/>
      <c r="KH297" s="1"/>
      <c r="KI297" s="1"/>
      <c r="KJ297" s="1"/>
      <c r="KK297" s="1"/>
      <c r="KL297" s="1"/>
      <c r="KM297" s="1"/>
      <c r="KN297" s="1"/>
      <c r="KO297" s="1"/>
      <c r="KP297" s="1"/>
      <c r="KQ297" s="1"/>
      <c r="KR297" s="1"/>
      <c r="KS297" s="1"/>
      <c r="KT297" s="1"/>
      <c r="KU297" s="1"/>
      <c r="KV297" s="1"/>
      <c r="KW297" s="1"/>
      <c r="KX297" s="1"/>
      <c r="KY297" s="1"/>
      <c r="KZ297" s="1"/>
      <c r="LA297" s="1"/>
      <c r="LB297" s="1"/>
      <c r="LC297" s="1"/>
      <c r="LD297" s="1"/>
      <c r="LE297" s="1"/>
      <c r="LF297" s="1"/>
      <c r="LG297" s="1"/>
      <c r="LH297" s="1"/>
      <c r="LI297" s="1"/>
      <c r="LJ297" s="1"/>
      <c r="LK297" s="1"/>
      <c r="LL297" s="1"/>
      <c r="LM297" s="1"/>
      <c r="LN297" s="1"/>
      <c r="LO297" s="1"/>
      <c r="LP297" s="1"/>
      <c r="LQ297" s="1"/>
      <c r="LR297" s="1"/>
      <c r="LS297" s="1"/>
      <c r="LT297" s="1"/>
      <c r="LU297" s="1"/>
      <c r="LV297" s="1"/>
      <c r="LW297" s="1"/>
      <c r="LX297" s="1"/>
      <c r="LY297" s="1"/>
      <c r="LZ297" s="1"/>
      <c r="MA297" s="1"/>
      <c r="MB297" s="1"/>
      <c r="MC297" s="1"/>
      <c r="MD297" s="1"/>
      <c r="ME297" s="1"/>
      <c r="MF297" s="1"/>
      <c r="MG297" s="1"/>
      <c r="MH297" s="1"/>
      <c r="MI297" s="1"/>
      <c r="MJ297" s="1"/>
      <c r="MK297" s="1"/>
      <c r="ML297" s="1"/>
      <c r="MM297" s="1"/>
      <c r="MN297" s="1"/>
      <c r="MO297" s="1"/>
      <c r="MP297" s="1"/>
      <c r="MQ297" s="1"/>
      <c r="MR297" s="1"/>
      <c r="MS297" s="1"/>
      <c r="MT297" s="1"/>
      <c r="MU297" s="1"/>
      <c r="MV297" s="1"/>
      <c r="MW297" s="1"/>
      <c r="MX297" s="1"/>
      <c r="MY297" s="1"/>
      <c r="MZ297" s="1"/>
      <c r="NA297" s="1"/>
      <c r="NB297" s="1"/>
      <c r="NC297" s="1"/>
      <c r="ND297" s="1"/>
      <c r="NE297" s="1"/>
      <c r="NF297" s="1"/>
      <c r="NG297" s="1"/>
      <c r="NH297" s="1"/>
      <c r="NI297" s="1"/>
      <c r="NJ297" s="1"/>
      <c r="NK297" s="1"/>
      <c r="NL297" s="1"/>
      <c r="NM297" s="1"/>
      <c r="NN297" s="1"/>
      <c r="NO297" s="1"/>
      <c r="NP297" s="1"/>
      <c r="NQ297" s="1"/>
      <c r="NR297" s="1"/>
      <c r="NS297" s="1"/>
      <c r="NT297" s="1"/>
      <c r="NU297" s="1"/>
      <c r="NV297" s="1"/>
      <c r="NW297" s="1"/>
      <c r="NX297" s="1"/>
      <c r="NY297" s="1"/>
      <c r="NZ297" s="1"/>
      <c r="OA297" s="1"/>
      <c r="OB297" s="1"/>
      <c r="OC297" s="1"/>
      <c r="OD297" s="1"/>
      <c r="OE297" s="1"/>
      <c r="OF297" s="1"/>
      <c r="OG297" s="1"/>
      <c r="OH297" s="1"/>
      <c r="OI297" s="1"/>
      <c r="OJ297" s="1"/>
      <c r="OK297" s="1"/>
      <c r="OL297" s="1"/>
      <c r="OM297" s="1"/>
      <c r="ON297" s="1"/>
      <c r="OO297" s="1"/>
      <c r="OP297" s="1"/>
      <c r="OQ297" s="1"/>
      <c r="OR297" s="1"/>
      <c r="OS297" s="1"/>
      <c r="OT297" s="1"/>
      <c r="OU297" s="1"/>
      <c r="OV297" s="1"/>
      <c r="OW297" s="1"/>
      <c r="OX297" s="1"/>
      <c r="OY297" s="1"/>
      <c r="OZ297" s="1"/>
      <c r="PA297" s="1"/>
      <c r="PB297" s="1"/>
      <c r="PC297" s="1"/>
      <c r="PD297" s="1"/>
      <c r="PE297" s="1"/>
      <c r="PF297" s="1"/>
      <c r="PG297" s="1"/>
      <c r="PH297" s="1"/>
      <c r="PI297" s="1"/>
      <c r="PJ297" s="1"/>
      <c r="PK297" s="1"/>
      <c r="PL297" s="1"/>
      <c r="PM297" s="1"/>
      <c r="PN297" s="1"/>
      <c r="PO297" s="1"/>
      <c r="PP297" s="1"/>
      <c r="PQ297" s="1"/>
      <c r="PR297" s="1"/>
      <c r="PS297" s="1"/>
      <c r="PT297" s="1"/>
      <c r="PU297" s="1"/>
      <c r="PV297" s="1"/>
      <c r="PW297" s="1"/>
      <c r="PX297" s="1"/>
      <c r="PY297" s="1"/>
      <c r="PZ297" s="1"/>
      <c r="QA297" s="1"/>
      <c r="QB297" s="1"/>
      <c r="QC297" s="1"/>
      <c r="QD297" s="1"/>
      <c r="QE297" s="1"/>
      <c r="QF297" s="1"/>
      <c r="QG297" s="1"/>
      <c r="QH297" s="1"/>
      <c r="QI297" s="1"/>
      <c r="QJ297" s="1"/>
      <c r="QK297" s="1"/>
      <c r="QL297" s="1"/>
      <c r="QM297" s="1"/>
      <c r="QN297" s="1"/>
      <c r="QO297" s="1"/>
      <c r="QP297" s="1"/>
      <c r="QQ297" s="1"/>
      <c r="QR297" s="1"/>
      <c r="QS297" s="1"/>
      <c r="QT297" s="1"/>
      <c r="QU297" s="1"/>
      <c r="QV297" s="1"/>
      <c r="QW297" s="1"/>
      <c r="QX297" s="1"/>
      <c r="QY297" s="1"/>
      <c r="QZ297" s="1"/>
      <c r="RA297" s="1"/>
      <c r="RB297" s="1"/>
      <c r="RC297" s="1"/>
      <c r="RD297" s="1"/>
      <c r="RE297" s="1"/>
      <c r="RF297" s="1"/>
      <c r="RG297" s="1"/>
      <c r="RH297" s="1"/>
      <c r="RI297" s="1"/>
      <c r="RJ297" s="1"/>
      <c r="RK297" s="1"/>
      <c r="RL297" s="1"/>
      <c r="RM297" s="1"/>
      <c r="RN297" s="1"/>
      <c r="RO297" s="1"/>
      <c r="RP297" s="1"/>
      <c r="RQ297" s="1"/>
      <c r="RR297" s="1"/>
      <c r="RS297" s="1"/>
      <c r="RT297" s="1"/>
      <c r="RU297" s="1"/>
      <c r="RV297" s="1"/>
      <c r="RW297" s="1"/>
      <c r="RX297" s="1"/>
      <c r="RY297" s="1"/>
      <c r="RZ297" s="1"/>
      <c r="SA297" s="1"/>
      <c r="SB297" s="1"/>
      <c r="SC297" s="1"/>
      <c r="SD297" s="1"/>
      <c r="SE297" s="1"/>
      <c r="SF297" s="1"/>
      <c r="SG297" s="1"/>
      <c r="SH297" s="1"/>
      <c r="SI297" s="1"/>
      <c r="SJ297" s="1"/>
      <c r="SK297" s="1"/>
      <c r="SL297" s="1"/>
      <c r="SM297" s="1"/>
      <c r="SN297" s="1"/>
      <c r="SO297" s="1"/>
      <c r="SP297" s="1"/>
      <c r="SQ297" s="1"/>
      <c r="SR297" s="1"/>
      <c r="SS297" s="1"/>
      <c r="ST297" s="1"/>
      <c r="SU297" s="1"/>
      <c r="SV297" s="1"/>
      <c r="SW297" s="1"/>
      <c r="SX297" s="1"/>
      <c r="SY297" s="1"/>
      <c r="SZ297" s="1"/>
      <c r="TA297" s="1"/>
      <c r="TB297" s="1"/>
      <c r="TC297" s="1"/>
      <c r="TD297" s="1"/>
      <c r="TE297" s="1"/>
      <c r="TF297" s="1"/>
      <c r="TG297" s="1"/>
      <c r="TH297" s="1"/>
      <c r="TI297" s="1"/>
      <c r="TJ297" s="1"/>
      <c r="TK297" s="1"/>
      <c r="TL297" s="1"/>
      <c r="TM297" s="1"/>
      <c r="TN297" s="1"/>
      <c r="TO297" s="1"/>
      <c r="TP297" s="1"/>
      <c r="TQ297" s="1"/>
      <c r="TR297" s="1"/>
      <c r="TS297" s="1"/>
      <c r="TT297" s="1"/>
      <c r="TU297" s="1"/>
      <c r="TV297" s="1"/>
      <c r="TW297" s="1"/>
      <c r="TX297" s="1"/>
      <c r="TY297" s="1"/>
      <c r="TZ297" s="1"/>
      <c r="UA297" s="1"/>
      <c r="UB297" s="1"/>
      <c r="UC297" s="1"/>
      <c r="UD297" s="1"/>
      <c r="UE297" s="1"/>
      <c r="UF297" s="1"/>
      <c r="UG297" s="1"/>
      <c r="UH297" s="1"/>
      <c r="UI297" s="1"/>
      <c r="UJ297" s="1"/>
      <c r="UK297" s="1"/>
      <c r="UL297" s="1"/>
      <c r="UM297" s="1"/>
      <c r="UN297" s="1"/>
      <c r="UO297" s="1"/>
      <c r="UP297" s="1"/>
      <c r="UQ297" s="1"/>
      <c r="UR297" s="1"/>
      <c r="US297" s="1"/>
      <c r="UT297" s="1"/>
      <c r="UU297" s="1"/>
      <c r="UV297" s="1"/>
      <c r="UW297" s="1"/>
      <c r="UX297" s="1"/>
      <c r="UY297" s="1"/>
      <c r="UZ297" s="1"/>
      <c r="VA297" s="1"/>
      <c r="VB297" s="1"/>
      <c r="VC297" s="1"/>
      <c r="VD297" s="1"/>
      <c r="VE297" s="1"/>
      <c r="VF297" s="1"/>
      <c r="VG297" s="1"/>
      <c r="VH297" s="1"/>
      <c r="VI297" s="1"/>
      <c r="VJ297" s="1"/>
      <c r="VK297" s="1"/>
      <c r="VL297" s="1"/>
      <c r="VM297" s="1"/>
      <c r="VN297" s="1"/>
      <c r="VO297" s="1"/>
      <c r="VP297" s="1"/>
      <c r="VQ297" s="1"/>
      <c r="VR297" s="1"/>
      <c r="VS297" s="1"/>
      <c r="VT297" s="1"/>
      <c r="VU297" s="1"/>
      <c r="VV297" s="1"/>
      <c r="VW297" s="1"/>
      <c r="VX297" s="1"/>
      <c r="VY297" s="1"/>
      <c r="VZ297" s="1"/>
      <c r="WA297" s="1"/>
      <c r="WB297" s="1"/>
      <c r="WC297" s="1"/>
      <c r="WD297" s="1"/>
      <c r="WE297" s="1"/>
      <c r="WF297" s="1"/>
      <c r="WG297" s="1"/>
      <c r="WH297" s="1"/>
      <c r="WI297" s="1"/>
      <c r="WJ297" s="1"/>
      <c r="WK297" s="1"/>
      <c r="WL297" s="1"/>
      <c r="WM297" s="1"/>
      <c r="WN297" s="1"/>
      <c r="WO297" s="1"/>
      <c r="WP297" s="1"/>
      <c r="WQ297" s="1"/>
      <c r="WR297" s="1"/>
      <c r="WS297" s="1"/>
      <c r="WT297" s="1"/>
      <c r="WU297" s="1"/>
      <c r="WV297" s="1"/>
      <c r="WW297" s="1"/>
      <c r="WX297" s="1"/>
      <c r="WY297" s="1"/>
      <c r="WZ297" s="1"/>
      <c r="XA297" s="1"/>
      <c r="XB297" s="1"/>
      <c r="XC297" s="1"/>
      <c r="XD297" s="1"/>
      <c r="XE297" s="1"/>
      <c r="XF297" s="1"/>
      <c r="XG297" s="1"/>
      <c r="XH297" s="1"/>
      <c r="XI297" s="1"/>
      <c r="XJ297" s="1"/>
      <c r="XK297" s="1"/>
      <c r="XL297" s="1"/>
      <c r="XM297" s="1"/>
      <c r="XN297" s="1"/>
      <c r="XO297" s="1"/>
      <c r="XP297" s="1"/>
      <c r="XQ297" s="1"/>
      <c r="XR297" s="1"/>
      <c r="XS297" s="1"/>
      <c r="XT297" s="1"/>
      <c r="XU297" s="1"/>
      <c r="XV297" s="1"/>
      <c r="XW297" s="1"/>
      <c r="XX297" s="1"/>
      <c r="XY297" s="1"/>
      <c r="XZ297" s="1"/>
      <c r="YA297" s="1"/>
      <c r="YB297" s="1"/>
      <c r="YC297" s="1"/>
      <c r="YD297" s="1"/>
      <c r="YE297" s="1"/>
      <c r="YF297" s="1"/>
      <c r="YG297" s="1"/>
      <c r="YH297" s="1"/>
      <c r="YI297" s="1"/>
      <c r="YJ297" s="1"/>
      <c r="YK297" s="1"/>
      <c r="YL297" s="1"/>
      <c r="YM297" s="1"/>
      <c r="YN297" s="1"/>
      <c r="YO297" s="1"/>
      <c r="YP297" s="1"/>
      <c r="YQ297" s="1"/>
      <c r="YR297" s="1"/>
      <c r="YS297" s="1"/>
      <c r="YT297" s="1"/>
      <c r="YU297" s="1"/>
      <c r="YV297" s="1"/>
      <c r="YW297" s="1"/>
      <c r="YX297" s="1"/>
      <c r="YY297" s="1"/>
      <c r="YZ297" s="1"/>
      <c r="ZA297" s="1"/>
      <c r="ZB297" s="1"/>
      <c r="ZC297" s="1"/>
      <c r="ZD297" s="1"/>
      <c r="ZE297" s="1"/>
      <c r="ZF297" s="1"/>
      <c r="ZG297" s="1"/>
      <c r="ZH297" s="1"/>
      <c r="ZI297" s="1"/>
      <c r="ZJ297" s="1"/>
      <c r="ZK297" s="1"/>
      <c r="ZL297" s="1"/>
      <c r="ZM297" s="1"/>
      <c r="ZN297" s="1"/>
      <c r="ZO297" s="1"/>
      <c r="ZP297" s="1"/>
      <c r="ZQ297" s="1"/>
      <c r="ZR297" s="1"/>
      <c r="ZS297" s="1"/>
    </row>
    <row r="298" spans="1:695" s="106" customFormat="1" x14ac:dyDescent="0.2">
      <c r="A298" s="229" t="s">
        <v>144</v>
      </c>
      <c r="B298" s="111"/>
      <c r="C298" s="19"/>
      <c r="D298" s="80"/>
      <c r="E298" s="20"/>
      <c r="F298" s="20"/>
      <c r="G298" s="19"/>
      <c r="H298" s="65"/>
      <c r="I298" s="82"/>
      <c r="J298" s="76"/>
      <c r="K298" s="38"/>
      <c r="L298" s="157"/>
      <c r="M298" s="1"/>
      <c r="N298" s="138"/>
      <c r="O298" s="139"/>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c r="IT298" s="1"/>
      <c r="IU298" s="1"/>
      <c r="IV298" s="1"/>
      <c r="IW298" s="1"/>
      <c r="IX298" s="1"/>
      <c r="IY298" s="1"/>
      <c r="IZ298" s="1"/>
      <c r="JA298" s="1"/>
      <c r="JB298" s="1"/>
      <c r="JC298" s="1"/>
      <c r="JD298" s="1"/>
      <c r="JE298" s="1"/>
      <c r="JF298" s="1"/>
      <c r="JG298" s="1"/>
      <c r="JH298" s="1"/>
      <c r="JI298" s="1"/>
      <c r="JJ298" s="1"/>
      <c r="JK298" s="1"/>
      <c r="JL298" s="1"/>
      <c r="JM298" s="1"/>
      <c r="JN298" s="1"/>
      <c r="JO298" s="1"/>
      <c r="JP298" s="1"/>
      <c r="JQ298" s="1"/>
      <c r="JR298" s="1"/>
      <c r="JS298" s="1"/>
      <c r="JT298" s="1"/>
      <c r="JU298" s="1"/>
      <c r="JV298" s="1"/>
      <c r="JW298" s="1"/>
      <c r="JX298" s="1"/>
      <c r="JY298" s="1"/>
      <c r="JZ298" s="1"/>
      <c r="KA298" s="1"/>
      <c r="KB298" s="1"/>
      <c r="KC298" s="1"/>
      <c r="KD298" s="1"/>
      <c r="KE298" s="1"/>
      <c r="KF298" s="1"/>
      <c r="KG298" s="1"/>
      <c r="KH298" s="1"/>
      <c r="KI298" s="1"/>
      <c r="KJ298" s="1"/>
      <c r="KK298" s="1"/>
      <c r="KL298" s="1"/>
      <c r="KM298" s="1"/>
      <c r="KN298" s="1"/>
      <c r="KO298" s="1"/>
      <c r="KP298" s="1"/>
      <c r="KQ298" s="1"/>
      <c r="KR298" s="1"/>
      <c r="KS298" s="1"/>
      <c r="KT298" s="1"/>
      <c r="KU298" s="1"/>
      <c r="KV298" s="1"/>
      <c r="KW298" s="1"/>
      <c r="KX298" s="1"/>
      <c r="KY298" s="1"/>
      <c r="KZ298" s="1"/>
      <c r="LA298" s="1"/>
      <c r="LB298" s="1"/>
      <c r="LC298" s="1"/>
      <c r="LD298" s="1"/>
      <c r="LE298" s="1"/>
      <c r="LF298" s="1"/>
      <c r="LG298" s="1"/>
      <c r="LH298" s="1"/>
      <c r="LI298" s="1"/>
      <c r="LJ298" s="1"/>
      <c r="LK298" s="1"/>
      <c r="LL298" s="1"/>
      <c r="LM298" s="1"/>
      <c r="LN298" s="1"/>
      <c r="LO298" s="1"/>
      <c r="LP298" s="1"/>
      <c r="LQ298" s="1"/>
      <c r="LR298" s="1"/>
      <c r="LS298" s="1"/>
      <c r="LT298" s="1"/>
      <c r="LU298" s="1"/>
      <c r="LV298" s="1"/>
      <c r="LW298" s="1"/>
      <c r="LX298" s="1"/>
      <c r="LY298" s="1"/>
      <c r="LZ298" s="1"/>
      <c r="MA298" s="1"/>
      <c r="MB298" s="1"/>
      <c r="MC298" s="1"/>
      <c r="MD298" s="1"/>
      <c r="ME298" s="1"/>
      <c r="MF298" s="1"/>
      <c r="MG298" s="1"/>
      <c r="MH298" s="1"/>
      <c r="MI298" s="1"/>
      <c r="MJ298" s="1"/>
      <c r="MK298" s="1"/>
      <c r="ML298" s="1"/>
      <c r="MM298" s="1"/>
      <c r="MN298" s="1"/>
      <c r="MO298" s="1"/>
      <c r="MP298" s="1"/>
      <c r="MQ298" s="1"/>
      <c r="MR298" s="1"/>
      <c r="MS298" s="1"/>
      <c r="MT298" s="1"/>
      <c r="MU298" s="1"/>
      <c r="MV298" s="1"/>
      <c r="MW298" s="1"/>
      <c r="MX298" s="1"/>
      <c r="MY298" s="1"/>
      <c r="MZ298" s="1"/>
      <c r="NA298" s="1"/>
      <c r="NB298" s="1"/>
      <c r="NC298" s="1"/>
      <c r="ND298" s="1"/>
      <c r="NE298" s="1"/>
      <c r="NF298" s="1"/>
      <c r="NG298" s="1"/>
      <c r="NH298" s="1"/>
      <c r="NI298" s="1"/>
      <c r="NJ298" s="1"/>
      <c r="NK298" s="1"/>
      <c r="NL298" s="1"/>
      <c r="NM298" s="1"/>
      <c r="NN298" s="1"/>
      <c r="NO298" s="1"/>
      <c r="NP298" s="1"/>
      <c r="NQ298" s="1"/>
      <c r="NR298" s="1"/>
      <c r="NS298" s="1"/>
      <c r="NT298" s="1"/>
      <c r="NU298" s="1"/>
      <c r="NV298" s="1"/>
      <c r="NW298" s="1"/>
      <c r="NX298" s="1"/>
      <c r="NY298" s="1"/>
      <c r="NZ298" s="1"/>
      <c r="OA298" s="1"/>
      <c r="OB298" s="1"/>
      <c r="OC298" s="1"/>
      <c r="OD298" s="1"/>
      <c r="OE298" s="1"/>
      <c r="OF298" s="1"/>
      <c r="OG298" s="1"/>
      <c r="OH298" s="1"/>
      <c r="OI298" s="1"/>
      <c r="OJ298" s="1"/>
      <c r="OK298" s="1"/>
      <c r="OL298" s="1"/>
      <c r="OM298" s="1"/>
      <c r="ON298" s="1"/>
      <c r="OO298" s="1"/>
      <c r="OP298" s="1"/>
      <c r="OQ298" s="1"/>
      <c r="OR298" s="1"/>
      <c r="OS298" s="1"/>
      <c r="OT298" s="1"/>
      <c r="OU298" s="1"/>
      <c r="OV298" s="1"/>
      <c r="OW298" s="1"/>
      <c r="OX298" s="1"/>
      <c r="OY298" s="1"/>
      <c r="OZ298" s="1"/>
      <c r="PA298" s="1"/>
      <c r="PB298" s="1"/>
      <c r="PC298" s="1"/>
      <c r="PD298" s="1"/>
      <c r="PE298" s="1"/>
      <c r="PF298" s="1"/>
      <c r="PG298" s="1"/>
      <c r="PH298" s="1"/>
      <c r="PI298" s="1"/>
      <c r="PJ298" s="1"/>
      <c r="PK298" s="1"/>
      <c r="PL298" s="1"/>
      <c r="PM298" s="1"/>
      <c r="PN298" s="1"/>
      <c r="PO298" s="1"/>
      <c r="PP298" s="1"/>
      <c r="PQ298" s="1"/>
      <c r="PR298" s="1"/>
      <c r="PS298" s="1"/>
      <c r="PT298" s="1"/>
      <c r="PU298" s="1"/>
      <c r="PV298" s="1"/>
      <c r="PW298" s="1"/>
      <c r="PX298" s="1"/>
      <c r="PY298" s="1"/>
      <c r="PZ298" s="1"/>
      <c r="QA298" s="1"/>
      <c r="QB298" s="1"/>
      <c r="QC298" s="1"/>
      <c r="QD298" s="1"/>
      <c r="QE298" s="1"/>
      <c r="QF298" s="1"/>
      <c r="QG298" s="1"/>
      <c r="QH298" s="1"/>
      <c r="QI298" s="1"/>
      <c r="QJ298" s="1"/>
      <c r="QK298" s="1"/>
      <c r="QL298" s="1"/>
      <c r="QM298" s="1"/>
      <c r="QN298" s="1"/>
      <c r="QO298" s="1"/>
      <c r="QP298" s="1"/>
      <c r="QQ298" s="1"/>
      <c r="QR298" s="1"/>
      <c r="QS298" s="1"/>
      <c r="QT298" s="1"/>
      <c r="QU298" s="1"/>
      <c r="QV298" s="1"/>
      <c r="QW298" s="1"/>
      <c r="QX298" s="1"/>
      <c r="QY298" s="1"/>
      <c r="QZ298" s="1"/>
      <c r="RA298" s="1"/>
      <c r="RB298" s="1"/>
      <c r="RC298" s="1"/>
      <c r="RD298" s="1"/>
      <c r="RE298" s="1"/>
      <c r="RF298" s="1"/>
      <c r="RG298" s="1"/>
      <c r="RH298" s="1"/>
      <c r="RI298" s="1"/>
      <c r="RJ298" s="1"/>
      <c r="RK298" s="1"/>
      <c r="RL298" s="1"/>
      <c r="RM298" s="1"/>
      <c r="RN298" s="1"/>
      <c r="RO298" s="1"/>
      <c r="RP298" s="1"/>
      <c r="RQ298" s="1"/>
      <c r="RR298" s="1"/>
      <c r="RS298" s="1"/>
      <c r="RT298" s="1"/>
      <c r="RU298" s="1"/>
      <c r="RV298" s="1"/>
      <c r="RW298" s="1"/>
      <c r="RX298" s="1"/>
      <c r="RY298" s="1"/>
      <c r="RZ298" s="1"/>
      <c r="SA298" s="1"/>
      <c r="SB298" s="1"/>
      <c r="SC298" s="1"/>
      <c r="SD298" s="1"/>
      <c r="SE298" s="1"/>
      <c r="SF298" s="1"/>
      <c r="SG298" s="1"/>
      <c r="SH298" s="1"/>
      <c r="SI298" s="1"/>
      <c r="SJ298" s="1"/>
      <c r="SK298" s="1"/>
      <c r="SL298" s="1"/>
      <c r="SM298" s="1"/>
      <c r="SN298" s="1"/>
      <c r="SO298" s="1"/>
      <c r="SP298" s="1"/>
      <c r="SQ298" s="1"/>
      <c r="SR298" s="1"/>
      <c r="SS298" s="1"/>
      <c r="ST298" s="1"/>
      <c r="SU298" s="1"/>
      <c r="SV298" s="1"/>
      <c r="SW298" s="1"/>
      <c r="SX298" s="1"/>
      <c r="SY298" s="1"/>
      <c r="SZ298" s="1"/>
      <c r="TA298" s="1"/>
      <c r="TB298" s="1"/>
      <c r="TC298" s="1"/>
      <c r="TD298" s="1"/>
      <c r="TE298" s="1"/>
      <c r="TF298" s="1"/>
      <c r="TG298" s="1"/>
      <c r="TH298" s="1"/>
      <c r="TI298" s="1"/>
      <c r="TJ298" s="1"/>
      <c r="TK298" s="1"/>
      <c r="TL298" s="1"/>
      <c r="TM298" s="1"/>
      <c r="TN298" s="1"/>
      <c r="TO298" s="1"/>
      <c r="TP298" s="1"/>
      <c r="TQ298" s="1"/>
      <c r="TR298" s="1"/>
      <c r="TS298" s="1"/>
      <c r="TT298" s="1"/>
      <c r="TU298" s="1"/>
      <c r="TV298" s="1"/>
      <c r="TW298" s="1"/>
      <c r="TX298" s="1"/>
      <c r="TY298" s="1"/>
      <c r="TZ298" s="1"/>
      <c r="UA298" s="1"/>
      <c r="UB298" s="1"/>
      <c r="UC298" s="1"/>
      <c r="UD298" s="1"/>
      <c r="UE298" s="1"/>
      <c r="UF298" s="1"/>
      <c r="UG298" s="1"/>
      <c r="UH298" s="1"/>
      <c r="UI298" s="1"/>
      <c r="UJ298" s="1"/>
      <c r="UK298" s="1"/>
      <c r="UL298" s="1"/>
      <c r="UM298" s="1"/>
      <c r="UN298" s="1"/>
      <c r="UO298" s="1"/>
      <c r="UP298" s="1"/>
      <c r="UQ298" s="1"/>
      <c r="UR298" s="1"/>
      <c r="US298" s="1"/>
      <c r="UT298" s="1"/>
      <c r="UU298" s="1"/>
      <c r="UV298" s="1"/>
      <c r="UW298" s="1"/>
      <c r="UX298" s="1"/>
      <c r="UY298" s="1"/>
      <c r="UZ298" s="1"/>
      <c r="VA298" s="1"/>
      <c r="VB298" s="1"/>
      <c r="VC298" s="1"/>
      <c r="VD298" s="1"/>
      <c r="VE298" s="1"/>
      <c r="VF298" s="1"/>
      <c r="VG298" s="1"/>
      <c r="VH298" s="1"/>
      <c r="VI298" s="1"/>
      <c r="VJ298" s="1"/>
      <c r="VK298" s="1"/>
      <c r="VL298" s="1"/>
      <c r="VM298" s="1"/>
      <c r="VN298" s="1"/>
      <c r="VO298" s="1"/>
      <c r="VP298" s="1"/>
      <c r="VQ298" s="1"/>
      <c r="VR298" s="1"/>
      <c r="VS298" s="1"/>
      <c r="VT298" s="1"/>
      <c r="VU298" s="1"/>
      <c r="VV298" s="1"/>
      <c r="VW298" s="1"/>
      <c r="VX298" s="1"/>
      <c r="VY298" s="1"/>
      <c r="VZ298" s="1"/>
      <c r="WA298" s="1"/>
      <c r="WB298" s="1"/>
      <c r="WC298" s="1"/>
      <c r="WD298" s="1"/>
      <c r="WE298" s="1"/>
      <c r="WF298" s="1"/>
      <c r="WG298" s="1"/>
      <c r="WH298" s="1"/>
      <c r="WI298" s="1"/>
      <c r="WJ298" s="1"/>
      <c r="WK298" s="1"/>
      <c r="WL298" s="1"/>
      <c r="WM298" s="1"/>
      <c r="WN298" s="1"/>
      <c r="WO298" s="1"/>
      <c r="WP298" s="1"/>
      <c r="WQ298" s="1"/>
      <c r="WR298" s="1"/>
      <c r="WS298" s="1"/>
      <c r="WT298" s="1"/>
      <c r="WU298" s="1"/>
      <c r="WV298" s="1"/>
      <c r="WW298" s="1"/>
      <c r="WX298" s="1"/>
      <c r="WY298" s="1"/>
      <c r="WZ298" s="1"/>
      <c r="XA298" s="1"/>
      <c r="XB298" s="1"/>
      <c r="XC298" s="1"/>
      <c r="XD298" s="1"/>
      <c r="XE298" s="1"/>
      <c r="XF298" s="1"/>
      <c r="XG298" s="1"/>
      <c r="XH298" s="1"/>
      <c r="XI298" s="1"/>
      <c r="XJ298" s="1"/>
      <c r="XK298" s="1"/>
      <c r="XL298" s="1"/>
      <c r="XM298" s="1"/>
      <c r="XN298" s="1"/>
      <c r="XO298" s="1"/>
      <c r="XP298" s="1"/>
      <c r="XQ298" s="1"/>
      <c r="XR298" s="1"/>
      <c r="XS298" s="1"/>
      <c r="XT298" s="1"/>
      <c r="XU298" s="1"/>
      <c r="XV298" s="1"/>
      <c r="XW298" s="1"/>
      <c r="XX298" s="1"/>
      <c r="XY298" s="1"/>
      <c r="XZ298" s="1"/>
      <c r="YA298" s="1"/>
      <c r="YB298" s="1"/>
      <c r="YC298" s="1"/>
      <c r="YD298" s="1"/>
      <c r="YE298" s="1"/>
      <c r="YF298" s="1"/>
      <c r="YG298" s="1"/>
      <c r="YH298" s="1"/>
      <c r="YI298" s="1"/>
      <c r="YJ298" s="1"/>
      <c r="YK298" s="1"/>
      <c r="YL298" s="1"/>
      <c r="YM298" s="1"/>
      <c r="YN298" s="1"/>
      <c r="YO298" s="1"/>
      <c r="YP298" s="1"/>
      <c r="YQ298" s="1"/>
      <c r="YR298" s="1"/>
      <c r="YS298" s="1"/>
      <c r="YT298" s="1"/>
      <c r="YU298" s="1"/>
      <c r="YV298" s="1"/>
      <c r="YW298" s="1"/>
      <c r="YX298" s="1"/>
      <c r="YY298" s="1"/>
      <c r="YZ298" s="1"/>
      <c r="ZA298" s="1"/>
      <c r="ZB298" s="1"/>
      <c r="ZC298" s="1"/>
      <c r="ZD298" s="1"/>
      <c r="ZE298" s="1"/>
      <c r="ZF298" s="1"/>
      <c r="ZG298" s="1"/>
      <c r="ZH298" s="1"/>
      <c r="ZI298" s="1"/>
      <c r="ZJ298" s="1"/>
      <c r="ZK298" s="1"/>
      <c r="ZL298" s="1"/>
      <c r="ZM298" s="1"/>
      <c r="ZN298" s="1"/>
      <c r="ZO298" s="1"/>
      <c r="ZP298" s="1"/>
      <c r="ZQ298" s="1"/>
      <c r="ZR298" s="1"/>
      <c r="ZS298" s="1"/>
    </row>
    <row r="299" spans="1:695" s="106" customFormat="1" x14ac:dyDescent="0.2">
      <c r="A299" s="229" t="s">
        <v>144</v>
      </c>
      <c r="B299" s="98"/>
      <c r="C299" s="19" t="s">
        <v>71</v>
      </c>
      <c r="D299" s="80" t="s">
        <v>28</v>
      </c>
      <c r="E299" s="20">
        <v>0.64236111111111105</v>
      </c>
      <c r="F299" s="20">
        <f>E299+(45/(24*60))</f>
        <v>0.67361111111111105</v>
      </c>
      <c r="G299" s="19">
        <f>H299*I299</f>
        <v>3516.7999999999997</v>
      </c>
      <c r="H299" s="263">
        <v>112</v>
      </c>
      <c r="I299" s="82">
        <v>31.4</v>
      </c>
      <c r="J299" s="77" t="s">
        <v>204</v>
      </c>
      <c r="K299" s="77" t="s">
        <v>205</v>
      </c>
      <c r="L299" s="157"/>
      <c r="M299" s="1"/>
      <c r="N299" s="138"/>
      <c r="O299" s="139"/>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c r="IT299" s="1"/>
      <c r="IU299" s="1"/>
      <c r="IV299" s="1"/>
      <c r="IW299" s="1"/>
      <c r="IX299" s="1"/>
      <c r="IY299" s="1"/>
      <c r="IZ299" s="1"/>
      <c r="JA299" s="1"/>
      <c r="JB299" s="1"/>
      <c r="JC299" s="1"/>
      <c r="JD299" s="1"/>
      <c r="JE299" s="1"/>
      <c r="JF299" s="1"/>
      <c r="JG299" s="1"/>
      <c r="JH299" s="1"/>
      <c r="JI299" s="1"/>
      <c r="JJ299" s="1"/>
      <c r="JK299" s="1"/>
      <c r="JL299" s="1"/>
      <c r="JM299" s="1"/>
      <c r="JN299" s="1"/>
      <c r="JO299" s="1"/>
      <c r="JP299" s="1"/>
      <c r="JQ299" s="1"/>
      <c r="JR299" s="1"/>
      <c r="JS299" s="1"/>
      <c r="JT299" s="1"/>
      <c r="JU299" s="1"/>
      <c r="JV299" s="1"/>
      <c r="JW299" s="1"/>
      <c r="JX299" s="1"/>
      <c r="JY299" s="1"/>
      <c r="JZ299" s="1"/>
      <c r="KA299" s="1"/>
      <c r="KB299" s="1"/>
      <c r="KC299" s="1"/>
      <c r="KD299" s="1"/>
      <c r="KE299" s="1"/>
      <c r="KF299" s="1"/>
      <c r="KG299" s="1"/>
      <c r="KH299" s="1"/>
      <c r="KI299" s="1"/>
      <c r="KJ299" s="1"/>
      <c r="KK299" s="1"/>
      <c r="KL299" s="1"/>
      <c r="KM299" s="1"/>
      <c r="KN299" s="1"/>
      <c r="KO299" s="1"/>
      <c r="KP299" s="1"/>
      <c r="KQ299" s="1"/>
      <c r="KR299" s="1"/>
      <c r="KS299" s="1"/>
      <c r="KT299" s="1"/>
      <c r="KU299" s="1"/>
      <c r="KV299" s="1"/>
      <c r="KW299" s="1"/>
      <c r="KX299" s="1"/>
      <c r="KY299" s="1"/>
      <c r="KZ299" s="1"/>
      <c r="LA299" s="1"/>
      <c r="LB299" s="1"/>
      <c r="LC299" s="1"/>
      <c r="LD299" s="1"/>
      <c r="LE299" s="1"/>
      <c r="LF299" s="1"/>
      <c r="LG299" s="1"/>
      <c r="LH299" s="1"/>
      <c r="LI299" s="1"/>
      <c r="LJ299" s="1"/>
      <c r="LK299" s="1"/>
      <c r="LL299" s="1"/>
      <c r="LM299" s="1"/>
      <c r="LN299" s="1"/>
      <c r="LO299" s="1"/>
      <c r="LP299" s="1"/>
      <c r="LQ299" s="1"/>
      <c r="LR299" s="1"/>
      <c r="LS299" s="1"/>
      <c r="LT299" s="1"/>
      <c r="LU299" s="1"/>
      <c r="LV299" s="1"/>
      <c r="LW299" s="1"/>
      <c r="LX299" s="1"/>
      <c r="LY299" s="1"/>
      <c r="LZ299" s="1"/>
      <c r="MA299" s="1"/>
      <c r="MB299" s="1"/>
      <c r="MC299" s="1"/>
      <c r="MD299" s="1"/>
      <c r="ME299" s="1"/>
      <c r="MF299" s="1"/>
      <c r="MG299" s="1"/>
      <c r="MH299" s="1"/>
      <c r="MI299" s="1"/>
      <c r="MJ299" s="1"/>
      <c r="MK299" s="1"/>
      <c r="ML299" s="1"/>
      <c r="MM299" s="1"/>
      <c r="MN299" s="1"/>
      <c r="MO299" s="1"/>
      <c r="MP299" s="1"/>
      <c r="MQ299" s="1"/>
      <c r="MR299" s="1"/>
      <c r="MS299" s="1"/>
      <c r="MT299" s="1"/>
      <c r="MU299" s="1"/>
      <c r="MV299" s="1"/>
      <c r="MW299" s="1"/>
      <c r="MX299" s="1"/>
      <c r="MY299" s="1"/>
      <c r="MZ299" s="1"/>
      <c r="NA299" s="1"/>
      <c r="NB299" s="1"/>
      <c r="NC299" s="1"/>
      <c r="ND299" s="1"/>
      <c r="NE299" s="1"/>
      <c r="NF299" s="1"/>
      <c r="NG299" s="1"/>
      <c r="NH299" s="1"/>
      <c r="NI299" s="1"/>
      <c r="NJ299" s="1"/>
      <c r="NK299" s="1"/>
      <c r="NL299" s="1"/>
      <c r="NM299" s="1"/>
      <c r="NN299" s="1"/>
      <c r="NO299" s="1"/>
      <c r="NP299" s="1"/>
      <c r="NQ299" s="1"/>
      <c r="NR299" s="1"/>
      <c r="NS299" s="1"/>
      <c r="NT299" s="1"/>
      <c r="NU299" s="1"/>
      <c r="NV299" s="1"/>
      <c r="NW299" s="1"/>
      <c r="NX299" s="1"/>
      <c r="NY299" s="1"/>
      <c r="NZ299" s="1"/>
      <c r="OA299" s="1"/>
      <c r="OB299" s="1"/>
      <c r="OC299" s="1"/>
      <c r="OD299" s="1"/>
      <c r="OE299" s="1"/>
      <c r="OF299" s="1"/>
      <c r="OG299" s="1"/>
      <c r="OH299" s="1"/>
      <c r="OI299" s="1"/>
      <c r="OJ299" s="1"/>
      <c r="OK299" s="1"/>
      <c r="OL299" s="1"/>
      <c r="OM299" s="1"/>
      <c r="ON299" s="1"/>
      <c r="OO299" s="1"/>
      <c r="OP299" s="1"/>
      <c r="OQ299" s="1"/>
      <c r="OR299" s="1"/>
      <c r="OS299" s="1"/>
      <c r="OT299" s="1"/>
      <c r="OU299" s="1"/>
      <c r="OV299" s="1"/>
      <c r="OW299" s="1"/>
      <c r="OX299" s="1"/>
      <c r="OY299" s="1"/>
      <c r="OZ299" s="1"/>
      <c r="PA299" s="1"/>
      <c r="PB299" s="1"/>
      <c r="PC299" s="1"/>
      <c r="PD299" s="1"/>
      <c r="PE299" s="1"/>
      <c r="PF299" s="1"/>
      <c r="PG299" s="1"/>
      <c r="PH299" s="1"/>
      <c r="PI299" s="1"/>
      <c r="PJ299" s="1"/>
      <c r="PK299" s="1"/>
      <c r="PL299" s="1"/>
      <c r="PM299" s="1"/>
      <c r="PN299" s="1"/>
      <c r="PO299" s="1"/>
      <c r="PP299" s="1"/>
      <c r="PQ299" s="1"/>
      <c r="PR299" s="1"/>
      <c r="PS299" s="1"/>
      <c r="PT299" s="1"/>
      <c r="PU299" s="1"/>
      <c r="PV299" s="1"/>
      <c r="PW299" s="1"/>
      <c r="PX299" s="1"/>
      <c r="PY299" s="1"/>
      <c r="PZ299" s="1"/>
      <c r="QA299" s="1"/>
      <c r="QB299" s="1"/>
      <c r="QC299" s="1"/>
      <c r="QD299" s="1"/>
      <c r="QE299" s="1"/>
      <c r="QF299" s="1"/>
      <c r="QG299" s="1"/>
      <c r="QH299" s="1"/>
      <c r="QI299" s="1"/>
      <c r="QJ299" s="1"/>
      <c r="QK299" s="1"/>
      <c r="QL299" s="1"/>
      <c r="QM299" s="1"/>
      <c r="QN299" s="1"/>
      <c r="QO299" s="1"/>
      <c r="QP299" s="1"/>
      <c r="QQ299" s="1"/>
      <c r="QR299" s="1"/>
      <c r="QS299" s="1"/>
      <c r="QT299" s="1"/>
      <c r="QU299" s="1"/>
      <c r="QV299" s="1"/>
      <c r="QW299" s="1"/>
      <c r="QX299" s="1"/>
      <c r="QY299" s="1"/>
      <c r="QZ299" s="1"/>
      <c r="RA299" s="1"/>
      <c r="RB299" s="1"/>
      <c r="RC299" s="1"/>
      <c r="RD299" s="1"/>
      <c r="RE299" s="1"/>
      <c r="RF299" s="1"/>
      <c r="RG299" s="1"/>
      <c r="RH299" s="1"/>
      <c r="RI299" s="1"/>
      <c r="RJ299" s="1"/>
      <c r="RK299" s="1"/>
      <c r="RL299" s="1"/>
      <c r="RM299" s="1"/>
      <c r="RN299" s="1"/>
      <c r="RO299" s="1"/>
      <c r="RP299" s="1"/>
      <c r="RQ299" s="1"/>
      <c r="RR299" s="1"/>
      <c r="RS299" s="1"/>
      <c r="RT299" s="1"/>
      <c r="RU299" s="1"/>
      <c r="RV299" s="1"/>
      <c r="RW299" s="1"/>
      <c r="RX299" s="1"/>
      <c r="RY299" s="1"/>
      <c r="RZ299" s="1"/>
      <c r="SA299" s="1"/>
      <c r="SB299" s="1"/>
      <c r="SC299" s="1"/>
      <c r="SD299" s="1"/>
      <c r="SE299" s="1"/>
      <c r="SF299" s="1"/>
      <c r="SG299" s="1"/>
      <c r="SH299" s="1"/>
      <c r="SI299" s="1"/>
      <c r="SJ299" s="1"/>
      <c r="SK299" s="1"/>
      <c r="SL299" s="1"/>
      <c r="SM299" s="1"/>
      <c r="SN299" s="1"/>
      <c r="SO299" s="1"/>
      <c r="SP299" s="1"/>
      <c r="SQ299" s="1"/>
      <c r="SR299" s="1"/>
      <c r="SS299" s="1"/>
      <c r="ST299" s="1"/>
      <c r="SU299" s="1"/>
      <c r="SV299" s="1"/>
      <c r="SW299" s="1"/>
      <c r="SX299" s="1"/>
      <c r="SY299" s="1"/>
      <c r="SZ299" s="1"/>
      <c r="TA299" s="1"/>
      <c r="TB299" s="1"/>
      <c r="TC299" s="1"/>
      <c r="TD299" s="1"/>
      <c r="TE299" s="1"/>
      <c r="TF299" s="1"/>
      <c r="TG299" s="1"/>
      <c r="TH299" s="1"/>
      <c r="TI299" s="1"/>
      <c r="TJ299" s="1"/>
      <c r="TK299" s="1"/>
      <c r="TL299" s="1"/>
      <c r="TM299" s="1"/>
      <c r="TN299" s="1"/>
      <c r="TO299" s="1"/>
      <c r="TP299" s="1"/>
      <c r="TQ299" s="1"/>
      <c r="TR299" s="1"/>
      <c r="TS299" s="1"/>
      <c r="TT299" s="1"/>
      <c r="TU299" s="1"/>
      <c r="TV299" s="1"/>
      <c r="TW299" s="1"/>
      <c r="TX299" s="1"/>
      <c r="TY299" s="1"/>
      <c r="TZ299" s="1"/>
      <c r="UA299" s="1"/>
      <c r="UB299" s="1"/>
      <c r="UC299" s="1"/>
      <c r="UD299" s="1"/>
      <c r="UE299" s="1"/>
      <c r="UF299" s="1"/>
      <c r="UG299" s="1"/>
      <c r="UH299" s="1"/>
      <c r="UI299" s="1"/>
      <c r="UJ299" s="1"/>
      <c r="UK299" s="1"/>
      <c r="UL299" s="1"/>
      <c r="UM299" s="1"/>
      <c r="UN299" s="1"/>
      <c r="UO299" s="1"/>
      <c r="UP299" s="1"/>
      <c r="UQ299" s="1"/>
      <c r="UR299" s="1"/>
      <c r="US299" s="1"/>
      <c r="UT299" s="1"/>
      <c r="UU299" s="1"/>
      <c r="UV299" s="1"/>
      <c r="UW299" s="1"/>
      <c r="UX299" s="1"/>
      <c r="UY299" s="1"/>
      <c r="UZ299" s="1"/>
      <c r="VA299" s="1"/>
      <c r="VB299" s="1"/>
      <c r="VC299" s="1"/>
      <c r="VD299" s="1"/>
      <c r="VE299" s="1"/>
      <c r="VF299" s="1"/>
      <c r="VG299" s="1"/>
      <c r="VH299" s="1"/>
      <c r="VI299" s="1"/>
      <c r="VJ299" s="1"/>
      <c r="VK299" s="1"/>
      <c r="VL299" s="1"/>
      <c r="VM299" s="1"/>
      <c r="VN299" s="1"/>
      <c r="VO299" s="1"/>
      <c r="VP299" s="1"/>
      <c r="VQ299" s="1"/>
      <c r="VR299" s="1"/>
      <c r="VS299" s="1"/>
      <c r="VT299" s="1"/>
      <c r="VU299" s="1"/>
      <c r="VV299" s="1"/>
      <c r="VW299" s="1"/>
      <c r="VX299" s="1"/>
      <c r="VY299" s="1"/>
      <c r="VZ299" s="1"/>
      <c r="WA299" s="1"/>
      <c r="WB299" s="1"/>
      <c r="WC299" s="1"/>
      <c r="WD299" s="1"/>
      <c r="WE299" s="1"/>
      <c r="WF299" s="1"/>
      <c r="WG299" s="1"/>
      <c r="WH299" s="1"/>
      <c r="WI299" s="1"/>
      <c r="WJ299" s="1"/>
      <c r="WK299" s="1"/>
      <c r="WL299" s="1"/>
      <c r="WM299" s="1"/>
      <c r="WN299" s="1"/>
      <c r="WO299" s="1"/>
      <c r="WP299" s="1"/>
      <c r="WQ299" s="1"/>
      <c r="WR299" s="1"/>
      <c r="WS299" s="1"/>
      <c r="WT299" s="1"/>
      <c r="WU299" s="1"/>
      <c r="WV299" s="1"/>
      <c r="WW299" s="1"/>
      <c r="WX299" s="1"/>
      <c r="WY299" s="1"/>
      <c r="WZ299" s="1"/>
      <c r="XA299" s="1"/>
      <c r="XB299" s="1"/>
      <c r="XC299" s="1"/>
      <c r="XD299" s="1"/>
      <c r="XE299" s="1"/>
      <c r="XF299" s="1"/>
      <c r="XG299" s="1"/>
      <c r="XH299" s="1"/>
      <c r="XI299" s="1"/>
      <c r="XJ299" s="1"/>
      <c r="XK299" s="1"/>
      <c r="XL299" s="1"/>
      <c r="XM299" s="1"/>
      <c r="XN299" s="1"/>
      <c r="XO299" s="1"/>
      <c r="XP299" s="1"/>
      <c r="XQ299" s="1"/>
      <c r="XR299" s="1"/>
      <c r="XS299" s="1"/>
      <c r="XT299" s="1"/>
      <c r="XU299" s="1"/>
      <c r="XV299" s="1"/>
      <c r="XW299" s="1"/>
      <c r="XX299" s="1"/>
      <c r="XY299" s="1"/>
      <c r="XZ299" s="1"/>
      <c r="YA299" s="1"/>
      <c r="YB299" s="1"/>
      <c r="YC299" s="1"/>
      <c r="YD299" s="1"/>
      <c r="YE299" s="1"/>
      <c r="YF299" s="1"/>
      <c r="YG299" s="1"/>
      <c r="YH299" s="1"/>
      <c r="YI299" s="1"/>
      <c r="YJ299" s="1"/>
      <c r="YK299" s="1"/>
      <c r="YL299" s="1"/>
      <c r="YM299" s="1"/>
      <c r="YN299" s="1"/>
      <c r="YO299" s="1"/>
      <c r="YP299" s="1"/>
      <c r="YQ299" s="1"/>
      <c r="YR299" s="1"/>
      <c r="YS299" s="1"/>
      <c r="YT299" s="1"/>
      <c r="YU299" s="1"/>
      <c r="YV299" s="1"/>
      <c r="YW299" s="1"/>
      <c r="YX299" s="1"/>
      <c r="YY299" s="1"/>
      <c r="YZ299" s="1"/>
      <c r="ZA299" s="1"/>
      <c r="ZB299" s="1"/>
      <c r="ZC299" s="1"/>
      <c r="ZD299" s="1"/>
      <c r="ZE299" s="1"/>
      <c r="ZF299" s="1"/>
      <c r="ZG299" s="1"/>
      <c r="ZH299" s="1"/>
      <c r="ZI299" s="1"/>
      <c r="ZJ299" s="1"/>
      <c r="ZK299" s="1"/>
      <c r="ZL299" s="1"/>
      <c r="ZM299" s="1"/>
      <c r="ZN299" s="1"/>
      <c r="ZO299" s="1"/>
      <c r="ZP299" s="1"/>
      <c r="ZQ299" s="1"/>
      <c r="ZR299" s="1"/>
      <c r="ZS299" s="1"/>
    </row>
    <row r="300" spans="1:695" s="106" customFormat="1" x14ac:dyDescent="0.2">
      <c r="A300" s="229" t="s">
        <v>144</v>
      </c>
      <c r="B300" s="111"/>
      <c r="C300" s="19" t="s">
        <v>72</v>
      </c>
      <c r="D300" s="80" t="s">
        <v>28</v>
      </c>
      <c r="E300" s="20">
        <v>0.67361111111111116</v>
      </c>
      <c r="F300" s="20">
        <f>E300+(45/(24*60))</f>
        <v>0.70486111111111116</v>
      </c>
      <c r="G300" s="19">
        <f>H300*I300</f>
        <v>3528</v>
      </c>
      <c r="H300" s="263">
        <v>112</v>
      </c>
      <c r="I300" s="82">
        <v>31.5</v>
      </c>
      <c r="J300" s="77" t="s">
        <v>204</v>
      </c>
      <c r="K300" s="77" t="s">
        <v>205</v>
      </c>
      <c r="L300" s="157"/>
      <c r="M300" s="1"/>
      <c r="N300" s="138"/>
      <c r="O300" s="139"/>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c r="IT300" s="1"/>
      <c r="IU300" s="1"/>
      <c r="IV300" s="1"/>
      <c r="IW300" s="1"/>
      <c r="IX300" s="1"/>
      <c r="IY300" s="1"/>
      <c r="IZ300" s="1"/>
      <c r="JA300" s="1"/>
      <c r="JB300" s="1"/>
      <c r="JC300" s="1"/>
      <c r="JD300" s="1"/>
      <c r="JE300" s="1"/>
      <c r="JF300" s="1"/>
      <c r="JG300" s="1"/>
      <c r="JH300" s="1"/>
      <c r="JI300" s="1"/>
      <c r="JJ300" s="1"/>
      <c r="JK300" s="1"/>
      <c r="JL300" s="1"/>
      <c r="JM300" s="1"/>
      <c r="JN300" s="1"/>
      <c r="JO300" s="1"/>
      <c r="JP300" s="1"/>
      <c r="JQ300" s="1"/>
      <c r="JR300" s="1"/>
      <c r="JS300" s="1"/>
      <c r="JT300" s="1"/>
      <c r="JU300" s="1"/>
      <c r="JV300" s="1"/>
      <c r="JW300" s="1"/>
      <c r="JX300" s="1"/>
      <c r="JY300" s="1"/>
      <c r="JZ300" s="1"/>
      <c r="KA300" s="1"/>
      <c r="KB300" s="1"/>
      <c r="KC300" s="1"/>
      <c r="KD300" s="1"/>
      <c r="KE300" s="1"/>
      <c r="KF300" s="1"/>
      <c r="KG300" s="1"/>
      <c r="KH300" s="1"/>
      <c r="KI300" s="1"/>
      <c r="KJ300" s="1"/>
      <c r="KK300" s="1"/>
      <c r="KL300" s="1"/>
      <c r="KM300" s="1"/>
      <c r="KN300" s="1"/>
      <c r="KO300" s="1"/>
      <c r="KP300" s="1"/>
      <c r="KQ300" s="1"/>
      <c r="KR300" s="1"/>
      <c r="KS300" s="1"/>
      <c r="KT300" s="1"/>
      <c r="KU300" s="1"/>
      <c r="KV300" s="1"/>
      <c r="KW300" s="1"/>
      <c r="KX300" s="1"/>
      <c r="KY300" s="1"/>
      <c r="KZ300" s="1"/>
      <c r="LA300" s="1"/>
      <c r="LB300" s="1"/>
      <c r="LC300" s="1"/>
      <c r="LD300" s="1"/>
      <c r="LE300" s="1"/>
      <c r="LF300" s="1"/>
      <c r="LG300" s="1"/>
      <c r="LH300" s="1"/>
      <c r="LI300" s="1"/>
      <c r="LJ300" s="1"/>
      <c r="LK300" s="1"/>
      <c r="LL300" s="1"/>
      <c r="LM300" s="1"/>
      <c r="LN300" s="1"/>
      <c r="LO300" s="1"/>
      <c r="LP300" s="1"/>
      <c r="LQ300" s="1"/>
      <c r="LR300" s="1"/>
      <c r="LS300" s="1"/>
      <c r="LT300" s="1"/>
      <c r="LU300" s="1"/>
      <c r="LV300" s="1"/>
      <c r="LW300" s="1"/>
      <c r="LX300" s="1"/>
      <c r="LY300" s="1"/>
      <c r="LZ300" s="1"/>
      <c r="MA300" s="1"/>
      <c r="MB300" s="1"/>
      <c r="MC300" s="1"/>
      <c r="MD300" s="1"/>
      <c r="ME300" s="1"/>
      <c r="MF300" s="1"/>
      <c r="MG300" s="1"/>
      <c r="MH300" s="1"/>
      <c r="MI300" s="1"/>
      <c r="MJ300" s="1"/>
      <c r="MK300" s="1"/>
      <c r="ML300" s="1"/>
      <c r="MM300" s="1"/>
      <c r="MN300" s="1"/>
      <c r="MO300" s="1"/>
      <c r="MP300" s="1"/>
      <c r="MQ300" s="1"/>
      <c r="MR300" s="1"/>
      <c r="MS300" s="1"/>
      <c r="MT300" s="1"/>
      <c r="MU300" s="1"/>
      <c r="MV300" s="1"/>
      <c r="MW300" s="1"/>
      <c r="MX300" s="1"/>
      <c r="MY300" s="1"/>
      <c r="MZ300" s="1"/>
      <c r="NA300" s="1"/>
      <c r="NB300" s="1"/>
      <c r="NC300" s="1"/>
      <c r="ND300" s="1"/>
      <c r="NE300" s="1"/>
      <c r="NF300" s="1"/>
      <c r="NG300" s="1"/>
      <c r="NH300" s="1"/>
      <c r="NI300" s="1"/>
      <c r="NJ300" s="1"/>
      <c r="NK300" s="1"/>
      <c r="NL300" s="1"/>
      <c r="NM300" s="1"/>
      <c r="NN300" s="1"/>
      <c r="NO300" s="1"/>
      <c r="NP300" s="1"/>
      <c r="NQ300" s="1"/>
      <c r="NR300" s="1"/>
      <c r="NS300" s="1"/>
      <c r="NT300" s="1"/>
      <c r="NU300" s="1"/>
      <c r="NV300" s="1"/>
      <c r="NW300" s="1"/>
      <c r="NX300" s="1"/>
      <c r="NY300" s="1"/>
      <c r="NZ300" s="1"/>
      <c r="OA300" s="1"/>
      <c r="OB300" s="1"/>
      <c r="OC300" s="1"/>
      <c r="OD300" s="1"/>
      <c r="OE300" s="1"/>
      <c r="OF300" s="1"/>
      <c r="OG300" s="1"/>
      <c r="OH300" s="1"/>
      <c r="OI300" s="1"/>
      <c r="OJ300" s="1"/>
      <c r="OK300" s="1"/>
      <c r="OL300" s="1"/>
      <c r="OM300" s="1"/>
      <c r="ON300" s="1"/>
      <c r="OO300" s="1"/>
      <c r="OP300" s="1"/>
      <c r="OQ300" s="1"/>
      <c r="OR300" s="1"/>
      <c r="OS300" s="1"/>
      <c r="OT300" s="1"/>
      <c r="OU300" s="1"/>
      <c r="OV300" s="1"/>
      <c r="OW300" s="1"/>
      <c r="OX300" s="1"/>
      <c r="OY300" s="1"/>
      <c r="OZ300" s="1"/>
      <c r="PA300" s="1"/>
      <c r="PB300" s="1"/>
      <c r="PC300" s="1"/>
      <c r="PD300" s="1"/>
      <c r="PE300" s="1"/>
      <c r="PF300" s="1"/>
      <c r="PG300" s="1"/>
      <c r="PH300" s="1"/>
      <c r="PI300" s="1"/>
      <c r="PJ300" s="1"/>
      <c r="PK300" s="1"/>
      <c r="PL300" s="1"/>
      <c r="PM300" s="1"/>
      <c r="PN300" s="1"/>
      <c r="PO300" s="1"/>
      <c r="PP300" s="1"/>
      <c r="PQ300" s="1"/>
      <c r="PR300" s="1"/>
      <c r="PS300" s="1"/>
      <c r="PT300" s="1"/>
      <c r="PU300" s="1"/>
      <c r="PV300" s="1"/>
      <c r="PW300" s="1"/>
      <c r="PX300" s="1"/>
      <c r="PY300" s="1"/>
      <c r="PZ300" s="1"/>
      <c r="QA300" s="1"/>
      <c r="QB300" s="1"/>
      <c r="QC300" s="1"/>
      <c r="QD300" s="1"/>
      <c r="QE300" s="1"/>
      <c r="QF300" s="1"/>
      <c r="QG300" s="1"/>
      <c r="QH300" s="1"/>
      <c r="QI300" s="1"/>
      <c r="QJ300" s="1"/>
      <c r="QK300" s="1"/>
      <c r="QL300" s="1"/>
      <c r="QM300" s="1"/>
      <c r="QN300" s="1"/>
      <c r="QO300" s="1"/>
      <c r="QP300" s="1"/>
      <c r="QQ300" s="1"/>
      <c r="QR300" s="1"/>
      <c r="QS300" s="1"/>
      <c r="QT300" s="1"/>
      <c r="QU300" s="1"/>
      <c r="QV300" s="1"/>
      <c r="QW300" s="1"/>
      <c r="QX300" s="1"/>
      <c r="QY300" s="1"/>
      <c r="QZ300" s="1"/>
      <c r="RA300" s="1"/>
      <c r="RB300" s="1"/>
      <c r="RC300" s="1"/>
      <c r="RD300" s="1"/>
      <c r="RE300" s="1"/>
      <c r="RF300" s="1"/>
      <c r="RG300" s="1"/>
      <c r="RH300" s="1"/>
      <c r="RI300" s="1"/>
      <c r="RJ300" s="1"/>
      <c r="RK300" s="1"/>
      <c r="RL300" s="1"/>
      <c r="RM300" s="1"/>
      <c r="RN300" s="1"/>
      <c r="RO300" s="1"/>
      <c r="RP300" s="1"/>
      <c r="RQ300" s="1"/>
      <c r="RR300" s="1"/>
      <c r="RS300" s="1"/>
      <c r="RT300" s="1"/>
      <c r="RU300" s="1"/>
      <c r="RV300" s="1"/>
      <c r="RW300" s="1"/>
      <c r="RX300" s="1"/>
      <c r="RY300" s="1"/>
      <c r="RZ300" s="1"/>
      <c r="SA300" s="1"/>
      <c r="SB300" s="1"/>
      <c r="SC300" s="1"/>
      <c r="SD300" s="1"/>
      <c r="SE300" s="1"/>
      <c r="SF300" s="1"/>
      <c r="SG300" s="1"/>
      <c r="SH300" s="1"/>
      <c r="SI300" s="1"/>
      <c r="SJ300" s="1"/>
      <c r="SK300" s="1"/>
      <c r="SL300" s="1"/>
      <c r="SM300" s="1"/>
      <c r="SN300" s="1"/>
      <c r="SO300" s="1"/>
      <c r="SP300" s="1"/>
      <c r="SQ300" s="1"/>
      <c r="SR300" s="1"/>
      <c r="SS300" s="1"/>
      <c r="ST300" s="1"/>
      <c r="SU300" s="1"/>
      <c r="SV300" s="1"/>
      <c r="SW300" s="1"/>
      <c r="SX300" s="1"/>
      <c r="SY300" s="1"/>
      <c r="SZ300" s="1"/>
      <c r="TA300" s="1"/>
      <c r="TB300" s="1"/>
      <c r="TC300" s="1"/>
      <c r="TD300" s="1"/>
      <c r="TE300" s="1"/>
      <c r="TF300" s="1"/>
      <c r="TG300" s="1"/>
      <c r="TH300" s="1"/>
      <c r="TI300" s="1"/>
      <c r="TJ300" s="1"/>
      <c r="TK300" s="1"/>
      <c r="TL300" s="1"/>
      <c r="TM300" s="1"/>
      <c r="TN300" s="1"/>
      <c r="TO300" s="1"/>
      <c r="TP300" s="1"/>
      <c r="TQ300" s="1"/>
      <c r="TR300" s="1"/>
      <c r="TS300" s="1"/>
      <c r="TT300" s="1"/>
      <c r="TU300" s="1"/>
      <c r="TV300" s="1"/>
      <c r="TW300" s="1"/>
      <c r="TX300" s="1"/>
      <c r="TY300" s="1"/>
      <c r="TZ300" s="1"/>
      <c r="UA300" s="1"/>
      <c r="UB300" s="1"/>
      <c r="UC300" s="1"/>
      <c r="UD300" s="1"/>
      <c r="UE300" s="1"/>
      <c r="UF300" s="1"/>
      <c r="UG300" s="1"/>
      <c r="UH300" s="1"/>
      <c r="UI300" s="1"/>
      <c r="UJ300" s="1"/>
      <c r="UK300" s="1"/>
      <c r="UL300" s="1"/>
      <c r="UM300" s="1"/>
      <c r="UN300" s="1"/>
      <c r="UO300" s="1"/>
      <c r="UP300" s="1"/>
      <c r="UQ300" s="1"/>
      <c r="UR300" s="1"/>
      <c r="US300" s="1"/>
      <c r="UT300" s="1"/>
      <c r="UU300" s="1"/>
      <c r="UV300" s="1"/>
      <c r="UW300" s="1"/>
      <c r="UX300" s="1"/>
      <c r="UY300" s="1"/>
      <c r="UZ300" s="1"/>
      <c r="VA300" s="1"/>
      <c r="VB300" s="1"/>
      <c r="VC300" s="1"/>
      <c r="VD300" s="1"/>
      <c r="VE300" s="1"/>
      <c r="VF300" s="1"/>
      <c r="VG300" s="1"/>
      <c r="VH300" s="1"/>
      <c r="VI300" s="1"/>
      <c r="VJ300" s="1"/>
      <c r="VK300" s="1"/>
      <c r="VL300" s="1"/>
      <c r="VM300" s="1"/>
      <c r="VN300" s="1"/>
      <c r="VO300" s="1"/>
      <c r="VP300" s="1"/>
      <c r="VQ300" s="1"/>
      <c r="VR300" s="1"/>
      <c r="VS300" s="1"/>
      <c r="VT300" s="1"/>
      <c r="VU300" s="1"/>
      <c r="VV300" s="1"/>
      <c r="VW300" s="1"/>
      <c r="VX300" s="1"/>
      <c r="VY300" s="1"/>
      <c r="VZ300" s="1"/>
      <c r="WA300" s="1"/>
      <c r="WB300" s="1"/>
      <c r="WC300" s="1"/>
      <c r="WD300" s="1"/>
      <c r="WE300" s="1"/>
      <c r="WF300" s="1"/>
      <c r="WG300" s="1"/>
      <c r="WH300" s="1"/>
      <c r="WI300" s="1"/>
      <c r="WJ300" s="1"/>
      <c r="WK300" s="1"/>
      <c r="WL300" s="1"/>
      <c r="WM300" s="1"/>
      <c r="WN300" s="1"/>
      <c r="WO300" s="1"/>
      <c r="WP300" s="1"/>
      <c r="WQ300" s="1"/>
      <c r="WR300" s="1"/>
      <c r="WS300" s="1"/>
      <c r="WT300" s="1"/>
      <c r="WU300" s="1"/>
      <c r="WV300" s="1"/>
      <c r="WW300" s="1"/>
      <c r="WX300" s="1"/>
      <c r="WY300" s="1"/>
      <c r="WZ300" s="1"/>
      <c r="XA300" s="1"/>
      <c r="XB300" s="1"/>
      <c r="XC300" s="1"/>
      <c r="XD300" s="1"/>
      <c r="XE300" s="1"/>
      <c r="XF300" s="1"/>
      <c r="XG300" s="1"/>
      <c r="XH300" s="1"/>
      <c r="XI300" s="1"/>
      <c r="XJ300" s="1"/>
      <c r="XK300" s="1"/>
      <c r="XL300" s="1"/>
      <c r="XM300" s="1"/>
      <c r="XN300" s="1"/>
      <c r="XO300" s="1"/>
      <c r="XP300" s="1"/>
      <c r="XQ300" s="1"/>
      <c r="XR300" s="1"/>
      <c r="XS300" s="1"/>
      <c r="XT300" s="1"/>
      <c r="XU300" s="1"/>
      <c r="XV300" s="1"/>
      <c r="XW300" s="1"/>
      <c r="XX300" s="1"/>
      <c r="XY300" s="1"/>
      <c r="XZ300" s="1"/>
      <c r="YA300" s="1"/>
      <c r="YB300" s="1"/>
      <c r="YC300" s="1"/>
      <c r="YD300" s="1"/>
      <c r="YE300" s="1"/>
      <c r="YF300" s="1"/>
      <c r="YG300" s="1"/>
      <c r="YH300" s="1"/>
      <c r="YI300" s="1"/>
      <c r="YJ300" s="1"/>
      <c r="YK300" s="1"/>
      <c r="YL300" s="1"/>
      <c r="YM300" s="1"/>
      <c r="YN300" s="1"/>
      <c r="YO300" s="1"/>
      <c r="YP300" s="1"/>
      <c r="YQ300" s="1"/>
      <c r="YR300" s="1"/>
      <c r="YS300" s="1"/>
      <c r="YT300" s="1"/>
      <c r="YU300" s="1"/>
      <c r="YV300" s="1"/>
      <c r="YW300" s="1"/>
      <c r="YX300" s="1"/>
      <c r="YY300" s="1"/>
      <c r="YZ300" s="1"/>
      <c r="ZA300" s="1"/>
      <c r="ZB300" s="1"/>
      <c r="ZC300" s="1"/>
      <c r="ZD300" s="1"/>
      <c r="ZE300" s="1"/>
      <c r="ZF300" s="1"/>
      <c r="ZG300" s="1"/>
      <c r="ZH300" s="1"/>
      <c r="ZI300" s="1"/>
      <c r="ZJ300" s="1"/>
      <c r="ZK300" s="1"/>
      <c r="ZL300" s="1"/>
      <c r="ZM300" s="1"/>
      <c r="ZN300" s="1"/>
      <c r="ZO300" s="1"/>
      <c r="ZP300" s="1"/>
      <c r="ZQ300" s="1"/>
      <c r="ZR300" s="1"/>
      <c r="ZS300" s="1"/>
    </row>
    <row r="301" spans="1:695" s="106" customFormat="1" x14ac:dyDescent="0.2">
      <c r="A301" s="229" t="s">
        <v>144</v>
      </c>
      <c r="B301" s="111"/>
      <c r="C301" s="19"/>
      <c r="D301" s="80"/>
      <c r="E301" s="20"/>
      <c r="F301" s="20"/>
      <c r="G301" s="19"/>
      <c r="H301" s="65"/>
      <c r="I301" s="82"/>
      <c r="J301" s="76"/>
      <c r="K301" s="38"/>
      <c r="L301" s="157"/>
      <c r="M301" s="1"/>
      <c r="N301" s="138"/>
      <c r="O301" s="139"/>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c r="IT301" s="1"/>
      <c r="IU301" s="1"/>
      <c r="IV301" s="1"/>
      <c r="IW301" s="1"/>
      <c r="IX301" s="1"/>
      <c r="IY301" s="1"/>
      <c r="IZ301" s="1"/>
      <c r="JA301" s="1"/>
      <c r="JB301" s="1"/>
      <c r="JC301" s="1"/>
      <c r="JD301" s="1"/>
      <c r="JE301" s="1"/>
      <c r="JF301" s="1"/>
      <c r="JG301" s="1"/>
      <c r="JH301" s="1"/>
      <c r="JI301" s="1"/>
      <c r="JJ301" s="1"/>
      <c r="JK301" s="1"/>
      <c r="JL301" s="1"/>
      <c r="JM301" s="1"/>
      <c r="JN301" s="1"/>
      <c r="JO301" s="1"/>
      <c r="JP301" s="1"/>
      <c r="JQ301" s="1"/>
      <c r="JR301" s="1"/>
      <c r="JS301" s="1"/>
      <c r="JT301" s="1"/>
      <c r="JU301" s="1"/>
      <c r="JV301" s="1"/>
      <c r="JW301" s="1"/>
      <c r="JX301" s="1"/>
      <c r="JY301" s="1"/>
      <c r="JZ301" s="1"/>
      <c r="KA301" s="1"/>
      <c r="KB301" s="1"/>
      <c r="KC301" s="1"/>
      <c r="KD301" s="1"/>
      <c r="KE301" s="1"/>
      <c r="KF301" s="1"/>
      <c r="KG301" s="1"/>
      <c r="KH301" s="1"/>
      <c r="KI301" s="1"/>
      <c r="KJ301" s="1"/>
      <c r="KK301" s="1"/>
      <c r="KL301" s="1"/>
      <c r="KM301" s="1"/>
      <c r="KN301" s="1"/>
      <c r="KO301" s="1"/>
      <c r="KP301" s="1"/>
      <c r="KQ301" s="1"/>
      <c r="KR301" s="1"/>
      <c r="KS301" s="1"/>
      <c r="KT301" s="1"/>
      <c r="KU301" s="1"/>
      <c r="KV301" s="1"/>
      <c r="KW301" s="1"/>
      <c r="KX301" s="1"/>
      <c r="KY301" s="1"/>
      <c r="KZ301" s="1"/>
      <c r="LA301" s="1"/>
      <c r="LB301" s="1"/>
      <c r="LC301" s="1"/>
      <c r="LD301" s="1"/>
      <c r="LE301" s="1"/>
      <c r="LF301" s="1"/>
      <c r="LG301" s="1"/>
      <c r="LH301" s="1"/>
      <c r="LI301" s="1"/>
      <c r="LJ301" s="1"/>
      <c r="LK301" s="1"/>
      <c r="LL301" s="1"/>
      <c r="LM301" s="1"/>
      <c r="LN301" s="1"/>
      <c r="LO301" s="1"/>
      <c r="LP301" s="1"/>
      <c r="LQ301" s="1"/>
      <c r="LR301" s="1"/>
      <c r="LS301" s="1"/>
      <c r="LT301" s="1"/>
      <c r="LU301" s="1"/>
      <c r="LV301" s="1"/>
      <c r="LW301" s="1"/>
      <c r="LX301" s="1"/>
      <c r="LY301" s="1"/>
      <c r="LZ301" s="1"/>
      <c r="MA301" s="1"/>
      <c r="MB301" s="1"/>
      <c r="MC301" s="1"/>
      <c r="MD301" s="1"/>
      <c r="ME301" s="1"/>
      <c r="MF301" s="1"/>
      <c r="MG301" s="1"/>
      <c r="MH301" s="1"/>
      <c r="MI301" s="1"/>
      <c r="MJ301" s="1"/>
      <c r="MK301" s="1"/>
      <c r="ML301" s="1"/>
      <c r="MM301" s="1"/>
      <c r="MN301" s="1"/>
      <c r="MO301" s="1"/>
      <c r="MP301" s="1"/>
      <c r="MQ301" s="1"/>
      <c r="MR301" s="1"/>
      <c r="MS301" s="1"/>
      <c r="MT301" s="1"/>
      <c r="MU301" s="1"/>
      <c r="MV301" s="1"/>
      <c r="MW301" s="1"/>
      <c r="MX301" s="1"/>
      <c r="MY301" s="1"/>
      <c r="MZ301" s="1"/>
      <c r="NA301" s="1"/>
      <c r="NB301" s="1"/>
      <c r="NC301" s="1"/>
      <c r="ND301" s="1"/>
      <c r="NE301" s="1"/>
      <c r="NF301" s="1"/>
      <c r="NG301" s="1"/>
      <c r="NH301" s="1"/>
      <c r="NI301" s="1"/>
      <c r="NJ301" s="1"/>
      <c r="NK301" s="1"/>
      <c r="NL301" s="1"/>
      <c r="NM301" s="1"/>
      <c r="NN301" s="1"/>
      <c r="NO301" s="1"/>
      <c r="NP301" s="1"/>
      <c r="NQ301" s="1"/>
      <c r="NR301" s="1"/>
      <c r="NS301" s="1"/>
      <c r="NT301" s="1"/>
      <c r="NU301" s="1"/>
      <c r="NV301" s="1"/>
      <c r="NW301" s="1"/>
      <c r="NX301" s="1"/>
      <c r="NY301" s="1"/>
      <c r="NZ301" s="1"/>
      <c r="OA301" s="1"/>
      <c r="OB301" s="1"/>
      <c r="OC301" s="1"/>
      <c r="OD301" s="1"/>
      <c r="OE301" s="1"/>
      <c r="OF301" s="1"/>
      <c r="OG301" s="1"/>
      <c r="OH301" s="1"/>
      <c r="OI301" s="1"/>
      <c r="OJ301" s="1"/>
      <c r="OK301" s="1"/>
      <c r="OL301" s="1"/>
      <c r="OM301" s="1"/>
      <c r="ON301" s="1"/>
      <c r="OO301" s="1"/>
      <c r="OP301" s="1"/>
      <c r="OQ301" s="1"/>
      <c r="OR301" s="1"/>
      <c r="OS301" s="1"/>
      <c r="OT301" s="1"/>
      <c r="OU301" s="1"/>
      <c r="OV301" s="1"/>
      <c r="OW301" s="1"/>
      <c r="OX301" s="1"/>
      <c r="OY301" s="1"/>
      <c r="OZ301" s="1"/>
      <c r="PA301" s="1"/>
      <c r="PB301" s="1"/>
      <c r="PC301" s="1"/>
      <c r="PD301" s="1"/>
      <c r="PE301" s="1"/>
      <c r="PF301" s="1"/>
      <c r="PG301" s="1"/>
      <c r="PH301" s="1"/>
      <c r="PI301" s="1"/>
      <c r="PJ301" s="1"/>
      <c r="PK301" s="1"/>
      <c r="PL301" s="1"/>
      <c r="PM301" s="1"/>
      <c r="PN301" s="1"/>
      <c r="PO301" s="1"/>
      <c r="PP301" s="1"/>
      <c r="PQ301" s="1"/>
      <c r="PR301" s="1"/>
      <c r="PS301" s="1"/>
      <c r="PT301" s="1"/>
      <c r="PU301" s="1"/>
      <c r="PV301" s="1"/>
      <c r="PW301" s="1"/>
      <c r="PX301" s="1"/>
      <c r="PY301" s="1"/>
      <c r="PZ301" s="1"/>
      <c r="QA301" s="1"/>
      <c r="QB301" s="1"/>
      <c r="QC301" s="1"/>
      <c r="QD301" s="1"/>
      <c r="QE301" s="1"/>
      <c r="QF301" s="1"/>
      <c r="QG301" s="1"/>
      <c r="QH301" s="1"/>
      <c r="QI301" s="1"/>
      <c r="QJ301" s="1"/>
      <c r="QK301" s="1"/>
      <c r="QL301" s="1"/>
      <c r="QM301" s="1"/>
      <c r="QN301" s="1"/>
      <c r="QO301" s="1"/>
      <c r="QP301" s="1"/>
      <c r="QQ301" s="1"/>
      <c r="QR301" s="1"/>
      <c r="QS301" s="1"/>
      <c r="QT301" s="1"/>
      <c r="QU301" s="1"/>
      <c r="QV301" s="1"/>
      <c r="QW301" s="1"/>
      <c r="QX301" s="1"/>
      <c r="QY301" s="1"/>
      <c r="QZ301" s="1"/>
      <c r="RA301" s="1"/>
      <c r="RB301" s="1"/>
      <c r="RC301" s="1"/>
      <c r="RD301" s="1"/>
      <c r="RE301" s="1"/>
      <c r="RF301" s="1"/>
      <c r="RG301" s="1"/>
      <c r="RH301" s="1"/>
      <c r="RI301" s="1"/>
      <c r="RJ301" s="1"/>
      <c r="RK301" s="1"/>
      <c r="RL301" s="1"/>
      <c r="RM301" s="1"/>
      <c r="RN301" s="1"/>
      <c r="RO301" s="1"/>
      <c r="RP301" s="1"/>
      <c r="RQ301" s="1"/>
      <c r="RR301" s="1"/>
      <c r="RS301" s="1"/>
      <c r="RT301" s="1"/>
      <c r="RU301" s="1"/>
      <c r="RV301" s="1"/>
      <c r="RW301" s="1"/>
      <c r="RX301" s="1"/>
      <c r="RY301" s="1"/>
      <c r="RZ301" s="1"/>
      <c r="SA301" s="1"/>
      <c r="SB301" s="1"/>
      <c r="SC301" s="1"/>
      <c r="SD301" s="1"/>
      <c r="SE301" s="1"/>
      <c r="SF301" s="1"/>
      <c r="SG301" s="1"/>
      <c r="SH301" s="1"/>
      <c r="SI301" s="1"/>
      <c r="SJ301" s="1"/>
      <c r="SK301" s="1"/>
      <c r="SL301" s="1"/>
      <c r="SM301" s="1"/>
      <c r="SN301" s="1"/>
      <c r="SO301" s="1"/>
      <c r="SP301" s="1"/>
      <c r="SQ301" s="1"/>
      <c r="SR301" s="1"/>
      <c r="SS301" s="1"/>
      <c r="ST301" s="1"/>
      <c r="SU301" s="1"/>
      <c r="SV301" s="1"/>
      <c r="SW301" s="1"/>
      <c r="SX301" s="1"/>
      <c r="SY301" s="1"/>
      <c r="SZ301" s="1"/>
      <c r="TA301" s="1"/>
      <c r="TB301" s="1"/>
      <c r="TC301" s="1"/>
      <c r="TD301" s="1"/>
      <c r="TE301" s="1"/>
      <c r="TF301" s="1"/>
      <c r="TG301" s="1"/>
      <c r="TH301" s="1"/>
      <c r="TI301" s="1"/>
      <c r="TJ301" s="1"/>
      <c r="TK301" s="1"/>
      <c r="TL301" s="1"/>
      <c r="TM301" s="1"/>
      <c r="TN301" s="1"/>
      <c r="TO301" s="1"/>
      <c r="TP301" s="1"/>
      <c r="TQ301" s="1"/>
      <c r="TR301" s="1"/>
      <c r="TS301" s="1"/>
      <c r="TT301" s="1"/>
      <c r="TU301" s="1"/>
      <c r="TV301" s="1"/>
      <c r="TW301" s="1"/>
      <c r="TX301" s="1"/>
      <c r="TY301" s="1"/>
      <c r="TZ301" s="1"/>
      <c r="UA301" s="1"/>
      <c r="UB301" s="1"/>
      <c r="UC301" s="1"/>
      <c r="UD301" s="1"/>
      <c r="UE301" s="1"/>
      <c r="UF301" s="1"/>
      <c r="UG301" s="1"/>
      <c r="UH301" s="1"/>
      <c r="UI301" s="1"/>
      <c r="UJ301" s="1"/>
      <c r="UK301" s="1"/>
      <c r="UL301" s="1"/>
      <c r="UM301" s="1"/>
      <c r="UN301" s="1"/>
      <c r="UO301" s="1"/>
      <c r="UP301" s="1"/>
      <c r="UQ301" s="1"/>
      <c r="UR301" s="1"/>
      <c r="US301" s="1"/>
      <c r="UT301" s="1"/>
      <c r="UU301" s="1"/>
      <c r="UV301" s="1"/>
      <c r="UW301" s="1"/>
      <c r="UX301" s="1"/>
      <c r="UY301" s="1"/>
      <c r="UZ301" s="1"/>
      <c r="VA301" s="1"/>
      <c r="VB301" s="1"/>
      <c r="VC301" s="1"/>
      <c r="VD301" s="1"/>
      <c r="VE301" s="1"/>
      <c r="VF301" s="1"/>
      <c r="VG301" s="1"/>
      <c r="VH301" s="1"/>
      <c r="VI301" s="1"/>
      <c r="VJ301" s="1"/>
      <c r="VK301" s="1"/>
      <c r="VL301" s="1"/>
      <c r="VM301" s="1"/>
      <c r="VN301" s="1"/>
      <c r="VO301" s="1"/>
      <c r="VP301" s="1"/>
      <c r="VQ301" s="1"/>
      <c r="VR301" s="1"/>
      <c r="VS301" s="1"/>
      <c r="VT301" s="1"/>
      <c r="VU301" s="1"/>
      <c r="VV301" s="1"/>
      <c r="VW301" s="1"/>
      <c r="VX301" s="1"/>
      <c r="VY301" s="1"/>
      <c r="VZ301" s="1"/>
      <c r="WA301" s="1"/>
      <c r="WB301" s="1"/>
      <c r="WC301" s="1"/>
      <c r="WD301" s="1"/>
      <c r="WE301" s="1"/>
      <c r="WF301" s="1"/>
      <c r="WG301" s="1"/>
      <c r="WH301" s="1"/>
      <c r="WI301" s="1"/>
      <c r="WJ301" s="1"/>
      <c r="WK301" s="1"/>
      <c r="WL301" s="1"/>
      <c r="WM301" s="1"/>
      <c r="WN301" s="1"/>
      <c r="WO301" s="1"/>
      <c r="WP301" s="1"/>
      <c r="WQ301" s="1"/>
      <c r="WR301" s="1"/>
      <c r="WS301" s="1"/>
      <c r="WT301" s="1"/>
      <c r="WU301" s="1"/>
      <c r="WV301" s="1"/>
      <c r="WW301" s="1"/>
      <c r="WX301" s="1"/>
      <c r="WY301" s="1"/>
      <c r="WZ301" s="1"/>
      <c r="XA301" s="1"/>
      <c r="XB301" s="1"/>
      <c r="XC301" s="1"/>
      <c r="XD301" s="1"/>
      <c r="XE301" s="1"/>
      <c r="XF301" s="1"/>
      <c r="XG301" s="1"/>
      <c r="XH301" s="1"/>
      <c r="XI301" s="1"/>
      <c r="XJ301" s="1"/>
      <c r="XK301" s="1"/>
      <c r="XL301" s="1"/>
      <c r="XM301" s="1"/>
      <c r="XN301" s="1"/>
      <c r="XO301" s="1"/>
      <c r="XP301" s="1"/>
      <c r="XQ301" s="1"/>
      <c r="XR301" s="1"/>
      <c r="XS301" s="1"/>
      <c r="XT301" s="1"/>
      <c r="XU301" s="1"/>
      <c r="XV301" s="1"/>
      <c r="XW301" s="1"/>
      <c r="XX301" s="1"/>
      <c r="XY301" s="1"/>
      <c r="XZ301" s="1"/>
      <c r="YA301" s="1"/>
      <c r="YB301" s="1"/>
      <c r="YC301" s="1"/>
      <c r="YD301" s="1"/>
      <c r="YE301" s="1"/>
      <c r="YF301" s="1"/>
      <c r="YG301" s="1"/>
      <c r="YH301" s="1"/>
      <c r="YI301" s="1"/>
      <c r="YJ301" s="1"/>
      <c r="YK301" s="1"/>
      <c r="YL301" s="1"/>
      <c r="YM301" s="1"/>
      <c r="YN301" s="1"/>
      <c r="YO301" s="1"/>
      <c r="YP301" s="1"/>
      <c r="YQ301" s="1"/>
      <c r="YR301" s="1"/>
      <c r="YS301" s="1"/>
      <c r="YT301" s="1"/>
      <c r="YU301" s="1"/>
      <c r="YV301" s="1"/>
      <c r="YW301" s="1"/>
      <c r="YX301" s="1"/>
      <c r="YY301" s="1"/>
      <c r="YZ301" s="1"/>
      <c r="ZA301" s="1"/>
      <c r="ZB301" s="1"/>
      <c r="ZC301" s="1"/>
      <c r="ZD301" s="1"/>
      <c r="ZE301" s="1"/>
      <c r="ZF301" s="1"/>
      <c r="ZG301" s="1"/>
      <c r="ZH301" s="1"/>
      <c r="ZI301" s="1"/>
      <c r="ZJ301" s="1"/>
      <c r="ZK301" s="1"/>
      <c r="ZL301" s="1"/>
      <c r="ZM301" s="1"/>
      <c r="ZN301" s="1"/>
      <c r="ZO301" s="1"/>
      <c r="ZP301" s="1"/>
      <c r="ZQ301" s="1"/>
      <c r="ZR301" s="1"/>
      <c r="ZS301" s="1"/>
    </row>
    <row r="302" spans="1:695" s="106" customFormat="1" x14ac:dyDescent="0.2">
      <c r="A302" s="229" t="s">
        <v>144</v>
      </c>
      <c r="B302" s="98"/>
      <c r="C302" s="19" t="s">
        <v>71</v>
      </c>
      <c r="D302" s="80" t="s">
        <v>28</v>
      </c>
      <c r="E302" s="20">
        <v>0.72569444444444453</v>
      </c>
      <c r="F302" s="20">
        <f t="shared" ref="F302" si="26">E302+(45/(24*60))</f>
        <v>0.75694444444444453</v>
      </c>
      <c r="G302" s="19">
        <f>H302*I302</f>
        <v>3516.7999999999997</v>
      </c>
      <c r="H302" s="263">
        <v>112</v>
      </c>
      <c r="I302" s="82">
        <v>31.4</v>
      </c>
      <c r="J302" s="77" t="s">
        <v>204</v>
      </c>
      <c r="K302" s="77" t="s">
        <v>205</v>
      </c>
      <c r="L302" s="157"/>
      <c r="M302" s="1"/>
      <c r="N302" s="138"/>
      <c r="O302" s="139"/>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c r="IT302" s="1"/>
      <c r="IU302" s="1"/>
      <c r="IV302" s="1"/>
      <c r="IW302" s="1"/>
      <c r="IX302" s="1"/>
      <c r="IY302" s="1"/>
      <c r="IZ302" s="1"/>
      <c r="JA302" s="1"/>
      <c r="JB302" s="1"/>
      <c r="JC302" s="1"/>
      <c r="JD302" s="1"/>
      <c r="JE302" s="1"/>
      <c r="JF302" s="1"/>
      <c r="JG302" s="1"/>
      <c r="JH302" s="1"/>
      <c r="JI302" s="1"/>
      <c r="JJ302" s="1"/>
      <c r="JK302" s="1"/>
      <c r="JL302" s="1"/>
      <c r="JM302" s="1"/>
      <c r="JN302" s="1"/>
      <c r="JO302" s="1"/>
      <c r="JP302" s="1"/>
      <c r="JQ302" s="1"/>
      <c r="JR302" s="1"/>
      <c r="JS302" s="1"/>
      <c r="JT302" s="1"/>
      <c r="JU302" s="1"/>
      <c r="JV302" s="1"/>
      <c r="JW302" s="1"/>
      <c r="JX302" s="1"/>
      <c r="JY302" s="1"/>
      <c r="JZ302" s="1"/>
      <c r="KA302" s="1"/>
      <c r="KB302" s="1"/>
      <c r="KC302" s="1"/>
      <c r="KD302" s="1"/>
      <c r="KE302" s="1"/>
      <c r="KF302" s="1"/>
      <c r="KG302" s="1"/>
      <c r="KH302" s="1"/>
      <c r="KI302" s="1"/>
      <c r="KJ302" s="1"/>
      <c r="KK302" s="1"/>
      <c r="KL302" s="1"/>
      <c r="KM302" s="1"/>
      <c r="KN302" s="1"/>
      <c r="KO302" s="1"/>
      <c r="KP302" s="1"/>
      <c r="KQ302" s="1"/>
      <c r="KR302" s="1"/>
      <c r="KS302" s="1"/>
      <c r="KT302" s="1"/>
      <c r="KU302" s="1"/>
      <c r="KV302" s="1"/>
      <c r="KW302" s="1"/>
      <c r="KX302" s="1"/>
      <c r="KY302" s="1"/>
      <c r="KZ302" s="1"/>
      <c r="LA302" s="1"/>
      <c r="LB302" s="1"/>
      <c r="LC302" s="1"/>
      <c r="LD302" s="1"/>
      <c r="LE302" s="1"/>
      <c r="LF302" s="1"/>
      <c r="LG302" s="1"/>
      <c r="LH302" s="1"/>
      <c r="LI302" s="1"/>
      <c r="LJ302" s="1"/>
      <c r="LK302" s="1"/>
      <c r="LL302" s="1"/>
      <c r="LM302" s="1"/>
      <c r="LN302" s="1"/>
      <c r="LO302" s="1"/>
      <c r="LP302" s="1"/>
      <c r="LQ302" s="1"/>
      <c r="LR302" s="1"/>
      <c r="LS302" s="1"/>
      <c r="LT302" s="1"/>
      <c r="LU302" s="1"/>
      <c r="LV302" s="1"/>
      <c r="LW302" s="1"/>
      <c r="LX302" s="1"/>
      <c r="LY302" s="1"/>
      <c r="LZ302" s="1"/>
      <c r="MA302" s="1"/>
      <c r="MB302" s="1"/>
      <c r="MC302" s="1"/>
      <c r="MD302" s="1"/>
      <c r="ME302" s="1"/>
      <c r="MF302" s="1"/>
      <c r="MG302" s="1"/>
      <c r="MH302" s="1"/>
      <c r="MI302" s="1"/>
      <c r="MJ302" s="1"/>
      <c r="MK302" s="1"/>
      <c r="ML302" s="1"/>
      <c r="MM302" s="1"/>
      <c r="MN302" s="1"/>
      <c r="MO302" s="1"/>
      <c r="MP302" s="1"/>
      <c r="MQ302" s="1"/>
      <c r="MR302" s="1"/>
      <c r="MS302" s="1"/>
      <c r="MT302" s="1"/>
      <c r="MU302" s="1"/>
      <c r="MV302" s="1"/>
      <c r="MW302" s="1"/>
      <c r="MX302" s="1"/>
      <c r="MY302" s="1"/>
      <c r="MZ302" s="1"/>
      <c r="NA302" s="1"/>
      <c r="NB302" s="1"/>
      <c r="NC302" s="1"/>
      <c r="ND302" s="1"/>
      <c r="NE302" s="1"/>
      <c r="NF302" s="1"/>
      <c r="NG302" s="1"/>
      <c r="NH302" s="1"/>
      <c r="NI302" s="1"/>
      <c r="NJ302" s="1"/>
      <c r="NK302" s="1"/>
      <c r="NL302" s="1"/>
      <c r="NM302" s="1"/>
      <c r="NN302" s="1"/>
      <c r="NO302" s="1"/>
      <c r="NP302" s="1"/>
      <c r="NQ302" s="1"/>
      <c r="NR302" s="1"/>
      <c r="NS302" s="1"/>
      <c r="NT302" s="1"/>
      <c r="NU302" s="1"/>
      <c r="NV302" s="1"/>
      <c r="NW302" s="1"/>
      <c r="NX302" s="1"/>
      <c r="NY302" s="1"/>
      <c r="NZ302" s="1"/>
      <c r="OA302" s="1"/>
      <c r="OB302" s="1"/>
      <c r="OC302" s="1"/>
      <c r="OD302" s="1"/>
      <c r="OE302" s="1"/>
      <c r="OF302" s="1"/>
      <c r="OG302" s="1"/>
      <c r="OH302" s="1"/>
      <c r="OI302" s="1"/>
      <c r="OJ302" s="1"/>
      <c r="OK302" s="1"/>
      <c r="OL302" s="1"/>
      <c r="OM302" s="1"/>
      <c r="ON302" s="1"/>
      <c r="OO302" s="1"/>
      <c r="OP302" s="1"/>
      <c r="OQ302" s="1"/>
      <c r="OR302" s="1"/>
      <c r="OS302" s="1"/>
      <c r="OT302" s="1"/>
      <c r="OU302" s="1"/>
      <c r="OV302" s="1"/>
      <c r="OW302" s="1"/>
      <c r="OX302" s="1"/>
      <c r="OY302" s="1"/>
      <c r="OZ302" s="1"/>
      <c r="PA302" s="1"/>
      <c r="PB302" s="1"/>
      <c r="PC302" s="1"/>
      <c r="PD302" s="1"/>
      <c r="PE302" s="1"/>
      <c r="PF302" s="1"/>
      <c r="PG302" s="1"/>
      <c r="PH302" s="1"/>
      <c r="PI302" s="1"/>
      <c r="PJ302" s="1"/>
      <c r="PK302" s="1"/>
      <c r="PL302" s="1"/>
      <c r="PM302" s="1"/>
      <c r="PN302" s="1"/>
      <c r="PO302" s="1"/>
      <c r="PP302" s="1"/>
      <c r="PQ302" s="1"/>
      <c r="PR302" s="1"/>
      <c r="PS302" s="1"/>
      <c r="PT302" s="1"/>
      <c r="PU302" s="1"/>
      <c r="PV302" s="1"/>
      <c r="PW302" s="1"/>
      <c r="PX302" s="1"/>
      <c r="PY302" s="1"/>
      <c r="PZ302" s="1"/>
      <c r="QA302" s="1"/>
      <c r="QB302" s="1"/>
      <c r="QC302" s="1"/>
      <c r="QD302" s="1"/>
      <c r="QE302" s="1"/>
      <c r="QF302" s="1"/>
      <c r="QG302" s="1"/>
      <c r="QH302" s="1"/>
      <c r="QI302" s="1"/>
      <c r="QJ302" s="1"/>
      <c r="QK302" s="1"/>
      <c r="QL302" s="1"/>
      <c r="QM302" s="1"/>
      <c r="QN302" s="1"/>
      <c r="QO302" s="1"/>
      <c r="QP302" s="1"/>
      <c r="QQ302" s="1"/>
      <c r="QR302" s="1"/>
      <c r="QS302" s="1"/>
      <c r="QT302" s="1"/>
      <c r="QU302" s="1"/>
      <c r="QV302" s="1"/>
      <c r="QW302" s="1"/>
      <c r="QX302" s="1"/>
      <c r="QY302" s="1"/>
      <c r="QZ302" s="1"/>
      <c r="RA302" s="1"/>
      <c r="RB302" s="1"/>
      <c r="RC302" s="1"/>
      <c r="RD302" s="1"/>
      <c r="RE302" s="1"/>
      <c r="RF302" s="1"/>
      <c r="RG302" s="1"/>
      <c r="RH302" s="1"/>
      <c r="RI302" s="1"/>
      <c r="RJ302" s="1"/>
      <c r="RK302" s="1"/>
      <c r="RL302" s="1"/>
      <c r="RM302" s="1"/>
      <c r="RN302" s="1"/>
      <c r="RO302" s="1"/>
      <c r="RP302" s="1"/>
      <c r="RQ302" s="1"/>
      <c r="RR302" s="1"/>
      <c r="RS302" s="1"/>
      <c r="RT302" s="1"/>
      <c r="RU302" s="1"/>
      <c r="RV302" s="1"/>
      <c r="RW302" s="1"/>
      <c r="RX302" s="1"/>
      <c r="RY302" s="1"/>
      <c r="RZ302" s="1"/>
      <c r="SA302" s="1"/>
      <c r="SB302" s="1"/>
      <c r="SC302" s="1"/>
      <c r="SD302" s="1"/>
      <c r="SE302" s="1"/>
      <c r="SF302" s="1"/>
      <c r="SG302" s="1"/>
      <c r="SH302" s="1"/>
      <c r="SI302" s="1"/>
      <c r="SJ302" s="1"/>
      <c r="SK302" s="1"/>
      <c r="SL302" s="1"/>
      <c r="SM302" s="1"/>
      <c r="SN302" s="1"/>
      <c r="SO302" s="1"/>
      <c r="SP302" s="1"/>
      <c r="SQ302" s="1"/>
      <c r="SR302" s="1"/>
      <c r="SS302" s="1"/>
      <c r="ST302" s="1"/>
      <c r="SU302" s="1"/>
      <c r="SV302" s="1"/>
      <c r="SW302" s="1"/>
      <c r="SX302" s="1"/>
      <c r="SY302" s="1"/>
      <c r="SZ302" s="1"/>
      <c r="TA302" s="1"/>
      <c r="TB302" s="1"/>
      <c r="TC302" s="1"/>
      <c r="TD302" s="1"/>
      <c r="TE302" s="1"/>
      <c r="TF302" s="1"/>
      <c r="TG302" s="1"/>
      <c r="TH302" s="1"/>
      <c r="TI302" s="1"/>
      <c r="TJ302" s="1"/>
      <c r="TK302" s="1"/>
      <c r="TL302" s="1"/>
      <c r="TM302" s="1"/>
      <c r="TN302" s="1"/>
      <c r="TO302" s="1"/>
      <c r="TP302" s="1"/>
      <c r="TQ302" s="1"/>
      <c r="TR302" s="1"/>
      <c r="TS302" s="1"/>
      <c r="TT302" s="1"/>
      <c r="TU302" s="1"/>
      <c r="TV302" s="1"/>
      <c r="TW302" s="1"/>
      <c r="TX302" s="1"/>
      <c r="TY302" s="1"/>
      <c r="TZ302" s="1"/>
      <c r="UA302" s="1"/>
      <c r="UB302" s="1"/>
      <c r="UC302" s="1"/>
      <c r="UD302" s="1"/>
      <c r="UE302" s="1"/>
      <c r="UF302" s="1"/>
      <c r="UG302" s="1"/>
      <c r="UH302" s="1"/>
      <c r="UI302" s="1"/>
      <c r="UJ302" s="1"/>
      <c r="UK302" s="1"/>
      <c r="UL302" s="1"/>
      <c r="UM302" s="1"/>
      <c r="UN302" s="1"/>
      <c r="UO302" s="1"/>
      <c r="UP302" s="1"/>
      <c r="UQ302" s="1"/>
      <c r="UR302" s="1"/>
      <c r="US302" s="1"/>
      <c r="UT302" s="1"/>
      <c r="UU302" s="1"/>
      <c r="UV302" s="1"/>
      <c r="UW302" s="1"/>
      <c r="UX302" s="1"/>
      <c r="UY302" s="1"/>
      <c r="UZ302" s="1"/>
      <c r="VA302" s="1"/>
      <c r="VB302" s="1"/>
      <c r="VC302" s="1"/>
      <c r="VD302" s="1"/>
      <c r="VE302" s="1"/>
      <c r="VF302" s="1"/>
      <c r="VG302" s="1"/>
      <c r="VH302" s="1"/>
      <c r="VI302" s="1"/>
      <c r="VJ302" s="1"/>
      <c r="VK302" s="1"/>
      <c r="VL302" s="1"/>
      <c r="VM302" s="1"/>
      <c r="VN302" s="1"/>
      <c r="VO302" s="1"/>
      <c r="VP302" s="1"/>
      <c r="VQ302" s="1"/>
      <c r="VR302" s="1"/>
      <c r="VS302" s="1"/>
      <c r="VT302" s="1"/>
      <c r="VU302" s="1"/>
      <c r="VV302" s="1"/>
      <c r="VW302" s="1"/>
      <c r="VX302" s="1"/>
      <c r="VY302" s="1"/>
      <c r="VZ302" s="1"/>
      <c r="WA302" s="1"/>
      <c r="WB302" s="1"/>
      <c r="WC302" s="1"/>
      <c r="WD302" s="1"/>
      <c r="WE302" s="1"/>
      <c r="WF302" s="1"/>
      <c r="WG302" s="1"/>
      <c r="WH302" s="1"/>
      <c r="WI302" s="1"/>
      <c r="WJ302" s="1"/>
      <c r="WK302" s="1"/>
      <c r="WL302" s="1"/>
      <c r="WM302" s="1"/>
      <c r="WN302" s="1"/>
      <c r="WO302" s="1"/>
      <c r="WP302" s="1"/>
      <c r="WQ302" s="1"/>
      <c r="WR302" s="1"/>
      <c r="WS302" s="1"/>
      <c r="WT302" s="1"/>
      <c r="WU302" s="1"/>
      <c r="WV302" s="1"/>
      <c r="WW302" s="1"/>
      <c r="WX302" s="1"/>
      <c r="WY302" s="1"/>
      <c r="WZ302" s="1"/>
      <c r="XA302" s="1"/>
      <c r="XB302" s="1"/>
      <c r="XC302" s="1"/>
      <c r="XD302" s="1"/>
      <c r="XE302" s="1"/>
      <c r="XF302" s="1"/>
      <c r="XG302" s="1"/>
      <c r="XH302" s="1"/>
      <c r="XI302" s="1"/>
      <c r="XJ302" s="1"/>
      <c r="XK302" s="1"/>
      <c r="XL302" s="1"/>
      <c r="XM302" s="1"/>
      <c r="XN302" s="1"/>
      <c r="XO302" s="1"/>
      <c r="XP302" s="1"/>
      <c r="XQ302" s="1"/>
      <c r="XR302" s="1"/>
      <c r="XS302" s="1"/>
      <c r="XT302" s="1"/>
      <c r="XU302" s="1"/>
      <c r="XV302" s="1"/>
      <c r="XW302" s="1"/>
      <c r="XX302" s="1"/>
      <c r="XY302" s="1"/>
      <c r="XZ302" s="1"/>
      <c r="YA302" s="1"/>
      <c r="YB302" s="1"/>
      <c r="YC302" s="1"/>
      <c r="YD302" s="1"/>
      <c r="YE302" s="1"/>
      <c r="YF302" s="1"/>
      <c r="YG302" s="1"/>
      <c r="YH302" s="1"/>
      <c r="YI302" s="1"/>
      <c r="YJ302" s="1"/>
      <c r="YK302" s="1"/>
      <c r="YL302" s="1"/>
      <c r="YM302" s="1"/>
      <c r="YN302" s="1"/>
      <c r="YO302" s="1"/>
      <c r="YP302" s="1"/>
      <c r="YQ302" s="1"/>
      <c r="YR302" s="1"/>
      <c r="YS302" s="1"/>
      <c r="YT302" s="1"/>
      <c r="YU302" s="1"/>
      <c r="YV302" s="1"/>
      <c r="YW302" s="1"/>
      <c r="YX302" s="1"/>
      <c r="YY302" s="1"/>
      <c r="YZ302" s="1"/>
      <c r="ZA302" s="1"/>
      <c r="ZB302" s="1"/>
      <c r="ZC302" s="1"/>
      <c r="ZD302" s="1"/>
      <c r="ZE302" s="1"/>
      <c r="ZF302" s="1"/>
      <c r="ZG302" s="1"/>
      <c r="ZH302" s="1"/>
      <c r="ZI302" s="1"/>
      <c r="ZJ302" s="1"/>
      <c r="ZK302" s="1"/>
      <c r="ZL302" s="1"/>
      <c r="ZM302" s="1"/>
      <c r="ZN302" s="1"/>
      <c r="ZO302" s="1"/>
      <c r="ZP302" s="1"/>
      <c r="ZQ302" s="1"/>
      <c r="ZR302" s="1"/>
      <c r="ZS302" s="1"/>
    </row>
    <row r="303" spans="1:695" s="106" customFormat="1" x14ac:dyDescent="0.2">
      <c r="A303" s="229" t="s">
        <v>144</v>
      </c>
      <c r="B303" s="111"/>
      <c r="C303" s="19" t="s">
        <v>72</v>
      </c>
      <c r="D303" s="80" t="s">
        <v>17</v>
      </c>
      <c r="E303" s="20">
        <v>0.75694444444444453</v>
      </c>
      <c r="F303" s="20">
        <f t="shared" ref="F303" si="27">E303+(45/(24*60))</f>
        <v>0.78819444444444453</v>
      </c>
      <c r="G303" s="19">
        <f>H303*I303</f>
        <v>1606.5</v>
      </c>
      <c r="H303" s="263">
        <v>51</v>
      </c>
      <c r="I303" s="82">
        <v>31.5</v>
      </c>
      <c r="J303" s="77" t="s">
        <v>204</v>
      </c>
      <c r="K303" s="77" t="s">
        <v>205</v>
      </c>
      <c r="L303" s="157"/>
      <c r="M303" s="1"/>
      <c r="N303" s="138"/>
      <c r="O303" s="139"/>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c r="IT303" s="1"/>
      <c r="IU303" s="1"/>
      <c r="IV303" s="1"/>
      <c r="IW303" s="1"/>
      <c r="IX303" s="1"/>
      <c r="IY303" s="1"/>
      <c r="IZ303" s="1"/>
      <c r="JA303" s="1"/>
      <c r="JB303" s="1"/>
      <c r="JC303" s="1"/>
      <c r="JD303" s="1"/>
      <c r="JE303" s="1"/>
      <c r="JF303" s="1"/>
      <c r="JG303" s="1"/>
      <c r="JH303" s="1"/>
      <c r="JI303" s="1"/>
      <c r="JJ303" s="1"/>
      <c r="JK303" s="1"/>
      <c r="JL303" s="1"/>
      <c r="JM303" s="1"/>
      <c r="JN303" s="1"/>
      <c r="JO303" s="1"/>
      <c r="JP303" s="1"/>
      <c r="JQ303" s="1"/>
      <c r="JR303" s="1"/>
      <c r="JS303" s="1"/>
      <c r="JT303" s="1"/>
      <c r="JU303" s="1"/>
      <c r="JV303" s="1"/>
      <c r="JW303" s="1"/>
      <c r="JX303" s="1"/>
      <c r="JY303" s="1"/>
      <c r="JZ303" s="1"/>
      <c r="KA303" s="1"/>
      <c r="KB303" s="1"/>
      <c r="KC303" s="1"/>
      <c r="KD303" s="1"/>
      <c r="KE303" s="1"/>
      <c r="KF303" s="1"/>
      <c r="KG303" s="1"/>
      <c r="KH303" s="1"/>
      <c r="KI303" s="1"/>
      <c r="KJ303" s="1"/>
      <c r="KK303" s="1"/>
      <c r="KL303" s="1"/>
      <c r="KM303" s="1"/>
      <c r="KN303" s="1"/>
      <c r="KO303" s="1"/>
      <c r="KP303" s="1"/>
      <c r="KQ303" s="1"/>
      <c r="KR303" s="1"/>
      <c r="KS303" s="1"/>
      <c r="KT303" s="1"/>
      <c r="KU303" s="1"/>
      <c r="KV303" s="1"/>
      <c r="KW303" s="1"/>
      <c r="KX303" s="1"/>
      <c r="KY303" s="1"/>
      <c r="KZ303" s="1"/>
      <c r="LA303" s="1"/>
      <c r="LB303" s="1"/>
      <c r="LC303" s="1"/>
      <c r="LD303" s="1"/>
      <c r="LE303" s="1"/>
      <c r="LF303" s="1"/>
      <c r="LG303" s="1"/>
      <c r="LH303" s="1"/>
      <c r="LI303" s="1"/>
      <c r="LJ303" s="1"/>
      <c r="LK303" s="1"/>
      <c r="LL303" s="1"/>
      <c r="LM303" s="1"/>
      <c r="LN303" s="1"/>
      <c r="LO303" s="1"/>
      <c r="LP303" s="1"/>
      <c r="LQ303" s="1"/>
      <c r="LR303" s="1"/>
      <c r="LS303" s="1"/>
      <c r="LT303" s="1"/>
      <c r="LU303" s="1"/>
      <c r="LV303" s="1"/>
      <c r="LW303" s="1"/>
      <c r="LX303" s="1"/>
      <c r="LY303" s="1"/>
      <c r="LZ303" s="1"/>
      <c r="MA303" s="1"/>
      <c r="MB303" s="1"/>
      <c r="MC303" s="1"/>
      <c r="MD303" s="1"/>
      <c r="ME303" s="1"/>
      <c r="MF303" s="1"/>
      <c r="MG303" s="1"/>
      <c r="MH303" s="1"/>
      <c r="MI303" s="1"/>
      <c r="MJ303" s="1"/>
      <c r="MK303" s="1"/>
      <c r="ML303" s="1"/>
      <c r="MM303" s="1"/>
      <c r="MN303" s="1"/>
      <c r="MO303" s="1"/>
      <c r="MP303" s="1"/>
      <c r="MQ303" s="1"/>
      <c r="MR303" s="1"/>
      <c r="MS303" s="1"/>
      <c r="MT303" s="1"/>
      <c r="MU303" s="1"/>
      <c r="MV303" s="1"/>
      <c r="MW303" s="1"/>
      <c r="MX303" s="1"/>
      <c r="MY303" s="1"/>
      <c r="MZ303" s="1"/>
      <c r="NA303" s="1"/>
      <c r="NB303" s="1"/>
      <c r="NC303" s="1"/>
      <c r="ND303" s="1"/>
      <c r="NE303" s="1"/>
      <c r="NF303" s="1"/>
      <c r="NG303" s="1"/>
      <c r="NH303" s="1"/>
      <c r="NI303" s="1"/>
      <c r="NJ303" s="1"/>
      <c r="NK303" s="1"/>
      <c r="NL303" s="1"/>
      <c r="NM303" s="1"/>
      <c r="NN303" s="1"/>
      <c r="NO303" s="1"/>
      <c r="NP303" s="1"/>
      <c r="NQ303" s="1"/>
      <c r="NR303" s="1"/>
      <c r="NS303" s="1"/>
      <c r="NT303" s="1"/>
      <c r="NU303" s="1"/>
      <c r="NV303" s="1"/>
      <c r="NW303" s="1"/>
      <c r="NX303" s="1"/>
      <c r="NY303" s="1"/>
      <c r="NZ303" s="1"/>
      <c r="OA303" s="1"/>
      <c r="OB303" s="1"/>
      <c r="OC303" s="1"/>
      <c r="OD303" s="1"/>
      <c r="OE303" s="1"/>
      <c r="OF303" s="1"/>
      <c r="OG303" s="1"/>
      <c r="OH303" s="1"/>
      <c r="OI303" s="1"/>
      <c r="OJ303" s="1"/>
      <c r="OK303" s="1"/>
      <c r="OL303" s="1"/>
      <c r="OM303" s="1"/>
      <c r="ON303" s="1"/>
      <c r="OO303" s="1"/>
      <c r="OP303" s="1"/>
      <c r="OQ303" s="1"/>
      <c r="OR303" s="1"/>
      <c r="OS303" s="1"/>
      <c r="OT303" s="1"/>
      <c r="OU303" s="1"/>
      <c r="OV303" s="1"/>
      <c r="OW303" s="1"/>
      <c r="OX303" s="1"/>
      <c r="OY303" s="1"/>
      <c r="OZ303" s="1"/>
      <c r="PA303" s="1"/>
      <c r="PB303" s="1"/>
      <c r="PC303" s="1"/>
      <c r="PD303" s="1"/>
      <c r="PE303" s="1"/>
      <c r="PF303" s="1"/>
      <c r="PG303" s="1"/>
      <c r="PH303" s="1"/>
      <c r="PI303" s="1"/>
      <c r="PJ303" s="1"/>
      <c r="PK303" s="1"/>
      <c r="PL303" s="1"/>
      <c r="PM303" s="1"/>
      <c r="PN303" s="1"/>
      <c r="PO303" s="1"/>
      <c r="PP303" s="1"/>
      <c r="PQ303" s="1"/>
      <c r="PR303" s="1"/>
      <c r="PS303" s="1"/>
      <c r="PT303" s="1"/>
      <c r="PU303" s="1"/>
      <c r="PV303" s="1"/>
      <c r="PW303" s="1"/>
      <c r="PX303" s="1"/>
      <c r="PY303" s="1"/>
      <c r="PZ303" s="1"/>
      <c r="QA303" s="1"/>
      <c r="QB303" s="1"/>
      <c r="QC303" s="1"/>
      <c r="QD303" s="1"/>
      <c r="QE303" s="1"/>
      <c r="QF303" s="1"/>
      <c r="QG303" s="1"/>
      <c r="QH303" s="1"/>
      <c r="QI303" s="1"/>
      <c r="QJ303" s="1"/>
      <c r="QK303" s="1"/>
      <c r="QL303" s="1"/>
      <c r="QM303" s="1"/>
      <c r="QN303" s="1"/>
      <c r="QO303" s="1"/>
      <c r="QP303" s="1"/>
      <c r="QQ303" s="1"/>
      <c r="QR303" s="1"/>
      <c r="QS303" s="1"/>
      <c r="QT303" s="1"/>
      <c r="QU303" s="1"/>
      <c r="QV303" s="1"/>
      <c r="QW303" s="1"/>
      <c r="QX303" s="1"/>
      <c r="QY303" s="1"/>
      <c r="QZ303" s="1"/>
      <c r="RA303" s="1"/>
      <c r="RB303" s="1"/>
      <c r="RC303" s="1"/>
      <c r="RD303" s="1"/>
      <c r="RE303" s="1"/>
      <c r="RF303" s="1"/>
      <c r="RG303" s="1"/>
      <c r="RH303" s="1"/>
      <c r="RI303" s="1"/>
      <c r="RJ303" s="1"/>
      <c r="RK303" s="1"/>
      <c r="RL303" s="1"/>
      <c r="RM303" s="1"/>
      <c r="RN303" s="1"/>
      <c r="RO303" s="1"/>
      <c r="RP303" s="1"/>
      <c r="RQ303" s="1"/>
      <c r="RR303" s="1"/>
      <c r="RS303" s="1"/>
      <c r="RT303" s="1"/>
      <c r="RU303" s="1"/>
      <c r="RV303" s="1"/>
      <c r="RW303" s="1"/>
      <c r="RX303" s="1"/>
      <c r="RY303" s="1"/>
      <c r="RZ303" s="1"/>
      <c r="SA303" s="1"/>
      <c r="SB303" s="1"/>
      <c r="SC303" s="1"/>
      <c r="SD303" s="1"/>
      <c r="SE303" s="1"/>
      <c r="SF303" s="1"/>
      <c r="SG303" s="1"/>
      <c r="SH303" s="1"/>
      <c r="SI303" s="1"/>
      <c r="SJ303" s="1"/>
      <c r="SK303" s="1"/>
      <c r="SL303" s="1"/>
      <c r="SM303" s="1"/>
      <c r="SN303" s="1"/>
      <c r="SO303" s="1"/>
      <c r="SP303" s="1"/>
      <c r="SQ303" s="1"/>
      <c r="SR303" s="1"/>
      <c r="SS303" s="1"/>
      <c r="ST303" s="1"/>
      <c r="SU303" s="1"/>
      <c r="SV303" s="1"/>
      <c r="SW303" s="1"/>
      <c r="SX303" s="1"/>
      <c r="SY303" s="1"/>
      <c r="SZ303" s="1"/>
      <c r="TA303" s="1"/>
      <c r="TB303" s="1"/>
      <c r="TC303" s="1"/>
      <c r="TD303" s="1"/>
      <c r="TE303" s="1"/>
      <c r="TF303" s="1"/>
      <c r="TG303" s="1"/>
      <c r="TH303" s="1"/>
      <c r="TI303" s="1"/>
      <c r="TJ303" s="1"/>
      <c r="TK303" s="1"/>
      <c r="TL303" s="1"/>
      <c r="TM303" s="1"/>
      <c r="TN303" s="1"/>
      <c r="TO303" s="1"/>
      <c r="TP303" s="1"/>
      <c r="TQ303" s="1"/>
      <c r="TR303" s="1"/>
      <c r="TS303" s="1"/>
      <c r="TT303" s="1"/>
      <c r="TU303" s="1"/>
      <c r="TV303" s="1"/>
      <c r="TW303" s="1"/>
      <c r="TX303" s="1"/>
      <c r="TY303" s="1"/>
      <c r="TZ303" s="1"/>
      <c r="UA303" s="1"/>
      <c r="UB303" s="1"/>
      <c r="UC303" s="1"/>
      <c r="UD303" s="1"/>
      <c r="UE303" s="1"/>
      <c r="UF303" s="1"/>
      <c r="UG303" s="1"/>
      <c r="UH303" s="1"/>
      <c r="UI303" s="1"/>
      <c r="UJ303" s="1"/>
      <c r="UK303" s="1"/>
      <c r="UL303" s="1"/>
      <c r="UM303" s="1"/>
      <c r="UN303" s="1"/>
      <c r="UO303" s="1"/>
      <c r="UP303" s="1"/>
      <c r="UQ303" s="1"/>
      <c r="UR303" s="1"/>
      <c r="US303" s="1"/>
      <c r="UT303" s="1"/>
      <c r="UU303" s="1"/>
      <c r="UV303" s="1"/>
      <c r="UW303" s="1"/>
      <c r="UX303" s="1"/>
      <c r="UY303" s="1"/>
      <c r="UZ303" s="1"/>
      <c r="VA303" s="1"/>
      <c r="VB303" s="1"/>
      <c r="VC303" s="1"/>
      <c r="VD303" s="1"/>
      <c r="VE303" s="1"/>
      <c r="VF303" s="1"/>
      <c r="VG303" s="1"/>
      <c r="VH303" s="1"/>
      <c r="VI303" s="1"/>
      <c r="VJ303" s="1"/>
      <c r="VK303" s="1"/>
      <c r="VL303" s="1"/>
      <c r="VM303" s="1"/>
      <c r="VN303" s="1"/>
      <c r="VO303" s="1"/>
      <c r="VP303" s="1"/>
      <c r="VQ303" s="1"/>
      <c r="VR303" s="1"/>
      <c r="VS303" s="1"/>
      <c r="VT303" s="1"/>
      <c r="VU303" s="1"/>
      <c r="VV303" s="1"/>
      <c r="VW303" s="1"/>
      <c r="VX303" s="1"/>
      <c r="VY303" s="1"/>
      <c r="VZ303" s="1"/>
      <c r="WA303" s="1"/>
      <c r="WB303" s="1"/>
      <c r="WC303" s="1"/>
      <c r="WD303" s="1"/>
      <c r="WE303" s="1"/>
      <c r="WF303" s="1"/>
      <c r="WG303" s="1"/>
      <c r="WH303" s="1"/>
      <c r="WI303" s="1"/>
      <c r="WJ303" s="1"/>
      <c r="WK303" s="1"/>
      <c r="WL303" s="1"/>
      <c r="WM303" s="1"/>
      <c r="WN303" s="1"/>
      <c r="WO303" s="1"/>
      <c r="WP303" s="1"/>
      <c r="WQ303" s="1"/>
      <c r="WR303" s="1"/>
      <c r="WS303" s="1"/>
      <c r="WT303" s="1"/>
      <c r="WU303" s="1"/>
      <c r="WV303" s="1"/>
      <c r="WW303" s="1"/>
      <c r="WX303" s="1"/>
      <c r="WY303" s="1"/>
      <c r="WZ303" s="1"/>
      <c r="XA303" s="1"/>
      <c r="XB303" s="1"/>
      <c r="XC303" s="1"/>
      <c r="XD303" s="1"/>
      <c r="XE303" s="1"/>
      <c r="XF303" s="1"/>
      <c r="XG303" s="1"/>
      <c r="XH303" s="1"/>
      <c r="XI303" s="1"/>
      <c r="XJ303" s="1"/>
      <c r="XK303" s="1"/>
      <c r="XL303" s="1"/>
      <c r="XM303" s="1"/>
      <c r="XN303" s="1"/>
      <c r="XO303" s="1"/>
      <c r="XP303" s="1"/>
      <c r="XQ303" s="1"/>
      <c r="XR303" s="1"/>
      <c r="XS303" s="1"/>
      <c r="XT303" s="1"/>
      <c r="XU303" s="1"/>
      <c r="XV303" s="1"/>
      <c r="XW303" s="1"/>
      <c r="XX303" s="1"/>
      <c r="XY303" s="1"/>
      <c r="XZ303" s="1"/>
      <c r="YA303" s="1"/>
      <c r="YB303" s="1"/>
      <c r="YC303" s="1"/>
      <c r="YD303" s="1"/>
      <c r="YE303" s="1"/>
      <c r="YF303" s="1"/>
      <c r="YG303" s="1"/>
      <c r="YH303" s="1"/>
      <c r="YI303" s="1"/>
      <c r="YJ303" s="1"/>
      <c r="YK303" s="1"/>
      <c r="YL303" s="1"/>
      <c r="YM303" s="1"/>
      <c r="YN303" s="1"/>
      <c r="YO303" s="1"/>
      <c r="YP303" s="1"/>
      <c r="YQ303" s="1"/>
      <c r="YR303" s="1"/>
      <c r="YS303" s="1"/>
      <c r="YT303" s="1"/>
      <c r="YU303" s="1"/>
      <c r="YV303" s="1"/>
      <c r="YW303" s="1"/>
      <c r="YX303" s="1"/>
      <c r="YY303" s="1"/>
      <c r="YZ303" s="1"/>
      <c r="ZA303" s="1"/>
      <c r="ZB303" s="1"/>
      <c r="ZC303" s="1"/>
      <c r="ZD303" s="1"/>
      <c r="ZE303" s="1"/>
      <c r="ZF303" s="1"/>
      <c r="ZG303" s="1"/>
      <c r="ZH303" s="1"/>
      <c r="ZI303" s="1"/>
      <c r="ZJ303" s="1"/>
      <c r="ZK303" s="1"/>
      <c r="ZL303" s="1"/>
      <c r="ZM303" s="1"/>
      <c r="ZN303" s="1"/>
      <c r="ZO303" s="1"/>
      <c r="ZP303" s="1"/>
      <c r="ZQ303" s="1"/>
      <c r="ZR303" s="1"/>
      <c r="ZS303" s="1"/>
    </row>
    <row r="304" spans="1:695" s="110" customFormat="1" x14ac:dyDescent="0.2">
      <c r="A304" s="229" t="s">
        <v>144</v>
      </c>
      <c r="B304" s="91"/>
      <c r="C304" s="19" t="s">
        <v>87</v>
      </c>
      <c r="D304" s="80" t="s">
        <v>17</v>
      </c>
      <c r="E304" s="20">
        <v>0.80208333333333337</v>
      </c>
      <c r="F304" s="20">
        <f>E304+(10/(24*60))</f>
        <v>0.80902777777777779</v>
      </c>
      <c r="G304" s="19">
        <f>H304*I304</f>
        <v>285.59999999999997</v>
      </c>
      <c r="H304" s="263">
        <v>51</v>
      </c>
      <c r="I304" s="82">
        <v>5.6</v>
      </c>
      <c r="J304" s="77" t="s">
        <v>204</v>
      </c>
      <c r="K304" s="77" t="s">
        <v>205</v>
      </c>
      <c r="L304" s="157"/>
      <c r="M304" s="1"/>
      <c r="N304" s="138"/>
      <c r="O304" s="139"/>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c r="IT304" s="1"/>
      <c r="IU304" s="1"/>
      <c r="IV304" s="1"/>
      <c r="IW304" s="1"/>
      <c r="IX304" s="1"/>
      <c r="IY304" s="1"/>
      <c r="IZ304" s="1"/>
      <c r="JA304" s="1"/>
      <c r="JB304" s="1"/>
      <c r="JC304" s="1"/>
      <c r="JD304" s="1"/>
      <c r="JE304" s="1"/>
      <c r="JF304" s="1"/>
      <c r="JG304" s="1"/>
      <c r="JH304" s="1"/>
      <c r="JI304" s="1"/>
      <c r="JJ304" s="1"/>
      <c r="JK304" s="1"/>
      <c r="JL304" s="1"/>
      <c r="JM304" s="1"/>
      <c r="JN304" s="1"/>
      <c r="JO304" s="1"/>
      <c r="JP304" s="1"/>
      <c r="JQ304" s="1"/>
      <c r="JR304" s="1"/>
      <c r="JS304" s="1"/>
      <c r="JT304" s="1"/>
      <c r="JU304" s="1"/>
      <c r="JV304" s="1"/>
      <c r="JW304" s="1"/>
      <c r="JX304" s="1"/>
      <c r="JY304" s="1"/>
      <c r="JZ304" s="1"/>
      <c r="KA304" s="1"/>
      <c r="KB304" s="1"/>
      <c r="KC304" s="1"/>
      <c r="KD304" s="1"/>
      <c r="KE304" s="1"/>
      <c r="KF304" s="1"/>
      <c r="KG304" s="1"/>
      <c r="KH304" s="1"/>
      <c r="KI304" s="1"/>
      <c r="KJ304" s="1"/>
      <c r="KK304" s="1"/>
      <c r="KL304" s="1"/>
      <c r="KM304" s="1"/>
      <c r="KN304" s="1"/>
      <c r="KO304" s="1"/>
      <c r="KP304" s="1"/>
      <c r="KQ304" s="1"/>
      <c r="KR304" s="1"/>
      <c r="KS304" s="1"/>
      <c r="KT304" s="1"/>
      <c r="KU304" s="1"/>
      <c r="KV304" s="1"/>
      <c r="KW304" s="1"/>
      <c r="KX304" s="1"/>
      <c r="KY304" s="1"/>
      <c r="KZ304" s="1"/>
      <c r="LA304" s="1"/>
      <c r="LB304" s="1"/>
      <c r="LC304" s="1"/>
      <c r="LD304" s="1"/>
      <c r="LE304" s="1"/>
      <c r="LF304" s="1"/>
      <c r="LG304" s="1"/>
      <c r="LH304" s="1"/>
      <c r="LI304" s="1"/>
      <c r="LJ304" s="1"/>
      <c r="LK304" s="1"/>
      <c r="LL304" s="1"/>
      <c r="LM304" s="1"/>
      <c r="LN304" s="1"/>
      <c r="LO304" s="1"/>
      <c r="LP304" s="1"/>
      <c r="LQ304" s="1"/>
      <c r="LR304" s="1"/>
      <c r="LS304" s="1"/>
      <c r="LT304" s="1"/>
      <c r="LU304" s="1"/>
      <c r="LV304" s="1"/>
      <c r="LW304" s="1"/>
      <c r="LX304" s="1"/>
      <c r="LY304" s="1"/>
      <c r="LZ304" s="1"/>
      <c r="MA304" s="1"/>
      <c r="MB304" s="1"/>
      <c r="MC304" s="1"/>
      <c r="MD304" s="1"/>
      <c r="ME304" s="1"/>
      <c r="MF304" s="1"/>
      <c r="MG304" s="1"/>
      <c r="MH304" s="1"/>
      <c r="MI304" s="1"/>
      <c r="MJ304" s="1"/>
      <c r="MK304" s="1"/>
      <c r="ML304" s="1"/>
      <c r="MM304" s="1"/>
      <c r="MN304" s="1"/>
      <c r="MO304" s="1"/>
      <c r="MP304" s="1"/>
      <c r="MQ304" s="1"/>
      <c r="MR304" s="1"/>
      <c r="MS304" s="1"/>
      <c r="MT304" s="1"/>
      <c r="MU304" s="1"/>
      <c r="MV304" s="1"/>
      <c r="MW304" s="1"/>
      <c r="MX304" s="1"/>
      <c r="MY304" s="1"/>
      <c r="MZ304" s="1"/>
      <c r="NA304" s="1"/>
      <c r="NB304" s="1"/>
      <c r="NC304" s="1"/>
      <c r="ND304" s="1"/>
      <c r="NE304" s="1"/>
      <c r="NF304" s="1"/>
      <c r="NG304" s="1"/>
      <c r="NH304" s="1"/>
      <c r="NI304" s="1"/>
      <c r="NJ304" s="1"/>
      <c r="NK304" s="1"/>
      <c r="NL304" s="1"/>
      <c r="NM304" s="1"/>
      <c r="NN304" s="1"/>
      <c r="NO304" s="1"/>
      <c r="NP304" s="1"/>
      <c r="NQ304" s="1"/>
      <c r="NR304" s="1"/>
      <c r="NS304" s="1"/>
      <c r="NT304" s="1"/>
      <c r="NU304" s="1"/>
      <c r="NV304" s="1"/>
      <c r="NW304" s="1"/>
      <c r="NX304" s="1"/>
      <c r="NY304" s="1"/>
      <c r="NZ304" s="1"/>
      <c r="OA304" s="1"/>
      <c r="OB304" s="1"/>
      <c r="OC304" s="1"/>
      <c r="OD304" s="1"/>
      <c r="OE304" s="1"/>
      <c r="OF304" s="1"/>
      <c r="OG304" s="1"/>
      <c r="OH304" s="1"/>
      <c r="OI304" s="1"/>
      <c r="OJ304" s="1"/>
      <c r="OK304" s="1"/>
      <c r="OL304" s="1"/>
      <c r="OM304" s="1"/>
      <c r="ON304" s="1"/>
      <c r="OO304" s="1"/>
      <c r="OP304" s="1"/>
      <c r="OQ304" s="1"/>
      <c r="OR304" s="1"/>
      <c r="OS304" s="1"/>
      <c r="OT304" s="1"/>
      <c r="OU304" s="1"/>
      <c r="OV304" s="1"/>
      <c r="OW304" s="1"/>
      <c r="OX304" s="1"/>
      <c r="OY304" s="1"/>
      <c r="OZ304" s="1"/>
      <c r="PA304" s="1"/>
      <c r="PB304" s="1"/>
      <c r="PC304" s="1"/>
      <c r="PD304" s="1"/>
      <c r="PE304" s="1"/>
      <c r="PF304" s="1"/>
      <c r="PG304" s="1"/>
      <c r="PH304" s="1"/>
      <c r="PI304" s="1"/>
      <c r="PJ304" s="1"/>
      <c r="PK304" s="1"/>
      <c r="PL304" s="1"/>
      <c r="PM304" s="1"/>
      <c r="PN304" s="1"/>
      <c r="PO304" s="1"/>
      <c r="PP304" s="1"/>
      <c r="PQ304" s="1"/>
      <c r="PR304" s="1"/>
      <c r="PS304" s="1"/>
      <c r="PT304" s="1"/>
      <c r="PU304" s="1"/>
      <c r="PV304" s="1"/>
      <c r="PW304" s="1"/>
      <c r="PX304" s="1"/>
      <c r="PY304" s="1"/>
      <c r="PZ304" s="1"/>
      <c r="QA304" s="1"/>
      <c r="QB304" s="1"/>
      <c r="QC304" s="1"/>
      <c r="QD304" s="1"/>
      <c r="QE304" s="1"/>
      <c r="QF304" s="1"/>
      <c r="QG304" s="1"/>
      <c r="QH304" s="1"/>
      <c r="QI304" s="1"/>
      <c r="QJ304" s="1"/>
      <c r="QK304" s="1"/>
      <c r="QL304" s="1"/>
      <c r="QM304" s="1"/>
      <c r="QN304" s="1"/>
      <c r="QO304" s="1"/>
      <c r="QP304" s="1"/>
      <c r="QQ304" s="1"/>
      <c r="QR304" s="1"/>
      <c r="QS304" s="1"/>
      <c r="QT304" s="1"/>
      <c r="QU304" s="1"/>
      <c r="QV304" s="1"/>
      <c r="QW304" s="1"/>
      <c r="QX304" s="1"/>
      <c r="QY304" s="1"/>
      <c r="QZ304" s="1"/>
      <c r="RA304" s="1"/>
      <c r="RB304" s="1"/>
      <c r="RC304" s="1"/>
      <c r="RD304" s="1"/>
      <c r="RE304" s="1"/>
      <c r="RF304" s="1"/>
      <c r="RG304" s="1"/>
      <c r="RH304" s="1"/>
      <c r="RI304" s="1"/>
      <c r="RJ304" s="1"/>
      <c r="RK304" s="1"/>
      <c r="RL304" s="1"/>
      <c r="RM304" s="1"/>
      <c r="RN304" s="1"/>
      <c r="RO304" s="1"/>
      <c r="RP304" s="1"/>
      <c r="RQ304" s="1"/>
      <c r="RR304" s="1"/>
      <c r="RS304" s="1"/>
      <c r="RT304" s="1"/>
      <c r="RU304" s="1"/>
      <c r="RV304" s="1"/>
      <c r="RW304" s="1"/>
      <c r="RX304" s="1"/>
      <c r="RY304" s="1"/>
      <c r="RZ304" s="1"/>
      <c r="SA304" s="1"/>
      <c r="SB304" s="1"/>
      <c r="SC304" s="1"/>
      <c r="SD304" s="1"/>
      <c r="SE304" s="1"/>
      <c r="SF304" s="1"/>
      <c r="SG304" s="1"/>
      <c r="SH304" s="1"/>
      <c r="SI304" s="1"/>
      <c r="SJ304" s="1"/>
      <c r="SK304" s="1"/>
      <c r="SL304" s="1"/>
      <c r="SM304" s="1"/>
      <c r="SN304" s="1"/>
      <c r="SO304" s="1"/>
      <c r="SP304" s="1"/>
      <c r="SQ304" s="1"/>
      <c r="SR304" s="1"/>
      <c r="SS304" s="1"/>
      <c r="ST304" s="1"/>
      <c r="SU304" s="1"/>
      <c r="SV304" s="1"/>
      <c r="SW304" s="1"/>
      <c r="SX304" s="1"/>
      <c r="SY304" s="1"/>
      <c r="SZ304" s="1"/>
      <c r="TA304" s="1"/>
      <c r="TB304" s="1"/>
      <c r="TC304" s="1"/>
      <c r="TD304" s="1"/>
      <c r="TE304" s="1"/>
      <c r="TF304" s="1"/>
      <c r="TG304" s="1"/>
      <c r="TH304" s="1"/>
      <c r="TI304" s="1"/>
      <c r="TJ304" s="1"/>
      <c r="TK304" s="1"/>
      <c r="TL304" s="1"/>
      <c r="TM304" s="1"/>
      <c r="TN304" s="1"/>
      <c r="TO304" s="1"/>
      <c r="TP304" s="1"/>
      <c r="TQ304" s="1"/>
      <c r="TR304" s="1"/>
      <c r="TS304" s="1"/>
      <c r="TT304" s="1"/>
      <c r="TU304" s="1"/>
      <c r="TV304" s="1"/>
      <c r="TW304" s="1"/>
      <c r="TX304" s="1"/>
      <c r="TY304" s="1"/>
      <c r="TZ304" s="1"/>
      <c r="UA304" s="1"/>
      <c r="UB304" s="1"/>
      <c r="UC304" s="1"/>
      <c r="UD304" s="1"/>
      <c r="UE304" s="1"/>
      <c r="UF304" s="1"/>
      <c r="UG304" s="1"/>
      <c r="UH304" s="1"/>
      <c r="UI304" s="1"/>
      <c r="UJ304" s="1"/>
      <c r="UK304" s="1"/>
      <c r="UL304" s="1"/>
      <c r="UM304" s="1"/>
      <c r="UN304" s="1"/>
      <c r="UO304" s="1"/>
      <c r="UP304" s="1"/>
      <c r="UQ304" s="1"/>
      <c r="UR304" s="1"/>
      <c r="US304" s="1"/>
      <c r="UT304" s="1"/>
      <c r="UU304" s="1"/>
      <c r="UV304" s="1"/>
      <c r="UW304" s="1"/>
      <c r="UX304" s="1"/>
      <c r="UY304" s="1"/>
      <c r="UZ304" s="1"/>
      <c r="VA304" s="1"/>
      <c r="VB304" s="1"/>
      <c r="VC304" s="1"/>
      <c r="VD304" s="1"/>
      <c r="VE304" s="1"/>
      <c r="VF304" s="1"/>
      <c r="VG304" s="1"/>
      <c r="VH304" s="1"/>
      <c r="VI304" s="1"/>
      <c r="VJ304" s="1"/>
      <c r="VK304" s="1"/>
      <c r="VL304" s="1"/>
      <c r="VM304" s="1"/>
      <c r="VN304" s="1"/>
      <c r="VO304" s="1"/>
      <c r="VP304" s="1"/>
      <c r="VQ304" s="1"/>
      <c r="VR304" s="1"/>
      <c r="VS304" s="1"/>
      <c r="VT304" s="1"/>
      <c r="VU304" s="1"/>
      <c r="VV304" s="1"/>
      <c r="VW304" s="1"/>
      <c r="VX304" s="1"/>
      <c r="VY304" s="1"/>
      <c r="VZ304" s="1"/>
      <c r="WA304" s="1"/>
      <c r="WB304" s="1"/>
      <c r="WC304" s="1"/>
      <c r="WD304" s="1"/>
      <c r="WE304" s="1"/>
      <c r="WF304" s="1"/>
      <c r="WG304" s="1"/>
      <c r="WH304" s="1"/>
      <c r="WI304" s="1"/>
      <c r="WJ304" s="1"/>
      <c r="WK304" s="1"/>
      <c r="WL304" s="1"/>
      <c r="WM304" s="1"/>
      <c r="WN304" s="1"/>
      <c r="WO304" s="1"/>
      <c r="WP304" s="1"/>
      <c r="WQ304" s="1"/>
      <c r="WR304" s="1"/>
      <c r="WS304" s="1"/>
      <c r="WT304" s="1"/>
      <c r="WU304" s="1"/>
      <c r="WV304" s="1"/>
      <c r="WW304" s="1"/>
      <c r="WX304" s="1"/>
      <c r="WY304" s="1"/>
      <c r="WZ304" s="1"/>
      <c r="XA304" s="1"/>
      <c r="XB304" s="1"/>
      <c r="XC304" s="1"/>
      <c r="XD304" s="1"/>
      <c r="XE304" s="1"/>
      <c r="XF304" s="1"/>
      <c r="XG304" s="1"/>
      <c r="XH304" s="1"/>
      <c r="XI304" s="1"/>
      <c r="XJ304" s="1"/>
      <c r="XK304" s="1"/>
      <c r="XL304" s="1"/>
      <c r="XM304" s="1"/>
      <c r="XN304" s="1"/>
      <c r="XO304" s="1"/>
      <c r="XP304" s="1"/>
      <c r="XQ304" s="1"/>
      <c r="XR304" s="1"/>
      <c r="XS304" s="1"/>
      <c r="XT304" s="1"/>
      <c r="XU304" s="1"/>
      <c r="XV304" s="1"/>
      <c r="XW304" s="1"/>
      <c r="XX304" s="1"/>
      <c r="XY304" s="1"/>
      <c r="XZ304" s="1"/>
      <c r="YA304" s="1"/>
      <c r="YB304" s="1"/>
      <c r="YC304" s="1"/>
      <c r="YD304" s="1"/>
      <c r="YE304" s="1"/>
      <c r="YF304" s="1"/>
      <c r="YG304" s="1"/>
      <c r="YH304" s="1"/>
      <c r="YI304" s="1"/>
      <c r="YJ304" s="1"/>
      <c r="YK304" s="1"/>
      <c r="YL304" s="1"/>
      <c r="YM304" s="1"/>
      <c r="YN304" s="1"/>
      <c r="YO304" s="1"/>
      <c r="YP304" s="1"/>
      <c r="YQ304" s="1"/>
      <c r="YR304" s="1"/>
      <c r="YS304" s="1"/>
      <c r="YT304" s="1"/>
      <c r="YU304" s="1"/>
      <c r="YV304" s="1"/>
      <c r="YW304" s="1"/>
      <c r="YX304" s="1"/>
      <c r="YY304" s="1"/>
      <c r="YZ304" s="1"/>
      <c r="ZA304" s="1"/>
      <c r="ZB304" s="1"/>
      <c r="ZC304" s="1"/>
      <c r="ZD304" s="1"/>
      <c r="ZE304" s="1"/>
      <c r="ZF304" s="1"/>
      <c r="ZG304" s="1"/>
      <c r="ZH304" s="1"/>
      <c r="ZI304" s="1"/>
      <c r="ZJ304" s="1"/>
      <c r="ZK304" s="1"/>
      <c r="ZL304" s="1"/>
      <c r="ZM304" s="1"/>
      <c r="ZN304" s="1"/>
      <c r="ZO304" s="1"/>
      <c r="ZP304" s="1"/>
      <c r="ZQ304" s="1"/>
      <c r="ZR304" s="1"/>
      <c r="ZS304" s="1"/>
    </row>
    <row r="305" spans="1:695" s="108" customFormat="1" x14ac:dyDescent="0.2">
      <c r="A305" s="229" t="s">
        <v>144</v>
      </c>
      <c r="B305" s="91"/>
      <c r="C305" s="19" t="s">
        <v>90</v>
      </c>
      <c r="D305" s="80" t="s">
        <v>17</v>
      </c>
      <c r="E305" s="20">
        <v>0.80902777777777779</v>
      </c>
      <c r="F305" s="20">
        <f>E305+(15/(24*60))</f>
        <v>0.81944444444444442</v>
      </c>
      <c r="G305" s="19">
        <f>H305*I305</f>
        <v>285.59999999999997</v>
      </c>
      <c r="H305" s="263">
        <v>51</v>
      </c>
      <c r="I305" s="82">
        <v>5.6</v>
      </c>
      <c r="J305" s="77" t="s">
        <v>204</v>
      </c>
      <c r="K305" s="77" t="s">
        <v>205</v>
      </c>
      <c r="L305" s="157"/>
      <c r="M305" s="1"/>
      <c r="N305" s="138"/>
      <c r="O305" s="139"/>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c r="IT305" s="1"/>
      <c r="IU305" s="1"/>
      <c r="IV305" s="1"/>
      <c r="IW305" s="1"/>
      <c r="IX305" s="1"/>
      <c r="IY305" s="1"/>
      <c r="IZ305" s="1"/>
      <c r="JA305" s="1"/>
      <c r="JB305" s="1"/>
      <c r="JC305" s="1"/>
      <c r="JD305" s="1"/>
      <c r="JE305" s="1"/>
      <c r="JF305" s="1"/>
      <c r="JG305" s="1"/>
      <c r="JH305" s="1"/>
      <c r="JI305" s="1"/>
      <c r="JJ305" s="1"/>
      <c r="JK305" s="1"/>
      <c r="JL305" s="1"/>
      <c r="JM305" s="1"/>
      <c r="JN305" s="1"/>
      <c r="JO305" s="1"/>
      <c r="JP305" s="1"/>
      <c r="JQ305" s="1"/>
      <c r="JR305" s="1"/>
      <c r="JS305" s="1"/>
      <c r="JT305" s="1"/>
      <c r="JU305" s="1"/>
      <c r="JV305" s="1"/>
      <c r="JW305" s="1"/>
      <c r="JX305" s="1"/>
      <c r="JY305" s="1"/>
      <c r="JZ305" s="1"/>
      <c r="KA305" s="1"/>
      <c r="KB305" s="1"/>
      <c r="KC305" s="1"/>
      <c r="KD305" s="1"/>
      <c r="KE305" s="1"/>
      <c r="KF305" s="1"/>
      <c r="KG305" s="1"/>
      <c r="KH305" s="1"/>
      <c r="KI305" s="1"/>
      <c r="KJ305" s="1"/>
      <c r="KK305" s="1"/>
      <c r="KL305" s="1"/>
      <c r="KM305" s="1"/>
      <c r="KN305" s="1"/>
      <c r="KO305" s="1"/>
      <c r="KP305" s="1"/>
      <c r="KQ305" s="1"/>
      <c r="KR305" s="1"/>
      <c r="KS305" s="1"/>
      <c r="KT305" s="1"/>
      <c r="KU305" s="1"/>
      <c r="KV305" s="1"/>
      <c r="KW305" s="1"/>
      <c r="KX305" s="1"/>
      <c r="KY305" s="1"/>
      <c r="KZ305" s="1"/>
      <c r="LA305" s="1"/>
      <c r="LB305" s="1"/>
      <c r="LC305" s="1"/>
      <c r="LD305" s="1"/>
      <c r="LE305" s="1"/>
      <c r="LF305" s="1"/>
      <c r="LG305" s="1"/>
      <c r="LH305" s="1"/>
      <c r="LI305" s="1"/>
      <c r="LJ305" s="1"/>
      <c r="LK305" s="1"/>
      <c r="LL305" s="1"/>
      <c r="LM305" s="1"/>
      <c r="LN305" s="1"/>
      <c r="LO305" s="1"/>
      <c r="LP305" s="1"/>
      <c r="LQ305" s="1"/>
      <c r="LR305" s="1"/>
      <c r="LS305" s="1"/>
      <c r="LT305" s="1"/>
      <c r="LU305" s="1"/>
      <c r="LV305" s="1"/>
      <c r="LW305" s="1"/>
      <c r="LX305" s="1"/>
      <c r="LY305" s="1"/>
      <c r="LZ305" s="1"/>
      <c r="MA305" s="1"/>
      <c r="MB305" s="1"/>
      <c r="MC305" s="1"/>
      <c r="MD305" s="1"/>
      <c r="ME305" s="1"/>
      <c r="MF305" s="1"/>
      <c r="MG305" s="1"/>
      <c r="MH305" s="1"/>
      <c r="MI305" s="1"/>
      <c r="MJ305" s="1"/>
      <c r="MK305" s="1"/>
      <c r="ML305" s="1"/>
      <c r="MM305" s="1"/>
      <c r="MN305" s="1"/>
      <c r="MO305" s="1"/>
      <c r="MP305" s="1"/>
      <c r="MQ305" s="1"/>
      <c r="MR305" s="1"/>
      <c r="MS305" s="1"/>
      <c r="MT305" s="1"/>
      <c r="MU305" s="1"/>
      <c r="MV305" s="1"/>
      <c r="MW305" s="1"/>
      <c r="MX305" s="1"/>
      <c r="MY305" s="1"/>
      <c r="MZ305" s="1"/>
      <c r="NA305" s="1"/>
      <c r="NB305" s="1"/>
      <c r="NC305" s="1"/>
      <c r="ND305" s="1"/>
      <c r="NE305" s="1"/>
      <c r="NF305" s="1"/>
      <c r="NG305" s="1"/>
      <c r="NH305" s="1"/>
      <c r="NI305" s="1"/>
      <c r="NJ305" s="1"/>
      <c r="NK305" s="1"/>
      <c r="NL305" s="1"/>
      <c r="NM305" s="1"/>
      <c r="NN305" s="1"/>
      <c r="NO305" s="1"/>
      <c r="NP305" s="1"/>
      <c r="NQ305" s="1"/>
      <c r="NR305" s="1"/>
      <c r="NS305" s="1"/>
      <c r="NT305" s="1"/>
      <c r="NU305" s="1"/>
      <c r="NV305" s="1"/>
      <c r="NW305" s="1"/>
      <c r="NX305" s="1"/>
      <c r="NY305" s="1"/>
      <c r="NZ305" s="1"/>
      <c r="OA305" s="1"/>
      <c r="OB305" s="1"/>
      <c r="OC305" s="1"/>
      <c r="OD305" s="1"/>
      <c r="OE305" s="1"/>
      <c r="OF305" s="1"/>
      <c r="OG305" s="1"/>
      <c r="OH305" s="1"/>
      <c r="OI305" s="1"/>
      <c r="OJ305" s="1"/>
      <c r="OK305" s="1"/>
      <c r="OL305" s="1"/>
      <c r="OM305" s="1"/>
      <c r="ON305" s="1"/>
      <c r="OO305" s="1"/>
      <c r="OP305" s="1"/>
      <c r="OQ305" s="1"/>
      <c r="OR305" s="1"/>
      <c r="OS305" s="1"/>
      <c r="OT305" s="1"/>
      <c r="OU305" s="1"/>
      <c r="OV305" s="1"/>
      <c r="OW305" s="1"/>
      <c r="OX305" s="1"/>
      <c r="OY305" s="1"/>
      <c r="OZ305" s="1"/>
      <c r="PA305" s="1"/>
      <c r="PB305" s="1"/>
      <c r="PC305" s="1"/>
      <c r="PD305" s="1"/>
      <c r="PE305" s="1"/>
      <c r="PF305" s="1"/>
      <c r="PG305" s="1"/>
      <c r="PH305" s="1"/>
      <c r="PI305" s="1"/>
      <c r="PJ305" s="1"/>
      <c r="PK305" s="1"/>
      <c r="PL305" s="1"/>
      <c r="PM305" s="1"/>
      <c r="PN305" s="1"/>
      <c r="PO305" s="1"/>
      <c r="PP305" s="1"/>
      <c r="PQ305" s="1"/>
      <c r="PR305" s="1"/>
      <c r="PS305" s="1"/>
      <c r="PT305" s="1"/>
      <c r="PU305" s="1"/>
      <c r="PV305" s="1"/>
      <c r="PW305" s="1"/>
      <c r="PX305" s="1"/>
      <c r="PY305" s="1"/>
      <c r="PZ305" s="1"/>
      <c r="QA305" s="1"/>
      <c r="QB305" s="1"/>
      <c r="QC305" s="1"/>
      <c r="QD305" s="1"/>
      <c r="QE305" s="1"/>
      <c r="QF305" s="1"/>
      <c r="QG305" s="1"/>
      <c r="QH305" s="1"/>
      <c r="QI305" s="1"/>
      <c r="QJ305" s="1"/>
      <c r="QK305" s="1"/>
      <c r="QL305" s="1"/>
      <c r="QM305" s="1"/>
      <c r="QN305" s="1"/>
      <c r="QO305" s="1"/>
      <c r="QP305" s="1"/>
      <c r="QQ305" s="1"/>
      <c r="QR305" s="1"/>
      <c r="QS305" s="1"/>
      <c r="QT305" s="1"/>
      <c r="QU305" s="1"/>
      <c r="QV305" s="1"/>
      <c r="QW305" s="1"/>
      <c r="QX305" s="1"/>
      <c r="QY305" s="1"/>
      <c r="QZ305" s="1"/>
      <c r="RA305" s="1"/>
      <c r="RB305" s="1"/>
      <c r="RC305" s="1"/>
      <c r="RD305" s="1"/>
      <c r="RE305" s="1"/>
      <c r="RF305" s="1"/>
      <c r="RG305" s="1"/>
      <c r="RH305" s="1"/>
      <c r="RI305" s="1"/>
      <c r="RJ305" s="1"/>
      <c r="RK305" s="1"/>
      <c r="RL305" s="1"/>
      <c r="RM305" s="1"/>
      <c r="RN305" s="1"/>
      <c r="RO305" s="1"/>
      <c r="RP305" s="1"/>
      <c r="RQ305" s="1"/>
      <c r="RR305" s="1"/>
      <c r="RS305" s="1"/>
      <c r="RT305" s="1"/>
      <c r="RU305" s="1"/>
      <c r="RV305" s="1"/>
      <c r="RW305" s="1"/>
      <c r="RX305" s="1"/>
      <c r="RY305" s="1"/>
      <c r="RZ305" s="1"/>
      <c r="SA305" s="1"/>
      <c r="SB305" s="1"/>
      <c r="SC305" s="1"/>
      <c r="SD305" s="1"/>
      <c r="SE305" s="1"/>
      <c r="SF305" s="1"/>
      <c r="SG305" s="1"/>
      <c r="SH305" s="1"/>
      <c r="SI305" s="1"/>
      <c r="SJ305" s="1"/>
      <c r="SK305" s="1"/>
      <c r="SL305" s="1"/>
      <c r="SM305" s="1"/>
      <c r="SN305" s="1"/>
      <c r="SO305" s="1"/>
      <c r="SP305" s="1"/>
      <c r="SQ305" s="1"/>
      <c r="SR305" s="1"/>
      <c r="SS305" s="1"/>
      <c r="ST305" s="1"/>
      <c r="SU305" s="1"/>
      <c r="SV305" s="1"/>
      <c r="SW305" s="1"/>
      <c r="SX305" s="1"/>
      <c r="SY305" s="1"/>
      <c r="SZ305" s="1"/>
      <c r="TA305" s="1"/>
      <c r="TB305" s="1"/>
      <c r="TC305" s="1"/>
      <c r="TD305" s="1"/>
      <c r="TE305" s="1"/>
      <c r="TF305" s="1"/>
      <c r="TG305" s="1"/>
      <c r="TH305" s="1"/>
      <c r="TI305" s="1"/>
      <c r="TJ305" s="1"/>
      <c r="TK305" s="1"/>
      <c r="TL305" s="1"/>
      <c r="TM305" s="1"/>
      <c r="TN305" s="1"/>
      <c r="TO305" s="1"/>
      <c r="TP305" s="1"/>
      <c r="TQ305" s="1"/>
      <c r="TR305" s="1"/>
      <c r="TS305" s="1"/>
      <c r="TT305" s="1"/>
      <c r="TU305" s="1"/>
      <c r="TV305" s="1"/>
      <c r="TW305" s="1"/>
      <c r="TX305" s="1"/>
      <c r="TY305" s="1"/>
      <c r="TZ305" s="1"/>
      <c r="UA305" s="1"/>
      <c r="UB305" s="1"/>
      <c r="UC305" s="1"/>
      <c r="UD305" s="1"/>
      <c r="UE305" s="1"/>
      <c r="UF305" s="1"/>
      <c r="UG305" s="1"/>
      <c r="UH305" s="1"/>
      <c r="UI305" s="1"/>
      <c r="UJ305" s="1"/>
      <c r="UK305" s="1"/>
      <c r="UL305" s="1"/>
      <c r="UM305" s="1"/>
      <c r="UN305" s="1"/>
      <c r="UO305" s="1"/>
      <c r="UP305" s="1"/>
      <c r="UQ305" s="1"/>
      <c r="UR305" s="1"/>
      <c r="US305" s="1"/>
      <c r="UT305" s="1"/>
      <c r="UU305" s="1"/>
      <c r="UV305" s="1"/>
      <c r="UW305" s="1"/>
      <c r="UX305" s="1"/>
      <c r="UY305" s="1"/>
      <c r="UZ305" s="1"/>
      <c r="VA305" s="1"/>
      <c r="VB305" s="1"/>
      <c r="VC305" s="1"/>
      <c r="VD305" s="1"/>
      <c r="VE305" s="1"/>
      <c r="VF305" s="1"/>
      <c r="VG305" s="1"/>
      <c r="VH305" s="1"/>
      <c r="VI305" s="1"/>
      <c r="VJ305" s="1"/>
      <c r="VK305" s="1"/>
      <c r="VL305" s="1"/>
      <c r="VM305" s="1"/>
      <c r="VN305" s="1"/>
      <c r="VO305" s="1"/>
      <c r="VP305" s="1"/>
      <c r="VQ305" s="1"/>
      <c r="VR305" s="1"/>
      <c r="VS305" s="1"/>
      <c r="VT305" s="1"/>
      <c r="VU305" s="1"/>
      <c r="VV305" s="1"/>
      <c r="VW305" s="1"/>
      <c r="VX305" s="1"/>
      <c r="VY305" s="1"/>
      <c r="VZ305" s="1"/>
      <c r="WA305" s="1"/>
      <c r="WB305" s="1"/>
      <c r="WC305" s="1"/>
      <c r="WD305" s="1"/>
      <c r="WE305" s="1"/>
      <c r="WF305" s="1"/>
      <c r="WG305" s="1"/>
      <c r="WH305" s="1"/>
      <c r="WI305" s="1"/>
      <c r="WJ305" s="1"/>
      <c r="WK305" s="1"/>
      <c r="WL305" s="1"/>
      <c r="WM305" s="1"/>
      <c r="WN305" s="1"/>
      <c r="WO305" s="1"/>
      <c r="WP305" s="1"/>
      <c r="WQ305" s="1"/>
      <c r="WR305" s="1"/>
      <c r="WS305" s="1"/>
      <c r="WT305" s="1"/>
      <c r="WU305" s="1"/>
      <c r="WV305" s="1"/>
      <c r="WW305" s="1"/>
      <c r="WX305" s="1"/>
      <c r="WY305" s="1"/>
      <c r="WZ305" s="1"/>
      <c r="XA305" s="1"/>
      <c r="XB305" s="1"/>
      <c r="XC305" s="1"/>
      <c r="XD305" s="1"/>
      <c r="XE305" s="1"/>
      <c r="XF305" s="1"/>
      <c r="XG305" s="1"/>
      <c r="XH305" s="1"/>
      <c r="XI305" s="1"/>
      <c r="XJ305" s="1"/>
      <c r="XK305" s="1"/>
      <c r="XL305" s="1"/>
      <c r="XM305" s="1"/>
      <c r="XN305" s="1"/>
      <c r="XO305" s="1"/>
      <c r="XP305" s="1"/>
      <c r="XQ305" s="1"/>
      <c r="XR305" s="1"/>
      <c r="XS305" s="1"/>
      <c r="XT305" s="1"/>
      <c r="XU305" s="1"/>
      <c r="XV305" s="1"/>
      <c r="XW305" s="1"/>
      <c r="XX305" s="1"/>
      <c r="XY305" s="1"/>
      <c r="XZ305" s="1"/>
      <c r="YA305" s="1"/>
      <c r="YB305" s="1"/>
      <c r="YC305" s="1"/>
      <c r="YD305" s="1"/>
      <c r="YE305" s="1"/>
      <c r="YF305" s="1"/>
      <c r="YG305" s="1"/>
      <c r="YH305" s="1"/>
      <c r="YI305" s="1"/>
      <c r="YJ305" s="1"/>
      <c r="YK305" s="1"/>
      <c r="YL305" s="1"/>
      <c r="YM305" s="1"/>
      <c r="YN305" s="1"/>
      <c r="YO305" s="1"/>
      <c r="YP305" s="1"/>
      <c r="YQ305" s="1"/>
      <c r="YR305" s="1"/>
      <c r="YS305" s="1"/>
      <c r="YT305" s="1"/>
      <c r="YU305" s="1"/>
      <c r="YV305" s="1"/>
      <c r="YW305" s="1"/>
      <c r="YX305" s="1"/>
      <c r="YY305" s="1"/>
      <c r="YZ305" s="1"/>
      <c r="ZA305" s="1"/>
      <c r="ZB305" s="1"/>
      <c r="ZC305" s="1"/>
      <c r="ZD305" s="1"/>
      <c r="ZE305" s="1"/>
      <c r="ZF305" s="1"/>
      <c r="ZG305" s="1"/>
      <c r="ZH305" s="1"/>
      <c r="ZI305" s="1"/>
      <c r="ZJ305" s="1"/>
      <c r="ZK305" s="1"/>
      <c r="ZL305" s="1"/>
      <c r="ZM305" s="1"/>
      <c r="ZN305" s="1"/>
      <c r="ZO305" s="1"/>
      <c r="ZP305" s="1"/>
      <c r="ZQ305" s="1"/>
      <c r="ZR305" s="1"/>
      <c r="ZS305" s="1"/>
    </row>
    <row r="306" spans="1:695" s="106" customFormat="1" ht="13.5" thickBot="1" x14ac:dyDescent="0.25">
      <c r="A306" s="230" t="s">
        <v>144</v>
      </c>
      <c r="B306" s="200"/>
      <c r="C306" s="192" t="s">
        <v>71</v>
      </c>
      <c r="D306" s="193" t="s">
        <v>17</v>
      </c>
      <c r="E306" s="194">
        <v>0.81944444444444453</v>
      </c>
      <c r="F306" s="194">
        <f>E306+(45/(24*60))</f>
        <v>0.85069444444444453</v>
      </c>
      <c r="G306" s="192">
        <f t="shared" ref="G306" si="28">H306*I306</f>
        <v>1601.3999999999999</v>
      </c>
      <c r="H306" s="264">
        <v>51</v>
      </c>
      <c r="I306" s="195">
        <v>31.4</v>
      </c>
      <c r="J306" s="184" t="s">
        <v>204</v>
      </c>
      <c r="K306" s="184" t="s">
        <v>205</v>
      </c>
      <c r="L306" s="170"/>
      <c r="M306" s="1"/>
      <c r="N306" s="138"/>
      <c r="O306" s="139"/>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c r="IT306" s="1"/>
      <c r="IU306" s="1"/>
      <c r="IV306" s="1"/>
      <c r="IW306" s="1"/>
      <c r="IX306" s="1"/>
      <c r="IY306" s="1"/>
      <c r="IZ306" s="1"/>
      <c r="JA306" s="1"/>
      <c r="JB306" s="1"/>
      <c r="JC306" s="1"/>
      <c r="JD306" s="1"/>
      <c r="JE306" s="1"/>
      <c r="JF306" s="1"/>
      <c r="JG306" s="1"/>
      <c r="JH306" s="1"/>
      <c r="JI306" s="1"/>
      <c r="JJ306" s="1"/>
      <c r="JK306" s="1"/>
      <c r="JL306" s="1"/>
      <c r="JM306" s="1"/>
      <c r="JN306" s="1"/>
      <c r="JO306" s="1"/>
      <c r="JP306" s="1"/>
      <c r="JQ306" s="1"/>
      <c r="JR306" s="1"/>
      <c r="JS306" s="1"/>
      <c r="JT306" s="1"/>
      <c r="JU306" s="1"/>
      <c r="JV306" s="1"/>
      <c r="JW306" s="1"/>
      <c r="JX306" s="1"/>
      <c r="JY306" s="1"/>
      <c r="JZ306" s="1"/>
      <c r="KA306" s="1"/>
      <c r="KB306" s="1"/>
      <c r="KC306" s="1"/>
      <c r="KD306" s="1"/>
      <c r="KE306" s="1"/>
      <c r="KF306" s="1"/>
      <c r="KG306" s="1"/>
      <c r="KH306" s="1"/>
      <c r="KI306" s="1"/>
      <c r="KJ306" s="1"/>
      <c r="KK306" s="1"/>
      <c r="KL306" s="1"/>
      <c r="KM306" s="1"/>
      <c r="KN306" s="1"/>
      <c r="KO306" s="1"/>
      <c r="KP306" s="1"/>
      <c r="KQ306" s="1"/>
      <c r="KR306" s="1"/>
      <c r="KS306" s="1"/>
      <c r="KT306" s="1"/>
      <c r="KU306" s="1"/>
      <c r="KV306" s="1"/>
      <c r="KW306" s="1"/>
      <c r="KX306" s="1"/>
      <c r="KY306" s="1"/>
      <c r="KZ306" s="1"/>
      <c r="LA306" s="1"/>
      <c r="LB306" s="1"/>
      <c r="LC306" s="1"/>
      <c r="LD306" s="1"/>
      <c r="LE306" s="1"/>
      <c r="LF306" s="1"/>
      <c r="LG306" s="1"/>
      <c r="LH306" s="1"/>
      <c r="LI306" s="1"/>
      <c r="LJ306" s="1"/>
      <c r="LK306" s="1"/>
      <c r="LL306" s="1"/>
      <c r="LM306" s="1"/>
      <c r="LN306" s="1"/>
      <c r="LO306" s="1"/>
      <c r="LP306" s="1"/>
      <c r="LQ306" s="1"/>
      <c r="LR306" s="1"/>
      <c r="LS306" s="1"/>
      <c r="LT306" s="1"/>
      <c r="LU306" s="1"/>
      <c r="LV306" s="1"/>
      <c r="LW306" s="1"/>
      <c r="LX306" s="1"/>
      <c r="LY306" s="1"/>
      <c r="LZ306" s="1"/>
      <c r="MA306" s="1"/>
      <c r="MB306" s="1"/>
      <c r="MC306" s="1"/>
      <c r="MD306" s="1"/>
      <c r="ME306" s="1"/>
      <c r="MF306" s="1"/>
      <c r="MG306" s="1"/>
      <c r="MH306" s="1"/>
      <c r="MI306" s="1"/>
      <c r="MJ306" s="1"/>
      <c r="MK306" s="1"/>
      <c r="ML306" s="1"/>
      <c r="MM306" s="1"/>
      <c r="MN306" s="1"/>
      <c r="MO306" s="1"/>
      <c r="MP306" s="1"/>
      <c r="MQ306" s="1"/>
      <c r="MR306" s="1"/>
      <c r="MS306" s="1"/>
      <c r="MT306" s="1"/>
      <c r="MU306" s="1"/>
      <c r="MV306" s="1"/>
      <c r="MW306" s="1"/>
      <c r="MX306" s="1"/>
      <c r="MY306" s="1"/>
      <c r="MZ306" s="1"/>
      <c r="NA306" s="1"/>
      <c r="NB306" s="1"/>
      <c r="NC306" s="1"/>
      <c r="ND306" s="1"/>
      <c r="NE306" s="1"/>
      <c r="NF306" s="1"/>
      <c r="NG306" s="1"/>
      <c r="NH306" s="1"/>
      <c r="NI306" s="1"/>
      <c r="NJ306" s="1"/>
      <c r="NK306" s="1"/>
      <c r="NL306" s="1"/>
      <c r="NM306" s="1"/>
      <c r="NN306" s="1"/>
      <c r="NO306" s="1"/>
      <c r="NP306" s="1"/>
      <c r="NQ306" s="1"/>
      <c r="NR306" s="1"/>
      <c r="NS306" s="1"/>
      <c r="NT306" s="1"/>
      <c r="NU306" s="1"/>
      <c r="NV306" s="1"/>
      <c r="NW306" s="1"/>
      <c r="NX306" s="1"/>
      <c r="NY306" s="1"/>
      <c r="NZ306" s="1"/>
      <c r="OA306" s="1"/>
      <c r="OB306" s="1"/>
      <c r="OC306" s="1"/>
      <c r="OD306" s="1"/>
      <c r="OE306" s="1"/>
      <c r="OF306" s="1"/>
      <c r="OG306" s="1"/>
      <c r="OH306" s="1"/>
      <c r="OI306" s="1"/>
      <c r="OJ306" s="1"/>
      <c r="OK306" s="1"/>
      <c r="OL306" s="1"/>
      <c r="OM306" s="1"/>
      <c r="ON306" s="1"/>
      <c r="OO306" s="1"/>
      <c r="OP306" s="1"/>
      <c r="OQ306" s="1"/>
      <c r="OR306" s="1"/>
      <c r="OS306" s="1"/>
      <c r="OT306" s="1"/>
      <c r="OU306" s="1"/>
      <c r="OV306" s="1"/>
      <c r="OW306" s="1"/>
      <c r="OX306" s="1"/>
      <c r="OY306" s="1"/>
      <c r="OZ306" s="1"/>
      <c r="PA306" s="1"/>
      <c r="PB306" s="1"/>
      <c r="PC306" s="1"/>
      <c r="PD306" s="1"/>
      <c r="PE306" s="1"/>
      <c r="PF306" s="1"/>
      <c r="PG306" s="1"/>
      <c r="PH306" s="1"/>
      <c r="PI306" s="1"/>
      <c r="PJ306" s="1"/>
      <c r="PK306" s="1"/>
      <c r="PL306" s="1"/>
      <c r="PM306" s="1"/>
      <c r="PN306" s="1"/>
      <c r="PO306" s="1"/>
      <c r="PP306" s="1"/>
      <c r="PQ306" s="1"/>
      <c r="PR306" s="1"/>
      <c r="PS306" s="1"/>
      <c r="PT306" s="1"/>
      <c r="PU306" s="1"/>
      <c r="PV306" s="1"/>
      <c r="PW306" s="1"/>
      <c r="PX306" s="1"/>
      <c r="PY306" s="1"/>
      <c r="PZ306" s="1"/>
      <c r="QA306" s="1"/>
      <c r="QB306" s="1"/>
      <c r="QC306" s="1"/>
      <c r="QD306" s="1"/>
      <c r="QE306" s="1"/>
      <c r="QF306" s="1"/>
      <c r="QG306" s="1"/>
      <c r="QH306" s="1"/>
      <c r="QI306" s="1"/>
      <c r="QJ306" s="1"/>
      <c r="QK306" s="1"/>
      <c r="QL306" s="1"/>
      <c r="QM306" s="1"/>
      <c r="QN306" s="1"/>
      <c r="QO306" s="1"/>
      <c r="QP306" s="1"/>
      <c r="QQ306" s="1"/>
      <c r="QR306" s="1"/>
      <c r="QS306" s="1"/>
      <c r="QT306" s="1"/>
      <c r="QU306" s="1"/>
      <c r="QV306" s="1"/>
      <c r="QW306" s="1"/>
      <c r="QX306" s="1"/>
      <c r="QY306" s="1"/>
      <c r="QZ306" s="1"/>
      <c r="RA306" s="1"/>
      <c r="RB306" s="1"/>
      <c r="RC306" s="1"/>
      <c r="RD306" s="1"/>
      <c r="RE306" s="1"/>
      <c r="RF306" s="1"/>
      <c r="RG306" s="1"/>
      <c r="RH306" s="1"/>
      <c r="RI306" s="1"/>
      <c r="RJ306" s="1"/>
      <c r="RK306" s="1"/>
      <c r="RL306" s="1"/>
      <c r="RM306" s="1"/>
      <c r="RN306" s="1"/>
      <c r="RO306" s="1"/>
      <c r="RP306" s="1"/>
      <c r="RQ306" s="1"/>
      <c r="RR306" s="1"/>
      <c r="RS306" s="1"/>
      <c r="RT306" s="1"/>
      <c r="RU306" s="1"/>
      <c r="RV306" s="1"/>
      <c r="RW306" s="1"/>
      <c r="RX306" s="1"/>
      <c r="RY306" s="1"/>
      <c r="RZ306" s="1"/>
      <c r="SA306" s="1"/>
      <c r="SB306" s="1"/>
      <c r="SC306" s="1"/>
      <c r="SD306" s="1"/>
      <c r="SE306" s="1"/>
      <c r="SF306" s="1"/>
      <c r="SG306" s="1"/>
      <c r="SH306" s="1"/>
      <c r="SI306" s="1"/>
      <c r="SJ306" s="1"/>
      <c r="SK306" s="1"/>
      <c r="SL306" s="1"/>
      <c r="SM306" s="1"/>
      <c r="SN306" s="1"/>
      <c r="SO306" s="1"/>
      <c r="SP306" s="1"/>
      <c r="SQ306" s="1"/>
      <c r="SR306" s="1"/>
      <c r="SS306" s="1"/>
      <c r="ST306" s="1"/>
      <c r="SU306" s="1"/>
      <c r="SV306" s="1"/>
      <c r="SW306" s="1"/>
      <c r="SX306" s="1"/>
      <c r="SY306" s="1"/>
      <c r="SZ306" s="1"/>
      <c r="TA306" s="1"/>
      <c r="TB306" s="1"/>
      <c r="TC306" s="1"/>
      <c r="TD306" s="1"/>
      <c r="TE306" s="1"/>
      <c r="TF306" s="1"/>
      <c r="TG306" s="1"/>
      <c r="TH306" s="1"/>
      <c r="TI306" s="1"/>
      <c r="TJ306" s="1"/>
      <c r="TK306" s="1"/>
      <c r="TL306" s="1"/>
      <c r="TM306" s="1"/>
      <c r="TN306" s="1"/>
      <c r="TO306" s="1"/>
      <c r="TP306" s="1"/>
      <c r="TQ306" s="1"/>
      <c r="TR306" s="1"/>
      <c r="TS306" s="1"/>
      <c r="TT306" s="1"/>
      <c r="TU306" s="1"/>
      <c r="TV306" s="1"/>
      <c r="TW306" s="1"/>
      <c r="TX306" s="1"/>
      <c r="TY306" s="1"/>
      <c r="TZ306" s="1"/>
      <c r="UA306" s="1"/>
      <c r="UB306" s="1"/>
      <c r="UC306" s="1"/>
      <c r="UD306" s="1"/>
      <c r="UE306" s="1"/>
      <c r="UF306" s="1"/>
      <c r="UG306" s="1"/>
      <c r="UH306" s="1"/>
      <c r="UI306" s="1"/>
      <c r="UJ306" s="1"/>
      <c r="UK306" s="1"/>
      <c r="UL306" s="1"/>
      <c r="UM306" s="1"/>
      <c r="UN306" s="1"/>
      <c r="UO306" s="1"/>
      <c r="UP306" s="1"/>
      <c r="UQ306" s="1"/>
      <c r="UR306" s="1"/>
      <c r="US306" s="1"/>
      <c r="UT306" s="1"/>
      <c r="UU306" s="1"/>
      <c r="UV306" s="1"/>
      <c r="UW306" s="1"/>
      <c r="UX306" s="1"/>
      <c r="UY306" s="1"/>
      <c r="UZ306" s="1"/>
      <c r="VA306" s="1"/>
      <c r="VB306" s="1"/>
      <c r="VC306" s="1"/>
      <c r="VD306" s="1"/>
      <c r="VE306" s="1"/>
      <c r="VF306" s="1"/>
      <c r="VG306" s="1"/>
      <c r="VH306" s="1"/>
      <c r="VI306" s="1"/>
      <c r="VJ306" s="1"/>
      <c r="VK306" s="1"/>
      <c r="VL306" s="1"/>
      <c r="VM306" s="1"/>
      <c r="VN306" s="1"/>
      <c r="VO306" s="1"/>
      <c r="VP306" s="1"/>
      <c r="VQ306" s="1"/>
      <c r="VR306" s="1"/>
      <c r="VS306" s="1"/>
      <c r="VT306" s="1"/>
      <c r="VU306" s="1"/>
      <c r="VV306" s="1"/>
      <c r="VW306" s="1"/>
      <c r="VX306" s="1"/>
      <c r="VY306" s="1"/>
      <c r="VZ306" s="1"/>
      <c r="WA306" s="1"/>
      <c r="WB306" s="1"/>
      <c r="WC306" s="1"/>
      <c r="WD306" s="1"/>
      <c r="WE306" s="1"/>
      <c r="WF306" s="1"/>
      <c r="WG306" s="1"/>
      <c r="WH306" s="1"/>
      <c r="WI306" s="1"/>
      <c r="WJ306" s="1"/>
      <c r="WK306" s="1"/>
      <c r="WL306" s="1"/>
      <c r="WM306" s="1"/>
      <c r="WN306" s="1"/>
      <c r="WO306" s="1"/>
      <c r="WP306" s="1"/>
      <c r="WQ306" s="1"/>
      <c r="WR306" s="1"/>
      <c r="WS306" s="1"/>
      <c r="WT306" s="1"/>
      <c r="WU306" s="1"/>
      <c r="WV306" s="1"/>
      <c r="WW306" s="1"/>
      <c r="WX306" s="1"/>
      <c r="WY306" s="1"/>
      <c r="WZ306" s="1"/>
      <c r="XA306" s="1"/>
      <c r="XB306" s="1"/>
      <c r="XC306" s="1"/>
      <c r="XD306" s="1"/>
      <c r="XE306" s="1"/>
      <c r="XF306" s="1"/>
      <c r="XG306" s="1"/>
      <c r="XH306" s="1"/>
      <c r="XI306" s="1"/>
      <c r="XJ306" s="1"/>
      <c r="XK306" s="1"/>
      <c r="XL306" s="1"/>
      <c r="XM306" s="1"/>
      <c r="XN306" s="1"/>
      <c r="XO306" s="1"/>
      <c r="XP306" s="1"/>
      <c r="XQ306" s="1"/>
      <c r="XR306" s="1"/>
      <c r="XS306" s="1"/>
      <c r="XT306" s="1"/>
      <c r="XU306" s="1"/>
      <c r="XV306" s="1"/>
      <c r="XW306" s="1"/>
      <c r="XX306" s="1"/>
      <c r="XY306" s="1"/>
      <c r="XZ306" s="1"/>
      <c r="YA306" s="1"/>
      <c r="YB306" s="1"/>
      <c r="YC306" s="1"/>
      <c r="YD306" s="1"/>
      <c r="YE306" s="1"/>
      <c r="YF306" s="1"/>
      <c r="YG306" s="1"/>
      <c r="YH306" s="1"/>
      <c r="YI306" s="1"/>
      <c r="YJ306" s="1"/>
      <c r="YK306" s="1"/>
      <c r="YL306" s="1"/>
      <c r="YM306" s="1"/>
      <c r="YN306" s="1"/>
      <c r="YO306" s="1"/>
      <c r="YP306" s="1"/>
      <c r="YQ306" s="1"/>
      <c r="YR306" s="1"/>
      <c r="YS306" s="1"/>
      <c r="YT306" s="1"/>
      <c r="YU306" s="1"/>
      <c r="YV306" s="1"/>
      <c r="YW306" s="1"/>
      <c r="YX306" s="1"/>
      <c r="YY306" s="1"/>
      <c r="YZ306" s="1"/>
      <c r="ZA306" s="1"/>
      <c r="ZB306" s="1"/>
      <c r="ZC306" s="1"/>
      <c r="ZD306" s="1"/>
      <c r="ZE306" s="1"/>
      <c r="ZF306" s="1"/>
      <c r="ZG306" s="1"/>
      <c r="ZH306" s="1"/>
      <c r="ZI306" s="1"/>
      <c r="ZJ306" s="1"/>
      <c r="ZK306" s="1"/>
      <c r="ZL306" s="1"/>
      <c r="ZM306" s="1"/>
      <c r="ZN306" s="1"/>
      <c r="ZO306" s="1"/>
      <c r="ZP306" s="1"/>
      <c r="ZQ306" s="1"/>
      <c r="ZR306" s="1"/>
      <c r="ZS306" s="1"/>
    </row>
    <row r="307" spans="1:695" x14ac:dyDescent="0.2">
      <c r="A307" s="23"/>
      <c r="B307" s="96"/>
      <c r="C307" s="24"/>
      <c r="D307" s="24"/>
      <c r="E307" s="25"/>
      <c r="F307" s="25"/>
      <c r="G307" s="24"/>
      <c r="H307" s="63"/>
      <c r="I307" s="63"/>
      <c r="J307" s="26"/>
      <c r="K307" s="59"/>
    </row>
    <row r="308" spans="1:695" ht="13.5" thickBot="1" x14ac:dyDescent="0.25">
      <c r="C308" s="45"/>
      <c r="E308" s="58"/>
      <c r="F308" s="58"/>
      <c r="I308" s="60"/>
    </row>
    <row r="309" spans="1:695" ht="18.75" x14ac:dyDescent="0.3">
      <c r="A309" s="224" t="s">
        <v>194</v>
      </c>
      <c r="B309" s="171"/>
      <c r="C309" s="172"/>
      <c r="D309" s="173"/>
      <c r="E309" s="174"/>
      <c r="F309" s="174"/>
      <c r="G309" s="175"/>
      <c r="H309" s="176"/>
      <c r="I309" s="176"/>
      <c r="J309" s="177"/>
      <c r="K309" s="178"/>
      <c r="L309" s="179"/>
      <c r="M309" s="1"/>
    </row>
    <row r="310" spans="1:695" s="55" customFormat="1" x14ac:dyDescent="0.2">
      <c r="A310" s="225" t="s">
        <v>145</v>
      </c>
      <c r="B310" s="97"/>
      <c r="C310" s="48" t="s">
        <v>31</v>
      </c>
      <c r="D310" s="48" t="s">
        <v>14</v>
      </c>
      <c r="E310" s="78">
        <v>0.22569444444444445</v>
      </c>
      <c r="F310" s="78">
        <f>E310+(60/(24*60))</f>
        <v>0.2673611111111111</v>
      </c>
      <c r="G310" s="42">
        <f t="shared" ref="G310:G316" si="29">H310*I310</f>
        <v>12225</v>
      </c>
      <c r="H310" s="70">
        <v>250</v>
      </c>
      <c r="I310" s="82">
        <v>48.9</v>
      </c>
      <c r="J310" s="77" t="s">
        <v>204</v>
      </c>
      <c r="K310" s="77" t="s">
        <v>205</v>
      </c>
      <c r="L310" s="233" t="s">
        <v>211</v>
      </c>
      <c r="M310" s="45"/>
      <c r="N310" s="139"/>
      <c r="O310" s="139"/>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2"/>
      <c r="AU310" s="22"/>
      <c r="AV310" s="22"/>
      <c r="AW310" s="22"/>
      <c r="AX310" s="22"/>
      <c r="AY310" s="22"/>
      <c r="AZ310" s="22"/>
      <c r="BA310" s="22"/>
      <c r="BB310" s="22"/>
      <c r="BC310" s="22"/>
      <c r="BD310" s="22"/>
      <c r="BE310" s="22"/>
      <c r="BF310" s="22"/>
      <c r="BG310" s="22"/>
      <c r="BH310" s="22"/>
      <c r="BI310" s="22"/>
      <c r="BJ310" s="22"/>
      <c r="BK310" s="22"/>
      <c r="BL310" s="22"/>
      <c r="BM310" s="22"/>
      <c r="BN310" s="22"/>
      <c r="BO310" s="22"/>
      <c r="BP310" s="22"/>
      <c r="BQ310" s="22"/>
      <c r="BR310" s="22"/>
      <c r="BS310" s="22"/>
      <c r="BT310" s="22"/>
      <c r="BU310" s="22"/>
      <c r="BV310" s="22"/>
      <c r="BW310" s="22"/>
      <c r="BX310" s="22"/>
      <c r="BY310" s="22"/>
      <c r="BZ310" s="22"/>
      <c r="CA310" s="22"/>
      <c r="CB310" s="22"/>
      <c r="CC310" s="22"/>
      <c r="CD310" s="22"/>
      <c r="CE310" s="22"/>
      <c r="CF310" s="22"/>
      <c r="CG310" s="22"/>
      <c r="CH310" s="22"/>
      <c r="CI310" s="22"/>
      <c r="CJ310" s="22"/>
      <c r="CK310" s="22"/>
      <c r="CL310" s="22"/>
      <c r="CM310" s="22"/>
      <c r="CN310" s="22"/>
      <c r="CO310" s="22"/>
      <c r="CP310" s="22"/>
      <c r="CQ310" s="22"/>
      <c r="CR310" s="22"/>
      <c r="CS310" s="22"/>
      <c r="CT310" s="22"/>
      <c r="CU310" s="22"/>
      <c r="CV310" s="22"/>
      <c r="CW310" s="22"/>
      <c r="CX310" s="22"/>
      <c r="CY310" s="22"/>
      <c r="CZ310" s="22"/>
      <c r="DA310" s="22"/>
      <c r="DB310" s="22"/>
      <c r="DC310" s="22"/>
      <c r="DD310" s="22"/>
      <c r="DE310" s="22"/>
      <c r="DF310" s="22"/>
      <c r="DG310" s="22"/>
      <c r="DH310" s="22"/>
      <c r="DI310" s="22"/>
      <c r="DJ310" s="22"/>
      <c r="DK310" s="22"/>
      <c r="DL310" s="22"/>
      <c r="DM310" s="22"/>
      <c r="DN310" s="22"/>
      <c r="DO310" s="22"/>
      <c r="DP310" s="22"/>
      <c r="DQ310" s="22"/>
      <c r="DR310" s="22"/>
      <c r="DS310" s="22"/>
      <c r="DT310" s="22"/>
      <c r="DU310" s="22"/>
      <c r="DV310" s="22"/>
      <c r="DW310" s="22"/>
      <c r="DX310" s="22"/>
      <c r="DY310" s="22"/>
      <c r="DZ310" s="22"/>
      <c r="EA310" s="22"/>
      <c r="EB310" s="22"/>
      <c r="EC310" s="22"/>
      <c r="ED310" s="22"/>
      <c r="EE310" s="22"/>
      <c r="EF310" s="22"/>
      <c r="EG310" s="22"/>
      <c r="EH310" s="22"/>
      <c r="EI310" s="22"/>
      <c r="EJ310" s="22"/>
      <c r="EK310" s="22"/>
      <c r="EL310" s="22"/>
      <c r="EM310" s="22"/>
      <c r="EN310" s="22"/>
      <c r="EO310" s="22"/>
      <c r="EP310" s="22"/>
      <c r="EQ310" s="22"/>
      <c r="ER310" s="22"/>
      <c r="ES310" s="22"/>
      <c r="ET310" s="22"/>
      <c r="EU310" s="22"/>
      <c r="EV310" s="22"/>
      <c r="EW310" s="22"/>
      <c r="EX310" s="22"/>
      <c r="EY310" s="22"/>
      <c r="EZ310" s="22"/>
      <c r="FA310" s="22"/>
      <c r="FB310" s="22"/>
      <c r="FC310" s="22"/>
      <c r="FD310" s="22"/>
      <c r="FE310" s="22"/>
      <c r="FF310" s="22"/>
      <c r="FG310" s="22"/>
      <c r="FH310" s="22"/>
      <c r="FI310" s="22"/>
      <c r="FJ310" s="22"/>
      <c r="FK310" s="22"/>
      <c r="FL310" s="22"/>
      <c r="FM310" s="22"/>
      <c r="FN310" s="22"/>
      <c r="FO310" s="22"/>
      <c r="FP310" s="22"/>
      <c r="FQ310" s="22"/>
      <c r="FR310" s="22"/>
      <c r="FS310" s="22"/>
      <c r="FT310" s="22"/>
      <c r="FU310" s="22"/>
      <c r="FV310" s="22"/>
      <c r="FW310" s="22"/>
      <c r="FX310" s="22"/>
      <c r="FY310" s="22"/>
      <c r="FZ310" s="22"/>
      <c r="GA310" s="22"/>
      <c r="GB310" s="22"/>
      <c r="GC310" s="22"/>
      <c r="GD310" s="22"/>
      <c r="GE310" s="22"/>
      <c r="GF310" s="22"/>
      <c r="GG310" s="22"/>
      <c r="GH310" s="22"/>
      <c r="GI310" s="22"/>
      <c r="GJ310" s="22"/>
      <c r="GK310" s="22"/>
      <c r="GL310" s="22"/>
      <c r="GM310" s="22"/>
      <c r="GN310" s="22"/>
      <c r="GO310" s="22"/>
      <c r="GP310" s="22"/>
      <c r="GQ310" s="22"/>
      <c r="GR310" s="22"/>
      <c r="GS310" s="22"/>
      <c r="GT310" s="22"/>
      <c r="GU310" s="22"/>
      <c r="GV310" s="22"/>
      <c r="GW310" s="22"/>
      <c r="GX310" s="22"/>
      <c r="GY310" s="22"/>
      <c r="GZ310" s="22"/>
      <c r="HA310" s="22"/>
      <c r="HB310" s="22"/>
      <c r="HC310" s="22"/>
      <c r="HD310" s="22"/>
      <c r="HE310" s="22"/>
      <c r="HF310" s="22"/>
      <c r="HG310" s="22"/>
      <c r="HH310" s="22"/>
      <c r="HI310" s="22"/>
      <c r="HJ310" s="22"/>
      <c r="HK310" s="22"/>
      <c r="HL310" s="22"/>
      <c r="HM310" s="22"/>
      <c r="HN310" s="22"/>
      <c r="HO310" s="22"/>
      <c r="HP310" s="22"/>
      <c r="HQ310" s="22"/>
      <c r="HR310" s="22"/>
      <c r="HS310" s="22"/>
      <c r="HT310" s="22"/>
      <c r="HU310" s="22"/>
      <c r="HV310" s="22"/>
      <c r="HW310" s="22"/>
      <c r="HX310" s="22"/>
      <c r="HY310" s="22"/>
      <c r="HZ310" s="22"/>
      <c r="IA310" s="22"/>
      <c r="IB310" s="22"/>
      <c r="IC310" s="22"/>
      <c r="ID310" s="22"/>
      <c r="IE310" s="22"/>
      <c r="IF310" s="22"/>
      <c r="IG310" s="22"/>
      <c r="IH310" s="22"/>
      <c r="II310" s="22"/>
      <c r="IJ310" s="22"/>
      <c r="IK310" s="22"/>
      <c r="IL310" s="22"/>
      <c r="IM310" s="22"/>
      <c r="IN310" s="22"/>
      <c r="IO310" s="22"/>
      <c r="IP310" s="22"/>
      <c r="IQ310" s="22"/>
      <c r="IR310" s="22"/>
      <c r="IS310" s="22"/>
      <c r="IT310" s="22"/>
      <c r="IU310" s="22"/>
      <c r="IV310" s="22"/>
      <c r="IW310" s="22"/>
      <c r="IX310" s="22"/>
      <c r="IY310" s="22"/>
      <c r="IZ310" s="22"/>
      <c r="JA310" s="22"/>
      <c r="JB310" s="22"/>
      <c r="JC310" s="22"/>
      <c r="JD310" s="22"/>
      <c r="JE310" s="22"/>
      <c r="JF310" s="22"/>
      <c r="JG310" s="22"/>
      <c r="JH310" s="22"/>
      <c r="JI310" s="22"/>
      <c r="JJ310" s="22"/>
      <c r="JK310" s="22"/>
      <c r="JL310" s="22"/>
      <c r="JM310" s="22"/>
      <c r="JN310" s="22"/>
      <c r="JO310" s="22"/>
      <c r="JP310" s="22"/>
      <c r="JQ310" s="22"/>
      <c r="JR310" s="22"/>
      <c r="JS310" s="22"/>
      <c r="JT310" s="22"/>
      <c r="JU310" s="22"/>
      <c r="JV310" s="22"/>
      <c r="JW310" s="22"/>
      <c r="JX310" s="22"/>
      <c r="JY310" s="22"/>
      <c r="JZ310" s="22"/>
      <c r="KA310" s="22"/>
      <c r="KB310" s="22"/>
      <c r="KC310" s="22"/>
      <c r="KD310" s="22"/>
      <c r="KE310" s="22"/>
      <c r="KF310" s="22"/>
      <c r="KG310" s="22"/>
      <c r="KH310" s="22"/>
      <c r="KI310" s="22"/>
      <c r="KJ310" s="22"/>
      <c r="KK310" s="22"/>
      <c r="KL310" s="22"/>
      <c r="KM310" s="22"/>
      <c r="KN310" s="22"/>
      <c r="KO310" s="22"/>
      <c r="KP310" s="22"/>
      <c r="KQ310" s="22"/>
      <c r="KR310" s="22"/>
      <c r="KS310" s="22"/>
      <c r="KT310" s="22"/>
      <c r="KU310" s="22"/>
      <c r="KV310" s="22"/>
      <c r="KW310" s="22"/>
      <c r="KX310" s="22"/>
      <c r="KY310" s="22"/>
      <c r="KZ310" s="22"/>
      <c r="LA310" s="22"/>
      <c r="LB310" s="22"/>
      <c r="LC310" s="22"/>
      <c r="LD310" s="22"/>
      <c r="LE310" s="22"/>
      <c r="LF310" s="22"/>
      <c r="LG310" s="22"/>
      <c r="LH310" s="22"/>
      <c r="LI310" s="22"/>
      <c r="LJ310" s="22"/>
      <c r="LK310" s="22"/>
      <c r="LL310" s="22"/>
      <c r="LM310" s="22"/>
      <c r="LN310" s="22"/>
      <c r="LO310" s="22"/>
      <c r="LP310" s="22"/>
      <c r="LQ310" s="22"/>
      <c r="LR310" s="22"/>
      <c r="LS310" s="22"/>
      <c r="LT310" s="22"/>
      <c r="LU310" s="22"/>
      <c r="LV310" s="22"/>
      <c r="LW310" s="22"/>
      <c r="LX310" s="22"/>
      <c r="LY310" s="22"/>
      <c r="LZ310" s="22"/>
      <c r="MA310" s="22"/>
      <c r="MB310" s="22"/>
      <c r="MC310" s="22"/>
      <c r="MD310" s="22"/>
      <c r="ME310" s="22"/>
      <c r="MF310" s="22"/>
      <c r="MG310" s="22"/>
      <c r="MH310" s="22"/>
      <c r="MI310" s="22"/>
      <c r="MJ310" s="22"/>
      <c r="MK310" s="22"/>
      <c r="ML310" s="22"/>
      <c r="MM310" s="22"/>
      <c r="MN310" s="22"/>
      <c r="MO310" s="22"/>
      <c r="MP310" s="22"/>
      <c r="MQ310" s="22"/>
      <c r="MR310" s="22"/>
      <c r="MS310" s="22"/>
      <c r="MT310" s="22"/>
      <c r="MU310" s="22"/>
      <c r="MV310" s="22"/>
      <c r="MW310" s="22"/>
      <c r="MX310" s="22"/>
      <c r="MY310" s="22"/>
      <c r="MZ310" s="22"/>
      <c r="NA310" s="22"/>
      <c r="NB310" s="22"/>
      <c r="NC310" s="22"/>
      <c r="ND310" s="22"/>
      <c r="NE310" s="22"/>
      <c r="NF310" s="22"/>
      <c r="NG310" s="22"/>
      <c r="NH310" s="22"/>
      <c r="NI310" s="22"/>
      <c r="NJ310" s="22"/>
      <c r="NK310" s="22"/>
      <c r="NL310" s="22"/>
      <c r="NM310" s="22"/>
      <c r="NN310" s="22"/>
      <c r="NO310" s="22"/>
      <c r="NP310" s="22"/>
      <c r="NQ310" s="22"/>
      <c r="NR310" s="22"/>
      <c r="NS310" s="22"/>
      <c r="NT310" s="22"/>
      <c r="NU310" s="22"/>
      <c r="NV310" s="22"/>
      <c r="NW310" s="22"/>
      <c r="NX310" s="22"/>
      <c r="NY310" s="22"/>
      <c r="NZ310" s="22"/>
      <c r="OA310" s="22"/>
      <c r="OB310" s="22"/>
      <c r="OC310" s="22"/>
      <c r="OD310" s="22"/>
      <c r="OE310" s="22"/>
      <c r="OF310" s="22"/>
      <c r="OG310" s="22"/>
      <c r="OH310" s="22"/>
      <c r="OI310" s="22"/>
      <c r="OJ310" s="22"/>
      <c r="OK310" s="22"/>
      <c r="OL310" s="22"/>
      <c r="OM310" s="22"/>
      <c r="ON310" s="22"/>
      <c r="OO310" s="22"/>
      <c r="OP310" s="22"/>
      <c r="OQ310" s="22"/>
      <c r="OR310" s="22"/>
      <c r="OS310" s="22"/>
      <c r="OT310" s="22"/>
      <c r="OU310" s="22"/>
      <c r="OV310" s="22"/>
      <c r="OW310" s="22"/>
      <c r="OX310" s="22"/>
      <c r="OY310" s="22"/>
      <c r="OZ310" s="22"/>
      <c r="PA310" s="22"/>
      <c r="PB310" s="22"/>
      <c r="PC310" s="22"/>
      <c r="PD310" s="22"/>
      <c r="PE310" s="22"/>
      <c r="PF310" s="22"/>
      <c r="PG310" s="22"/>
      <c r="PH310" s="22"/>
      <c r="PI310" s="22"/>
      <c r="PJ310" s="22"/>
      <c r="PK310" s="22"/>
      <c r="PL310" s="22"/>
      <c r="PM310" s="22"/>
      <c r="PN310" s="22"/>
      <c r="PO310" s="22"/>
      <c r="PP310" s="22"/>
      <c r="PQ310" s="22"/>
      <c r="PR310" s="22"/>
      <c r="PS310" s="22"/>
      <c r="PT310" s="22"/>
      <c r="PU310" s="22"/>
      <c r="PV310" s="22"/>
      <c r="PW310" s="22"/>
      <c r="PX310" s="22"/>
      <c r="PY310" s="22"/>
      <c r="PZ310" s="22"/>
      <c r="QA310" s="22"/>
      <c r="QB310" s="22"/>
      <c r="QC310" s="22"/>
      <c r="QD310" s="22"/>
      <c r="QE310" s="22"/>
      <c r="QF310" s="22"/>
      <c r="QG310" s="22"/>
      <c r="QH310" s="22"/>
      <c r="QI310" s="22"/>
      <c r="QJ310" s="22"/>
      <c r="QK310" s="22"/>
      <c r="QL310" s="22"/>
      <c r="QM310" s="22"/>
      <c r="QN310" s="22"/>
      <c r="QO310" s="22"/>
      <c r="QP310" s="22"/>
      <c r="QQ310" s="22"/>
      <c r="QR310" s="22"/>
      <c r="QS310" s="22"/>
      <c r="QT310" s="22"/>
      <c r="QU310" s="22"/>
      <c r="QV310" s="22"/>
      <c r="QW310" s="22"/>
      <c r="QX310" s="22"/>
      <c r="QY310" s="22"/>
      <c r="QZ310" s="22"/>
      <c r="RA310" s="22"/>
      <c r="RB310" s="22"/>
      <c r="RC310" s="22"/>
      <c r="RD310" s="22"/>
      <c r="RE310" s="22"/>
      <c r="RF310" s="22"/>
      <c r="RG310" s="22"/>
      <c r="RH310" s="22"/>
      <c r="RI310" s="22"/>
      <c r="RJ310" s="22"/>
      <c r="RK310" s="22"/>
      <c r="RL310" s="22"/>
      <c r="RM310" s="22"/>
      <c r="RN310" s="22"/>
      <c r="RO310" s="22"/>
      <c r="RP310" s="22"/>
      <c r="RQ310" s="22"/>
      <c r="RR310" s="22"/>
      <c r="RS310" s="22"/>
      <c r="RT310" s="22"/>
      <c r="RU310" s="22"/>
      <c r="RV310" s="22"/>
      <c r="RW310" s="22"/>
      <c r="RX310" s="22"/>
      <c r="RY310" s="22"/>
      <c r="RZ310" s="22"/>
      <c r="SA310" s="22"/>
      <c r="SB310" s="22"/>
      <c r="SC310" s="22"/>
      <c r="SD310" s="22"/>
      <c r="SE310" s="22"/>
      <c r="SF310" s="22"/>
      <c r="SG310" s="22"/>
      <c r="SH310" s="22"/>
      <c r="SI310" s="22"/>
      <c r="SJ310" s="22"/>
      <c r="SK310" s="22"/>
      <c r="SL310" s="22"/>
      <c r="SM310" s="22"/>
      <c r="SN310" s="22"/>
      <c r="SO310" s="22"/>
      <c r="SP310" s="22"/>
      <c r="SQ310" s="22"/>
      <c r="SR310" s="22"/>
      <c r="SS310" s="22"/>
      <c r="ST310" s="22"/>
      <c r="SU310" s="22"/>
      <c r="SV310" s="22"/>
      <c r="SW310" s="22"/>
      <c r="SX310" s="22"/>
      <c r="SY310" s="22"/>
      <c r="SZ310" s="22"/>
      <c r="TA310" s="22"/>
      <c r="TB310" s="22"/>
      <c r="TC310" s="22"/>
      <c r="TD310" s="22"/>
      <c r="TE310" s="22"/>
      <c r="TF310" s="22"/>
      <c r="TG310" s="22"/>
      <c r="TH310" s="22"/>
      <c r="TI310" s="22"/>
      <c r="TJ310" s="22"/>
      <c r="TK310" s="22"/>
      <c r="TL310" s="22"/>
      <c r="TM310" s="22"/>
      <c r="TN310" s="22"/>
      <c r="TO310" s="22"/>
      <c r="TP310" s="22"/>
      <c r="TQ310" s="22"/>
      <c r="TR310" s="22"/>
      <c r="TS310" s="22"/>
      <c r="TT310" s="22"/>
      <c r="TU310" s="22"/>
      <c r="TV310" s="22"/>
      <c r="TW310" s="22"/>
      <c r="TX310" s="22"/>
      <c r="TY310" s="22"/>
      <c r="TZ310" s="22"/>
      <c r="UA310" s="22"/>
      <c r="UB310" s="22"/>
      <c r="UC310" s="22"/>
      <c r="UD310" s="22"/>
      <c r="UE310" s="22"/>
      <c r="UF310" s="22"/>
      <c r="UG310" s="22"/>
      <c r="UH310" s="22"/>
      <c r="UI310" s="22"/>
      <c r="UJ310" s="22"/>
      <c r="UK310" s="22"/>
      <c r="UL310" s="22"/>
      <c r="UM310" s="22"/>
      <c r="UN310" s="22"/>
      <c r="UO310" s="22"/>
      <c r="UP310" s="22"/>
      <c r="UQ310" s="22"/>
      <c r="UR310" s="22"/>
      <c r="US310" s="22"/>
      <c r="UT310" s="22"/>
      <c r="UU310" s="22"/>
      <c r="UV310" s="22"/>
      <c r="UW310" s="22"/>
      <c r="UX310" s="22"/>
      <c r="UY310" s="22"/>
      <c r="UZ310" s="22"/>
      <c r="VA310" s="22"/>
      <c r="VB310" s="22"/>
      <c r="VC310" s="22"/>
      <c r="VD310" s="22"/>
      <c r="VE310" s="22"/>
      <c r="VF310" s="22"/>
      <c r="VG310" s="22"/>
      <c r="VH310" s="22"/>
      <c r="VI310" s="22"/>
      <c r="VJ310" s="22"/>
      <c r="VK310" s="22"/>
      <c r="VL310" s="22"/>
      <c r="VM310" s="22"/>
      <c r="VN310" s="22"/>
      <c r="VO310" s="22"/>
      <c r="VP310" s="22"/>
      <c r="VQ310" s="22"/>
      <c r="VR310" s="22"/>
      <c r="VS310" s="22"/>
      <c r="VT310" s="22"/>
      <c r="VU310" s="22"/>
      <c r="VV310" s="22"/>
      <c r="VW310" s="22"/>
      <c r="VX310" s="22"/>
      <c r="VY310" s="22"/>
      <c r="VZ310" s="22"/>
      <c r="WA310" s="22"/>
      <c r="WB310" s="22"/>
      <c r="WC310" s="22"/>
      <c r="WD310" s="22"/>
      <c r="WE310" s="22"/>
      <c r="WF310" s="22"/>
      <c r="WG310" s="22"/>
      <c r="WH310" s="22"/>
      <c r="WI310" s="22"/>
      <c r="WJ310" s="22"/>
      <c r="WK310" s="22"/>
      <c r="WL310" s="22"/>
      <c r="WM310" s="22"/>
      <c r="WN310" s="22"/>
      <c r="WO310" s="22"/>
      <c r="WP310" s="22"/>
      <c r="WQ310" s="22"/>
      <c r="WR310" s="22"/>
      <c r="WS310" s="22"/>
      <c r="WT310" s="22"/>
      <c r="WU310" s="22"/>
      <c r="WV310" s="22"/>
      <c r="WW310" s="22"/>
      <c r="WX310" s="22"/>
      <c r="WY310" s="22"/>
      <c r="WZ310" s="22"/>
      <c r="XA310" s="22"/>
      <c r="XB310" s="22"/>
      <c r="XC310" s="22"/>
      <c r="XD310" s="22"/>
      <c r="XE310" s="22"/>
      <c r="XF310" s="22"/>
      <c r="XG310" s="22"/>
      <c r="XH310" s="22"/>
      <c r="XI310" s="22"/>
      <c r="XJ310" s="22"/>
      <c r="XK310" s="22"/>
      <c r="XL310" s="22"/>
      <c r="XM310" s="22"/>
      <c r="XN310" s="22"/>
      <c r="XO310" s="22"/>
      <c r="XP310" s="22"/>
      <c r="XQ310" s="22"/>
      <c r="XR310" s="22"/>
      <c r="XS310" s="22"/>
      <c r="XT310" s="22"/>
      <c r="XU310" s="22"/>
      <c r="XV310" s="22"/>
      <c r="XW310" s="22"/>
      <c r="XX310" s="22"/>
      <c r="XY310" s="22"/>
      <c r="XZ310" s="22"/>
      <c r="YA310" s="22"/>
      <c r="YB310" s="22"/>
      <c r="YC310" s="22"/>
      <c r="YD310" s="22"/>
      <c r="YE310" s="22"/>
      <c r="YF310" s="22"/>
      <c r="YG310" s="22"/>
      <c r="YH310" s="22"/>
      <c r="YI310" s="22"/>
      <c r="YJ310" s="22"/>
      <c r="YK310" s="22"/>
      <c r="YL310" s="22"/>
      <c r="YM310" s="22"/>
      <c r="YN310" s="22"/>
      <c r="YO310" s="22"/>
      <c r="YP310" s="22"/>
      <c r="YQ310" s="22"/>
      <c r="YR310" s="22"/>
      <c r="YS310" s="22"/>
      <c r="YT310" s="22"/>
      <c r="YU310" s="22"/>
      <c r="YV310" s="22"/>
      <c r="YW310" s="22"/>
      <c r="YX310" s="22"/>
      <c r="YY310" s="22"/>
      <c r="YZ310" s="22"/>
      <c r="ZA310" s="22"/>
      <c r="ZB310" s="22"/>
      <c r="ZC310" s="22"/>
      <c r="ZD310" s="22"/>
      <c r="ZE310" s="22"/>
      <c r="ZF310" s="22"/>
      <c r="ZG310" s="22"/>
      <c r="ZH310" s="22"/>
      <c r="ZI310" s="22"/>
      <c r="ZJ310" s="22"/>
      <c r="ZK310" s="22"/>
      <c r="ZL310" s="22"/>
      <c r="ZM310" s="22"/>
      <c r="ZN310" s="22"/>
      <c r="ZO310" s="22"/>
      <c r="ZP310" s="22"/>
      <c r="ZQ310" s="22"/>
      <c r="ZR310" s="22"/>
      <c r="ZS310" s="22"/>
    </row>
    <row r="311" spans="1:695" s="55" customFormat="1" x14ac:dyDescent="0.2">
      <c r="A311" s="225" t="s">
        <v>145</v>
      </c>
      <c r="B311" s="97"/>
      <c r="C311" s="48" t="s">
        <v>32</v>
      </c>
      <c r="D311" s="48" t="s">
        <v>14</v>
      </c>
      <c r="E311" s="78">
        <v>0.2673611111111111</v>
      </c>
      <c r="F311" s="78">
        <f>E311+(60/(24*60))</f>
        <v>0.30902777777777779</v>
      </c>
      <c r="G311" s="42">
        <f>H311*I311</f>
        <v>12225</v>
      </c>
      <c r="H311" s="70">
        <v>250</v>
      </c>
      <c r="I311" s="82">
        <v>48.9</v>
      </c>
      <c r="J311" s="77" t="s">
        <v>204</v>
      </c>
      <c r="K311" s="77" t="s">
        <v>205</v>
      </c>
      <c r="L311" s="233" t="s">
        <v>211</v>
      </c>
      <c r="M311" s="45"/>
      <c r="N311" s="139"/>
      <c r="O311" s="139"/>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2"/>
      <c r="AU311" s="22"/>
      <c r="AV311" s="22"/>
      <c r="AW311" s="22"/>
      <c r="AX311" s="22"/>
      <c r="AY311" s="22"/>
      <c r="AZ311" s="22"/>
      <c r="BA311" s="22"/>
      <c r="BB311" s="22"/>
      <c r="BC311" s="22"/>
      <c r="BD311" s="22"/>
      <c r="BE311" s="22"/>
      <c r="BF311" s="22"/>
      <c r="BG311" s="22"/>
      <c r="BH311" s="22"/>
      <c r="BI311" s="22"/>
      <c r="BJ311" s="22"/>
      <c r="BK311" s="22"/>
      <c r="BL311" s="22"/>
      <c r="BM311" s="22"/>
      <c r="BN311" s="22"/>
      <c r="BO311" s="22"/>
      <c r="BP311" s="22"/>
      <c r="BQ311" s="22"/>
      <c r="BR311" s="22"/>
      <c r="BS311" s="22"/>
      <c r="BT311" s="22"/>
      <c r="BU311" s="22"/>
      <c r="BV311" s="22"/>
      <c r="BW311" s="22"/>
      <c r="BX311" s="22"/>
      <c r="BY311" s="22"/>
      <c r="BZ311" s="22"/>
      <c r="CA311" s="22"/>
      <c r="CB311" s="22"/>
      <c r="CC311" s="22"/>
      <c r="CD311" s="22"/>
      <c r="CE311" s="22"/>
      <c r="CF311" s="22"/>
      <c r="CG311" s="22"/>
      <c r="CH311" s="22"/>
      <c r="CI311" s="22"/>
      <c r="CJ311" s="22"/>
      <c r="CK311" s="22"/>
      <c r="CL311" s="22"/>
      <c r="CM311" s="22"/>
      <c r="CN311" s="22"/>
      <c r="CO311" s="22"/>
      <c r="CP311" s="22"/>
      <c r="CQ311" s="22"/>
      <c r="CR311" s="22"/>
      <c r="CS311" s="22"/>
      <c r="CT311" s="22"/>
      <c r="CU311" s="22"/>
      <c r="CV311" s="22"/>
      <c r="CW311" s="22"/>
      <c r="CX311" s="22"/>
      <c r="CY311" s="22"/>
      <c r="CZ311" s="22"/>
      <c r="DA311" s="22"/>
      <c r="DB311" s="22"/>
      <c r="DC311" s="22"/>
      <c r="DD311" s="22"/>
      <c r="DE311" s="22"/>
      <c r="DF311" s="22"/>
      <c r="DG311" s="22"/>
      <c r="DH311" s="22"/>
      <c r="DI311" s="22"/>
      <c r="DJ311" s="22"/>
      <c r="DK311" s="22"/>
      <c r="DL311" s="22"/>
      <c r="DM311" s="22"/>
      <c r="DN311" s="22"/>
      <c r="DO311" s="22"/>
      <c r="DP311" s="22"/>
      <c r="DQ311" s="22"/>
      <c r="DR311" s="22"/>
      <c r="DS311" s="22"/>
      <c r="DT311" s="22"/>
      <c r="DU311" s="22"/>
      <c r="DV311" s="22"/>
      <c r="DW311" s="22"/>
      <c r="DX311" s="22"/>
      <c r="DY311" s="22"/>
      <c r="DZ311" s="22"/>
      <c r="EA311" s="22"/>
      <c r="EB311" s="22"/>
      <c r="EC311" s="22"/>
      <c r="ED311" s="22"/>
      <c r="EE311" s="22"/>
      <c r="EF311" s="22"/>
      <c r="EG311" s="22"/>
      <c r="EH311" s="22"/>
      <c r="EI311" s="22"/>
      <c r="EJ311" s="22"/>
      <c r="EK311" s="22"/>
      <c r="EL311" s="22"/>
      <c r="EM311" s="22"/>
      <c r="EN311" s="22"/>
      <c r="EO311" s="22"/>
      <c r="EP311" s="22"/>
      <c r="EQ311" s="22"/>
      <c r="ER311" s="22"/>
      <c r="ES311" s="22"/>
      <c r="ET311" s="22"/>
      <c r="EU311" s="22"/>
      <c r="EV311" s="22"/>
      <c r="EW311" s="22"/>
      <c r="EX311" s="22"/>
      <c r="EY311" s="22"/>
      <c r="EZ311" s="22"/>
      <c r="FA311" s="22"/>
      <c r="FB311" s="22"/>
      <c r="FC311" s="22"/>
      <c r="FD311" s="22"/>
      <c r="FE311" s="22"/>
      <c r="FF311" s="22"/>
      <c r="FG311" s="22"/>
      <c r="FH311" s="22"/>
      <c r="FI311" s="22"/>
      <c r="FJ311" s="22"/>
      <c r="FK311" s="22"/>
      <c r="FL311" s="22"/>
      <c r="FM311" s="22"/>
      <c r="FN311" s="22"/>
      <c r="FO311" s="22"/>
      <c r="FP311" s="22"/>
      <c r="FQ311" s="22"/>
      <c r="FR311" s="22"/>
      <c r="FS311" s="22"/>
      <c r="FT311" s="22"/>
      <c r="FU311" s="22"/>
      <c r="FV311" s="22"/>
      <c r="FW311" s="22"/>
      <c r="FX311" s="22"/>
      <c r="FY311" s="22"/>
      <c r="FZ311" s="22"/>
      <c r="GA311" s="22"/>
      <c r="GB311" s="22"/>
      <c r="GC311" s="22"/>
      <c r="GD311" s="22"/>
      <c r="GE311" s="22"/>
      <c r="GF311" s="22"/>
      <c r="GG311" s="22"/>
      <c r="GH311" s="22"/>
      <c r="GI311" s="22"/>
      <c r="GJ311" s="22"/>
      <c r="GK311" s="22"/>
      <c r="GL311" s="22"/>
      <c r="GM311" s="22"/>
      <c r="GN311" s="22"/>
      <c r="GO311" s="22"/>
      <c r="GP311" s="22"/>
      <c r="GQ311" s="22"/>
      <c r="GR311" s="22"/>
      <c r="GS311" s="22"/>
      <c r="GT311" s="22"/>
      <c r="GU311" s="22"/>
      <c r="GV311" s="22"/>
      <c r="GW311" s="22"/>
      <c r="GX311" s="22"/>
      <c r="GY311" s="22"/>
      <c r="GZ311" s="22"/>
      <c r="HA311" s="22"/>
      <c r="HB311" s="22"/>
      <c r="HC311" s="22"/>
      <c r="HD311" s="22"/>
      <c r="HE311" s="22"/>
      <c r="HF311" s="22"/>
      <c r="HG311" s="22"/>
      <c r="HH311" s="22"/>
      <c r="HI311" s="22"/>
      <c r="HJ311" s="22"/>
      <c r="HK311" s="22"/>
      <c r="HL311" s="22"/>
      <c r="HM311" s="22"/>
      <c r="HN311" s="22"/>
      <c r="HO311" s="22"/>
      <c r="HP311" s="22"/>
      <c r="HQ311" s="22"/>
      <c r="HR311" s="22"/>
      <c r="HS311" s="22"/>
      <c r="HT311" s="22"/>
      <c r="HU311" s="22"/>
      <c r="HV311" s="22"/>
      <c r="HW311" s="22"/>
      <c r="HX311" s="22"/>
      <c r="HY311" s="22"/>
      <c r="HZ311" s="22"/>
      <c r="IA311" s="22"/>
      <c r="IB311" s="22"/>
      <c r="IC311" s="22"/>
      <c r="ID311" s="22"/>
      <c r="IE311" s="22"/>
      <c r="IF311" s="22"/>
      <c r="IG311" s="22"/>
      <c r="IH311" s="22"/>
      <c r="II311" s="22"/>
      <c r="IJ311" s="22"/>
      <c r="IK311" s="22"/>
      <c r="IL311" s="22"/>
      <c r="IM311" s="22"/>
      <c r="IN311" s="22"/>
      <c r="IO311" s="22"/>
      <c r="IP311" s="22"/>
      <c r="IQ311" s="22"/>
      <c r="IR311" s="22"/>
      <c r="IS311" s="22"/>
      <c r="IT311" s="22"/>
      <c r="IU311" s="22"/>
      <c r="IV311" s="22"/>
      <c r="IW311" s="22"/>
      <c r="IX311" s="22"/>
      <c r="IY311" s="22"/>
      <c r="IZ311" s="22"/>
      <c r="JA311" s="22"/>
      <c r="JB311" s="22"/>
      <c r="JC311" s="22"/>
      <c r="JD311" s="22"/>
      <c r="JE311" s="22"/>
      <c r="JF311" s="22"/>
      <c r="JG311" s="22"/>
      <c r="JH311" s="22"/>
      <c r="JI311" s="22"/>
      <c r="JJ311" s="22"/>
      <c r="JK311" s="22"/>
      <c r="JL311" s="22"/>
      <c r="JM311" s="22"/>
      <c r="JN311" s="22"/>
      <c r="JO311" s="22"/>
      <c r="JP311" s="22"/>
      <c r="JQ311" s="22"/>
      <c r="JR311" s="22"/>
      <c r="JS311" s="22"/>
      <c r="JT311" s="22"/>
      <c r="JU311" s="22"/>
      <c r="JV311" s="22"/>
      <c r="JW311" s="22"/>
      <c r="JX311" s="22"/>
      <c r="JY311" s="22"/>
      <c r="JZ311" s="22"/>
      <c r="KA311" s="22"/>
      <c r="KB311" s="22"/>
      <c r="KC311" s="22"/>
      <c r="KD311" s="22"/>
      <c r="KE311" s="22"/>
      <c r="KF311" s="22"/>
      <c r="KG311" s="22"/>
      <c r="KH311" s="22"/>
      <c r="KI311" s="22"/>
      <c r="KJ311" s="22"/>
      <c r="KK311" s="22"/>
      <c r="KL311" s="22"/>
      <c r="KM311" s="22"/>
      <c r="KN311" s="22"/>
      <c r="KO311" s="22"/>
      <c r="KP311" s="22"/>
      <c r="KQ311" s="22"/>
      <c r="KR311" s="22"/>
      <c r="KS311" s="22"/>
      <c r="KT311" s="22"/>
      <c r="KU311" s="22"/>
      <c r="KV311" s="22"/>
      <c r="KW311" s="22"/>
      <c r="KX311" s="22"/>
      <c r="KY311" s="22"/>
      <c r="KZ311" s="22"/>
      <c r="LA311" s="22"/>
      <c r="LB311" s="22"/>
      <c r="LC311" s="22"/>
      <c r="LD311" s="22"/>
      <c r="LE311" s="22"/>
      <c r="LF311" s="22"/>
      <c r="LG311" s="22"/>
      <c r="LH311" s="22"/>
      <c r="LI311" s="22"/>
      <c r="LJ311" s="22"/>
      <c r="LK311" s="22"/>
      <c r="LL311" s="22"/>
      <c r="LM311" s="22"/>
      <c r="LN311" s="22"/>
      <c r="LO311" s="22"/>
      <c r="LP311" s="22"/>
      <c r="LQ311" s="22"/>
      <c r="LR311" s="22"/>
      <c r="LS311" s="22"/>
      <c r="LT311" s="22"/>
      <c r="LU311" s="22"/>
      <c r="LV311" s="22"/>
      <c r="LW311" s="22"/>
      <c r="LX311" s="22"/>
      <c r="LY311" s="22"/>
      <c r="LZ311" s="22"/>
      <c r="MA311" s="22"/>
      <c r="MB311" s="22"/>
      <c r="MC311" s="22"/>
      <c r="MD311" s="22"/>
      <c r="ME311" s="22"/>
      <c r="MF311" s="22"/>
      <c r="MG311" s="22"/>
      <c r="MH311" s="22"/>
      <c r="MI311" s="22"/>
      <c r="MJ311" s="22"/>
      <c r="MK311" s="22"/>
      <c r="ML311" s="22"/>
      <c r="MM311" s="22"/>
      <c r="MN311" s="22"/>
      <c r="MO311" s="22"/>
      <c r="MP311" s="22"/>
      <c r="MQ311" s="22"/>
      <c r="MR311" s="22"/>
      <c r="MS311" s="22"/>
      <c r="MT311" s="22"/>
      <c r="MU311" s="22"/>
      <c r="MV311" s="22"/>
      <c r="MW311" s="22"/>
      <c r="MX311" s="22"/>
      <c r="MY311" s="22"/>
      <c r="MZ311" s="22"/>
      <c r="NA311" s="22"/>
      <c r="NB311" s="22"/>
      <c r="NC311" s="22"/>
      <c r="ND311" s="22"/>
      <c r="NE311" s="22"/>
      <c r="NF311" s="22"/>
      <c r="NG311" s="22"/>
      <c r="NH311" s="22"/>
      <c r="NI311" s="22"/>
      <c r="NJ311" s="22"/>
      <c r="NK311" s="22"/>
      <c r="NL311" s="22"/>
      <c r="NM311" s="22"/>
      <c r="NN311" s="22"/>
      <c r="NO311" s="22"/>
      <c r="NP311" s="22"/>
      <c r="NQ311" s="22"/>
      <c r="NR311" s="22"/>
      <c r="NS311" s="22"/>
      <c r="NT311" s="22"/>
      <c r="NU311" s="22"/>
      <c r="NV311" s="22"/>
      <c r="NW311" s="22"/>
      <c r="NX311" s="22"/>
      <c r="NY311" s="22"/>
      <c r="NZ311" s="22"/>
      <c r="OA311" s="22"/>
      <c r="OB311" s="22"/>
      <c r="OC311" s="22"/>
      <c r="OD311" s="22"/>
      <c r="OE311" s="22"/>
      <c r="OF311" s="22"/>
      <c r="OG311" s="22"/>
      <c r="OH311" s="22"/>
      <c r="OI311" s="22"/>
      <c r="OJ311" s="22"/>
      <c r="OK311" s="22"/>
      <c r="OL311" s="22"/>
      <c r="OM311" s="22"/>
      <c r="ON311" s="22"/>
      <c r="OO311" s="22"/>
      <c r="OP311" s="22"/>
      <c r="OQ311" s="22"/>
      <c r="OR311" s="22"/>
      <c r="OS311" s="22"/>
      <c r="OT311" s="22"/>
      <c r="OU311" s="22"/>
      <c r="OV311" s="22"/>
      <c r="OW311" s="22"/>
      <c r="OX311" s="22"/>
      <c r="OY311" s="22"/>
      <c r="OZ311" s="22"/>
      <c r="PA311" s="22"/>
      <c r="PB311" s="22"/>
      <c r="PC311" s="22"/>
      <c r="PD311" s="22"/>
      <c r="PE311" s="22"/>
      <c r="PF311" s="22"/>
      <c r="PG311" s="22"/>
      <c r="PH311" s="22"/>
      <c r="PI311" s="22"/>
      <c r="PJ311" s="22"/>
      <c r="PK311" s="22"/>
      <c r="PL311" s="22"/>
      <c r="PM311" s="22"/>
      <c r="PN311" s="22"/>
      <c r="PO311" s="22"/>
      <c r="PP311" s="22"/>
      <c r="PQ311" s="22"/>
      <c r="PR311" s="22"/>
      <c r="PS311" s="22"/>
      <c r="PT311" s="22"/>
      <c r="PU311" s="22"/>
      <c r="PV311" s="22"/>
      <c r="PW311" s="22"/>
      <c r="PX311" s="22"/>
      <c r="PY311" s="22"/>
      <c r="PZ311" s="22"/>
      <c r="QA311" s="22"/>
      <c r="QB311" s="22"/>
      <c r="QC311" s="22"/>
      <c r="QD311" s="22"/>
      <c r="QE311" s="22"/>
      <c r="QF311" s="22"/>
      <c r="QG311" s="22"/>
      <c r="QH311" s="22"/>
      <c r="QI311" s="22"/>
      <c r="QJ311" s="22"/>
      <c r="QK311" s="22"/>
      <c r="QL311" s="22"/>
      <c r="QM311" s="22"/>
      <c r="QN311" s="22"/>
      <c r="QO311" s="22"/>
      <c r="QP311" s="22"/>
      <c r="QQ311" s="22"/>
      <c r="QR311" s="22"/>
      <c r="QS311" s="22"/>
      <c r="QT311" s="22"/>
      <c r="QU311" s="22"/>
      <c r="QV311" s="22"/>
      <c r="QW311" s="22"/>
      <c r="QX311" s="22"/>
      <c r="QY311" s="22"/>
      <c r="QZ311" s="22"/>
      <c r="RA311" s="22"/>
      <c r="RB311" s="22"/>
      <c r="RC311" s="22"/>
      <c r="RD311" s="22"/>
      <c r="RE311" s="22"/>
      <c r="RF311" s="22"/>
      <c r="RG311" s="22"/>
      <c r="RH311" s="22"/>
      <c r="RI311" s="22"/>
      <c r="RJ311" s="22"/>
      <c r="RK311" s="22"/>
      <c r="RL311" s="22"/>
      <c r="RM311" s="22"/>
      <c r="RN311" s="22"/>
      <c r="RO311" s="22"/>
      <c r="RP311" s="22"/>
      <c r="RQ311" s="22"/>
      <c r="RR311" s="22"/>
      <c r="RS311" s="22"/>
      <c r="RT311" s="22"/>
      <c r="RU311" s="22"/>
      <c r="RV311" s="22"/>
      <c r="RW311" s="22"/>
      <c r="RX311" s="22"/>
      <c r="RY311" s="22"/>
      <c r="RZ311" s="22"/>
      <c r="SA311" s="22"/>
      <c r="SB311" s="22"/>
      <c r="SC311" s="22"/>
      <c r="SD311" s="22"/>
      <c r="SE311" s="22"/>
      <c r="SF311" s="22"/>
      <c r="SG311" s="22"/>
      <c r="SH311" s="22"/>
      <c r="SI311" s="22"/>
      <c r="SJ311" s="22"/>
      <c r="SK311" s="22"/>
      <c r="SL311" s="22"/>
      <c r="SM311" s="22"/>
      <c r="SN311" s="22"/>
      <c r="SO311" s="22"/>
      <c r="SP311" s="22"/>
      <c r="SQ311" s="22"/>
      <c r="SR311" s="22"/>
      <c r="SS311" s="22"/>
      <c r="ST311" s="22"/>
      <c r="SU311" s="22"/>
      <c r="SV311" s="22"/>
      <c r="SW311" s="22"/>
      <c r="SX311" s="22"/>
      <c r="SY311" s="22"/>
      <c r="SZ311" s="22"/>
      <c r="TA311" s="22"/>
      <c r="TB311" s="22"/>
      <c r="TC311" s="22"/>
      <c r="TD311" s="22"/>
      <c r="TE311" s="22"/>
      <c r="TF311" s="22"/>
      <c r="TG311" s="22"/>
      <c r="TH311" s="22"/>
      <c r="TI311" s="22"/>
      <c r="TJ311" s="22"/>
      <c r="TK311" s="22"/>
      <c r="TL311" s="22"/>
      <c r="TM311" s="22"/>
      <c r="TN311" s="22"/>
      <c r="TO311" s="22"/>
      <c r="TP311" s="22"/>
      <c r="TQ311" s="22"/>
      <c r="TR311" s="22"/>
      <c r="TS311" s="22"/>
      <c r="TT311" s="22"/>
      <c r="TU311" s="22"/>
      <c r="TV311" s="22"/>
      <c r="TW311" s="22"/>
      <c r="TX311" s="22"/>
      <c r="TY311" s="22"/>
      <c r="TZ311" s="22"/>
      <c r="UA311" s="22"/>
      <c r="UB311" s="22"/>
      <c r="UC311" s="22"/>
      <c r="UD311" s="22"/>
      <c r="UE311" s="22"/>
      <c r="UF311" s="22"/>
      <c r="UG311" s="22"/>
      <c r="UH311" s="22"/>
      <c r="UI311" s="22"/>
      <c r="UJ311" s="22"/>
      <c r="UK311" s="22"/>
      <c r="UL311" s="22"/>
      <c r="UM311" s="22"/>
      <c r="UN311" s="22"/>
      <c r="UO311" s="22"/>
      <c r="UP311" s="22"/>
      <c r="UQ311" s="22"/>
      <c r="UR311" s="22"/>
      <c r="US311" s="22"/>
      <c r="UT311" s="22"/>
      <c r="UU311" s="22"/>
      <c r="UV311" s="22"/>
      <c r="UW311" s="22"/>
      <c r="UX311" s="22"/>
      <c r="UY311" s="22"/>
      <c r="UZ311" s="22"/>
      <c r="VA311" s="22"/>
      <c r="VB311" s="22"/>
      <c r="VC311" s="22"/>
      <c r="VD311" s="22"/>
      <c r="VE311" s="22"/>
      <c r="VF311" s="22"/>
      <c r="VG311" s="22"/>
      <c r="VH311" s="22"/>
      <c r="VI311" s="22"/>
      <c r="VJ311" s="22"/>
      <c r="VK311" s="22"/>
      <c r="VL311" s="22"/>
      <c r="VM311" s="22"/>
      <c r="VN311" s="22"/>
      <c r="VO311" s="22"/>
      <c r="VP311" s="22"/>
      <c r="VQ311" s="22"/>
      <c r="VR311" s="22"/>
      <c r="VS311" s="22"/>
      <c r="VT311" s="22"/>
      <c r="VU311" s="22"/>
      <c r="VV311" s="22"/>
      <c r="VW311" s="22"/>
      <c r="VX311" s="22"/>
      <c r="VY311" s="22"/>
      <c r="VZ311" s="22"/>
      <c r="WA311" s="22"/>
      <c r="WB311" s="22"/>
      <c r="WC311" s="22"/>
      <c r="WD311" s="22"/>
      <c r="WE311" s="22"/>
      <c r="WF311" s="22"/>
      <c r="WG311" s="22"/>
      <c r="WH311" s="22"/>
      <c r="WI311" s="22"/>
      <c r="WJ311" s="22"/>
      <c r="WK311" s="22"/>
      <c r="WL311" s="22"/>
      <c r="WM311" s="22"/>
      <c r="WN311" s="22"/>
      <c r="WO311" s="22"/>
      <c r="WP311" s="22"/>
      <c r="WQ311" s="22"/>
      <c r="WR311" s="22"/>
      <c r="WS311" s="22"/>
      <c r="WT311" s="22"/>
      <c r="WU311" s="22"/>
      <c r="WV311" s="22"/>
      <c r="WW311" s="22"/>
      <c r="WX311" s="22"/>
      <c r="WY311" s="22"/>
      <c r="WZ311" s="22"/>
      <c r="XA311" s="22"/>
      <c r="XB311" s="22"/>
      <c r="XC311" s="22"/>
      <c r="XD311" s="22"/>
      <c r="XE311" s="22"/>
      <c r="XF311" s="22"/>
      <c r="XG311" s="22"/>
      <c r="XH311" s="22"/>
      <c r="XI311" s="22"/>
      <c r="XJ311" s="22"/>
      <c r="XK311" s="22"/>
      <c r="XL311" s="22"/>
      <c r="XM311" s="22"/>
      <c r="XN311" s="22"/>
      <c r="XO311" s="22"/>
      <c r="XP311" s="22"/>
      <c r="XQ311" s="22"/>
      <c r="XR311" s="22"/>
      <c r="XS311" s="22"/>
      <c r="XT311" s="22"/>
      <c r="XU311" s="22"/>
      <c r="XV311" s="22"/>
      <c r="XW311" s="22"/>
      <c r="XX311" s="22"/>
      <c r="XY311" s="22"/>
      <c r="XZ311" s="22"/>
      <c r="YA311" s="22"/>
      <c r="YB311" s="22"/>
      <c r="YC311" s="22"/>
      <c r="YD311" s="22"/>
      <c r="YE311" s="22"/>
      <c r="YF311" s="22"/>
      <c r="YG311" s="22"/>
      <c r="YH311" s="22"/>
      <c r="YI311" s="22"/>
      <c r="YJ311" s="22"/>
      <c r="YK311" s="22"/>
      <c r="YL311" s="22"/>
      <c r="YM311" s="22"/>
      <c r="YN311" s="22"/>
      <c r="YO311" s="22"/>
      <c r="YP311" s="22"/>
      <c r="YQ311" s="22"/>
      <c r="YR311" s="22"/>
      <c r="YS311" s="22"/>
      <c r="YT311" s="22"/>
      <c r="YU311" s="22"/>
      <c r="YV311" s="22"/>
      <c r="YW311" s="22"/>
      <c r="YX311" s="22"/>
      <c r="YY311" s="22"/>
      <c r="YZ311" s="22"/>
      <c r="ZA311" s="22"/>
      <c r="ZB311" s="22"/>
      <c r="ZC311" s="22"/>
      <c r="ZD311" s="22"/>
      <c r="ZE311" s="22"/>
      <c r="ZF311" s="22"/>
      <c r="ZG311" s="22"/>
      <c r="ZH311" s="22"/>
      <c r="ZI311" s="22"/>
      <c r="ZJ311" s="22"/>
      <c r="ZK311" s="22"/>
      <c r="ZL311" s="22"/>
      <c r="ZM311" s="22"/>
      <c r="ZN311" s="22"/>
      <c r="ZO311" s="22"/>
      <c r="ZP311" s="22"/>
      <c r="ZQ311" s="22"/>
      <c r="ZR311" s="22"/>
      <c r="ZS311" s="22"/>
    </row>
    <row r="312" spans="1:695" s="55" customFormat="1" x14ac:dyDescent="0.2">
      <c r="A312" s="225" t="s">
        <v>145</v>
      </c>
      <c r="B312" s="91"/>
      <c r="C312" s="48" t="s">
        <v>31</v>
      </c>
      <c r="D312" s="48" t="s">
        <v>14</v>
      </c>
      <c r="E312" s="78">
        <v>0.30902777777777779</v>
      </c>
      <c r="F312" s="78">
        <f>E312+(60/(24*60))</f>
        <v>0.35069444444444448</v>
      </c>
      <c r="G312" s="42">
        <f>H312*I312</f>
        <v>12225</v>
      </c>
      <c r="H312" s="70">
        <v>250</v>
      </c>
      <c r="I312" s="82">
        <v>48.9</v>
      </c>
      <c r="J312" s="77" t="s">
        <v>204</v>
      </c>
      <c r="K312" s="77" t="s">
        <v>205</v>
      </c>
      <c r="L312" s="233" t="s">
        <v>211</v>
      </c>
      <c r="M312" s="45"/>
      <c r="N312" s="139"/>
      <c r="O312" s="139"/>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2"/>
      <c r="AU312" s="22"/>
      <c r="AV312" s="22"/>
      <c r="AW312" s="22"/>
      <c r="AX312" s="22"/>
      <c r="AY312" s="22"/>
      <c r="AZ312" s="22"/>
      <c r="BA312" s="22"/>
      <c r="BB312" s="22"/>
      <c r="BC312" s="22"/>
      <c r="BD312" s="22"/>
      <c r="BE312" s="22"/>
      <c r="BF312" s="22"/>
      <c r="BG312" s="22"/>
      <c r="BH312" s="22"/>
      <c r="BI312" s="22"/>
      <c r="BJ312" s="22"/>
      <c r="BK312" s="22"/>
      <c r="BL312" s="22"/>
      <c r="BM312" s="22"/>
      <c r="BN312" s="22"/>
      <c r="BO312" s="22"/>
      <c r="BP312" s="22"/>
      <c r="BQ312" s="22"/>
      <c r="BR312" s="22"/>
      <c r="BS312" s="22"/>
      <c r="BT312" s="22"/>
      <c r="BU312" s="22"/>
      <c r="BV312" s="22"/>
      <c r="BW312" s="22"/>
      <c r="BX312" s="22"/>
      <c r="BY312" s="22"/>
      <c r="BZ312" s="22"/>
      <c r="CA312" s="22"/>
      <c r="CB312" s="22"/>
      <c r="CC312" s="22"/>
      <c r="CD312" s="22"/>
      <c r="CE312" s="22"/>
      <c r="CF312" s="22"/>
      <c r="CG312" s="22"/>
      <c r="CH312" s="22"/>
      <c r="CI312" s="22"/>
      <c r="CJ312" s="22"/>
      <c r="CK312" s="22"/>
      <c r="CL312" s="22"/>
      <c r="CM312" s="22"/>
      <c r="CN312" s="22"/>
      <c r="CO312" s="22"/>
      <c r="CP312" s="22"/>
      <c r="CQ312" s="22"/>
      <c r="CR312" s="22"/>
      <c r="CS312" s="22"/>
      <c r="CT312" s="22"/>
      <c r="CU312" s="22"/>
      <c r="CV312" s="22"/>
      <c r="CW312" s="22"/>
      <c r="CX312" s="22"/>
      <c r="CY312" s="22"/>
      <c r="CZ312" s="22"/>
      <c r="DA312" s="22"/>
      <c r="DB312" s="22"/>
      <c r="DC312" s="22"/>
      <c r="DD312" s="22"/>
      <c r="DE312" s="22"/>
      <c r="DF312" s="22"/>
      <c r="DG312" s="22"/>
      <c r="DH312" s="22"/>
      <c r="DI312" s="22"/>
      <c r="DJ312" s="22"/>
      <c r="DK312" s="22"/>
      <c r="DL312" s="22"/>
      <c r="DM312" s="22"/>
      <c r="DN312" s="22"/>
      <c r="DO312" s="22"/>
      <c r="DP312" s="22"/>
      <c r="DQ312" s="22"/>
      <c r="DR312" s="22"/>
      <c r="DS312" s="22"/>
      <c r="DT312" s="22"/>
      <c r="DU312" s="22"/>
      <c r="DV312" s="22"/>
      <c r="DW312" s="22"/>
      <c r="DX312" s="22"/>
      <c r="DY312" s="22"/>
      <c r="DZ312" s="22"/>
      <c r="EA312" s="22"/>
      <c r="EB312" s="22"/>
      <c r="EC312" s="22"/>
      <c r="ED312" s="22"/>
      <c r="EE312" s="22"/>
      <c r="EF312" s="22"/>
      <c r="EG312" s="22"/>
      <c r="EH312" s="22"/>
      <c r="EI312" s="22"/>
      <c r="EJ312" s="22"/>
      <c r="EK312" s="22"/>
      <c r="EL312" s="22"/>
      <c r="EM312" s="22"/>
      <c r="EN312" s="22"/>
      <c r="EO312" s="22"/>
      <c r="EP312" s="22"/>
      <c r="EQ312" s="22"/>
      <c r="ER312" s="22"/>
      <c r="ES312" s="22"/>
      <c r="ET312" s="22"/>
      <c r="EU312" s="22"/>
      <c r="EV312" s="22"/>
      <c r="EW312" s="22"/>
      <c r="EX312" s="22"/>
      <c r="EY312" s="22"/>
      <c r="EZ312" s="22"/>
      <c r="FA312" s="22"/>
      <c r="FB312" s="22"/>
      <c r="FC312" s="22"/>
      <c r="FD312" s="22"/>
      <c r="FE312" s="22"/>
      <c r="FF312" s="22"/>
      <c r="FG312" s="22"/>
      <c r="FH312" s="22"/>
      <c r="FI312" s="22"/>
      <c r="FJ312" s="22"/>
      <c r="FK312" s="22"/>
      <c r="FL312" s="22"/>
      <c r="FM312" s="22"/>
      <c r="FN312" s="22"/>
      <c r="FO312" s="22"/>
      <c r="FP312" s="22"/>
      <c r="FQ312" s="22"/>
      <c r="FR312" s="22"/>
      <c r="FS312" s="22"/>
      <c r="FT312" s="22"/>
      <c r="FU312" s="22"/>
      <c r="FV312" s="22"/>
      <c r="FW312" s="22"/>
      <c r="FX312" s="22"/>
      <c r="FY312" s="22"/>
      <c r="FZ312" s="22"/>
      <c r="GA312" s="22"/>
      <c r="GB312" s="22"/>
      <c r="GC312" s="22"/>
      <c r="GD312" s="22"/>
      <c r="GE312" s="22"/>
      <c r="GF312" s="22"/>
      <c r="GG312" s="22"/>
      <c r="GH312" s="22"/>
      <c r="GI312" s="22"/>
      <c r="GJ312" s="22"/>
      <c r="GK312" s="22"/>
      <c r="GL312" s="22"/>
      <c r="GM312" s="22"/>
      <c r="GN312" s="22"/>
      <c r="GO312" s="22"/>
      <c r="GP312" s="22"/>
      <c r="GQ312" s="22"/>
      <c r="GR312" s="22"/>
      <c r="GS312" s="22"/>
      <c r="GT312" s="22"/>
      <c r="GU312" s="22"/>
      <c r="GV312" s="22"/>
      <c r="GW312" s="22"/>
      <c r="GX312" s="22"/>
      <c r="GY312" s="22"/>
      <c r="GZ312" s="22"/>
      <c r="HA312" s="22"/>
      <c r="HB312" s="22"/>
      <c r="HC312" s="22"/>
      <c r="HD312" s="22"/>
      <c r="HE312" s="22"/>
      <c r="HF312" s="22"/>
      <c r="HG312" s="22"/>
      <c r="HH312" s="22"/>
      <c r="HI312" s="22"/>
      <c r="HJ312" s="22"/>
      <c r="HK312" s="22"/>
      <c r="HL312" s="22"/>
      <c r="HM312" s="22"/>
      <c r="HN312" s="22"/>
      <c r="HO312" s="22"/>
      <c r="HP312" s="22"/>
      <c r="HQ312" s="22"/>
      <c r="HR312" s="22"/>
      <c r="HS312" s="22"/>
      <c r="HT312" s="22"/>
      <c r="HU312" s="22"/>
      <c r="HV312" s="22"/>
      <c r="HW312" s="22"/>
      <c r="HX312" s="22"/>
      <c r="HY312" s="22"/>
      <c r="HZ312" s="22"/>
      <c r="IA312" s="22"/>
      <c r="IB312" s="22"/>
      <c r="IC312" s="22"/>
      <c r="ID312" s="22"/>
      <c r="IE312" s="22"/>
      <c r="IF312" s="22"/>
      <c r="IG312" s="22"/>
      <c r="IH312" s="22"/>
      <c r="II312" s="22"/>
      <c r="IJ312" s="22"/>
      <c r="IK312" s="22"/>
      <c r="IL312" s="22"/>
      <c r="IM312" s="22"/>
      <c r="IN312" s="22"/>
      <c r="IO312" s="22"/>
      <c r="IP312" s="22"/>
      <c r="IQ312" s="22"/>
      <c r="IR312" s="22"/>
      <c r="IS312" s="22"/>
      <c r="IT312" s="22"/>
      <c r="IU312" s="22"/>
      <c r="IV312" s="22"/>
      <c r="IW312" s="22"/>
      <c r="IX312" s="22"/>
      <c r="IY312" s="22"/>
      <c r="IZ312" s="22"/>
      <c r="JA312" s="22"/>
      <c r="JB312" s="22"/>
      <c r="JC312" s="22"/>
      <c r="JD312" s="22"/>
      <c r="JE312" s="22"/>
      <c r="JF312" s="22"/>
      <c r="JG312" s="22"/>
      <c r="JH312" s="22"/>
      <c r="JI312" s="22"/>
      <c r="JJ312" s="22"/>
      <c r="JK312" s="22"/>
      <c r="JL312" s="22"/>
      <c r="JM312" s="22"/>
      <c r="JN312" s="22"/>
      <c r="JO312" s="22"/>
      <c r="JP312" s="22"/>
      <c r="JQ312" s="22"/>
      <c r="JR312" s="22"/>
      <c r="JS312" s="22"/>
      <c r="JT312" s="22"/>
      <c r="JU312" s="22"/>
      <c r="JV312" s="22"/>
      <c r="JW312" s="22"/>
      <c r="JX312" s="22"/>
      <c r="JY312" s="22"/>
      <c r="JZ312" s="22"/>
      <c r="KA312" s="22"/>
      <c r="KB312" s="22"/>
      <c r="KC312" s="22"/>
      <c r="KD312" s="22"/>
      <c r="KE312" s="22"/>
      <c r="KF312" s="22"/>
      <c r="KG312" s="22"/>
      <c r="KH312" s="22"/>
      <c r="KI312" s="22"/>
      <c r="KJ312" s="22"/>
      <c r="KK312" s="22"/>
      <c r="KL312" s="22"/>
      <c r="KM312" s="22"/>
      <c r="KN312" s="22"/>
      <c r="KO312" s="22"/>
      <c r="KP312" s="22"/>
      <c r="KQ312" s="22"/>
      <c r="KR312" s="22"/>
      <c r="KS312" s="22"/>
      <c r="KT312" s="22"/>
      <c r="KU312" s="22"/>
      <c r="KV312" s="22"/>
      <c r="KW312" s="22"/>
      <c r="KX312" s="22"/>
      <c r="KY312" s="22"/>
      <c r="KZ312" s="22"/>
      <c r="LA312" s="22"/>
      <c r="LB312" s="22"/>
      <c r="LC312" s="22"/>
      <c r="LD312" s="22"/>
      <c r="LE312" s="22"/>
      <c r="LF312" s="22"/>
      <c r="LG312" s="22"/>
      <c r="LH312" s="22"/>
      <c r="LI312" s="22"/>
      <c r="LJ312" s="22"/>
      <c r="LK312" s="22"/>
      <c r="LL312" s="22"/>
      <c r="LM312" s="22"/>
      <c r="LN312" s="22"/>
      <c r="LO312" s="22"/>
      <c r="LP312" s="22"/>
      <c r="LQ312" s="22"/>
      <c r="LR312" s="22"/>
      <c r="LS312" s="22"/>
      <c r="LT312" s="22"/>
      <c r="LU312" s="22"/>
      <c r="LV312" s="22"/>
      <c r="LW312" s="22"/>
      <c r="LX312" s="22"/>
      <c r="LY312" s="22"/>
      <c r="LZ312" s="22"/>
      <c r="MA312" s="22"/>
      <c r="MB312" s="22"/>
      <c r="MC312" s="22"/>
      <c r="MD312" s="22"/>
      <c r="ME312" s="22"/>
      <c r="MF312" s="22"/>
      <c r="MG312" s="22"/>
      <c r="MH312" s="22"/>
      <c r="MI312" s="22"/>
      <c r="MJ312" s="22"/>
      <c r="MK312" s="22"/>
      <c r="ML312" s="22"/>
      <c r="MM312" s="22"/>
      <c r="MN312" s="22"/>
      <c r="MO312" s="22"/>
      <c r="MP312" s="22"/>
      <c r="MQ312" s="22"/>
      <c r="MR312" s="22"/>
      <c r="MS312" s="22"/>
      <c r="MT312" s="22"/>
      <c r="MU312" s="22"/>
      <c r="MV312" s="22"/>
      <c r="MW312" s="22"/>
      <c r="MX312" s="22"/>
      <c r="MY312" s="22"/>
      <c r="MZ312" s="22"/>
      <c r="NA312" s="22"/>
      <c r="NB312" s="22"/>
      <c r="NC312" s="22"/>
      <c r="ND312" s="22"/>
      <c r="NE312" s="22"/>
      <c r="NF312" s="22"/>
      <c r="NG312" s="22"/>
      <c r="NH312" s="22"/>
      <c r="NI312" s="22"/>
      <c r="NJ312" s="22"/>
      <c r="NK312" s="22"/>
      <c r="NL312" s="22"/>
      <c r="NM312" s="22"/>
      <c r="NN312" s="22"/>
      <c r="NO312" s="22"/>
      <c r="NP312" s="22"/>
      <c r="NQ312" s="22"/>
      <c r="NR312" s="22"/>
      <c r="NS312" s="22"/>
      <c r="NT312" s="22"/>
      <c r="NU312" s="22"/>
      <c r="NV312" s="22"/>
      <c r="NW312" s="22"/>
      <c r="NX312" s="22"/>
      <c r="NY312" s="22"/>
      <c r="NZ312" s="22"/>
      <c r="OA312" s="22"/>
      <c r="OB312" s="22"/>
      <c r="OC312" s="22"/>
      <c r="OD312" s="22"/>
      <c r="OE312" s="22"/>
      <c r="OF312" s="22"/>
      <c r="OG312" s="22"/>
      <c r="OH312" s="22"/>
      <c r="OI312" s="22"/>
      <c r="OJ312" s="22"/>
      <c r="OK312" s="22"/>
      <c r="OL312" s="22"/>
      <c r="OM312" s="22"/>
      <c r="ON312" s="22"/>
      <c r="OO312" s="22"/>
      <c r="OP312" s="22"/>
      <c r="OQ312" s="22"/>
      <c r="OR312" s="22"/>
      <c r="OS312" s="22"/>
      <c r="OT312" s="22"/>
      <c r="OU312" s="22"/>
      <c r="OV312" s="22"/>
      <c r="OW312" s="22"/>
      <c r="OX312" s="22"/>
      <c r="OY312" s="22"/>
      <c r="OZ312" s="22"/>
      <c r="PA312" s="22"/>
      <c r="PB312" s="22"/>
      <c r="PC312" s="22"/>
      <c r="PD312" s="22"/>
      <c r="PE312" s="22"/>
      <c r="PF312" s="22"/>
      <c r="PG312" s="22"/>
      <c r="PH312" s="22"/>
      <c r="PI312" s="22"/>
      <c r="PJ312" s="22"/>
      <c r="PK312" s="22"/>
      <c r="PL312" s="22"/>
      <c r="PM312" s="22"/>
      <c r="PN312" s="22"/>
      <c r="PO312" s="22"/>
      <c r="PP312" s="22"/>
      <c r="PQ312" s="22"/>
      <c r="PR312" s="22"/>
      <c r="PS312" s="22"/>
      <c r="PT312" s="22"/>
      <c r="PU312" s="22"/>
      <c r="PV312" s="22"/>
      <c r="PW312" s="22"/>
      <c r="PX312" s="22"/>
      <c r="PY312" s="22"/>
      <c r="PZ312" s="22"/>
      <c r="QA312" s="22"/>
      <c r="QB312" s="22"/>
      <c r="QC312" s="22"/>
      <c r="QD312" s="22"/>
      <c r="QE312" s="22"/>
      <c r="QF312" s="22"/>
      <c r="QG312" s="22"/>
      <c r="QH312" s="22"/>
      <c r="QI312" s="22"/>
      <c r="QJ312" s="22"/>
      <c r="QK312" s="22"/>
      <c r="QL312" s="22"/>
      <c r="QM312" s="22"/>
      <c r="QN312" s="22"/>
      <c r="QO312" s="22"/>
      <c r="QP312" s="22"/>
      <c r="QQ312" s="22"/>
      <c r="QR312" s="22"/>
      <c r="QS312" s="22"/>
      <c r="QT312" s="22"/>
      <c r="QU312" s="22"/>
      <c r="QV312" s="22"/>
      <c r="QW312" s="22"/>
      <c r="QX312" s="22"/>
      <c r="QY312" s="22"/>
      <c r="QZ312" s="22"/>
      <c r="RA312" s="22"/>
      <c r="RB312" s="22"/>
      <c r="RC312" s="22"/>
      <c r="RD312" s="22"/>
      <c r="RE312" s="22"/>
      <c r="RF312" s="22"/>
      <c r="RG312" s="22"/>
      <c r="RH312" s="22"/>
      <c r="RI312" s="22"/>
      <c r="RJ312" s="22"/>
      <c r="RK312" s="22"/>
      <c r="RL312" s="22"/>
      <c r="RM312" s="22"/>
      <c r="RN312" s="22"/>
      <c r="RO312" s="22"/>
      <c r="RP312" s="22"/>
      <c r="RQ312" s="22"/>
      <c r="RR312" s="22"/>
      <c r="RS312" s="22"/>
      <c r="RT312" s="22"/>
      <c r="RU312" s="22"/>
      <c r="RV312" s="22"/>
      <c r="RW312" s="22"/>
      <c r="RX312" s="22"/>
      <c r="RY312" s="22"/>
      <c r="RZ312" s="22"/>
      <c r="SA312" s="22"/>
      <c r="SB312" s="22"/>
      <c r="SC312" s="22"/>
      <c r="SD312" s="22"/>
      <c r="SE312" s="22"/>
      <c r="SF312" s="22"/>
      <c r="SG312" s="22"/>
      <c r="SH312" s="22"/>
      <c r="SI312" s="22"/>
      <c r="SJ312" s="22"/>
      <c r="SK312" s="22"/>
      <c r="SL312" s="22"/>
      <c r="SM312" s="22"/>
      <c r="SN312" s="22"/>
      <c r="SO312" s="22"/>
      <c r="SP312" s="22"/>
      <c r="SQ312" s="22"/>
      <c r="SR312" s="22"/>
      <c r="SS312" s="22"/>
      <c r="ST312" s="22"/>
      <c r="SU312" s="22"/>
      <c r="SV312" s="22"/>
      <c r="SW312" s="22"/>
      <c r="SX312" s="22"/>
      <c r="SY312" s="22"/>
      <c r="SZ312" s="22"/>
      <c r="TA312" s="22"/>
      <c r="TB312" s="22"/>
      <c r="TC312" s="22"/>
      <c r="TD312" s="22"/>
      <c r="TE312" s="22"/>
      <c r="TF312" s="22"/>
      <c r="TG312" s="22"/>
      <c r="TH312" s="22"/>
      <c r="TI312" s="22"/>
      <c r="TJ312" s="22"/>
      <c r="TK312" s="22"/>
      <c r="TL312" s="22"/>
      <c r="TM312" s="22"/>
      <c r="TN312" s="22"/>
      <c r="TO312" s="22"/>
      <c r="TP312" s="22"/>
      <c r="TQ312" s="22"/>
      <c r="TR312" s="22"/>
      <c r="TS312" s="22"/>
      <c r="TT312" s="22"/>
      <c r="TU312" s="22"/>
      <c r="TV312" s="22"/>
      <c r="TW312" s="22"/>
      <c r="TX312" s="22"/>
      <c r="TY312" s="22"/>
      <c r="TZ312" s="22"/>
      <c r="UA312" s="22"/>
      <c r="UB312" s="22"/>
      <c r="UC312" s="22"/>
      <c r="UD312" s="22"/>
      <c r="UE312" s="22"/>
      <c r="UF312" s="22"/>
      <c r="UG312" s="22"/>
      <c r="UH312" s="22"/>
      <c r="UI312" s="22"/>
      <c r="UJ312" s="22"/>
      <c r="UK312" s="22"/>
      <c r="UL312" s="22"/>
      <c r="UM312" s="22"/>
      <c r="UN312" s="22"/>
      <c r="UO312" s="22"/>
      <c r="UP312" s="22"/>
      <c r="UQ312" s="22"/>
      <c r="UR312" s="22"/>
      <c r="US312" s="22"/>
      <c r="UT312" s="22"/>
      <c r="UU312" s="22"/>
      <c r="UV312" s="22"/>
      <c r="UW312" s="22"/>
      <c r="UX312" s="22"/>
      <c r="UY312" s="22"/>
      <c r="UZ312" s="22"/>
      <c r="VA312" s="22"/>
      <c r="VB312" s="22"/>
      <c r="VC312" s="22"/>
      <c r="VD312" s="22"/>
      <c r="VE312" s="22"/>
      <c r="VF312" s="22"/>
      <c r="VG312" s="22"/>
      <c r="VH312" s="22"/>
      <c r="VI312" s="22"/>
      <c r="VJ312" s="22"/>
      <c r="VK312" s="22"/>
      <c r="VL312" s="22"/>
      <c r="VM312" s="22"/>
      <c r="VN312" s="22"/>
      <c r="VO312" s="22"/>
      <c r="VP312" s="22"/>
      <c r="VQ312" s="22"/>
      <c r="VR312" s="22"/>
      <c r="VS312" s="22"/>
      <c r="VT312" s="22"/>
      <c r="VU312" s="22"/>
      <c r="VV312" s="22"/>
      <c r="VW312" s="22"/>
      <c r="VX312" s="22"/>
      <c r="VY312" s="22"/>
      <c r="VZ312" s="22"/>
      <c r="WA312" s="22"/>
      <c r="WB312" s="22"/>
      <c r="WC312" s="22"/>
      <c r="WD312" s="22"/>
      <c r="WE312" s="22"/>
      <c r="WF312" s="22"/>
      <c r="WG312" s="22"/>
      <c r="WH312" s="22"/>
      <c r="WI312" s="22"/>
      <c r="WJ312" s="22"/>
      <c r="WK312" s="22"/>
      <c r="WL312" s="22"/>
      <c r="WM312" s="22"/>
      <c r="WN312" s="22"/>
      <c r="WO312" s="22"/>
      <c r="WP312" s="22"/>
      <c r="WQ312" s="22"/>
      <c r="WR312" s="22"/>
      <c r="WS312" s="22"/>
      <c r="WT312" s="22"/>
      <c r="WU312" s="22"/>
      <c r="WV312" s="22"/>
      <c r="WW312" s="22"/>
      <c r="WX312" s="22"/>
      <c r="WY312" s="22"/>
      <c r="WZ312" s="22"/>
      <c r="XA312" s="22"/>
      <c r="XB312" s="22"/>
      <c r="XC312" s="22"/>
      <c r="XD312" s="22"/>
      <c r="XE312" s="22"/>
      <c r="XF312" s="22"/>
      <c r="XG312" s="22"/>
      <c r="XH312" s="22"/>
      <c r="XI312" s="22"/>
      <c r="XJ312" s="22"/>
      <c r="XK312" s="22"/>
      <c r="XL312" s="22"/>
      <c r="XM312" s="22"/>
      <c r="XN312" s="22"/>
      <c r="XO312" s="22"/>
      <c r="XP312" s="22"/>
      <c r="XQ312" s="22"/>
      <c r="XR312" s="22"/>
      <c r="XS312" s="22"/>
      <c r="XT312" s="22"/>
      <c r="XU312" s="22"/>
      <c r="XV312" s="22"/>
      <c r="XW312" s="22"/>
      <c r="XX312" s="22"/>
      <c r="XY312" s="22"/>
      <c r="XZ312" s="22"/>
      <c r="YA312" s="22"/>
      <c r="YB312" s="22"/>
      <c r="YC312" s="22"/>
      <c r="YD312" s="22"/>
      <c r="YE312" s="22"/>
      <c r="YF312" s="22"/>
      <c r="YG312" s="22"/>
      <c r="YH312" s="22"/>
      <c r="YI312" s="22"/>
      <c r="YJ312" s="22"/>
      <c r="YK312" s="22"/>
      <c r="YL312" s="22"/>
      <c r="YM312" s="22"/>
      <c r="YN312" s="22"/>
      <c r="YO312" s="22"/>
      <c r="YP312" s="22"/>
      <c r="YQ312" s="22"/>
      <c r="YR312" s="22"/>
      <c r="YS312" s="22"/>
      <c r="YT312" s="22"/>
      <c r="YU312" s="22"/>
      <c r="YV312" s="22"/>
      <c r="YW312" s="22"/>
      <c r="YX312" s="22"/>
      <c r="YY312" s="22"/>
      <c r="YZ312" s="22"/>
      <c r="ZA312" s="22"/>
      <c r="ZB312" s="22"/>
      <c r="ZC312" s="22"/>
      <c r="ZD312" s="22"/>
      <c r="ZE312" s="22"/>
      <c r="ZF312" s="22"/>
      <c r="ZG312" s="22"/>
      <c r="ZH312" s="22"/>
      <c r="ZI312" s="22"/>
      <c r="ZJ312" s="22"/>
      <c r="ZK312" s="22"/>
      <c r="ZL312" s="22"/>
      <c r="ZM312" s="22"/>
      <c r="ZN312" s="22"/>
      <c r="ZO312" s="22"/>
      <c r="ZP312" s="22"/>
      <c r="ZQ312" s="22"/>
      <c r="ZR312" s="22"/>
      <c r="ZS312" s="22"/>
    </row>
    <row r="313" spans="1:695" s="55" customFormat="1" x14ac:dyDescent="0.2">
      <c r="A313" s="225" t="s">
        <v>145</v>
      </c>
      <c r="B313" s="91"/>
      <c r="C313" s="48"/>
      <c r="D313" s="48"/>
      <c r="E313" s="78"/>
      <c r="F313" s="78"/>
      <c r="G313" s="42"/>
      <c r="H313" s="70"/>
      <c r="I313" s="81"/>
      <c r="J313" s="77"/>
      <c r="K313" s="74"/>
      <c r="L313" s="233"/>
      <c r="M313" s="45"/>
      <c r="N313" s="139"/>
      <c r="O313" s="139"/>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2"/>
      <c r="AU313" s="22"/>
      <c r="AV313" s="22"/>
      <c r="AW313" s="22"/>
      <c r="AX313" s="22"/>
      <c r="AY313" s="22"/>
      <c r="AZ313" s="22"/>
      <c r="BA313" s="22"/>
      <c r="BB313" s="22"/>
      <c r="BC313" s="22"/>
      <c r="BD313" s="22"/>
      <c r="BE313" s="22"/>
      <c r="BF313" s="22"/>
      <c r="BG313" s="22"/>
      <c r="BH313" s="22"/>
      <c r="BI313" s="22"/>
      <c r="BJ313" s="22"/>
      <c r="BK313" s="22"/>
      <c r="BL313" s="22"/>
      <c r="BM313" s="22"/>
      <c r="BN313" s="22"/>
      <c r="BO313" s="22"/>
      <c r="BP313" s="22"/>
      <c r="BQ313" s="22"/>
      <c r="BR313" s="22"/>
      <c r="BS313" s="22"/>
      <c r="BT313" s="22"/>
      <c r="BU313" s="22"/>
      <c r="BV313" s="22"/>
      <c r="BW313" s="22"/>
      <c r="BX313" s="22"/>
      <c r="BY313" s="22"/>
      <c r="BZ313" s="22"/>
      <c r="CA313" s="22"/>
      <c r="CB313" s="22"/>
      <c r="CC313" s="22"/>
      <c r="CD313" s="22"/>
      <c r="CE313" s="22"/>
      <c r="CF313" s="22"/>
      <c r="CG313" s="22"/>
      <c r="CH313" s="22"/>
      <c r="CI313" s="22"/>
      <c r="CJ313" s="22"/>
      <c r="CK313" s="22"/>
      <c r="CL313" s="22"/>
      <c r="CM313" s="22"/>
      <c r="CN313" s="22"/>
      <c r="CO313" s="22"/>
      <c r="CP313" s="22"/>
      <c r="CQ313" s="22"/>
      <c r="CR313" s="22"/>
      <c r="CS313" s="22"/>
      <c r="CT313" s="22"/>
      <c r="CU313" s="22"/>
      <c r="CV313" s="22"/>
      <c r="CW313" s="22"/>
      <c r="CX313" s="22"/>
      <c r="CY313" s="22"/>
      <c r="CZ313" s="22"/>
      <c r="DA313" s="22"/>
      <c r="DB313" s="22"/>
      <c r="DC313" s="22"/>
      <c r="DD313" s="22"/>
      <c r="DE313" s="22"/>
      <c r="DF313" s="22"/>
      <c r="DG313" s="22"/>
      <c r="DH313" s="22"/>
      <c r="DI313" s="22"/>
      <c r="DJ313" s="22"/>
      <c r="DK313" s="22"/>
      <c r="DL313" s="22"/>
      <c r="DM313" s="22"/>
      <c r="DN313" s="22"/>
      <c r="DO313" s="22"/>
      <c r="DP313" s="22"/>
      <c r="DQ313" s="22"/>
      <c r="DR313" s="22"/>
      <c r="DS313" s="22"/>
      <c r="DT313" s="22"/>
      <c r="DU313" s="22"/>
      <c r="DV313" s="22"/>
      <c r="DW313" s="22"/>
      <c r="DX313" s="22"/>
      <c r="DY313" s="22"/>
      <c r="DZ313" s="22"/>
      <c r="EA313" s="22"/>
      <c r="EB313" s="22"/>
      <c r="EC313" s="22"/>
      <c r="ED313" s="22"/>
      <c r="EE313" s="22"/>
      <c r="EF313" s="22"/>
      <c r="EG313" s="22"/>
      <c r="EH313" s="22"/>
      <c r="EI313" s="22"/>
      <c r="EJ313" s="22"/>
      <c r="EK313" s="22"/>
      <c r="EL313" s="22"/>
      <c r="EM313" s="22"/>
      <c r="EN313" s="22"/>
      <c r="EO313" s="22"/>
      <c r="EP313" s="22"/>
      <c r="EQ313" s="22"/>
      <c r="ER313" s="22"/>
      <c r="ES313" s="22"/>
      <c r="ET313" s="22"/>
      <c r="EU313" s="22"/>
      <c r="EV313" s="22"/>
      <c r="EW313" s="22"/>
      <c r="EX313" s="22"/>
      <c r="EY313" s="22"/>
      <c r="EZ313" s="22"/>
      <c r="FA313" s="22"/>
      <c r="FB313" s="22"/>
      <c r="FC313" s="22"/>
      <c r="FD313" s="22"/>
      <c r="FE313" s="22"/>
      <c r="FF313" s="22"/>
      <c r="FG313" s="22"/>
      <c r="FH313" s="22"/>
      <c r="FI313" s="22"/>
      <c r="FJ313" s="22"/>
      <c r="FK313" s="22"/>
      <c r="FL313" s="22"/>
      <c r="FM313" s="22"/>
      <c r="FN313" s="22"/>
      <c r="FO313" s="22"/>
      <c r="FP313" s="22"/>
      <c r="FQ313" s="22"/>
      <c r="FR313" s="22"/>
      <c r="FS313" s="22"/>
      <c r="FT313" s="22"/>
      <c r="FU313" s="22"/>
      <c r="FV313" s="22"/>
      <c r="FW313" s="22"/>
      <c r="FX313" s="22"/>
      <c r="FY313" s="22"/>
      <c r="FZ313" s="22"/>
      <c r="GA313" s="22"/>
      <c r="GB313" s="22"/>
      <c r="GC313" s="22"/>
      <c r="GD313" s="22"/>
      <c r="GE313" s="22"/>
      <c r="GF313" s="22"/>
      <c r="GG313" s="22"/>
      <c r="GH313" s="22"/>
      <c r="GI313" s="22"/>
      <c r="GJ313" s="22"/>
      <c r="GK313" s="22"/>
      <c r="GL313" s="22"/>
      <c r="GM313" s="22"/>
      <c r="GN313" s="22"/>
      <c r="GO313" s="22"/>
      <c r="GP313" s="22"/>
      <c r="GQ313" s="22"/>
      <c r="GR313" s="22"/>
      <c r="GS313" s="22"/>
      <c r="GT313" s="22"/>
      <c r="GU313" s="22"/>
      <c r="GV313" s="22"/>
      <c r="GW313" s="22"/>
      <c r="GX313" s="22"/>
      <c r="GY313" s="22"/>
      <c r="GZ313" s="22"/>
      <c r="HA313" s="22"/>
      <c r="HB313" s="22"/>
      <c r="HC313" s="22"/>
      <c r="HD313" s="22"/>
      <c r="HE313" s="22"/>
      <c r="HF313" s="22"/>
      <c r="HG313" s="22"/>
      <c r="HH313" s="22"/>
      <c r="HI313" s="22"/>
      <c r="HJ313" s="22"/>
      <c r="HK313" s="22"/>
      <c r="HL313" s="22"/>
      <c r="HM313" s="22"/>
      <c r="HN313" s="22"/>
      <c r="HO313" s="22"/>
      <c r="HP313" s="22"/>
      <c r="HQ313" s="22"/>
      <c r="HR313" s="22"/>
      <c r="HS313" s="22"/>
      <c r="HT313" s="22"/>
      <c r="HU313" s="22"/>
      <c r="HV313" s="22"/>
      <c r="HW313" s="22"/>
      <c r="HX313" s="22"/>
      <c r="HY313" s="22"/>
      <c r="HZ313" s="22"/>
      <c r="IA313" s="22"/>
      <c r="IB313" s="22"/>
      <c r="IC313" s="22"/>
      <c r="ID313" s="22"/>
      <c r="IE313" s="22"/>
      <c r="IF313" s="22"/>
      <c r="IG313" s="22"/>
      <c r="IH313" s="22"/>
      <c r="II313" s="22"/>
      <c r="IJ313" s="22"/>
      <c r="IK313" s="22"/>
      <c r="IL313" s="22"/>
      <c r="IM313" s="22"/>
      <c r="IN313" s="22"/>
      <c r="IO313" s="22"/>
      <c r="IP313" s="22"/>
      <c r="IQ313" s="22"/>
      <c r="IR313" s="22"/>
      <c r="IS313" s="22"/>
      <c r="IT313" s="22"/>
      <c r="IU313" s="22"/>
      <c r="IV313" s="22"/>
      <c r="IW313" s="22"/>
      <c r="IX313" s="22"/>
      <c r="IY313" s="22"/>
      <c r="IZ313" s="22"/>
      <c r="JA313" s="22"/>
      <c r="JB313" s="22"/>
      <c r="JC313" s="22"/>
      <c r="JD313" s="22"/>
      <c r="JE313" s="22"/>
      <c r="JF313" s="22"/>
      <c r="JG313" s="22"/>
      <c r="JH313" s="22"/>
      <c r="JI313" s="22"/>
      <c r="JJ313" s="22"/>
      <c r="JK313" s="22"/>
      <c r="JL313" s="22"/>
      <c r="JM313" s="22"/>
      <c r="JN313" s="22"/>
      <c r="JO313" s="22"/>
      <c r="JP313" s="22"/>
      <c r="JQ313" s="22"/>
      <c r="JR313" s="22"/>
      <c r="JS313" s="22"/>
      <c r="JT313" s="22"/>
      <c r="JU313" s="22"/>
      <c r="JV313" s="22"/>
      <c r="JW313" s="22"/>
      <c r="JX313" s="22"/>
      <c r="JY313" s="22"/>
      <c r="JZ313" s="22"/>
      <c r="KA313" s="22"/>
      <c r="KB313" s="22"/>
      <c r="KC313" s="22"/>
      <c r="KD313" s="22"/>
      <c r="KE313" s="22"/>
      <c r="KF313" s="22"/>
      <c r="KG313" s="22"/>
      <c r="KH313" s="22"/>
      <c r="KI313" s="22"/>
      <c r="KJ313" s="22"/>
      <c r="KK313" s="22"/>
      <c r="KL313" s="22"/>
      <c r="KM313" s="22"/>
      <c r="KN313" s="22"/>
      <c r="KO313" s="22"/>
      <c r="KP313" s="22"/>
      <c r="KQ313" s="22"/>
      <c r="KR313" s="22"/>
      <c r="KS313" s="22"/>
      <c r="KT313" s="22"/>
      <c r="KU313" s="22"/>
      <c r="KV313" s="22"/>
      <c r="KW313" s="22"/>
      <c r="KX313" s="22"/>
      <c r="KY313" s="22"/>
      <c r="KZ313" s="22"/>
      <c r="LA313" s="22"/>
      <c r="LB313" s="22"/>
      <c r="LC313" s="22"/>
      <c r="LD313" s="22"/>
      <c r="LE313" s="22"/>
      <c r="LF313" s="22"/>
      <c r="LG313" s="22"/>
      <c r="LH313" s="22"/>
      <c r="LI313" s="22"/>
      <c r="LJ313" s="22"/>
      <c r="LK313" s="22"/>
      <c r="LL313" s="22"/>
      <c r="LM313" s="22"/>
      <c r="LN313" s="22"/>
      <c r="LO313" s="22"/>
      <c r="LP313" s="22"/>
      <c r="LQ313" s="22"/>
      <c r="LR313" s="22"/>
      <c r="LS313" s="22"/>
      <c r="LT313" s="22"/>
      <c r="LU313" s="22"/>
      <c r="LV313" s="22"/>
      <c r="LW313" s="22"/>
      <c r="LX313" s="22"/>
      <c r="LY313" s="22"/>
      <c r="LZ313" s="22"/>
      <c r="MA313" s="22"/>
      <c r="MB313" s="22"/>
      <c r="MC313" s="22"/>
      <c r="MD313" s="22"/>
      <c r="ME313" s="22"/>
      <c r="MF313" s="22"/>
      <c r="MG313" s="22"/>
      <c r="MH313" s="22"/>
      <c r="MI313" s="22"/>
      <c r="MJ313" s="22"/>
      <c r="MK313" s="22"/>
      <c r="ML313" s="22"/>
      <c r="MM313" s="22"/>
      <c r="MN313" s="22"/>
      <c r="MO313" s="22"/>
      <c r="MP313" s="22"/>
      <c r="MQ313" s="22"/>
      <c r="MR313" s="22"/>
      <c r="MS313" s="22"/>
      <c r="MT313" s="22"/>
      <c r="MU313" s="22"/>
      <c r="MV313" s="22"/>
      <c r="MW313" s="22"/>
      <c r="MX313" s="22"/>
      <c r="MY313" s="22"/>
      <c r="MZ313" s="22"/>
      <c r="NA313" s="22"/>
      <c r="NB313" s="22"/>
      <c r="NC313" s="22"/>
      <c r="ND313" s="22"/>
      <c r="NE313" s="22"/>
      <c r="NF313" s="22"/>
      <c r="NG313" s="22"/>
      <c r="NH313" s="22"/>
      <c r="NI313" s="22"/>
      <c r="NJ313" s="22"/>
      <c r="NK313" s="22"/>
      <c r="NL313" s="22"/>
      <c r="NM313" s="22"/>
      <c r="NN313" s="22"/>
      <c r="NO313" s="22"/>
      <c r="NP313" s="22"/>
      <c r="NQ313" s="22"/>
      <c r="NR313" s="22"/>
      <c r="NS313" s="22"/>
      <c r="NT313" s="22"/>
      <c r="NU313" s="22"/>
      <c r="NV313" s="22"/>
      <c r="NW313" s="22"/>
      <c r="NX313" s="22"/>
      <c r="NY313" s="22"/>
      <c r="NZ313" s="22"/>
      <c r="OA313" s="22"/>
      <c r="OB313" s="22"/>
      <c r="OC313" s="22"/>
      <c r="OD313" s="22"/>
      <c r="OE313" s="22"/>
      <c r="OF313" s="22"/>
      <c r="OG313" s="22"/>
      <c r="OH313" s="22"/>
      <c r="OI313" s="22"/>
      <c r="OJ313" s="22"/>
      <c r="OK313" s="22"/>
      <c r="OL313" s="22"/>
      <c r="OM313" s="22"/>
      <c r="ON313" s="22"/>
      <c r="OO313" s="22"/>
      <c r="OP313" s="22"/>
      <c r="OQ313" s="22"/>
      <c r="OR313" s="22"/>
      <c r="OS313" s="22"/>
      <c r="OT313" s="22"/>
      <c r="OU313" s="22"/>
      <c r="OV313" s="22"/>
      <c r="OW313" s="22"/>
      <c r="OX313" s="22"/>
      <c r="OY313" s="22"/>
      <c r="OZ313" s="22"/>
      <c r="PA313" s="22"/>
      <c r="PB313" s="22"/>
      <c r="PC313" s="22"/>
      <c r="PD313" s="22"/>
      <c r="PE313" s="22"/>
      <c r="PF313" s="22"/>
      <c r="PG313" s="22"/>
      <c r="PH313" s="22"/>
      <c r="PI313" s="22"/>
      <c r="PJ313" s="22"/>
      <c r="PK313" s="22"/>
      <c r="PL313" s="22"/>
      <c r="PM313" s="22"/>
      <c r="PN313" s="22"/>
      <c r="PO313" s="22"/>
      <c r="PP313" s="22"/>
      <c r="PQ313" s="22"/>
      <c r="PR313" s="22"/>
      <c r="PS313" s="22"/>
      <c r="PT313" s="22"/>
      <c r="PU313" s="22"/>
      <c r="PV313" s="22"/>
      <c r="PW313" s="22"/>
      <c r="PX313" s="22"/>
      <c r="PY313" s="22"/>
      <c r="PZ313" s="22"/>
      <c r="QA313" s="22"/>
      <c r="QB313" s="22"/>
      <c r="QC313" s="22"/>
      <c r="QD313" s="22"/>
      <c r="QE313" s="22"/>
      <c r="QF313" s="22"/>
      <c r="QG313" s="22"/>
      <c r="QH313" s="22"/>
      <c r="QI313" s="22"/>
      <c r="QJ313" s="22"/>
      <c r="QK313" s="22"/>
      <c r="QL313" s="22"/>
      <c r="QM313" s="22"/>
      <c r="QN313" s="22"/>
      <c r="QO313" s="22"/>
      <c r="QP313" s="22"/>
      <c r="QQ313" s="22"/>
      <c r="QR313" s="22"/>
      <c r="QS313" s="22"/>
      <c r="QT313" s="22"/>
      <c r="QU313" s="22"/>
      <c r="QV313" s="22"/>
      <c r="QW313" s="22"/>
      <c r="QX313" s="22"/>
      <c r="QY313" s="22"/>
      <c r="QZ313" s="22"/>
      <c r="RA313" s="22"/>
      <c r="RB313" s="22"/>
      <c r="RC313" s="22"/>
      <c r="RD313" s="22"/>
      <c r="RE313" s="22"/>
      <c r="RF313" s="22"/>
      <c r="RG313" s="22"/>
      <c r="RH313" s="22"/>
      <c r="RI313" s="22"/>
      <c r="RJ313" s="22"/>
      <c r="RK313" s="22"/>
      <c r="RL313" s="22"/>
      <c r="RM313" s="22"/>
      <c r="RN313" s="22"/>
      <c r="RO313" s="22"/>
      <c r="RP313" s="22"/>
      <c r="RQ313" s="22"/>
      <c r="RR313" s="22"/>
      <c r="RS313" s="22"/>
      <c r="RT313" s="22"/>
      <c r="RU313" s="22"/>
      <c r="RV313" s="22"/>
      <c r="RW313" s="22"/>
      <c r="RX313" s="22"/>
      <c r="RY313" s="22"/>
      <c r="RZ313" s="22"/>
      <c r="SA313" s="22"/>
      <c r="SB313" s="22"/>
      <c r="SC313" s="22"/>
      <c r="SD313" s="22"/>
      <c r="SE313" s="22"/>
      <c r="SF313" s="22"/>
      <c r="SG313" s="22"/>
      <c r="SH313" s="22"/>
      <c r="SI313" s="22"/>
      <c r="SJ313" s="22"/>
      <c r="SK313" s="22"/>
      <c r="SL313" s="22"/>
      <c r="SM313" s="22"/>
      <c r="SN313" s="22"/>
      <c r="SO313" s="22"/>
      <c r="SP313" s="22"/>
      <c r="SQ313" s="22"/>
      <c r="SR313" s="22"/>
      <c r="SS313" s="22"/>
      <c r="ST313" s="22"/>
      <c r="SU313" s="22"/>
      <c r="SV313" s="22"/>
      <c r="SW313" s="22"/>
      <c r="SX313" s="22"/>
      <c r="SY313" s="22"/>
      <c r="SZ313" s="22"/>
      <c r="TA313" s="22"/>
      <c r="TB313" s="22"/>
      <c r="TC313" s="22"/>
      <c r="TD313" s="22"/>
      <c r="TE313" s="22"/>
      <c r="TF313" s="22"/>
      <c r="TG313" s="22"/>
      <c r="TH313" s="22"/>
      <c r="TI313" s="22"/>
      <c r="TJ313" s="22"/>
      <c r="TK313" s="22"/>
      <c r="TL313" s="22"/>
      <c r="TM313" s="22"/>
      <c r="TN313" s="22"/>
      <c r="TO313" s="22"/>
      <c r="TP313" s="22"/>
      <c r="TQ313" s="22"/>
      <c r="TR313" s="22"/>
      <c r="TS313" s="22"/>
      <c r="TT313" s="22"/>
      <c r="TU313" s="22"/>
      <c r="TV313" s="22"/>
      <c r="TW313" s="22"/>
      <c r="TX313" s="22"/>
      <c r="TY313" s="22"/>
      <c r="TZ313" s="22"/>
      <c r="UA313" s="22"/>
      <c r="UB313" s="22"/>
      <c r="UC313" s="22"/>
      <c r="UD313" s="22"/>
      <c r="UE313" s="22"/>
      <c r="UF313" s="22"/>
      <c r="UG313" s="22"/>
      <c r="UH313" s="22"/>
      <c r="UI313" s="22"/>
      <c r="UJ313" s="22"/>
      <c r="UK313" s="22"/>
      <c r="UL313" s="22"/>
      <c r="UM313" s="22"/>
      <c r="UN313" s="22"/>
      <c r="UO313" s="22"/>
      <c r="UP313" s="22"/>
      <c r="UQ313" s="22"/>
      <c r="UR313" s="22"/>
      <c r="US313" s="22"/>
      <c r="UT313" s="22"/>
      <c r="UU313" s="22"/>
      <c r="UV313" s="22"/>
      <c r="UW313" s="22"/>
      <c r="UX313" s="22"/>
      <c r="UY313" s="22"/>
      <c r="UZ313" s="22"/>
      <c r="VA313" s="22"/>
      <c r="VB313" s="22"/>
      <c r="VC313" s="22"/>
      <c r="VD313" s="22"/>
      <c r="VE313" s="22"/>
      <c r="VF313" s="22"/>
      <c r="VG313" s="22"/>
      <c r="VH313" s="22"/>
      <c r="VI313" s="22"/>
      <c r="VJ313" s="22"/>
      <c r="VK313" s="22"/>
      <c r="VL313" s="22"/>
      <c r="VM313" s="22"/>
      <c r="VN313" s="22"/>
      <c r="VO313" s="22"/>
      <c r="VP313" s="22"/>
      <c r="VQ313" s="22"/>
      <c r="VR313" s="22"/>
      <c r="VS313" s="22"/>
      <c r="VT313" s="22"/>
      <c r="VU313" s="22"/>
      <c r="VV313" s="22"/>
      <c r="VW313" s="22"/>
      <c r="VX313" s="22"/>
      <c r="VY313" s="22"/>
      <c r="VZ313" s="22"/>
      <c r="WA313" s="22"/>
      <c r="WB313" s="22"/>
      <c r="WC313" s="22"/>
      <c r="WD313" s="22"/>
      <c r="WE313" s="22"/>
      <c r="WF313" s="22"/>
      <c r="WG313" s="22"/>
      <c r="WH313" s="22"/>
      <c r="WI313" s="22"/>
      <c r="WJ313" s="22"/>
      <c r="WK313" s="22"/>
      <c r="WL313" s="22"/>
      <c r="WM313" s="22"/>
      <c r="WN313" s="22"/>
      <c r="WO313" s="22"/>
      <c r="WP313" s="22"/>
      <c r="WQ313" s="22"/>
      <c r="WR313" s="22"/>
      <c r="WS313" s="22"/>
      <c r="WT313" s="22"/>
      <c r="WU313" s="22"/>
      <c r="WV313" s="22"/>
      <c r="WW313" s="22"/>
      <c r="WX313" s="22"/>
      <c r="WY313" s="22"/>
      <c r="WZ313" s="22"/>
      <c r="XA313" s="22"/>
      <c r="XB313" s="22"/>
      <c r="XC313" s="22"/>
      <c r="XD313" s="22"/>
      <c r="XE313" s="22"/>
      <c r="XF313" s="22"/>
      <c r="XG313" s="22"/>
      <c r="XH313" s="22"/>
      <c r="XI313" s="22"/>
      <c r="XJ313" s="22"/>
      <c r="XK313" s="22"/>
      <c r="XL313" s="22"/>
      <c r="XM313" s="22"/>
      <c r="XN313" s="22"/>
      <c r="XO313" s="22"/>
      <c r="XP313" s="22"/>
      <c r="XQ313" s="22"/>
      <c r="XR313" s="22"/>
      <c r="XS313" s="22"/>
      <c r="XT313" s="22"/>
      <c r="XU313" s="22"/>
      <c r="XV313" s="22"/>
      <c r="XW313" s="22"/>
      <c r="XX313" s="22"/>
      <c r="XY313" s="22"/>
      <c r="XZ313" s="22"/>
      <c r="YA313" s="22"/>
      <c r="YB313" s="22"/>
      <c r="YC313" s="22"/>
      <c r="YD313" s="22"/>
      <c r="YE313" s="22"/>
      <c r="YF313" s="22"/>
      <c r="YG313" s="22"/>
      <c r="YH313" s="22"/>
      <c r="YI313" s="22"/>
      <c r="YJ313" s="22"/>
      <c r="YK313" s="22"/>
      <c r="YL313" s="22"/>
      <c r="YM313" s="22"/>
      <c r="YN313" s="22"/>
      <c r="YO313" s="22"/>
      <c r="YP313" s="22"/>
      <c r="YQ313" s="22"/>
      <c r="YR313" s="22"/>
      <c r="YS313" s="22"/>
      <c r="YT313" s="22"/>
      <c r="YU313" s="22"/>
      <c r="YV313" s="22"/>
      <c r="YW313" s="22"/>
      <c r="YX313" s="22"/>
      <c r="YY313" s="22"/>
      <c r="YZ313" s="22"/>
      <c r="ZA313" s="22"/>
      <c r="ZB313" s="22"/>
      <c r="ZC313" s="22"/>
      <c r="ZD313" s="22"/>
      <c r="ZE313" s="22"/>
      <c r="ZF313" s="22"/>
      <c r="ZG313" s="22"/>
      <c r="ZH313" s="22"/>
      <c r="ZI313" s="22"/>
      <c r="ZJ313" s="22"/>
      <c r="ZK313" s="22"/>
      <c r="ZL313" s="22"/>
      <c r="ZM313" s="22"/>
      <c r="ZN313" s="22"/>
      <c r="ZO313" s="22"/>
      <c r="ZP313" s="22"/>
      <c r="ZQ313" s="22"/>
      <c r="ZR313" s="22"/>
      <c r="ZS313" s="22"/>
    </row>
    <row r="314" spans="1:695" s="54" customFormat="1" x14ac:dyDescent="0.2">
      <c r="A314" s="225" t="s">
        <v>145</v>
      </c>
      <c r="B314" s="97"/>
      <c r="C314" s="48" t="s">
        <v>34</v>
      </c>
      <c r="D314" s="48" t="s">
        <v>14</v>
      </c>
      <c r="E314" s="78">
        <v>0.60416666666666663</v>
      </c>
      <c r="F314" s="78">
        <f>E314+(55/(24*60))</f>
        <v>0.64236111111111105</v>
      </c>
      <c r="G314" s="42">
        <f t="shared" si="29"/>
        <v>12575</v>
      </c>
      <c r="H314" s="70">
        <v>250</v>
      </c>
      <c r="I314" s="81">
        <v>50.3</v>
      </c>
      <c r="J314" s="77" t="s">
        <v>204</v>
      </c>
      <c r="K314" s="77" t="s">
        <v>205</v>
      </c>
      <c r="L314" s="233" t="s">
        <v>211</v>
      </c>
      <c r="M314" s="45"/>
      <c r="N314" s="41"/>
      <c r="O314" s="41"/>
      <c r="P314" s="41"/>
      <c r="Q314" s="41"/>
      <c r="R314" s="41"/>
      <c r="S314" s="41"/>
      <c r="T314" s="41"/>
      <c r="U314" s="41"/>
      <c r="V314" s="41"/>
      <c r="W314" s="41"/>
      <c r="X314" s="41"/>
      <c r="Y314" s="41"/>
      <c r="Z314" s="41"/>
      <c r="AA314" s="41"/>
      <c r="AB314" s="41"/>
      <c r="AC314" s="41"/>
      <c r="AD314" s="41"/>
      <c r="AE314" s="41"/>
      <c r="AF314" s="41"/>
      <c r="AG314" s="41"/>
      <c r="AH314" s="41"/>
      <c r="AI314" s="41"/>
      <c r="AJ314" s="41"/>
      <c r="AK314" s="41"/>
      <c r="AL314" s="41"/>
      <c r="AM314" s="41"/>
      <c r="AN314" s="41"/>
      <c r="AO314" s="41"/>
      <c r="AP314" s="41"/>
      <c r="AQ314" s="41"/>
      <c r="AR314" s="41"/>
      <c r="AS314" s="41"/>
      <c r="AT314" s="41"/>
      <c r="AU314" s="41"/>
      <c r="AV314" s="41"/>
      <c r="AW314" s="41"/>
      <c r="AX314" s="41"/>
      <c r="AY314" s="41"/>
      <c r="AZ314" s="41"/>
      <c r="BA314" s="41"/>
      <c r="BB314" s="41"/>
      <c r="BC314" s="41"/>
      <c r="BD314" s="41"/>
      <c r="BE314" s="41"/>
      <c r="BF314" s="41"/>
      <c r="BG314" s="41"/>
      <c r="BH314" s="41"/>
      <c r="BI314" s="41"/>
      <c r="BJ314" s="41"/>
      <c r="BK314" s="41"/>
      <c r="BL314" s="41"/>
      <c r="BM314" s="41"/>
      <c r="BN314" s="41"/>
      <c r="BO314" s="41"/>
      <c r="BP314" s="41"/>
      <c r="BQ314" s="41"/>
      <c r="BR314" s="41"/>
      <c r="BS314" s="41"/>
      <c r="BT314" s="41"/>
      <c r="BU314" s="41"/>
      <c r="BV314" s="41"/>
      <c r="BW314" s="41"/>
      <c r="BX314" s="41"/>
      <c r="BY314" s="41"/>
      <c r="BZ314" s="41"/>
      <c r="CA314" s="41"/>
      <c r="CB314" s="41"/>
      <c r="CC314" s="41"/>
      <c r="CD314" s="41"/>
      <c r="CE314" s="41"/>
      <c r="CF314" s="41"/>
      <c r="CG314" s="41"/>
      <c r="CH314" s="41"/>
      <c r="CI314" s="41"/>
      <c r="CJ314" s="41"/>
      <c r="CK314" s="41"/>
      <c r="CL314" s="41"/>
      <c r="CM314" s="41"/>
      <c r="CN314" s="41"/>
      <c r="CO314" s="41"/>
      <c r="CP314" s="41"/>
      <c r="CQ314" s="41"/>
      <c r="CR314" s="41"/>
      <c r="CS314" s="41"/>
      <c r="CT314" s="41"/>
      <c r="CU314" s="41"/>
      <c r="CV314" s="41"/>
      <c r="CW314" s="41"/>
      <c r="CX314" s="41"/>
      <c r="CY314" s="41"/>
      <c r="CZ314" s="41"/>
      <c r="DA314" s="41"/>
      <c r="DB314" s="41"/>
      <c r="DC314" s="41"/>
      <c r="DD314" s="41"/>
      <c r="DE314" s="41"/>
      <c r="DF314" s="41"/>
      <c r="DG314" s="41"/>
      <c r="DH314" s="41"/>
      <c r="DI314" s="41"/>
      <c r="DJ314" s="41"/>
      <c r="DK314" s="41"/>
      <c r="DL314" s="41"/>
      <c r="DM314" s="41"/>
      <c r="DN314" s="41"/>
      <c r="DO314" s="41"/>
      <c r="DP314" s="41"/>
      <c r="DQ314" s="41"/>
      <c r="DR314" s="41"/>
      <c r="DS314" s="41"/>
      <c r="DT314" s="41"/>
      <c r="DU314" s="41"/>
      <c r="DV314" s="41"/>
      <c r="DW314" s="41"/>
      <c r="DX314" s="41"/>
      <c r="DY314" s="41"/>
      <c r="DZ314" s="41"/>
      <c r="EA314" s="41"/>
      <c r="EB314" s="41"/>
      <c r="EC314" s="41"/>
      <c r="ED314" s="41"/>
      <c r="EE314" s="41"/>
      <c r="EF314" s="41"/>
      <c r="EG314" s="41"/>
      <c r="EH314" s="41"/>
      <c r="EI314" s="41"/>
      <c r="EJ314" s="41"/>
      <c r="EK314" s="41"/>
      <c r="EL314" s="41"/>
      <c r="EM314" s="41"/>
      <c r="EN314" s="41"/>
      <c r="EO314" s="41"/>
      <c r="EP314" s="41"/>
      <c r="EQ314" s="41"/>
      <c r="ER314" s="41"/>
      <c r="ES314" s="41"/>
      <c r="ET314" s="41"/>
      <c r="EU314" s="41"/>
      <c r="EV314" s="41"/>
      <c r="EW314" s="41"/>
      <c r="EX314" s="41"/>
      <c r="EY314" s="41"/>
      <c r="EZ314" s="41"/>
      <c r="FA314" s="41"/>
      <c r="FB314" s="41"/>
      <c r="FC314" s="41"/>
      <c r="FD314" s="41"/>
      <c r="FE314" s="41"/>
      <c r="FF314" s="41"/>
      <c r="FG314" s="41"/>
      <c r="FH314" s="41"/>
      <c r="FI314" s="41"/>
      <c r="FJ314" s="41"/>
      <c r="FK314" s="41"/>
      <c r="FL314" s="41"/>
      <c r="FM314" s="41"/>
      <c r="FN314" s="41"/>
      <c r="FO314" s="41"/>
      <c r="FP314" s="41"/>
      <c r="FQ314" s="41"/>
      <c r="FR314" s="41"/>
      <c r="FS314" s="41"/>
      <c r="FT314" s="41"/>
      <c r="FU314" s="41"/>
      <c r="FV314" s="41"/>
      <c r="FW314" s="41"/>
      <c r="FX314" s="41"/>
      <c r="FY314" s="41"/>
      <c r="FZ314" s="41"/>
      <c r="GA314" s="41"/>
      <c r="GB314" s="41"/>
      <c r="GC314" s="41"/>
      <c r="GD314" s="41"/>
      <c r="GE314" s="41"/>
      <c r="GF314" s="41"/>
      <c r="GG314" s="41"/>
      <c r="GH314" s="41"/>
      <c r="GI314" s="41"/>
      <c r="GJ314" s="41"/>
      <c r="GK314" s="41"/>
      <c r="GL314" s="41"/>
      <c r="GM314" s="41"/>
      <c r="GN314" s="41"/>
      <c r="GO314" s="41"/>
      <c r="GP314" s="41"/>
      <c r="GQ314" s="41"/>
      <c r="GR314" s="41"/>
      <c r="GS314" s="41"/>
      <c r="GT314" s="41"/>
      <c r="GU314" s="41"/>
      <c r="GV314" s="41"/>
      <c r="GW314" s="41"/>
      <c r="GX314" s="41"/>
      <c r="GY314" s="41"/>
      <c r="GZ314" s="41"/>
      <c r="HA314" s="41"/>
      <c r="HB314" s="41"/>
      <c r="HC314" s="41"/>
      <c r="HD314" s="41"/>
      <c r="HE314" s="41"/>
      <c r="HF314" s="41"/>
      <c r="HG314" s="41"/>
      <c r="HH314" s="41"/>
      <c r="HI314" s="41"/>
      <c r="HJ314" s="41"/>
      <c r="HK314" s="41"/>
      <c r="HL314" s="41"/>
      <c r="HM314" s="41"/>
      <c r="HN314" s="41"/>
      <c r="HO314" s="41"/>
      <c r="HP314" s="41"/>
      <c r="HQ314" s="41"/>
      <c r="HR314" s="41"/>
      <c r="HS314" s="41"/>
      <c r="HT314" s="41"/>
      <c r="HU314" s="41"/>
      <c r="HV314" s="41"/>
      <c r="HW314" s="41"/>
      <c r="HX314" s="41"/>
      <c r="HY314" s="41"/>
      <c r="HZ314" s="41"/>
      <c r="IA314" s="41"/>
      <c r="IB314" s="41"/>
      <c r="IC314" s="41"/>
      <c r="ID314" s="41"/>
      <c r="IE314" s="41"/>
      <c r="IF314" s="41"/>
      <c r="IG314" s="41"/>
      <c r="IH314" s="41"/>
      <c r="II314" s="41"/>
      <c r="IJ314" s="41"/>
      <c r="IK314" s="41"/>
      <c r="IL314" s="41"/>
      <c r="IM314" s="41"/>
      <c r="IN314" s="41"/>
      <c r="IO314" s="41"/>
      <c r="IP314" s="41"/>
      <c r="IQ314" s="41"/>
      <c r="IR314" s="41"/>
      <c r="IS314" s="41"/>
      <c r="IT314" s="41"/>
      <c r="IU314" s="41"/>
      <c r="IV314" s="41"/>
      <c r="IW314" s="41"/>
      <c r="IX314" s="41"/>
      <c r="IY314" s="41"/>
      <c r="IZ314" s="41"/>
      <c r="JA314" s="41"/>
      <c r="JB314" s="41"/>
      <c r="JC314" s="41"/>
      <c r="JD314" s="41"/>
      <c r="JE314" s="41"/>
      <c r="JF314" s="41"/>
      <c r="JG314" s="41"/>
      <c r="JH314" s="41"/>
      <c r="JI314" s="41"/>
      <c r="JJ314" s="41"/>
      <c r="JK314" s="41"/>
      <c r="JL314" s="41"/>
      <c r="JM314" s="41"/>
      <c r="JN314" s="41"/>
      <c r="JO314" s="41"/>
      <c r="JP314" s="41"/>
      <c r="JQ314" s="41"/>
      <c r="JR314" s="41"/>
      <c r="JS314" s="41"/>
      <c r="JT314" s="41"/>
      <c r="JU314" s="41"/>
      <c r="JV314" s="41"/>
      <c r="JW314" s="41"/>
      <c r="JX314" s="41"/>
      <c r="JY314" s="41"/>
      <c r="JZ314" s="41"/>
      <c r="KA314" s="41"/>
      <c r="KB314" s="41"/>
      <c r="KC314" s="41"/>
      <c r="KD314" s="41"/>
      <c r="KE314" s="41"/>
      <c r="KF314" s="41"/>
      <c r="KG314" s="41"/>
      <c r="KH314" s="41"/>
      <c r="KI314" s="41"/>
      <c r="KJ314" s="41"/>
      <c r="KK314" s="41"/>
      <c r="KL314" s="41"/>
      <c r="KM314" s="41"/>
      <c r="KN314" s="41"/>
      <c r="KO314" s="41"/>
      <c r="KP314" s="41"/>
      <c r="KQ314" s="41"/>
      <c r="KR314" s="41"/>
      <c r="KS314" s="41"/>
      <c r="KT314" s="41"/>
      <c r="KU314" s="41"/>
      <c r="KV314" s="41"/>
      <c r="KW314" s="41"/>
      <c r="KX314" s="41"/>
      <c r="KY314" s="41"/>
      <c r="KZ314" s="41"/>
      <c r="LA314" s="41"/>
      <c r="LB314" s="41"/>
      <c r="LC314" s="41"/>
      <c r="LD314" s="41"/>
      <c r="LE314" s="41"/>
      <c r="LF314" s="41"/>
      <c r="LG314" s="41"/>
      <c r="LH314" s="41"/>
      <c r="LI314" s="41"/>
      <c r="LJ314" s="41"/>
      <c r="LK314" s="41"/>
      <c r="LL314" s="41"/>
      <c r="LM314" s="41"/>
      <c r="LN314" s="41"/>
      <c r="LO314" s="41"/>
      <c r="LP314" s="41"/>
      <c r="LQ314" s="41"/>
      <c r="LR314" s="41"/>
      <c r="LS314" s="41"/>
      <c r="LT314" s="41"/>
      <c r="LU314" s="41"/>
      <c r="LV314" s="41"/>
      <c r="LW314" s="41"/>
      <c r="LX314" s="41"/>
      <c r="LY314" s="41"/>
      <c r="LZ314" s="41"/>
      <c r="MA314" s="41"/>
      <c r="MB314" s="41"/>
      <c r="MC314" s="41"/>
      <c r="MD314" s="41"/>
      <c r="ME314" s="41"/>
      <c r="MF314" s="41"/>
      <c r="MG314" s="41"/>
      <c r="MH314" s="41"/>
      <c r="MI314" s="41"/>
      <c r="MJ314" s="41"/>
      <c r="MK314" s="41"/>
      <c r="ML314" s="41"/>
      <c r="MM314" s="41"/>
      <c r="MN314" s="41"/>
      <c r="MO314" s="41"/>
      <c r="MP314" s="41"/>
      <c r="MQ314" s="41"/>
      <c r="MR314" s="41"/>
      <c r="MS314" s="41"/>
      <c r="MT314" s="41"/>
      <c r="MU314" s="41"/>
      <c r="MV314" s="41"/>
      <c r="MW314" s="41"/>
      <c r="MX314" s="41"/>
      <c r="MY314" s="41"/>
      <c r="MZ314" s="41"/>
      <c r="NA314" s="41"/>
      <c r="NB314" s="41"/>
      <c r="NC314" s="41"/>
      <c r="ND314" s="41"/>
      <c r="NE314" s="41"/>
      <c r="NF314" s="41"/>
      <c r="NG314" s="41"/>
      <c r="NH314" s="41"/>
      <c r="NI314" s="41"/>
      <c r="NJ314" s="41"/>
      <c r="NK314" s="41"/>
      <c r="NL314" s="41"/>
      <c r="NM314" s="41"/>
      <c r="NN314" s="41"/>
      <c r="NO314" s="41"/>
      <c r="NP314" s="41"/>
      <c r="NQ314" s="41"/>
      <c r="NR314" s="41"/>
      <c r="NS314" s="41"/>
      <c r="NT314" s="41"/>
      <c r="NU314" s="41"/>
      <c r="NV314" s="41"/>
      <c r="NW314" s="41"/>
      <c r="NX314" s="41"/>
      <c r="NY314" s="41"/>
      <c r="NZ314" s="41"/>
      <c r="OA314" s="41"/>
      <c r="OB314" s="41"/>
      <c r="OC314" s="41"/>
      <c r="OD314" s="41"/>
      <c r="OE314" s="41"/>
      <c r="OF314" s="41"/>
      <c r="OG314" s="41"/>
      <c r="OH314" s="41"/>
      <c r="OI314" s="41"/>
      <c r="OJ314" s="41"/>
      <c r="OK314" s="41"/>
      <c r="OL314" s="41"/>
      <c r="OM314" s="41"/>
      <c r="ON314" s="41"/>
      <c r="OO314" s="41"/>
      <c r="OP314" s="41"/>
      <c r="OQ314" s="41"/>
      <c r="OR314" s="41"/>
      <c r="OS314" s="41"/>
      <c r="OT314" s="41"/>
      <c r="OU314" s="41"/>
      <c r="OV314" s="41"/>
      <c r="OW314" s="41"/>
      <c r="OX314" s="41"/>
      <c r="OY314" s="41"/>
      <c r="OZ314" s="41"/>
      <c r="PA314" s="41"/>
      <c r="PB314" s="41"/>
      <c r="PC314" s="41"/>
      <c r="PD314" s="41"/>
      <c r="PE314" s="41"/>
      <c r="PF314" s="41"/>
      <c r="PG314" s="41"/>
      <c r="PH314" s="41"/>
      <c r="PI314" s="41"/>
      <c r="PJ314" s="41"/>
      <c r="PK314" s="41"/>
      <c r="PL314" s="41"/>
      <c r="PM314" s="41"/>
      <c r="PN314" s="41"/>
      <c r="PO314" s="41"/>
      <c r="PP314" s="41"/>
      <c r="PQ314" s="41"/>
      <c r="PR314" s="41"/>
      <c r="PS314" s="41"/>
      <c r="PT314" s="41"/>
      <c r="PU314" s="41"/>
      <c r="PV314" s="41"/>
      <c r="PW314" s="41"/>
      <c r="PX314" s="41"/>
      <c r="PY314" s="41"/>
      <c r="PZ314" s="41"/>
      <c r="QA314" s="41"/>
      <c r="QB314" s="41"/>
      <c r="QC314" s="41"/>
      <c r="QD314" s="41"/>
      <c r="QE314" s="41"/>
      <c r="QF314" s="41"/>
      <c r="QG314" s="41"/>
      <c r="QH314" s="41"/>
      <c r="QI314" s="41"/>
      <c r="QJ314" s="41"/>
      <c r="QK314" s="41"/>
      <c r="QL314" s="41"/>
      <c r="QM314" s="41"/>
      <c r="QN314" s="41"/>
      <c r="QO314" s="41"/>
      <c r="QP314" s="41"/>
      <c r="QQ314" s="41"/>
      <c r="QR314" s="41"/>
      <c r="QS314" s="41"/>
      <c r="QT314" s="41"/>
      <c r="QU314" s="41"/>
      <c r="QV314" s="41"/>
      <c r="QW314" s="41"/>
      <c r="QX314" s="41"/>
      <c r="QY314" s="41"/>
      <c r="QZ314" s="41"/>
      <c r="RA314" s="41"/>
      <c r="RB314" s="41"/>
      <c r="RC314" s="41"/>
      <c r="RD314" s="41"/>
      <c r="RE314" s="41"/>
      <c r="RF314" s="41"/>
      <c r="RG314" s="41"/>
      <c r="RH314" s="41"/>
      <c r="RI314" s="41"/>
      <c r="RJ314" s="41"/>
      <c r="RK314" s="41"/>
      <c r="RL314" s="41"/>
      <c r="RM314" s="41"/>
      <c r="RN314" s="41"/>
      <c r="RO314" s="41"/>
      <c r="RP314" s="41"/>
      <c r="RQ314" s="41"/>
      <c r="RR314" s="41"/>
      <c r="RS314" s="41"/>
      <c r="RT314" s="41"/>
      <c r="RU314" s="41"/>
      <c r="RV314" s="41"/>
      <c r="RW314" s="41"/>
      <c r="RX314" s="41"/>
      <c r="RY314" s="41"/>
      <c r="RZ314" s="41"/>
      <c r="SA314" s="41"/>
      <c r="SB314" s="41"/>
      <c r="SC314" s="41"/>
      <c r="SD314" s="41"/>
      <c r="SE314" s="41"/>
      <c r="SF314" s="41"/>
      <c r="SG314" s="41"/>
      <c r="SH314" s="41"/>
      <c r="SI314" s="41"/>
      <c r="SJ314" s="41"/>
      <c r="SK314" s="41"/>
      <c r="SL314" s="41"/>
      <c r="SM314" s="41"/>
      <c r="SN314" s="41"/>
      <c r="SO314" s="41"/>
      <c r="SP314" s="41"/>
      <c r="SQ314" s="41"/>
      <c r="SR314" s="41"/>
      <c r="SS314" s="41"/>
      <c r="ST314" s="41"/>
      <c r="SU314" s="41"/>
      <c r="SV314" s="41"/>
      <c r="SW314" s="41"/>
      <c r="SX314" s="41"/>
      <c r="SY314" s="41"/>
      <c r="SZ314" s="41"/>
      <c r="TA314" s="41"/>
      <c r="TB314" s="41"/>
      <c r="TC314" s="41"/>
      <c r="TD314" s="41"/>
      <c r="TE314" s="41"/>
      <c r="TF314" s="41"/>
      <c r="TG314" s="41"/>
      <c r="TH314" s="41"/>
      <c r="TI314" s="41"/>
      <c r="TJ314" s="41"/>
      <c r="TK314" s="41"/>
      <c r="TL314" s="41"/>
      <c r="TM314" s="41"/>
      <c r="TN314" s="41"/>
      <c r="TO314" s="41"/>
      <c r="TP314" s="41"/>
      <c r="TQ314" s="41"/>
      <c r="TR314" s="41"/>
      <c r="TS314" s="41"/>
      <c r="TT314" s="41"/>
      <c r="TU314" s="41"/>
      <c r="TV314" s="41"/>
      <c r="TW314" s="41"/>
      <c r="TX314" s="41"/>
      <c r="TY314" s="41"/>
      <c r="TZ314" s="41"/>
      <c r="UA314" s="41"/>
      <c r="UB314" s="41"/>
      <c r="UC314" s="41"/>
      <c r="UD314" s="41"/>
      <c r="UE314" s="41"/>
      <c r="UF314" s="41"/>
      <c r="UG314" s="41"/>
      <c r="UH314" s="41"/>
      <c r="UI314" s="41"/>
      <c r="UJ314" s="41"/>
      <c r="UK314" s="41"/>
      <c r="UL314" s="41"/>
      <c r="UM314" s="41"/>
      <c r="UN314" s="41"/>
      <c r="UO314" s="41"/>
      <c r="UP314" s="41"/>
      <c r="UQ314" s="41"/>
      <c r="UR314" s="41"/>
      <c r="US314" s="41"/>
      <c r="UT314" s="41"/>
      <c r="UU314" s="41"/>
      <c r="UV314" s="41"/>
      <c r="UW314" s="41"/>
      <c r="UX314" s="41"/>
      <c r="UY314" s="41"/>
      <c r="UZ314" s="41"/>
      <c r="VA314" s="41"/>
      <c r="VB314" s="41"/>
      <c r="VC314" s="41"/>
      <c r="VD314" s="41"/>
      <c r="VE314" s="41"/>
      <c r="VF314" s="41"/>
      <c r="VG314" s="41"/>
      <c r="VH314" s="41"/>
      <c r="VI314" s="41"/>
      <c r="VJ314" s="41"/>
      <c r="VK314" s="41"/>
      <c r="VL314" s="41"/>
      <c r="VM314" s="41"/>
      <c r="VN314" s="41"/>
      <c r="VO314" s="41"/>
      <c r="VP314" s="41"/>
      <c r="VQ314" s="41"/>
      <c r="VR314" s="41"/>
      <c r="VS314" s="41"/>
      <c r="VT314" s="41"/>
      <c r="VU314" s="41"/>
      <c r="VV314" s="41"/>
      <c r="VW314" s="41"/>
      <c r="VX314" s="41"/>
      <c r="VY314" s="41"/>
      <c r="VZ314" s="41"/>
      <c r="WA314" s="41"/>
      <c r="WB314" s="41"/>
      <c r="WC314" s="41"/>
      <c r="WD314" s="41"/>
      <c r="WE314" s="41"/>
      <c r="WF314" s="41"/>
      <c r="WG314" s="41"/>
      <c r="WH314" s="41"/>
      <c r="WI314" s="41"/>
      <c r="WJ314" s="41"/>
      <c r="WK314" s="41"/>
      <c r="WL314" s="41"/>
      <c r="WM314" s="41"/>
      <c r="WN314" s="41"/>
      <c r="WO314" s="41"/>
      <c r="WP314" s="41"/>
      <c r="WQ314" s="41"/>
      <c r="WR314" s="41"/>
      <c r="WS314" s="41"/>
      <c r="WT314" s="41"/>
      <c r="WU314" s="41"/>
      <c r="WV314" s="41"/>
      <c r="WW314" s="41"/>
      <c r="WX314" s="41"/>
      <c r="WY314" s="41"/>
      <c r="WZ314" s="41"/>
      <c r="XA314" s="41"/>
      <c r="XB314" s="41"/>
      <c r="XC314" s="41"/>
      <c r="XD314" s="41"/>
      <c r="XE314" s="41"/>
      <c r="XF314" s="41"/>
      <c r="XG314" s="41"/>
      <c r="XH314" s="41"/>
      <c r="XI314" s="41"/>
      <c r="XJ314" s="41"/>
      <c r="XK314" s="41"/>
      <c r="XL314" s="41"/>
      <c r="XM314" s="41"/>
      <c r="XN314" s="41"/>
      <c r="XO314" s="41"/>
      <c r="XP314" s="41"/>
      <c r="XQ314" s="41"/>
      <c r="XR314" s="41"/>
      <c r="XS314" s="41"/>
      <c r="XT314" s="41"/>
      <c r="XU314" s="41"/>
      <c r="XV314" s="41"/>
      <c r="XW314" s="41"/>
      <c r="XX314" s="41"/>
      <c r="XY314" s="41"/>
      <c r="XZ314" s="41"/>
      <c r="YA314" s="41"/>
      <c r="YB314" s="41"/>
      <c r="YC314" s="41"/>
      <c r="YD314" s="41"/>
      <c r="YE314" s="41"/>
      <c r="YF314" s="41"/>
      <c r="YG314" s="41"/>
      <c r="YH314" s="41"/>
      <c r="YI314" s="41"/>
      <c r="YJ314" s="41"/>
      <c r="YK314" s="41"/>
      <c r="YL314" s="41"/>
      <c r="YM314" s="41"/>
      <c r="YN314" s="41"/>
      <c r="YO314" s="41"/>
      <c r="YP314" s="41"/>
      <c r="YQ314" s="41"/>
      <c r="YR314" s="41"/>
      <c r="YS314" s="41"/>
      <c r="YT314" s="41"/>
      <c r="YU314" s="41"/>
      <c r="YV314" s="41"/>
      <c r="YW314" s="41"/>
      <c r="YX314" s="41"/>
      <c r="YY314" s="41"/>
      <c r="YZ314" s="41"/>
      <c r="ZA314" s="41"/>
      <c r="ZB314" s="41"/>
      <c r="ZC314" s="41"/>
      <c r="ZD314" s="41"/>
      <c r="ZE314" s="41"/>
      <c r="ZF314" s="41"/>
      <c r="ZG314" s="41"/>
      <c r="ZH314" s="41"/>
      <c r="ZI314" s="41"/>
      <c r="ZJ314" s="41"/>
      <c r="ZK314" s="41"/>
      <c r="ZL314" s="41"/>
      <c r="ZM314" s="41"/>
      <c r="ZN314" s="41"/>
      <c r="ZO314" s="41"/>
      <c r="ZP314" s="41"/>
      <c r="ZQ314" s="41"/>
      <c r="ZR314" s="41"/>
      <c r="ZS314" s="41"/>
    </row>
    <row r="315" spans="1:695" s="54" customFormat="1" x14ac:dyDescent="0.2">
      <c r="A315" s="225" t="s">
        <v>145</v>
      </c>
      <c r="B315" s="114"/>
      <c r="C315" s="48" t="s">
        <v>32</v>
      </c>
      <c r="D315" s="48" t="s">
        <v>14</v>
      </c>
      <c r="E315" s="78">
        <v>0.64583333333333337</v>
      </c>
      <c r="F315" s="78">
        <f>E315+(55/(24*60))</f>
        <v>0.68402777777777779</v>
      </c>
      <c r="G315" s="42">
        <f>H315*I315</f>
        <v>12225</v>
      </c>
      <c r="H315" s="70">
        <v>250</v>
      </c>
      <c r="I315" s="82">
        <v>48.9</v>
      </c>
      <c r="J315" s="77" t="s">
        <v>204</v>
      </c>
      <c r="K315" s="77" t="s">
        <v>205</v>
      </c>
      <c r="L315" s="233" t="s">
        <v>211</v>
      </c>
      <c r="M315" s="45"/>
      <c r="N315" s="41"/>
      <c r="O315" s="41"/>
      <c r="P315" s="41"/>
      <c r="Q315" s="41"/>
      <c r="R315" s="41"/>
      <c r="S315" s="41"/>
      <c r="T315" s="41"/>
      <c r="U315" s="41"/>
      <c r="V315" s="41"/>
      <c r="W315" s="41"/>
      <c r="X315" s="41"/>
      <c r="Y315" s="41"/>
      <c r="Z315" s="41"/>
      <c r="AA315" s="41"/>
      <c r="AB315" s="41"/>
      <c r="AC315" s="41"/>
      <c r="AD315" s="41"/>
      <c r="AE315" s="41"/>
      <c r="AF315" s="41"/>
      <c r="AG315" s="41"/>
      <c r="AH315" s="41"/>
      <c r="AI315" s="41"/>
      <c r="AJ315" s="41"/>
      <c r="AK315" s="41"/>
      <c r="AL315" s="41"/>
      <c r="AM315" s="41"/>
      <c r="AN315" s="41"/>
      <c r="AO315" s="41"/>
      <c r="AP315" s="41"/>
      <c r="AQ315" s="41"/>
      <c r="AR315" s="41"/>
      <c r="AS315" s="41"/>
      <c r="AT315" s="41"/>
      <c r="AU315" s="41"/>
      <c r="AV315" s="41"/>
      <c r="AW315" s="41"/>
      <c r="AX315" s="41"/>
      <c r="AY315" s="41"/>
      <c r="AZ315" s="41"/>
      <c r="BA315" s="41"/>
      <c r="BB315" s="41"/>
      <c r="BC315" s="41"/>
      <c r="BD315" s="41"/>
      <c r="BE315" s="41"/>
      <c r="BF315" s="41"/>
      <c r="BG315" s="41"/>
      <c r="BH315" s="41"/>
      <c r="BI315" s="41"/>
      <c r="BJ315" s="41"/>
      <c r="BK315" s="41"/>
      <c r="BL315" s="41"/>
      <c r="BM315" s="41"/>
      <c r="BN315" s="41"/>
      <c r="BO315" s="41"/>
      <c r="BP315" s="41"/>
      <c r="BQ315" s="41"/>
      <c r="BR315" s="41"/>
      <c r="BS315" s="41"/>
      <c r="BT315" s="41"/>
      <c r="BU315" s="41"/>
      <c r="BV315" s="41"/>
      <c r="BW315" s="41"/>
      <c r="BX315" s="41"/>
      <c r="BY315" s="41"/>
      <c r="BZ315" s="41"/>
      <c r="CA315" s="41"/>
      <c r="CB315" s="41"/>
      <c r="CC315" s="41"/>
      <c r="CD315" s="41"/>
      <c r="CE315" s="41"/>
      <c r="CF315" s="41"/>
      <c r="CG315" s="41"/>
      <c r="CH315" s="41"/>
      <c r="CI315" s="41"/>
      <c r="CJ315" s="41"/>
      <c r="CK315" s="41"/>
      <c r="CL315" s="41"/>
      <c r="CM315" s="41"/>
      <c r="CN315" s="41"/>
      <c r="CO315" s="41"/>
      <c r="CP315" s="41"/>
      <c r="CQ315" s="41"/>
      <c r="CR315" s="41"/>
      <c r="CS315" s="41"/>
      <c r="CT315" s="41"/>
      <c r="CU315" s="41"/>
      <c r="CV315" s="41"/>
      <c r="CW315" s="41"/>
      <c r="CX315" s="41"/>
      <c r="CY315" s="41"/>
      <c r="CZ315" s="41"/>
      <c r="DA315" s="41"/>
      <c r="DB315" s="41"/>
      <c r="DC315" s="41"/>
      <c r="DD315" s="41"/>
      <c r="DE315" s="41"/>
      <c r="DF315" s="41"/>
      <c r="DG315" s="41"/>
      <c r="DH315" s="41"/>
      <c r="DI315" s="41"/>
      <c r="DJ315" s="41"/>
      <c r="DK315" s="41"/>
      <c r="DL315" s="41"/>
      <c r="DM315" s="41"/>
      <c r="DN315" s="41"/>
      <c r="DO315" s="41"/>
      <c r="DP315" s="41"/>
      <c r="DQ315" s="41"/>
      <c r="DR315" s="41"/>
      <c r="DS315" s="41"/>
      <c r="DT315" s="41"/>
      <c r="DU315" s="41"/>
      <c r="DV315" s="41"/>
      <c r="DW315" s="41"/>
      <c r="DX315" s="41"/>
      <c r="DY315" s="41"/>
      <c r="DZ315" s="41"/>
      <c r="EA315" s="41"/>
      <c r="EB315" s="41"/>
      <c r="EC315" s="41"/>
      <c r="ED315" s="41"/>
      <c r="EE315" s="41"/>
      <c r="EF315" s="41"/>
      <c r="EG315" s="41"/>
      <c r="EH315" s="41"/>
      <c r="EI315" s="41"/>
      <c r="EJ315" s="41"/>
      <c r="EK315" s="41"/>
      <c r="EL315" s="41"/>
      <c r="EM315" s="41"/>
      <c r="EN315" s="41"/>
      <c r="EO315" s="41"/>
      <c r="EP315" s="41"/>
      <c r="EQ315" s="41"/>
      <c r="ER315" s="41"/>
      <c r="ES315" s="41"/>
      <c r="ET315" s="41"/>
      <c r="EU315" s="41"/>
      <c r="EV315" s="41"/>
      <c r="EW315" s="41"/>
      <c r="EX315" s="41"/>
      <c r="EY315" s="41"/>
      <c r="EZ315" s="41"/>
      <c r="FA315" s="41"/>
      <c r="FB315" s="41"/>
      <c r="FC315" s="41"/>
      <c r="FD315" s="41"/>
      <c r="FE315" s="41"/>
      <c r="FF315" s="41"/>
      <c r="FG315" s="41"/>
      <c r="FH315" s="41"/>
      <c r="FI315" s="41"/>
      <c r="FJ315" s="41"/>
      <c r="FK315" s="41"/>
      <c r="FL315" s="41"/>
      <c r="FM315" s="41"/>
      <c r="FN315" s="41"/>
      <c r="FO315" s="41"/>
      <c r="FP315" s="41"/>
      <c r="FQ315" s="41"/>
      <c r="FR315" s="41"/>
      <c r="FS315" s="41"/>
      <c r="FT315" s="41"/>
      <c r="FU315" s="41"/>
      <c r="FV315" s="41"/>
      <c r="FW315" s="41"/>
      <c r="FX315" s="41"/>
      <c r="FY315" s="41"/>
      <c r="FZ315" s="41"/>
      <c r="GA315" s="41"/>
      <c r="GB315" s="41"/>
      <c r="GC315" s="41"/>
      <c r="GD315" s="41"/>
      <c r="GE315" s="41"/>
      <c r="GF315" s="41"/>
      <c r="GG315" s="41"/>
      <c r="GH315" s="41"/>
      <c r="GI315" s="41"/>
      <c r="GJ315" s="41"/>
      <c r="GK315" s="41"/>
      <c r="GL315" s="41"/>
      <c r="GM315" s="41"/>
      <c r="GN315" s="41"/>
      <c r="GO315" s="41"/>
      <c r="GP315" s="41"/>
      <c r="GQ315" s="41"/>
      <c r="GR315" s="41"/>
      <c r="GS315" s="41"/>
      <c r="GT315" s="41"/>
      <c r="GU315" s="41"/>
      <c r="GV315" s="41"/>
      <c r="GW315" s="41"/>
      <c r="GX315" s="41"/>
      <c r="GY315" s="41"/>
      <c r="GZ315" s="41"/>
      <c r="HA315" s="41"/>
      <c r="HB315" s="41"/>
      <c r="HC315" s="41"/>
      <c r="HD315" s="41"/>
      <c r="HE315" s="41"/>
      <c r="HF315" s="41"/>
      <c r="HG315" s="41"/>
      <c r="HH315" s="41"/>
      <c r="HI315" s="41"/>
      <c r="HJ315" s="41"/>
      <c r="HK315" s="41"/>
      <c r="HL315" s="41"/>
      <c r="HM315" s="41"/>
      <c r="HN315" s="41"/>
      <c r="HO315" s="41"/>
      <c r="HP315" s="41"/>
      <c r="HQ315" s="41"/>
      <c r="HR315" s="41"/>
      <c r="HS315" s="41"/>
      <c r="HT315" s="41"/>
      <c r="HU315" s="41"/>
      <c r="HV315" s="41"/>
      <c r="HW315" s="41"/>
      <c r="HX315" s="41"/>
      <c r="HY315" s="41"/>
      <c r="HZ315" s="41"/>
      <c r="IA315" s="41"/>
      <c r="IB315" s="41"/>
      <c r="IC315" s="41"/>
      <c r="ID315" s="41"/>
      <c r="IE315" s="41"/>
      <c r="IF315" s="41"/>
      <c r="IG315" s="41"/>
      <c r="IH315" s="41"/>
      <c r="II315" s="41"/>
      <c r="IJ315" s="41"/>
      <c r="IK315" s="41"/>
      <c r="IL315" s="41"/>
      <c r="IM315" s="41"/>
      <c r="IN315" s="41"/>
      <c r="IO315" s="41"/>
      <c r="IP315" s="41"/>
      <c r="IQ315" s="41"/>
      <c r="IR315" s="41"/>
      <c r="IS315" s="41"/>
      <c r="IT315" s="41"/>
      <c r="IU315" s="41"/>
      <c r="IV315" s="41"/>
      <c r="IW315" s="41"/>
      <c r="IX315" s="41"/>
      <c r="IY315" s="41"/>
      <c r="IZ315" s="41"/>
      <c r="JA315" s="41"/>
      <c r="JB315" s="41"/>
      <c r="JC315" s="41"/>
      <c r="JD315" s="41"/>
      <c r="JE315" s="41"/>
      <c r="JF315" s="41"/>
      <c r="JG315" s="41"/>
      <c r="JH315" s="41"/>
      <c r="JI315" s="41"/>
      <c r="JJ315" s="41"/>
      <c r="JK315" s="41"/>
      <c r="JL315" s="41"/>
      <c r="JM315" s="41"/>
      <c r="JN315" s="41"/>
      <c r="JO315" s="41"/>
      <c r="JP315" s="41"/>
      <c r="JQ315" s="41"/>
      <c r="JR315" s="41"/>
      <c r="JS315" s="41"/>
      <c r="JT315" s="41"/>
      <c r="JU315" s="41"/>
      <c r="JV315" s="41"/>
      <c r="JW315" s="41"/>
      <c r="JX315" s="41"/>
      <c r="JY315" s="41"/>
      <c r="JZ315" s="41"/>
      <c r="KA315" s="41"/>
      <c r="KB315" s="41"/>
      <c r="KC315" s="41"/>
      <c r="KD315" s="41"/>
      <c r="KE315" s="41"/>
      <c r="KF315" s="41"/>
      <c r="KG315" s="41"/>
      <c r="KH315" s="41"/>
      <c r="KI315" s="41"/>
      <c r="KJ315" s="41"/>
      <c r="KK315" s="41"/>
      <c r="KL315" s="41"/>
      <c r="KM315" s="41"/>
      <c r="KN315" s="41"/>
      <c r="KO315" s="41"/>
      <c r="KP315" s="41"/>
      <c r="KQ315" s="41"/>
      <c r="KR315" s="41"/>
      <c r="KS315" s="41"/>
      <c r="KT315" s="41"/>
      <c r="KU315" s="41"/>
      <c r="KV315" s="41"/>
      <c r="KW315" s="41"/>
      <c r="KX315" s="41"/>
      <c r="KY315" s="41"/>
      <c r="KZ315" s="41"/>
      <c r="LA315" s="41"/>
      <c r="LB315" s="41"/>
      <c r="LC315" s="41"/>
      <c r="LD315" s="41"/>
      <c r="LE315" s="41"/>
      <c r="LF315" s="41"/>
      <c r="LG315" s="41"/>
      <c r="LH315" s="41"/>
      <c r="LI315" s="41"/>
      <c r="LJ315" s="41"/>
      <c r="LK315" s="41"/>
      <c r="LL315" s="41"/>
      <c r="LM315" s="41"/>
      <c r="LN315" s="41"/>
      <c r="LO315" s="41"/>
      <c r="LP315" s="41"/>
      <c r="LQ315" s="41"/>
      <c r="LR315" s="41"/>
      <c r="LS315" s="41"/>
      <c r="LT315" s="41"/>
      <c r="LU315" s="41"/>
      <c r="LV315" s="41"/>
      <c r="LW315" s="41"/>
      <c r="LX315" s="41"/>
      <c r="LY315" s="41"/>
      <c r="LZ315" s="41"/>
      <c r="MA315" s="41"/>
      <c r="MB315" s="41"/>
      <c r="MC315" s="41"/>
      <c r="MD315" s="41"/>
      <c r="ME315" s="41"/>
      <c r="MF315" s="41"/>
      <c r="MG315" s="41"/>
      <c r="MH315" s="41"/>
      <c r="MI315" s="41"/>
      <c r="MJ315" s="41"/>
      <c r="MK315" s="41"/>
      <c r="ML315" s="41"/>
      <c r="MM315" s="41"/>
      <c r="MN315" s="41"/>
      <c r="MO315" s="41"/>
      <c r="MP315" s="41"/>
      <c r="MQ315" s="41"/>
      <c r="MR315" s="41"/>
      <c r="MS315" s="41"/>
      <c r="MT315" s="41"/>
      <c r="MU315" s="41"/>
      <c r="MV315" s="41"/>
      <c r="MW315" s="41"/>
      <c r="MX315" s="41"/>
      <c r="MY315" s="41"/>
      <c r="MZ315" s="41"/>
      <c r="NA315" s="41"/>
      <c r="NB315" s="41"/>
      <c r="NC315" s="41"/>
      <c r="ND315" s="41"/>
      <c r="NE315" s="41"/>
      <c r="NF315" s="41"/>
      <c r="NG315" s="41"/>
      <c r="NH315" s="41"/>
      <c r="NI315" s="41"/>
      <c r="NJ315" s="41"/>
      <c r="NK315" s="41"/>
      <c r="NL315" s="41"/>
      <c r="NM315" s="41"/>
      <c r="NN315" s="41"/>
      <c r="NO315" s="41"/>
      <c r="NP315" s="41"/>
      <c r="NQ315" s="41"/>
      <c r="NR315" s="41"/>
      <c r="NS315" s="41"/>
      <c r="NT315" s="41"/>
      <c r="NU315" s="41"/>
      <c r="NV315" s="41"/>
      <c r="NW315" s="41"/>
      <c r="NX315" s="41"/>
      <c r="NY315" s="41"/>
      <c r="NZ315" s="41"/>
      <c r="OA315" s="41"/>
      <c r="OB315" s="41"/>
      <c r="OC315" s="41"/>
      <c r="OD315" s="41"/>
      <c r="OE315" s="41"/>
      <c r="OF315" s="41"/>
      <c r="OG315" s="41"/>
      <c r="OH315" s="41"/>
      <c r="OI315" s="41"/>
      <c r="OJ315" s="41"/>
      <c r="OK315" s="41"/>
      <c r="OL315" s="41"/>
      <c r="OM315" s="41"/>
      <c r="ON315" s="41"/>
      <c r="OO315" s="41"/>
      <c r="OP315" s="41"/>
      <c r="OQ315" s="41"/>
      <c r="OR315" s="41"/>
      <c r="OS315" s="41"/>
      <c r="OT315" s="41"/>
      <c r="OU315" s="41"/>
      <c r="OV315" s="41"/>
      <c r="OW315" s="41"/>
      <c r="OX315" s="41"/>
      <c r="OY315" s="41"/>
      <c r="OZ315" s="41"/>
      <c r="PA315" s="41"/>
      <c r="PB315" s="41"/>
      <c r="PC315" s="41"/>
      <c r="PD315" s="41"/>
      <c r="PE315" s="41"/>
      <c r="PF315" s="41"/>
      <c r="PG315" s="41"/>
      <c r="PH315" s="41"/>
      <c r="PI315" s="41"/>
      <c r="PJ315" s="41"/>
      <c r="PK315" s="41"/>
      <c r="PL315" s="41"/>
      <c r="PM315" s="41"/>
      <c r="PN315" s="41"/>
      <c r="PO315" s="41"/>
      <c r="PP315" s="41"/>
      <c r="PQ315" s="41"/>
      <c r="PR315" s="41"/>
      <c r="PS315" s="41"/>
      <c r="PT315" s="41"/>
      <c r="PU315" s="41"/>
      <c r="PV315" s="41"/>
      <c r="PW315" s="41"/>
      <c r="PX315" s="41"/>
      <c r="PY315" s="41"/>
      <c r="PZ315" s="41"/>
      <c r="QA315" s="41"/>
      <c r="QB315" s="41"/>
      <c r="QC315" s="41"/>
      <c r="QD315" s="41"/>
      <c r="QE315" s="41"/>
      <c r="QF315" s="41"/>
      <c r="QG315" s="41"/>
      <c r="QH315" s="41"/>
      <c r="QI315" s="41"/>
      <c r="QJ315" s="41"/>
      <c r="QK315" s="41"/>
      <c r="QL315" s="41"/>
      <c r="QM315" s="41"/>
      <c r="QN315" s="41"/>
      <c r="QO315" s="41"/>
      <c r="QP315" s="41"/>
      <c r="QQ315" s="41"/>
      <c r="QR315" s="41"/>
      <c r="QS315" s="41"/>
      <c r="QT315" s="41"/>
      <c r="QU315" s="41"/>
      <c r="QV315" s="41"/>
      <c r="QW315" s="41"/>
      <c r="QX315" s="41"/>
      <c r="QY315" s="41"/>
      <c r="QZ315" s="41"/>
      <c r="RA315" s="41"/>
      <c r="RB315" s="41"/>
      <c r="RC315" s="41"/>
      <c r="RD315" s="41"/>
      <c r="RE315" s="41"/>
      <c r="RF315" s="41"/>
      <c r="RG315" s="41"/>
      <c r="RH315" s="41"/>
      <c r="RI315" s="41"/>
      <c r="RJ315" s="41"/>
      <c r="RK315" s="41"/>
      <c r="RL315" s="41"/>
      <c r="RM315" s="41"/>
      <c r="RN315" s="41"/>
      <c r="RO315" s="41"/>
      <c r="RP315" s="41"/>
      <c r="RQ315" s="41"/>
      <c r="RR315" s="41"/>
      <c r="RS315" s="41"/>
      <c r="RT315" s="41"/>
      <c r="RU315" s="41"/>
      <c r="RV315" s="41"/>
      <c r="RW315" s="41"/>
      <c r="RX315" s="41"/>
      <c r="RY315" s="41"/>
      <c r="RZ315" s="41"/>
      <c r="SA315" s="41"/>
      <c r="SB315" s="41"/>
      <c r="SC315" s="41"/>
      <c r="SD315" s="41"/>
      <c r="SE315" s="41"/>
      <c r="SF315" s="41"/>
      <c r="SG315" s="41"/>
      <c r="SH315" s="41"/>
      <c r="SI315" s="41"/>
      <c r="SJ315" s="41"/>
      <c r="SK315" s="41"/>
      <c r="SL315" s="41"/>
      <c r="SM315" s="41"/>
      <c r="SN315" s="41"/>
      <c r="SO315" s="41"/>
      <c r="SP315" s="41"/>
      <c r="SQ315" s="41"/>
      <c r="SR315" s="41"/>
      <c r="SS315" s="41"/>
      <c r="ST315" s="41"/>
      <c r="SU315" s="41"/>
      <c r="SV315" s="41"/>
      <c r="SW315" s="41"/>
      <c r="SX315" s="41"/>
      <c r="SY315" s="41"/>
      <c r="SZ315" s="41"/>
      <c r="TA315" s="41"/>
      <c r="TB315" s="41"/>
      <c r="TC315" s="41"/>
      <c r="TD315" s="41"/>
      <c r="TE315" s="41"/>
      <c r="TF315" s="41"/>
      <c r="TG315" s="41"/>
      <c r="TH315" s="41"/>
      <c r="TI315" s="41"/>
      <c r="TJ315" s="41"/>
      <c r="TK315" s="41"/>
      <c r="TL315" s="41"/>
      <c r="TM315" s="41"/>
      <c r="TN315" s="41"/>
      <c r="TO315" s="41"/>
      <c r="TP315" s="41"/>
      <c r="TQ315" s="41"/>
      <c r="TR315" s="41"/>
      <c r="TS315" s="41"/>
      <c r="TT315" s="41"/>
      <c r="TU315" s="41"/>
      <c r="TV315" s="41"/>
      <c r="TW315" s="41"/>
      <c r="TX315" s="41"/>
      <c r="TY315" s="41"/>
      <c r="TZ315" s="41"/>
      <c r="UA315" s="41"/>
      <c r="UB315" s="41"/>
      <c r="UC315" s="41"/>
      <c r="UD315" s="41"/>
      <c r="UE315" s="41"/>
      <c r="UF315" s="41"/>
      <c r="UG315" s="41"/>
      <c r="UH315" s="41"/>
      <c r="UI315" s="41"/>
      <c r="UJ315" s="41"/>
      <c r="UK315" s="41"/>
      <c r="UL315" s="41"/>
      <c r="UM315" s="41"/>
      <c r="UN315" s="41"/>
      <c r="UO315" s="41"/>
      <c r="UP315" s="41"/>
      <c r="UQ315" s="41"/>
      <c r="UR315" s="41"/>
      <c r="US315" s="41"/>
      <c r="UT315" s="41"/>
      <c r="UU315" s="41"/>
      <c r="UV315" s="41"/>
      <c r="UW315" s="41"/>
      <c r="UX315" s="41"/>
      <c r="UY315" s="41"/>
      <c r="UZ315" s="41"/>
      <c r="VA315" s="41"/>
      <c r="VB315" s="41"/>
      <c r="VC315" s="41"/>
      <c r="VD315" s="41"/>
      <c r="VE315" s="41"/>
      <c r="VF315" s="41"/>
      <c r="VG315" s="41"/>
      <c r="VH315" s="41"/>
      <c r="VI315" s="41"/>
      <c r="VJ315" s="41"/>
      <c r="VK315" s="41"/>
      <c r="VL315" s="41"/>
      <c r="VM315" s="41"/>
      <c r="VN315" s="41"/>
      <c r="VO315" s="41"/>
      <c r="VP315" s="41"/>
      <c r="VQ315" s="41"/>
      <c r="VR315" s="41"/>
      <c r="VS315" s="41"/>
      <c r="VT315" s="41"/>
      <c r="VU315" s="41"/>
      <c r="VV315" s="41"/>
      <c r="VW315" s="41"/>
      <c r="VX315" s="41"/>
      <c r="VY315" s="41"/>
      <c r="VZ315" s="41"/>
      <c r="WA315" s="41"/>
      <c r="WB315" s="41"/>
      <c r="WC315" s="41"/>
      <c r="WD315" s="41"/>
      <c r="WE315" s="41"/>
      <c r="WF315" s="41"/>
      <c r="WG315" s="41"/>
      <c r="WH315" s="41"/>
      <c r="WI315" s="41"/>
      <c r="WJ315" s="41"/>
      <c r="WK315" s="41"/>
      <c r="WL315" s="41"/>
      <c r="WM315" s="41"/>
      <c r="WN315" s="41"/>
      <c r="WO315" s="41"/>
      <c r="WP315" s="41"/>
      <c r="WQ315" s="41"/>
      <c r="WR315" s="41"/>
      <c r="WS315" s="41"/>
      <c r="WT315" s="41"/>
      <c r="WU315" s="41"/>
      <c r="WV315" s="41"/>
      <c r="WW315" s="41"/>
      <c r="WX315" s="41"/>
      <c r="WY315" s="41"/>
      <c r="WZ315" s="41"/>
      <c r="XA315" s="41"/>
      <c r="XB315" s="41"/>
      <c r="XC315" s="41"/>
      <c r="XD315" s="41"/>
      <c r="XE315" s="41"/>
      <c r="XF315" s="41"/>
      <c r="XG315" s="41"/>
      <c r="XH315" s="41"/>
      <c r="XI315" s="41"/>
      <c r="XJ315" s="41"/>
      <c r="XK315" s="41"/>
      <c r="XL315" s="41"/>
      <c r="XM315" s="41"/>
      <c r="XN315" s="41"/>
      <c r="XO315" s="41"/>
      <c r="XP315" s="41"/>
      <c r="XQ315" s="41"/>
      <c r="XR315" s="41"/>
      <c r="XS315" s="41"/>
      <c r="XT315" s="41"/>
      <c r="XU315" s="41"/>
      <c r="XV315" s="41"/>
      <c r="XW315" s="41"/>
      <c r="XX315" s="41"/>
      <c r="XY315" s="41"/>
      <c r="XZ315" s="41"/>
      <c r="YA315" s="41"/>
      <c r="YB315" s="41"/>
      <c r="YC315" s="41"/>
      <c r="YD315" s="41"/>
      <c r="YE315" s="41"/>
      <c r="YF315" s="41"/>
      <c r="YG315" s="41"/>
      <c r="YH315" s="41"/>
      <c r="YI315" s="41"/>
      <c r="YJ315" s="41"/>
      <c r="YK315" s="41"/>
      <c r="YL315" s="41"/>
      <c r="YM315" s="41"/>
      <c r="YN315" s="41"/>
      <c r="YO315" s="41"/>
      <c r="YP315" s="41"/>
      <c r="YQ315" s="41"/>
      <c r="YR315" s="41"/>
      <c r="YS315" s="41"/>
      <c r="YT315" s="41"/>
      <c r="YU315" s="41"/>
      <c r="YV315" s="41"/>
      <c r="YW315" s="41"/>
      <c r="YX315" s="41"/>
      <c r="YY315" s="41"/>
      <c r="YZ315" s="41"/>
      <c r="ZA315" s="41"/>
      <c r="ZB315" s="41"/>
      <c r="ZC315" s="41"/>
      <c r="ZD315" s="41"/>
      <c r="ZE315" s="41"/>
      <c r="ZF315" s="41"/>
      <c r="ZG315" s="41"/>
      <c r="ZH315" s="41"/>
      <c r="ZI315" s="41"/>
      <c r="ZJ315" s="41"/>
      <c r="ZK315" s="41"/>
      <c r="ZL315" s="41"/>
      <c r="ZM315" s="41"/>
      <c r="ZN315" s="41"/>
      <c r="ZO315" s="41"/>
      <c r="ZP315" s="41"/>
      <c r="ZQ315" s="41"/>
      <c r="ZR315" s="41"/>
      <c r="ZS315" s="41"/>
    </row>
    <row r="316" spans="1:695" s="54" customFormat="1" x14ac:dyDescent="0.2">
      <c r="A316" s="225" t="s">
        <v>145</v>
      </c>
      <c r="B316" s="115"/>
      <c r="C316" s="48" t="s">
        <v>31</v>
      </c>
      <c r="D316" s="48" t="s">
        <v>14</v>
      </c>
      <c r="E316" s="78">
        <v>0.6875</v>
      </c>
      <c r="F316" s="78">
        <f>E316+(55/(24*60))</f>
        <v>0.72569444444444442</v>
      </c>
      <c r="G316" s="42">
        <f t="shared" si="29"/>
        <v>12225</v>
      </c>
      <c r="H316" s="70">
        <v>250</v>
      </c>
      <c r="I316" s="82">
        <v>48.9</v>
      </c>
      <c r="J316" s="77" t="s">
        <v>204</v>
      </c>
      <c r="K316" s="77" t="s">
        <v>205</v>
      </c>
      <c r="L316" s="233" t="s">
        <v>211</v>
      </c>
      <c r="M316" s="45"/>
      <c r="N316" s="41"/>
      <c r="O316" s="41"/>
      <c r="P316" s="41"/>
      <c r="Q316" s="41"/>
      <c r="R316" s="41"/>
      <c r="S316" s="41"/>
      <c r="T316" s="41"/>
      <c r="U316" s="41"/>
      <c r="V316" s="41"/>
      <c r="W316" s="41"/>
      <c r="X316" s="41"/>
      <c r="Y316" s="41"/>
      <c r="Z316" s="41"/>
      <c r="AA316" s="41"/>
      <c r="AB316" s="41"/>
      <c r="AC316" s="41"/>
      <c r="AD316" s="41"/>
      <c r="AE316" s="41"/>
      <c r="AF316" s="41"/>
      <c r="AG316" s="41"/>
      <c r="AH316" s="41"/>
      <c r="AI316" s="41"/>
      <c r="AJ316" s="41"/>
      <c r="AK316" s="41"/>
      <c r="AL316" s="41"/>
      <c r="AM316" s="41"/>
      <c r="AN316" s="41"/>
      <c r="AO316" s="41"/>
      <c r="AP316" s="41"/>
      <c r="AQ316" s="41"/>
      <c r="AR316" s="41"/>
      <c r="AS316" s="41"/>
      <c r="AT316" s="41"/>
      <c r="AU316" s="41"/>
      <c r="AV316" s="41"/>
      <c r="AW316" s="41"/>
      <c r="AX316" s="41"/>
      <c r="AY316" s="41"/>
      <c r="AZ316" s="41"/>
      <c r="BA316" s="41"/>
      <c r="BB316" s="41"/>
      <c r="BC316" s="41"/>
      <c r="BD316" s="41"/>
      <c r="BE316" s="41"/>
      <c r="BF316" s="41"/>
      <c r="BG316" s="41"/>
      <c r="BH316" s="41"/>
      <c r="BI316" s="41"/>
      <c r="BJ316" s="41"/>
      <c r="BK316" s="41"/>
      <c r="BL316" s="41"/>
      <c r="BM316" s="41"/>
      <c r="BN316" s="41"/>
      <c r="BO316" s="41"/>
      <c r="BP316" s="41"/>
      <c r="BQ316" s="41"/>
      <c r="BR316" s="41"/>
      <c r="BS316" s="41"/>
      <c r="BT316" s="41"/>
      <c r="BU316" s="41"/>
      <c r="BV316" s="41"/>
      <c r="BW316" s="41"/>
      <c r="BX316" s="41"/>
      <c r="BY316" s="41"/>
      <c r="BZ316" s="41"/>
      <c r="CA316" s="41"/>
      <c r="CB316" s="41"/>
      <c r="CC316" s="41"/>
      <c r="CD316" s="41"/>
      <c r="CE316" s="41"/>
      <c r="CF316" s="41"/>
      <c r="CG316" s="41"/>
      <c r="CH316" s="41"/>
      <c r="CI316" s="41"/>
      <c r="CJ316" s="41"/>
      <c r="CK316" s="41"/>
      <c r="CL316" s="41"/>
      <c r="CM316" s="41"/>
      <c r="CN316" s="41"/>
      <c r="CO316" s="41"/>
      <c r="CP316" s="41"/>
      <c r="CQ316" s="41"/>
      <c r="CR316" s="41"/>
      <c r="CS316" s="41"/>
      <c r="CT316" s="41"/>
      <c r="CU316" s="41"/>
      <c r="CV316" s="41"/>
      <c r="CW316" s="41"/>
      <c r="CX316" s="41"/>
      <c r="CY316" s="41"/>
      <c r="CZ316" s="41"/>
      <c r="DA316" s="41"/>
      <c r="DB316" s="41"/>
      <c r="DC316" s="41"/>
      <c r="DD316" s="41"/>
      <c r="DE316" s="41"/>
      <c r="DF316" s="41"/>
      <c r="DG316" s="41"/>
      <c r="DH316" s="41"/>
      <c r="DI316" s="41"/>
      <c r="DJ316" s="41"/>
      <c r="DK316" s="41"/>
      <c r="DL316" s="41"/>
      <c r="DM316" s="41"/>
      <c r="DN316" s="41"/>
      <c r="DO316" s="41"/>
      <c r="DP316" s="41"/>
      <c r="DQ316" s="41"/>
      <c r="DR316" s="41"/>
      <c r="DS316" s="41"/>
      <c r="DT316" s="41"/>
      <c r="DU316" s="41"/>
      <c r="DV316" s="41"/>
      <c r="DW316" s="41"/>
      <c r="DX316" s="41"/>
      <c r="DY316" s="41"/>
      <c r="DZ316" s="41"/>
      <c r="EA316" s="41"/>
      <c r="EB316" s="41"/>
      <c r="EC316" s="41"/>
      <c r="ED316" s="41"/>
      <c r="EE316" s="41"/>
      <c r="EF316" s="41"/>
      <c r="EG316" s="41"/>
      <c r="EH316" s="41"/>
      <c r="EI316" s="41"/>
      <c r="EJ316" s="41"/>
      <c r="EK316" s="41"/>
      <c r="EL316" s="41"/>
      <c r="EM316" s="41"/>
      <c r="EN316" s="41"/>
      <c r="EO316" s="41"/>
      <c r="EP316" s="41"/>
      <c r="EQ316" s="41"/>
      <c r="ER316" s="41"/>
      <c r="ES316" s="41"/>
      <c r="ET316" s="41"/>
      <c r="EU316" s="41"/>
      <c r="EV316" s="41"/>
      <c r="EW316" s="41"/>
      <c r="EX316" s="41"/>
      <c r="EY316" s="41"/>
      <c r="EZ316" s="41"/>
      <c r="FA316" s="41"/>
      <c r="FB316" s="41"/>
      <c r="FC316" s="41"/>
      <c r="FD316" s="41"/>
      <c r="FE316" s="41"/>
      <c r="FF316" s="41"/>
      <c r="FG316" s="41"/>
      <c r="FH316" s="41"/>
      <c r="FI316" s="41"/>
      <c r="FJ316" s="41"/>
      <c r="FK316" s="41"/>
      <c r="FL316" s="41"/>
      <c r="FM316" s="41"/>
      <c r="FN316" s="41"/>
      <c r="FO316" s="41"/>
      <c r="FP316" s="41"/>
      <c r="FQ316" s="41"/>
      <c r="FR316" s="41"/>
      <c r="FS316" s="41"/>
      <c r="FT316" s="41"/>
      <c r="FU316" s="41"/>
      <c r="FV316" s="41"/>
      <c r="FW316" s="41"/>
      <c r="FX316" s="41"/>
      <c r="FY316" s="41"/>
      <c r="FZ316" s="41"/>
      <c r="GA316" s="41"/>
      <c r="GB316" s="41"/>
      <c r="GC316" s="41"/>
      <c r="GD316" s="41"/>
      <c r="GE316" s="41"/>
      <c r="GF316" s="41"/>
      <c r="GG316" s="41"/>
      <c r="GH316" s="41"/>
      <c r="GI316" s="41"/>
      <c r="GJ316" s="41"/>
      <c r="GK316" s="41"/>
      <c r="GL316" s="41"/>
      <c r="GM316" s="41"/>
      <c r="GN316" s="41"/>
      <c r="GO316" s="41"/>
      <c r="GP316" s="41"/>
      <c r="GQ316" s="41"/>
      <c r="GR316" s="41"/>
      <c r="GS316" s="41"/>
      <c r="GT316" s="41"/>
      <c r="GU316" s="41"/>
      <c r="GV316" s="41"/>
      <c r="GW316" s="41"/>
      <c r="GX316" s="41"/>
      <c r="GY316" s="41"/>
      <c r="GZ316" s="41"/>
      <c r="HA316" s="41"/>
      <c r="HB316" s="41"/>
      <c r="HC316" s="41"/>
      <c r="HD316" s="41"/>
      <c r="HE316" s="41"/>
      <c r="HF316" s="41"/>
      <c r="HG316" s="41"/>
      <c r="HH316" s="41"/>
      <c r="HI316" s="41"/>
      <c r="HJ316" s="41"/>
      <c r="HK316" s="41"/>
      <c r="HL316" s="41"/>
      <c r="HM316" s="41"/>
      <c r="HN316" s="41"/>
      <c r="HO316" s="41"/>
      <c r="HP316" s="41"/>
      <c r="HQ316" s="41"/>
      <c r="HR316" s="41"/>
      <c r="HS316" s="41"/>
      <c r="HT316" s="41"/>
      <c r="HU316" s="41"/>
      <c r="HV316" s="41"/>
      <c r="HW316" s="41"/>
      <c r="HX316" s="41"/>
      <c r="HY316" s="41"/>
      <c r="HZ316" s="41"/>
      <c r="IA316" s="41"/>
      <c r="IB316" s="41"/>
      <c r="IC316" s="41"/>
      <c r="ID316" s="41"/>
      <c r="IE316" s="41"/>
      <c r="IF316" s="41"/>
      <c r="IG316" s="41"/>
      <c r="IH316" s="41"/>
      <c r="II316" s="41"/>
      <c r="IJ316" s="41"/>
      <c r="IK316" s="41"/>
      <c r="IL316" s="41"/>
      <c r="IM316" s="41"/>
      <c r="IN316" s="41"/>
      <c r="IO316" s="41"/>
      <c r="IP316" s="41"/>
      <c r="IQ316" s="41"/>
      <c r="IR316" s="41"/>
      <c r="IS316" s="41"/>
      <c r="IT316" s="41"/>
      <c r="IU316" s="41"/>
      <c r="IV316" s="41"/>
      <c r="IW316" s="41"/>
      <c r="IX316" s="41"/>
      <c r="IY316" s="41"/>
      <c r="IZ316" s="41"/>
      <c r="JA316" s="41"/>
      <c r="JB316" s="41"/>
      <c r="JC316" s="41"/>
      <c r="JD316" s="41"/>
      <c r="JE316" s="41"/>
      <c r="JF316" s="41"/>
      <c r="JG316" s="41"/>
      <c r="JH316" s="41"/>
      <c r="JI316" s="41"/>
      <c r="JJ316" s="41"/>
      <c r="JK316" s="41"/>
      <c r="JL316" s="41"/>
      <c r="JM316" s="41"/>
      <c r="JN316" s="41"/>
      <c r="JO316" s="41"/>
      <c r="JP316" s="41"/>
      <c r="JQ316" s="41"/>
      <c r="JR316" s="41"/>
      <c r="JS316" s="41"/>
      <c r="JT316" s="41"/>
      <c r="JU316" s="41"/>
      <c r="JV316" s="41"/>
      <c r="JW316" s="41"/>
      <c r="JX316" s="41"/>
      <c r="JY316" s="41"/>
      <c r="JZ316" s="41"/>
      <c r="KA316" s="41"/>
      <c r="KB316" s="41"/>
      <c r="KC316" s="41"/>
      <c r="KD316" s="41"/>
      <c r="KE316" s="41"/>
      <c r="KF316" s="41"/>
      <c r="KG316" s="41"/>
      <c r="KH316" s="41"/>
      <c r="KI316" s="41"/>
      <c r="KJ316" s="41"/>
      <c r="KK316" s="41"/>
      <c r="KL316" s="41"/>
      <c r="KM316" s="41"/>
      <c r="KN316" s="41"/>
      <c r="KO316" s="41"/>
      <c r="KP316" s="41"/>
      <c r="KQ316" s="41"/>
      <c r="KR316" s="41"/>
      <c r="KS316" s="41"/>
      <c r="KT316" s="41"/>
      <c r="KU316" s="41"/>
      <c r="KV316" s="41"/>
      <c r="KW316" s="41"/>
      <c r="KX316" s="41"/>
      <c r="KY316" s="41"/>
      <c r="KZ316" s="41"/>
      <c r="LA316" s="41"/>
      <c r="LB316" s="41"/>
      <c r="LC316" s="41"/>
      <c r="LD316" s="41"/>
      <c r="LE316" s="41"/>
      <c r="LF316" s="41"/>
      <c r="LG316" s="41"/>
      <c r="LH316" s="41"/>
      <c r="LI316" s="41"/>
      <c r="LJ316" s="41"/>
      <c r="LK316" s="41"/>
      <c r="LL316" s="41"/>
      <c r="LM316" s="41"/>
      <c r="LN316" s="41"/>
      <c r="LO316" s="41"/>
      <c r="LP316" s="41"/>
      <c r="LQ316" s="41"/>
      <c r="LR316" s="41"/>
      <c r="LS316" s="41"/>
      <c r="LT316" s="41"/>
      <c r="LU316" s="41"/>
      <c r="LV316" s="41"/>
      <c r="LW316" s="41"/>
      <c r="LX316" s="41"/>
      <c r="LY316" s="41"/>
      <c r="LZ316" s="41"/>
      <c r="MA316" s="41"/>
      <c r="MB316" s="41"/>
      <c r="MC316" s="41"/>
      <c r="MD316" s="41"/>
      <c r="ME316" s="41"/>
      <c r="MF316" s="41"/>
      <c r="MG316" s="41"/>
      <c r="MH316" s="41"/>
      <c r="MI316" s="41"/>
      <c r="MJ316" s="41"/>
      <c r="MK316" s="41"/>
      <c r="ML316" s="41"/>
      <c r="MM316" s="41"/>
      <c r="MN316" s="41"/>
      <c r="MO316" s="41"/>
      <c r="MP316" s="41"/>
      <c r="MQ316" s="41"/>
      <c r="MR316" s="41"/>
      <c r="MS316" s="41"/>
      <c r="MT316" s="41"/>
      <c r="MU316" s="41"/>
      <c r="MV316" s="41"/>
      <c r="MW316" s="41"/>
      <c r="MX316" s="41"/>
      <c r="MY316" s="41"/>
      <c r="MZ316" s="41"/>
      <c r="NA316" s="41"/>
      <c r="NB316" s="41"/>
      <c r="NC316" s="41"/>
      <c r="ND316" s="41"/>
      <c r="NE316" s="41"/>
      <c r="NF316" s="41"/>
      <c r="NG316" s="41"/>
      <c r="NH316" s="41"/>
      <c r="NI316" s="41"/>
      <c r="NJ316" s="41"/>
      <c r="NK316" s="41"/>
      <c r="NL316" s="41"/>
      <c r="NM316" s="41"/>
      <c r="NN316" s="41"/>
      <c r="NO316" s="41"/>
      <c r="NP316" s="41"/>
      <c r="NQ316" s="41"/>
      <c r="NR316" s="41"/>
      <c r="NS316" s="41"/>
      <c r="NT316" s="41"/>
      <c r="NU316" s="41"/>
      <c r="NV316" s="41"/>
      <c r="NW316" s="41"/>
      <c r="NX316" s="41"/>
      <c r="NY316" s="41"/>
      <c r="NZ316" s="41"/>
      <c r="OA316" s="41"/>
      <c r="OB316" s="41"/>
      <c r="OC316" s="41"/>
      <c r="OD316" s="41"/>
      <c r="OE316" s="41"/>
      <c r="OF316" s="41"/>
      <c r="OG316" s="41"/>
      <c r="OH316" s="41"/>
      <c r="OI316" s="41"/>
      <c r="OJ316" s="41"/>
      <c r="OK316" s="41"/>
      <c r="OL316" s="41"/>
      <c r="OM316" s="41"/>
      <c r="ON316" s="41"/>
      <c r="OO316" s="41"/>
      <c r="OP316" s="41"/>
      <c r="OQ316" s="41"/>
      <c r="OR316" s="41"/>
      <c r="OS316" s="41"/>
      <c r="OT316" s="41"/>
      <c r="OU316" s="41"/>
      <c r="OV316" s="41"/>
      <c r="OW316" s="41"/>
      <c r="OX316" s="41"/>
      <c r="OY316" s="41"/>
      <c r="OZ316" s="41"/>
      <c r="PA316" s="41"/>
      <c r="PB316" s="41"/>
      <c r="PC316" s="41"/>
      <c r="PD316" s="41"/>
      <c r="PE316" s="41"/>
      <c r="PF316" s="41"/>
      <c r="PG316" s="41"/>
      <c r="PH316" s="41"/>
      <c r="PI316" s="41"/>
      <c r="PJ316" s="41"/>
      <c r="PK316" s="41"/>
      <c r="PL316" s="41"/>
      <c r="PM316" s="41"/>
      <c r="PN316" s="41"/>
      <c r="PO316" s="41"/>
      <c r="PP316" s="41"/>
      <c r="PQ316" s="41"/>
      <c r="PR316" s="41"/>
      <c r="PS316" s="41"/>
      <c r="PT316" s="41"/>
      <c r="PU316" s="41"/>
      <c r="PV316" s="41"/>
      <c r="PW316" s="41"/>
      <c r="PX316" s="41"/>
      <c r="PY316" s="41"/>
      <c r="PZ316" s="41"/>
      <c r="QA316" s="41"/>
      <c r="QB316" s="41"/>
      <c r="QC316" s="41"/>
      <c r="QD316" s="41"/>
      <c r="QE316" s="41"/>
      <c r="QF316" s="41"/>
      <c r="QG316" s="41"/>
      <c r="QH316" s="41"/>
      <c r="QI316" s="41"/>
      <c r="QJ316" s="41"/>
      <c r="QK316" s="41"/>
      <c r="QL316" s="41"/>
      <c r="QM316" s="41"/>
      <c r="QN316" s="41"/>
      <c r="QO316" s="41"/>
      <c r="QP316" s="41"/>
      <c r="QQ316" s="41"/>
      <c r="QR316" s="41"/>
      <c r="QS316" s="41"/>
      <c r="QT316" s="41"/>
      <c r="QU316" s="41"/>
      <c r="QV316" s="41"/>
      <c r="QW316" s="41"/>
      <c r="QX316" s="41"/>
      <c r="QY316" s="41"/>
      <c r="QZ316" s="41"/>
      <c r="RA316" s="41"/>
      <c r="RB316" s="41"/>
      <c r="RC316" s="41"/>
      <c r="RD316" s="41"/>
      <c r="RE316" s="41"/>
      <c r="RF316" s="41"/>
      <c r="RG316" s="41"/>
      <c r="RH316" s="41"/>
      <c r="RI316" s="41"/>
      <c r="RJ316" s="41"/>
      <c r="RK316" s="41"/>
      <c r="RL316" s="41"/>
      <c r="RM316" s="41"/>
      <c r="RN316" s="41"/>
      <c r="RO316" s="41"/>
      <c r="RP316" s="41"/>
      <c r="RQ316" s="41"/>
      <c r="RR316" s="41"/>
      <c r="RS316" s="41"/>
      <c r="RT316" s="41"/>
      <c r="RU316" s="41"/>
      <c r="RV316" s="41"/>
      <c r="RW316" s="41"/>
      <c r="RX316" s="41"/>
      <c r="RY316" s="41"/>
      <c r="RZ316" s="41"/>
      <c r="SA316" s="41"/>
      <c r="SB316" s="41"/>
      <c r="SC316" s="41"/>
      <c r="SD316" s="41"/>
      <c r="SE316" s="41"/>
      <c r="SF316" s="41"/>
      <c r="SG316" s="41"/>
      <c r="SH316" s="41"/>
      <c r="SI316" s="41"/>
      <c r="SJ316" s="41"/>
      <c r="SK316" s="41"/>
      <c r="SL316" s="41"/>
      <c r="SM316" s="41"/>
      <c r="SN316" s="41"/>
      <c r="SO316" s="41"/>
      <c r="SP316" s="41"/>
      <c r="SQ316" s="41"/>
      <c r="SR316" s="41"/>
      <c r="SS316" s="41"/>
      <c r="ST316" s="41"/>
      <c r="SU316" s="41"/>
      <c r="SV316" s="41"/>
      <c r="SW316" s="41"/>
      <c r="SX316" s="41"/>
      <c r="SY316" s="41"/>
      <c r="SZ316" s="41"/>
      <c r="TA316" s="41"/>
      <c r="TB316" s="41"/>
      <c r="TC316" s="41"/>
      <c r="TD316" s="41"/>
      <c r="TE316" s="41"/>
      <c r="TF316" s="41"/>
      <c r="TG316" s="41"/>
      <c r="TH316" s="41"/>
      <c r="TI316" s="41"/>
      <c r="TJ316" s="41"/>
      <c r="TK316" s="41"/>
      <c r="TL316" s="41"/>
      <c r="TM316" s="41"/>
      <c r="TN316" s="41"/>
      <c r="TO316" s="41"/>
      <c r="TP316" s="41"/>
      <c r="TQ316" s="41"/>
      <c r="TR316" s="41"/>
      <c r="TS316" s="41"/>
      <c r="TT316" s="41"/>
      <c r="TU316" s="41"/>
      <c r="TV316" s="41"/>
      <c r="TW316" s="41"/>
      <c r="TX316" s="41"/>
      <c r="TY316" s="41"/>
      <c r="TZ316" s="41"/>
      <c r="UA316" s="41"/>
      <c r="UB316" s="41"/>
      <c r="UC316" s="41"/>
      <c r="UD316" s="41"/>
      <c r="UE316" s="41"/>
      <c r="UF316" s="41"/>
      <c r="UG316" s="41"/>
      <c r="UH316" s="41"/>
      <c r="UI316" s="41"/>
      <c r="UJ316" s="41"/>
      <c r="UK316" s="41"/>
      <c r="UL316" s="41"/>
      <c r="UM316" s="41"/>
      <c r="UN316" s="41"/>
      <c r="UO316" s="41"/>
      <c r="UP316" s="41"/>
      <c r="UQ316" s="41"/>
      <c r="UR316" s="41"/>
      <c r="US316" s="41"/>
      <c r="UT316" s="41"/>
      <c r="UU316" s="41"/>
      <c r="UV316" s="41"/>
      <c r="UW316" s="41"/>
      <c r="UX316" s="41"/>
      <c r="UY316" s="41"/>
      <c r="UZ316" s="41"/>
      <c r="VA316" s="41"/>
      <c r="VB316" s="41"/>
      <c r="VC316" s="41"/>
      <c r="VD316" s="41"/>
      <c r="VE316" s="41"/>
      <c r="VF316" s="41"/>
      <c r="VG316" s="41"/>
      <c r="VH316" s="41"/>
      <c r="VI316" s="41"/>
      <c r="VJ316" s="41"/>
      <c r="VK316" s="41"/>
      <c r="VL316" s="41"/>
      <c r="VM316" s="41"/>
      <c r="VN316" s="41"/>
      <c r="VO316" s="41"/>
      <c r="VP316" s="41"/>
      <c r="VQ316" s="41"/>
      <c r="VR316" s="41"/>
      <c r="VS316" s="41"/>
      <c r="VT316" s="41"/>
      <c r="VU316" s="41"/>
      <c r="VV316" s="41"/>
      <c r="VW316" s="41"/>
      <c r="VX316" s="41"/>
      <c r="VY316" s="41"/>
      <c r="VZ316" s="41"/>
      <c r="WA316" s="41"/>
      <c r="WB316" s="41"/>
      <c r="WC316" s="41"/>
      <c r="WD316" s="41"/>
      <c r="WE316" s="41"/>
      <c r="WF316" s="41"/>
      <c r="WG316" s="41"/>
      <c r="WH316" s="41"/>
      <c r="WI316" s="41"/>
      <c r="WJ316" s="41"/>
      <c r="WK316" s="41"/>
      <c r="WL316" s="41"/>
      <c r="WM316" s="41"/>
      <c r="WN316" s="41"/>
      <c r="WO316" s="41"/>
      <c r="WP316" s="41"/>
      <c r="WQ316" s="41"/>
      <c r="WR316" s="41"/>
      <c r="WS316" s="41"/>
      <c r="WT316" s="41"/>
      <c r="WU316" s="41"/>
      <c r="WV316" s="41"/>
      <c r="WW316" s="41"/>
      <c r="WX316" s="41"/>
      <c r="WY316" s="41"/>
      <c r="WZ316" s="41"/>
      <c r="XA316" s="41"/>
      <c r="XB316" s="41"/>
      <c r="XC316" s="41"/>
      <c r="XD316" s="41"/>
      <c r="XE316" s="41"/>
      <c r="XF316" s="41"/>
      <c r="XG316" s="41"/>
      <c r="XH316" s="41"/>
      <c r="XI316" s="41"/>
      <c r="XJ316" s="41"/>
      <c r="XK316" s="41"/>
      <c r="XL316" s="41"/>
      <c r="XM316" s="41"/>
      <c r="XN316" s="41"/>
      <c r="XO316" s="41"/>
      <c r="XP316" s="41"/>
      <c r="XQ316" s="41"/>
      <c r="XR316" s="41"/>
      <c r="XS316" s="41"/>
      <c r="XT316" s="41"/>
      <c r="XU316" s="41"/>
      <c r="XV316" s="41"/>
      <c r="XW316" s="41"/>
      <c r="XX316" s="41"/>
      <c r="XY316" s="41"/>
      <c r="XZ316" s="41"/>
      <c r="YA316" s="41"/>
      <c r="YB316" s="41"/>
      <c r="YC316" s="41"/>
      <c r="YD316" s="41"/>
      <c r="YE316" s="41"/>
      <c r="YF316" s="41"/>
      <c r="YG316" s="41"/>
      <c r="YH316" s="41"/>
      <c r="YI316" s="41"/>
      <c r="YJ316" s="41"/>
      <c r="YK316" s="41"/>
      <c r="YL316" s="41"/>
      <c r="YM316" s="41"/>
      <c r="YN316" s="41"/>
      <c r="YO316" s="41"/>
      <c r="YP316" s="41"/>
      <c r="YQ316" s="41"/>
      <c r="YR316" s="41"/>
      <c r="YS316" s="41"/>
      <c r="YT316" s="41"/>
      <c r="YU316" s="41"/>
      <c r="YV316" s="41"/>
      <c r="YW316" s="41"/>
      <c r="YX316" s="41"/>
      <c r="YY316" s="41"/>
      <c r="YZ316" s="41"/>
      <c r="ZA316" s="41"/>
      <c r="ZB316" s="41"/>
      <c r="ZC316" s="41"/>
      <c r="ZD316" s="41"/>
      <c r="ZE316" s="41"/>
      <c r="ZF316" s="41"/>
      <c r="ZG316" s="41"/>
      <c r="ZH316" s="41"/>
      <c r="ZI316" s="41"/>
      <c r="ZJ316" s="41"/>
      <c r="ZK316" s="41"/>
      <c r="ZL316" s="41"/>
      <c r="ZM316" s="41"/>
      <c r="ZN316" s="41"/>
      <c r="ZO316" s="41"/>
      <c r="ZP316" s="41"/>
      <c r="ZQ316" s="41"/>
      <c r="ZR316" s="41"/>
      <c r="ZS316" s="41"/>
    </row>
    <row r="317" spans="1:695" s="54" customFormat="1" x14ac:dyDescent="0.2">
      <c r="A317" s="225" t="s">
        <v>145</v>
      </c>
      <c r="B317" s="115"/>
      <c r="C317" s="48" t="s">
        <v>32</v>
      </c>
      <c r="D317" s="48" t="s">
        <v>14</v>
      </c>
      <c r="E317" s="78">
        <v>0.72916666666666663</v>
      </c>
      <c r="F317" s="78">
        <f>E317+(55/(24*60))</f>
        <v>0.76736111111111105</v>
      </c>
      <c r="G317" s="42">
        <f>H317*I317</f>
        <v>12225</v>
      </c>
      <c r="H317" s="70">
        <v>250</v>
      </c>
      <c r="I317" s="82">
        <v>48.9</v>
      </c>
      <c r="J317" s="77" t="s">
        <v>204</v>
      </c>
      <c r="K317" s="77" t="s">
        <v>205</v>
      </c>
      <c r="L317" s="233" t="s">
        <v>211</v>
      </c>
      <c r="M317" s="45"/>
      <c r="N317" s="41"/>
      <c r="O317" s="41"/>
      <c r="P317" s="41"/>
      <c r="Q317" s="41"/>
      <c r="R317" s="41"/>
      <c r="S317" s="41"/>
      <c r="T317" s="41"/>
      <c r="U317" s="41"/>
      <c r="V317" s="41"/>
      <c r="W317" s="41"/>
      <c r="X317" s="41"/>
      <c r="Y317" s="41"/>
      <c r="Z317" s="41"/>
      <c r="AA317" s="41"/>
      <c r="AB317" s="41"/>
      <c r="AC317" s="41"/>
      <c r="AD317" s="41"/>
      <c r="AE317" s="41"/>
      <c r="AF317" s="41"/>
      <c r="AG317" s="41"/>
      <c r="AH317" s="41"/>
      <c r="AI317" s="41"/>
      <c r="AJ317" s="41"/>
      <c r="AK317" s="41"/>
      <c r="AL317" s="41"/>
      <c r="AM317" s="41"/>
      <c r="AN317" s="41"/>
      <c r="AO317" s="41"/>
      <c r="AP317" s="41"/>
      <c r="AQ317" s="41"/>
      <c r="AR317" s="41"/>
      <c r="AS317" s="41"/>
      <c r="AT317" s="41"/>
      <c r="AU317" s="41"/>
      <c r="AV317" s="41"/>
      <c r="AW317" s="41"/>
      <c r="AX317" s="41"/>
      <c r="AY317" s="41"/>
      <c r="AZ317" s="41"/>
      <c r="BA317" s="41"/>
      <c r="BB317" s="41"/>
      <c r="BC317" s="41"/>
      <c r="BD317" s="41"/>
      <c r="BE317" s="41"/>
      <c r="BF317" s="41"/>
      <c r="BG317" s="41"/>
      <c r="BH317" s="41"/>
      <c r="BI317" s="41"/>
      <c r="BJ317" s="41"/>
      <c r="BK317" s="41"/>
      <c r="BL317" s="41"/>
      <c r="BM317" s="41"/>
      <c r="BN317" s="41"/>
      <c r="BO317" s="41"/>
      <c r="BP317" s="41"/>
      <c r="BQ317" s="41"/>
      <c r="BR317" s="41"/>
      <c r="BS317" s="41"/>
      <c r="BT317" s="41"/>
      <c r="BU317" s="41"/>
      <c r="BV317" s="41"/>
      <c r="BW317" s="41"/>
      <c r="BX317" s="41"/>
      <c r="BY317" s="41"/>
      <c r="BZ317" s="41"/>
      <c r="CA317" s="41"/>
      <c r="CB317" s="41"/>
      <c r="CC317" s="41"/>
      <c r="CD317" s="41"/>
      <c r="CE317" s="41"/>
      <c r="CF317" s="41"/>
      <c r="CG317" s="41"/>
      <c r="CH317" s="41"/>
      <c r="CI317" s="41"/>
      <c r="CJ317" s="41"/>
      <c r="CK317" s="41"/>
      <c r="CL317" s="41"/>
      <c r="CM317" s="41"/>
      <c r="CN317" s="41"/>
      <c r="CO317" s="41"/>
      <c r="CP317" s="41"/>
      <c r="CQ317" s="41"/>
      <c r="CR317" s="41"/>
      <c r="CS317" s="41"/>
      <c r="CT317" s="41"/>
      <c r="CU317" s="41"/>
      <c r="CV317" s="41"/>
      <c r="CW317" s="41"/>
      <c r="CX317" s="41"/>
      <c r="CY317" s="41"/>
      <c r="CZ317" s="41"/>
      <c r="DA317" s="41"/>
      <c r="DB317" s="41"/>
      <c r="DC317" s="41"/>
      <c r="DD317" s="41"/>
      <c r="DE317" s="41"/>
      <c r="DF317" s="41"/>
      <c r="DG317" s="41"/>
      <c r="DH317" s="41"/>
      <c r="DI317" s="41"/>
      <c r="DJ317" s="41"/>
      <c r="DK317" s="41"/>
      <c r="DL317" s="41"/>
      <c r="DM317" s="41"/>
      <c r="DN317" s="41"/>
      <c r="DO317" s="41"/>
      <c r="DP317" s="41"/>
      <c r="DQ317" s="41"/>
      <c r="DR317" s="41"/>
      <c r="DS317" s="41"/>
      <c r="DT317" s="41"/>
      <c r="DU317" s="41"/>
      <c r="DV317" s="41"/>
      <c r="DW317" s="41"/>
      <c r="DX317" s="41"/>
      <c r="DY317" s="41"/>
      <c r="DZ317" s="41"/>
      <c r="EA317" s="41"/>
      <c r="EB317" s="41"/>
      <c r="EC317" s="41"/>
      <c r="ED317" s="41"/>
      <c r="EE317" s="41"/>
      <c r="EF317" s="41"/>
      <c r="EG317" s="41"/>
      <c r="EH317" s="41"/>
      <c r="EI317" s="41"/>
      <c r="EJ317" s="41"/>
      <c r="EK317" s="41"/>
      <c r="EL317" s="41"/>
      <c r="EM317" s="41"/>
      <c r="EN317" s="41"/>
      <c r="EO317" s="41"/>
      <c r="EP317" s="41"/>
      <c r="EQ317" s="41"/>
      <c r="ER317" s="41"/>
      <c r="ES317" s="41"/>
      <c r="ET317" s="41"/>
      <c r="EU317" s="41"/>
      <c r="EV317" s="41"/>
      <c r="EW317" s="41"/>
      <c r="EX317" s="41"/>
      <c r="EY317" s="41"/>
      <c r="EZ317" s="41"/>
      <c r="FA317" s="41"/>
      <c r="FB317" s="41"/>
      <c r="FC317" s="41"/>
      <c r="FD317" s="41"/>
      <c r="FE317" s="41"/>
      <c r="FF317" s="41"/>
      <c r="FG317" s="41"/>
      <c r="FH317" s="41"/>
      <c r="FI317" s="41"/>
      <c r="FJ317" s="41"/>
      <c r="FK317" s="41"/>
      <c r="FL317" s="41"/>
      <c r="FM317" s="41"/>
      <c r="FN317" s="41"/>
      <c r="FO317" s="41"/>
      <c r="FP317" s="41"/>
      <c r="FQ317" s="41"/>
      <c r="FR317" s="41"/>
      <c r="FS317" s="41"/>
      <c r="FT317" s="41"/>
      <c r="FU317" s="41"/>
      <c r="FV317" s="41"/>
      <c r="FW317" s="41"/>
      <c r="FX317" s="41"/>
      <c r="FY317" s="41"/>
      <c r="FZ317" s="41"/>
      <c r="GA317" s="41"/>
      <c r="GB317" s="41"/>
      <c r="GC317" s="41"/>
      <c r="GD317" s="41"/>
      <c r="GE317" s="41"/>
      <c r="GF317" s="41"/>
      <c r="GG317" s="41"/>
      <c r="GH317" s="41"/>
      <c r="GI317" s="41"/>
      <c r="GJ317" s="41"/>
      <c r="GK317" s="41"/>
      <c r="GL317" s="41"/>
      <c r="GM317" s="41"/>
      <c r="GN317" s="41"/>
      <c r="GO317" s="41"/>
      <c r="GP317" s="41"/>
      <c r="GQ317" s="41"/>
      <c r="GR317" s="41"/>
      <c r="GS317" s="41"/>
      <c r="GT317" s="41"/>
      <c r="GU317" s="41"/>
      <c r="GV317" s="41"/>
      <c r="GW317" s="41"/>
      <c r="GX317" s="41"/>
      <c r="GY317" s="41"/>
      <c r="GZ317" s="41"/>
      <c r="HA317" s="41"/>
      <c r="HB317" s="41"/>
      <c r="HC317" s="41"/>
      <c r="HD317" s="41"/>
      <c r="HE317" s="41"/>
      <c r="HF317" s="41"/>
      <c r="HG317" s="41"/>
      <c r="HH317" s="41"/>
      <c r="HI317" s="41"/>
      <c r="HJ317" s="41"/>
      <c r="HK317" s="41"/>
      <c r="HL317" s="41"/>
      <c r="HM317" s="41"/>
      <c r="HN317" s="41"/>
      <c r="HO317" s="41"/>
      <c r="HP317" s="41"/>
      <c r="HQ317" s="41"/>
      <c r="HR317" s="41"/>
      <c r="HS317" s="41"/>
      <c r="HT317" s="41"/>
      <c r="HU317" s="41"/>
      <c r="HV317" s="41"/>
      <c r="HW317" s="41"/>
      <c r="HX317" s="41"/>
      <c r="HY317" s="41"/>
      <c r="HZ317" s="41"/>
      <c r="IA317" s="41"/>
      <c r="IB317" s="41"/>
      <c r="IC317" s="41"/>
      <c r="ID317" s="41"/>
      <c r="IE317" s="41"/>
      <c r="IF317" s="41"/>
      <c r="IG317" s="41"/>
      <c r="IH317" s="41"/>
      <c r="II317" s="41"/>
      <c r="IJ317" s="41"/>
      <c r="IK317" s="41"/>
      <c r="IL317" s="41"/>
      <c r="IM317" s="41"/>
      <c r="IN317" s="41"/>
      <c r="IO317" s="41"/>
      <c r="IP317" s="41"/>
      <c r="IQ317" s="41"/>
      <c r="IR317" s="41"/>
      <c r="IS317" s="41"/>
      <c r="IT317" s="41"/>
      <c r="IU317" s="41"/>
      <c r="IV317" s="41"/>
      <c r="IW317" s="41"/>
      <c r="IX317" s="41"/>
      <c r="IY317" s="41"/>
      <c r="IZ317" s="41"/>
      <c r="JA317" s="41"/>
      <c r="JB317" s="41"/>
      <c r="JC317" s="41"/>
      <c r="JD317" s="41"/>
      <c r="JE317" s="41"/>
      <c r="JF317" s="41"/>
      <c r="JG317" s="41"/>
      <c r="JH317" s="41"/>
      <c r="JI317" s="41"/>
      <c r="JJ317" s="41"/>
      <c r="JK317" s="41"/>
      <c r="JL317" s="41"/>
      <c r="JM317" s="41"/>
      <c r="JN317" s="41"/>
      <c r="JO317" s="41"/>
      <c r="JP317" s="41"/>
      <c r="JQ317" s="41"/>
      <c r="JR317" s="41"/>
      <c r="JS317" s="41"/>
      <c r="JT317" s="41"/>
      <c r="JU317" s="41"/>
      <c r="JV317" s="41"/>
      <c r="JW317" s="41"/>
      <c r="JX317" s="41"/>
      <c r="JY317" s="41"/>
      <c r="JZ317" s="41"/>
      <c r="KA317" s="41"/>
      <c r="KB317" s="41"/>
      <c r="KC317" s="41"/>
      <c r="KD317" s="41"/>
      <c r="KE317" s="41"/>
      <c r="KF317" s="41"/>
      <c r="KG317" s="41"/>
      <c r="KH317" s="41"/>
      <c r="KI317" s="41"/>
      <c r="KJ317" s="41"/>
      <c r="KK317" s="41"/>
      <c r="KL317" s="41"/>
      <c r="KM317" s="41"/>
      <c r="KN317" s="41"/>
      <c r="KO317" s="41"/>
      <c r="KP317" s="41"/>
      <c r="KQ317" s="41"/>
      <c r="KR317" s="41"/>
      <c r="KS317" s="41"/>
      <c r="KT317" s="41"/>
      <c r="KU317" s="41"/>
      <c r="KV317" s="41"/>
      <c r="KW317" s="41"/>
      <c r="KX317" s="41"/>
      <c r="KY317" s="41"/>
      <c r="KZ317" s="41"/>
      <c r="LA317" s="41"/>
      <c r="LB317" s="41"/>
      <c r="LC317" s="41"/>
      <c r="LD317" s="41"/>
      <c r="LE317" s="41"/>
      <c r="LF317" s="41"/>
      <c r="LG317" s="41"/>
      <c r="LH317" s="41"/>
      <c r="LI317" s="41"/>
      <c r="LJ317" s="41"/>
      <c r="LK317" s="41"/>
      <c r="LL317" s="41"/>
      <c r="LM317" s="41"/>
      <c r="LN317" s="41"/>
      <c r="LO317" s="41"/>
      <c r="LP317" s="41"/>
      <c r="LQ317" s="41"/>
      <c r="LR317" s="41"/>
      <c r="LS317" s="41"/>
      <c r="LT317" s="41"/>
      <c r="LU317" s="41"/>
      <c r="LV317" s="41"/>
      <c r="LW317" s="41"/>
      <c r="LX317" s="41"/>
      <c r="LY317" s="41"/>
      <c r="LZ317" s="41"/>
      <c r="MA317" s="41"/>
      <c r="MB317" s="41"/>
      <c r="MC317" s="41"/>
      <c r="MD317" s="41"/>
      <c r="ME317" s="41"/>
      <c r="MF317" s="41"/>
      <c r="MG317" s="41"/>
      <c r="MH317" s="41"/>
      <c r="MI317" s="41"/>
      <c r="MJ317" s="41"/>
      <c r="MK317" s="41"/>
      <c r="ML317" s="41"/>
      <c r="MM317" s="41"/>
      <c r="MN317" s="41"/>
      <c r="MO317" s="41"/>
      <c r="MP317" s="41"/>
      <c r="MQ317" s="41"/>
      <c r="MR317" s="41"/>
      <c r="MS317" s="41"/>
      <c r="MT317" s="41"/>
      <c r="MU317" s="41"/>
      <c r="MV317" s="41"/>
      <c r="MW317" s="41"/>
      <c r="MX317" s="41"/>
      <c r="MY317" s="41"/>
      <c r="MZ317" s="41"/>
      <c r="NA317" s="41"/>
      <c r="NB317" s="41"/>
      <c r="NC317" s="41"/>
      <c r="ND317" s="41"/>
      <c r="NE317" s="41"/>
      <c r="NF317" s="41"/>
      <c r="NG317" s="41"/>
      <c r="NH317" s="41"/>
      <c r="NI317" s="41"/>
      <c r="NJ317" s="41"/>
      <c r="NK317" s="41"/>
      <c r="NL317" s="41"/>
      <c r="NM317" s="41"/>
      <c r="NN317" s="41"/>
      <c r="NO317" s="41"/>
      <c r="NP317" s="41"/>
      <c r="NQ317" s="41"/>
      <c r="NR317" s="41"/>
      <c r="NS317" s="41"/>
      <c r="NT317" s="41"/>
      <c r="NU317" s="41"/>
      <c r="NV317" s="41"/>
      <c r="NW317" s="41"/>
      <c r="NX317" s="41"/>
      <c r="NY317" s="41"/>
      <c r="NZ317" s="41"/>
      <c r="OA317" s="41"/>
      <c r="OB317" s="41"/>
      <c r="OC317" s="41"/>
      <c r="OD317" s="41"/>
      <c r="OE317" s="41"/>
      <c r="OF317" s="41"/>
      <c r="OG317" s="41"/>
      <c r="OH317" s="41"/>
      <c r="OI317" s="41"/>
      <c r="OJ317" s="41"/>
      <c r="OK317" s="41"/>
      <c r="OL317" s="41"/>
      <c r="OM317" s="41"/>
      <c r="ON317" s="41"/>
      <c r="OO317" s="41"/>
      <c r="OP317" s="41"/>
      <c r="OQ317" s="41"/>
      <c r="OR317" s="41"/>
      <c r="OS317" s="41"/>
      <c r="OT317" s="41"/>
      <c r="OU317" s="41"/>
      <c r="OV317" s="41"/>
      <c r="OW317" s="41"/>
      <c r="OX317" s="41"/>
      <c r="OY317" s="41"/>
      <c r="OZ317" s="41"/>
      <c r="PA317" s="41"/>
      <c r="PB317" s="41"/>
      <c r="PC317" s="41"/>
      <c r="PD317" s="41"/>
      <c r="PE317" s="41"/>
      <c r="PF317" s="41"/>
      <c r="PG317" s="41"/>
      <c r="PH317" s="41"/>
      <c r="PI317" s="41"/>
      <c r="PJ317" s="41"/>
      <c r="PK317" s="41"/>
      <c r="PL317" s="41"/>
      <c r="PM317" s="41"/>
      <c r="PN317" s="41"/>
      <c r="PO317" s="41"/>
      <c r="PP317" s="41"/>
      <c r="PQ317" s="41"/>
      <c r="PR317" s="41"/>
      <c r="PS317" s="41"/>
      <c r="PT317" s="41"/>
      <c r="PU317" s="41"/>
      <c r="PV317" s="41"/>
      <c r="PW317" s="41"/>
      <c r="PX317" s="41"/>
      <c r="PY317" s="41"/>
      <c r="PZ317" s="41"/>
      <c r="QA317" s="41"/>
      <c r="QB317" s="41"/>
      <c r="QC317" s="41"/>
      <c r="QD317" s="41"/>
      <c r="QE317" s="41"/>
      <c r="QF317" s="41"/>
      <c r="QG317" s="41"/>
      <c r="QH317" s="41"/>
      <c r="QI317" s="41"/>
      <c r="QJ317" s="41"/>
      <c r="QK317" s="41"/>
      <c r="QL317" s="41"/>
      <c r="QM317" s="41"/>
      <c r="QN317" s="41"/>
      <c r="QO317" s="41"/>
      <c r="QP317" s="41"/>
      <c r="QQ317" s="41"/>
      <c r="QR317" s="41"/>
      <c r="QS317" s="41"/>
      <c r="QT317" s="41"/>
      <c r="QU317" s="41"/>
      <c r="QV317" s="41"/>
      <c r="QW317" s="41"/>
      <c r="QX317" s="41"/>
      <c r="QY317" s="41"/>
      <c r="QZ317" s="41"/>
      <c r="RA317" s="41"/>
      <c r="RB317" s="41"/>
      <c r="RC317" s="41"/>
      <c r="RD317" s="41"/>
      <c r="RE317" s="41"/>
      <c r="RF317" s="41"/>
      <c r="RG317" s="41"/>
      <c r="RH317" s="41"/>
      <c r="RI317" s="41"/>
      <c r="RJ317" s="41"/>
      <c r="RK317" s="41"/>
      <c r="RL317" s="41"/>
      <c r="RM317" s="41"/>
      <c r="RN317" s="41"/>
      <c r="RO317" s="41"/>
      <c r="RP317" s="41"/>
      <c r="RQ317" s="41"/>
      <c r="RR317" s="41"/>
      <c r="RS317" s="41"/>
      <c r="RT317" s="41"/>
      <c r="RU317" s="41"/>
      <c r="RV317" s="41"/>
      <c r="RW317" s="41"/>
      <c r="RX317" s="41"/>
      <c r="RY317" s="41"/>
      <c r="RZ317" s="41"/>
      <c r="SA317" s="41"/>
      <c r="SB317" s="41"/>
      <c r="SC317" s="41"/>
      <c r="SD317" s="41"/>
      <c r="SE317" s="41"/>
      <c r="SF317" s="41"/>
      <c r="SG317" s="41"/>
      <c r="SH317" s="41"/>
      <c r="SI317" s="41"/>
      <c r="SJ317" s="41"/>
      <c r="SK317" s="41"/>
      <c r="SL317" s="41"/>
      <c r="SM317" s="41"/>
      <c r="SN317" s="41"/>
      <c r="SO317" s="41"/>
      <c r="SP317" s="41"/>
      <c r="SQ317" s="41"/>
      <c r="SR317" s="41"/>
      <c r="SS317" s="41"/>
      <c r="ST317" s="41"/>
      <c r="SU317" s="41"/>
      <c r="SV317" s="41"/>
      <c r="SW317" s="41"/>
      <c r="SX317" s="41"/>
      <c r="SY317" s="41"/>
      <c r="SZ317" s="41"/>
      <c r="TA317" s="41"/>
      <c r="TB317" s="41"/>
      <c r="TC317" s="41"/>
      <c r="TD317" s="41"/>
      <c r="TE317" s="41"/>
      <c r="TF317" s="41"/>
      <c r="TG317" s="41"/>
      <c r="TH317" s="41"/>
      <c r="TI317" s="41"/>
      <c r="TJ317" s="41"/>
      <c r="TK317" s="41"/>
      <c r="TL317" s="41"/>
      <c r="TM317" s="41"/>
      <c r="TN317" s="41"/>
      <c r="TO317" s="41"/>
      <c r="TP317" s="41"/>
      <c r="TQ317" s="41"/>
      <c r="TR317" s="41"/>
      <c r="TS317" s="41"/>
      <c r="TT317" s="41"/>
      <c r="TU317" s="41"/>
      <c r="TV317" s="41"/>
      <c r="TW317" s="41"/>
      <c r="TX317" s="41"/>
      <c r="TY317" s="41"/>
      <c r="TZ317" s="41"/>
      <c r="UA317" s="41"/>
      <c r="UB317" s="41"/>
      <c r="UC317" s="41"/>
      <c r="UD317" s="41"/>
      <c r="UE317" s="41"/>
      <c r="UF317" s="41"/>
      <c r="UG317" s="41"/>
      <c r="UH317" s="41"/>
      <c r="UI317" s="41"/>
      <c r="UJ317" s="41"/>
      <c r="UK317" s="41"/>
      <c r="UL317" s="41"/>
      <c r="UM317" s="41"/>
      <c r="UN317" s="41"/>
      <c r="UO317" s="41"/>
      <c r="UP317" s="41"/>
      <c r="UQ317" s="41"/>
      <c r="UR317" s="41"/>
      <c r="US317" s="41"/>
      <c r="UT317" s="41"/>
      <c r="UU317" s="41"/>
      <c r="UV317" s="41"/>
      <c r="UW317" s="41"/>
      <c r="UX317" s="41"/>
      <c r="UY317" s="41"/>
      <c r="UZ317" s="41"/>
      <c r="VA317" s="41"/>
      <c r="VB317" s="41"/>
      <c r="VC317" s="41"/>
      <c r="VD317" s="41"/>
      <c r="VE317" s="41"/>
      <c r="VF317" s="41"/>
      <c r="VG317" s="41"/>
      <c r="VH317" s="41"/>
      <c r="VI317" s="41"/>
      <c r="VJ317" s="41"/>
      <c r="VK317" s="41"/>
      <c r="VL317" s="41"/>
      <c r="VM317" s="41"/>
      <c r="VN317" s="41"/>
      <c r="VO317" s="41"/>
      <c r="VP317" s="41"/>
      <c r="VQ317" s="41"/>
      <c r="VR317" s="41"/>
      <c r="VS317" s="41"/>
      <c r="VT317" s="41"/>
      <c r="VU317" s="41"/>
      <c r="VV317" s="41"/>
      <c r="VW317" s="41"/>
      <c r="VX317" s="41"/>
      <c r="VY317" s="41"/>
      <c r="VZ317" s="41"/>
      <c r="WA317" s="41"/>
      <c r="WB317" s="41"/>
      <c r="WC317" s="41"/>
      <c r="WD317" s="41"/>
      <c r="WE317" s="41"/>
      <c r="WF317" s="41"/>
      <c r="WG317" s="41"/>
      <c r="WH317" s="41"/>
      <c r="WI317" s="41"/>
      <c r="WJ317" s="41"/>
      <c r="WK317" s="41"/>
      <c r="WL317" s="41"/>
      <c r="WM317" s="41"/>
      <c r="WN317" s="41"/>
      <c r="WO317" s="41"/>
      <c r="WP317" s="41"/>
      <c r="WQ317" s="41"/>
      <c r="WR317" s="41"/>
      <c r="WS317" s="41"/>
      <c r="WT317" s="41"/>
      <c r="WU317" s="41"/>
      <c r="WV317" s="41"/>
      <c r="WW317" s="41"/>
      <c r="WX317" s="41"/>
      <c r="WY317" s="41"/>
      <c r="WZ317" s="41"/>
      <c r="XA317" s="41"/>
      <c r="XB317" s="41"/>
      <c r="XC317" s="41"/>
      <c r="XD317" s="41"/>
      <c r="XE317" s="41"/>
      <c r="XF317" s="41"/>
      <c r="XG317" s="41"/>
      <c r="XH317" s="41"/>
      <c r="XI317" s="41"/>
      <c r="XJ317" s="41"/>
      <c r="XK317" s="41"/>
      <c r="XL317" s="41"/>
      <c r="XM317" s="41"/>
      <c r="XN317" s="41"/>
      <c r="XO317" s="41"/>
      <c r="XP317" s="41"/>
      <c r="XQ317" s="41"/>
      <c r="XR317" s="41"/>
      <c r="XS317" s="41"/>
      <c r="XT317" s="41"/>
      <c r="XU317" s="41"/>
      <c r="XV317" s="41"/>
      <c r="XW317" s="41"/>
      <c r="XX317" s="41"/>
      <c r="XY317" s="41"/>
      <c r="XZ317" s="41"/>
      <c r="YA317" s="41"/>
      <c r="YB317" s="41"/>
      <c r="YC317" s="41"/>
      <c r="YD317" s="41"/>
      <c r="YE317" s="41"/>
      <c r="YF317" s="41"/>
      <c r="YG317" s="41"/>
      <c r="YH317" s="41"/>
      <c r="YI317" s="41"/>
      <c r="YJ317" s="41"/>
      <c r="YK317" s="41"/>
      <c r="YL317" s="41"/>
      <c r="YM317" s="41"/>
      <c r="YN317" s="41"/>
      <c r="YO317" s="41"/>
      <c r="YP317" s="41"/>
      <c r="YQ317" s="41"/>
      <c r="YR317" s="41"/>
      <c r="YS317" s="41"/>
      <c r="YT317" s="41"/>
      <c r="YU317" s="41"/>
      <c r="YV317" s="41"/>
      <c r="YW317" s="41"/>
      <c r="YX317" s="41"/>
      <c r="YY317" s="41"/>
      <c r="YZ317" s="41"/>
      <c r="ZA317" s="41"/>
      <c r="ZB317" s="41"/>
      <c r="ZC317" s="41"/>
      <c r="ZD317" s="41"/>
      <c r="ZE317" s="41"/>
      <c r="ZF317" s="41"/>
      <c r="ZG317" s="41"/>
      <c r="ZH317" s="41"/>
      <c r="ZI317" s="41"/>
      <c r="ZJ317" s="41"/>
      <c r="ZK317" s="41"/>
      <c r="ZL317" s="41"/>
      <c r="ZM317" s="41"/>
      <c r="ZN317" s="41"/>
      <c r="ZO317" s="41"/>
      <c r="ZP317" s="41"/>
      <c r="ZQ317" s="41"/>
      <c r="ZR317" s="41"/>
      <c r="ZS317" s="41"/>
    </row>
    <row r="318" spans="1:695" s="41" customFormat="1" x14ac:dyDescent="0.2">
      <c r="A318" s="201"/>
      <c r="B318" s="202"/>
      <c r="C318" s="45"/>
      <c r="D318" s="45"/>
      <c r="E318" s="203"/>
      <c r="F318" s="204"/>
      <c r="G318" s="57"/>
      <c r="H318" s="205"/>
      <c r="I318" s="60"/>
      <c r="J318" s="182"/>
      <c r="K318" s="155"/>
      <c r="L318" s="234"/>
      <c r="M318" s="45"/>
    </row>
    <row r="319" spans="1:695" s="41" customFormat="1" x14ac:dyDescent="0.2">
      <c r="A319" s="201"/>
      <c r="B319" s="202"/>
      <c r="C319" s="45"/>
      <c r="D319" s="45"/>
      <c r="E319" s="203"/>
      <c r="F319" s="203"/>
      <c r="G319" s="57"/>
      <c r="H319" s="205"/>
      <c r="I319" s="60"/>
      <c r="J319" s="182"/>
      <c r="K319" s="155"/>
      <c r="L319" s="234"/>
      <c r="M319" s="45"/>
    </row>
    <row r="320" spans="1:695" s="55" customFormat="1" x14ac:dyDescent="0.2">
      <c r="A320" s="225" t="s">
        <v>146</v>
      </c>
      <c r="B320" s="97"/>
      <c r="C320" s="42" t="s">
        <v>31</v>
      </c>
      <c r="D320" s="48" t="s">
        <v>14</v>
      </c>
      <c r="E320" s="69">
        <v>0.2673611111111111</v>
      </c>
      <c r="F320" s="78">
        <f t="shared" ref="F320" si="30">E320+(60/(24*60))</f>
        <v>0.30902777777777779</v>
      </c>
      <c r="G320" s="42">
        <f>H320*I320</f>
        <v>12225</v>
      </c>
      <c r="H320" s="70">
        <v>250</v>
      </c>
      <c r="I320" s="82">
        <v>48.9</v>
      </c>
      <c r="J320" s="77" t="s">
        <v>204</v>
      </c>
      <c r="K320" s="77" t="s">
        <v>205</v>
      </c>
      <c r="L320" s="233" t="s">
        <v>211</v>
      </c>
      <c r="M320" s="45"/>
      <c r="N320" s="139"/>
      <c r="O320" s="139"/>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2"/>
      <c r="AU320" s="22"/>
      <c r="AV320" s="22"/>
      <c r="AW320" s="22"/>
      <c r="AX320" s="22"/>
      <c r="AY320" s="22"/>
      <c r="AZ320" s="22"/>
      <c r="BA320" s="22"/>
      <c r="BB320" s="22"/>
      <c r="BC320" s="22"/>
      <c r="BD320" s="22"/>
      <c r="BE320" s="22"/>
      <c r="BF320" s="22"/>
      <c r="BG320" s="22"/>
      <c r="BH320" s="22"/>
      <c r="BI320" s="22"/>
      <c r="BJ320" s="22"/>
      <c r="BK320" s="22"/>
      <c r="BL320" s="22"/>
      <c r="BM320" s="22"/>
      <c r="BN320" s="22"/>
      <c r="BO320" s="22"/>
      <c r="BP320" s="22"/>
      <c r="BQ320" s="22"/>
      <c r="BR320" s="22"/>
      <c r="BS320" s="22"/>
      <c r="BT320" s="22"/>
      <c r="BU320" s="22"/>
      <c r="BV320" s="22"/>
      <c r="BW320" s="22"/>
      <c r="BX320" s="22"/>
      <c r="BY320" s="22"/>
      <c r="BZ320" s="22"/>
      <c r="CA320" s="22"/>
      <c r="CB320" s="22"/>
      <c r="CC320" s="22"/>
      <c r="CD320" s="22"/>
      <c r="CE320" s="22"/>
      <c r="CF320" s="22"/>
      <c r="CG320" s="22"/>
      <c r="CH320" s="22"/>
      <c r="CI320" s="22"/>
      <c r="CJ320" s="22"/>
      <c r="CK320" s="22"/>
      <c r="CL320" s="22"/>
      <c r="CM320" s="22"/>
      <c r="CN320" s="22"/>
      <c r="CO320" s="22"/>
      <c r="CP320" s="22"/>
      <c r="CQ320" s="22"/>
      <c r="CR320" s="22"/>
      <c r="CS320" s="22"/>
      <c r="CT320" s="22"/>
      <c r="CU320" s="22"/>
      <c r="CV320" s="22"/>
      <c r="CW320" s="22"/>
      <c r="CX320" s="22"/>
      <c r="CY320" s="22"/>
      <c r="CZ320" s="22"/>
      <c r="DA320" s="22"/>
      <c r="DB320" s="22"/>
      <c r="DC320" s="22"/>
      <c r="DD320" s="22"/>
      <c r="DE320" s="22"/>
      <c r="DF320" s="22"/>
      <c r="DG320" s="22"/>
      <c r="DH320" s="22"/>
      <c r="DI320" s="22"/>
      <c r="DJ320" s="22"/>
      <c r="DK320" s="22"/>
      <c r="DL320" s="22"/>
      <c r="DM320" s="22"/>
      <c r="DN320" s="22"/>
      <c r="DO320" s="22"/>
      <c r="DP320" s="22"/>
      <c r="DQ320" s="22"/>
      <c r="DR320" s="22"/>
      <c r="DS320" s="22"/>
      <c r="DT320" s="22"/>
      <c r="DU320" s="22"/>
      <c r="DV320" s="22"/>
      <c r="DW320" s="22"/>
      <c r="DX320" s="22"/>
      <c r="DY320" s="22"/>
      <c r="DZ320" s="22"/>
      <c r="EA320" s="22"/>
      <c r="EB320" s="22"/>
      <c r="EC320" s="22"/>
      <c r="ED320" s="22"/>
      <c r="EE320" s="22"/>
      <c r="EF320" s="22"/>
      <c r="EG320" s="22"/>
      <c r="EH320" s="22"/>
      <c r="EI320" s="22"/>
      <c r="EJ320" s="22"/>
      <c r="EK320" s="22"/>
      <c r="EL320" s="22"/>
      <c r="EM320" s="22"/>
      <c r="EN320" s="22"/>
      <c r="EO320" s="22"/>
      <c r="EP320" s="22"/>
      <c r="EQ320" s="22"/>
      <c r="ER320" s="22"/>
      <c r="ES320" s="22"/>
      <c r="ET320" s="22"/>
      <c r="EU320" s="22"/>
      <c r="EV320" s="22"/>
      <c r="EW320" s="22"/>
      <c r="EX320" s="22"/>
      <c r="EY320" s="22"/>
      <c r="EZ320" s="22"/>
      <c r="FA320" s="22"/>
      <c r="FB320" s="22"/>
      <c r="FC320" s="22"/>
      <c r="FD320" s="22"/>
      <c r="FE320" s="22"/>
      <c r="FF320" s="22"/>
      <c r="FG320" s="22"/>
      <c r="FH320" s="22"/>
      <c r="FI320" s="22"/>
      <c r="FJ320" s="22"/>
      <c r="FK320" s="22"/>
      <c r="FL320" s="22"/>
      <c r="FM320" s="22"/>
      <c r="FN320" s="22"/>
      <c r="FO320" s="22"/>
      <c r="FP320" s="22"/>
      <c r="FQ320" s="22"/>
      <c r="FR320" s="22"/>
      <c r="FS320" s="22"/>
      <c r="FT320" s="22"/>
      <c r="FU320" s="22"/>
      <c r="FV320" s="22"/>
      <c r="FW320" s="22"/>
      <c r="FX320" s="22"/>
      <c r="FY320" s="22"/>
      <c r="FZ320" s="22"/>
      <c r="GA320" s="22"/>
      <c r="GB320" s="22"/>
      <c r="GC320" s="22"/>
      <c r="GD320" s="22"/>
      <c r="GE320" s="22"/>
      <c r="GF320" s="22"/>
      <c r="GG320" s="22"/>
      <c r="GH320" s="22"/>
      <c r="GI320" s="22"/>
      <c r="GJ320" s="22"/>
      <c r="GK320" s="22"/>
      <c r="GL320" s="22"/>
      <c r="GM320" s="22"/>
      <c r="GN320" s="22"/>
      <c r="GO320" s="22"/>
      <c r="GP320" s="22"/>
      <c r="GQ320" s="22"/>
      <c r="GR320" s="22"/>
      <c r="GS320" s="22"/>
      <c r="GT320" s="22"/>
      <c r="GU320" s="22"/>
      <c r="GV320" s="22"/>
      <c r="GW320" s="22"/>
      <c r="GX320" s="22"/>
      <c r="GY320" s="22"/>
      <c r="GZ320" s="22"/>
      <c r="HA320" s="22"/>
      <c r="HB320" s="22"/>
      <c r="HC320" s="22"/>
      <c r="HD320" s="22"/>
      <c r="HE320" s="22"/>
      <c r="HF320" s="22"/>
      <c r="HG320" s="22"/>
      <c r="HH320" s="22"/>
      <c r="HI320" s="22"/>
      <c r="HJ320" s="22"/>
      <c r="HK320" s="22"/>
      <c r="HL320" s="22"/>
      <c r="HM320" s="22"/>
      <c r="HN320" s="22"/>
      <c r="HO320" s="22"/>
      <c r="HP320" s="22"/>
      <c r="HQ320" s="22"/>
      <c r="HR320" s="22"/>
      <c r="HS320" s="22"/>
      <c r="HT320" s="22"/>
      <c r="HU320" s="22"/>
      <c r="HV320" s="22"/>
      <c r="HW320" s="22"/>
      <c r="HX320" s="22"/>
      <c r="HY320" s="22"/>
      <c r="HZ320" s="22"/>
      <c r="IA320" s="22"/>
      <c r="IB320" s="22"/>
      <c r="IC320" s="22"/>
      <c r="ID320" s="22"/>
      <c r="IE320" s="22"/>
      <c r="IF320" s="22"/>
      <c r="IG320" s="22"/>
      <c r="IH320" s="22"/>
      <c r="II320" s="22"/>
      <c r="IJ320" s="22"/>
      <c r="IK320" s="22"/>
      <c r="IL320" s="22"/>
      <c r="IM320" s="22"/>
      <c r="IN320" s="22"/>
      <c r="IO320" s="22"/>
      <c r="IP320" s="22"/>
      <c r="IQ320" s="22"/>
      <c r="IR320" s="22"/>
      <c r="IS320" s="22"/>
      <c r="IT320" s="22"/>
      <c r="IU320" s="22"/>
      <c r="IV320" s="22"/>
      <c r="IW320" s="22"/>
      <c r="IX320" s="22"/>
      <c r="IY320" s="22"/>
      <c r="IZ320" s="22"/>
      <c r="JA320" s="22"/>
      <c r="JB320" s="22"/>
      <c r="JC320" s="22"/>
      <c r="JD320" s="22"/>
      <c r="JE320" s="22"/>
      <c r="JF320" s="22"/>
      <c r="JG320" s="22"/>
      <c r="JH320" s="22"/>
      <c r="JI320" s="22"/>
      <c r="JJ320" s="22"/>
      <c r="JK320" s="22"/>
      <c r="JL320" s="22"/>
      <c r="JM320" s="22"/>
      <c r="JN320" s="22"/>
      <c r="JO320" s="22"/>
      <c r="JP320" s="22"/>
      <c r="JQ320" s="22"/>
      <c r="JR320" s="22"/>
      <c r="JS320" s="22"/>
      <c r="JT320" s="22"/>
      <c r="JU320" s="22"/>
      <c r="JV320" s="22"/>
      <c r="JW320" s="22"/>
      <c r="JX320" s="22"/>
      <c r="JY320" s="22"/>
      <c r="JZ320" s="22"/>
      <c r="KA320" s="22"/>
      <c r="KB320" s="22"/>
      <c r="KC320" s="22"/>
      <c r="KD320" s="22"/>
      <c r="KE320" s="22"/>
      <c r="KF320" s="22"/>
      <c r="KG320" s="22"/>
      <c r="KH320" s="22"/>
      <c r="KI320" s="22"/>
      <c r="KJ320" s="22"/>
      <c r="KK320" s="22"/>
      <c r="KL320" s="22"/>
      <c r="KM320" s="22"/>
      <c r="KN320" s="22"/>
      <c r="KO320" s="22"/>
      <c r="KP320" s="22"/>
      <c r="KQ320" s="22"/>
      <c r="KR320" s="22"/>
      <c r="KS320" s="22"/>
      <c r="KT320" s="22"/>
      <c r="KU320" s="22"/>
      <c r="KV320" s="22"/>
      <c r="KW320" s="22"/>
      <c r="KX320" s="22"/>
      <c r="KY320" s="22"/>
      <c r="KZ320" s="22"/>
      <c r="LA320" s="22"/>
      <c r="LB320" s="22"/>
      <c r="LC320" s="22"/>
      <c r="LD320" s="22"/>
      <c r="LE320" s="22"/>
      <c r="LF320" s="22"/>
      <c r="LG320" s="22"/>
      <c r="LH320" s="22"/>
      <c r="LI320" s="22"/>
      <c r="LJ320" s="22"/>
      <c r="LK320" s="22"/>
      <c r="LL320" s="22"/>
      <c r="LM320" s="22"/>
      <c r="LN320" s="22"/>
      <c r="LO320" s="22"/>
      <c r="LP320" s="22"/>
      <c r="LQ320" s="22"/>
      <c r="LR320" s="22"/>
      <c r="LS320" s="22"/>
      <c r="LT320" s="22"/>
      <c r="LU320" s="22"/>
      <c r="LV320" s="22"/>
      <c r="LW320" s="22"/>
      <c r="LX320" s="22"/>
      <c r="LY320" s="22"/>
      <c r="LZ320" s="22"/>
      <c r="MA320" s="22"/>
      <c r="MB320" s="22"/>
      <c r="MC320" s="22"/>
      <c r="MD320" s="22"/>
      <c r="ME320" s="22"/>
      <c r="MF320" s="22"/>
      <c r="MG320" s="22"/>
      <c r="MH320" s="22"/>
      <c r="MI320" s="22"/>
      <c r="MJ320" s="22"/>
      <c r="MK320" s="22"/>
      <c r="ML320" s="22"/>
      <c r="MM320" s="22"/>
      <c r="MN320" s="22"/>
      <c r="MO320" s="22"/>
      <c r="MP320" s="22"/>
      <c r="MQ320" s="22"/>
      <c r="MR320" s="22"/>
      <c r="MS320" s="22"/>
      <c r="MT320" s="22"/>
      <c r="MU320" s="22"/>
      <c r="MV320" s="22"/>
      <c r="MW320" s="22"/>
      <c r="MX320" s="22"/>
      <c r="MY320" s="22"/>
      <c r="MZ320" s="22"/>
      <c r="NA320" s="22"/>
      <c r="NB320" s="22"/>
      <c r="NC320" s="22"/>
      <c r="ND320" s="22"/>
      <c r="NE320" s="22"/>
      <c r="NF320" s="22"/>
      <c r="NG320" s="22"/>
      <c r="NH320" s="22"/>
      <c r="NI320" s="22"/>
      <c r="NJ320" s="22"/>
      <c r="NK320" s="22"/>
      <c r="NL320" s="22"/>
      <c r="NM320" s="22"/>
      <c r="NN320" s="22"/>
      <c r="NO320" s="22"/>
      <c r="NP320" s="22"/>
      <c r="NQ320" s="22"/>
      <c r="NR320" s="22"/>
      <c r="NS320" s="22"/>
      <c r="NT320" s="22"/>
      <c r="NU320" s="22"/>
      <c r="NV320" s="22"/>
      <c r="NW320" s="22"/>
      <c r="NX320" s="22"/>
      <c r="NY320" s="22"/>
      <c r="NZ320" s="22"/>
      <c r="OA320" s="22"/>
      <c r="OB320" s="22"/>
      <c r="OC320" s="22"/>
      <c r="OD320" s="22"/>
      <c r="OE320" s="22"/>
      <c r="OF320" s="22"/>
      <c r="OG320" s="22"/>
      <c r="OH320" s="22"/>
      <c r="OI320" s="22"/>
      <c r="OJ320" s="22"/>
      <c r="OK320" s="22"/>
      <c r="OL320" s="22"/>
      <c r="OM320" s="22"/>
      <c r="ON320" s="22"/>
      <c r="OO320" s="22"/>
      <c r="OP320" s="22"/>
      <c r="OQ320" s="22"/>
      <c r="OR320" s="22"/>
      <c r="OS320" s="22"/>
      <c r="OT320" s="22"/>
      <c r="OU320" s="22"/>
      <c r="OV320" s="22"/>
      <c r="OW320" s="22"/>
      <c r="OX320" s="22"/>
      <c r="OY320" s="22"/>
      <c r="OZ320" s="22"/>
      <c r="PA320" s="22"/>
      <c r="PB320" s="22"/>
      <c r="PC320" s="22"/>
      <c r="PD320" s="22"/>
      <c r="PE320" s="22"/>
      <c r="PF320" s="22"/>
      <c r="PG320" s="22"/>
      <c r="PH320" s="22"/>
      <c r="PI320" s="22"/>
      <c r="PJ320" s="22"/>
      <c r="PK320" s="22"/>
      <c r="PL320" s="22"/>
      <c r="PM320" s="22"/>
      <c r="PN320" s="22"/>
      <c r="PO320" s="22"/>
      <c r="PP320" s="22"/>
      <c r="PQ320" s="22"/>
      <c r="PR320" s="22"/>
      <c r="PS320" s="22"/>
      <c r="PT320" s="22"/>
      <c r="PU320" s="22"/>
      <c r="PV320" s="22"/>
      <c r="PW320" s="22"/>
      <c r="PX320" s="22"/>
      <c r="PY320" s="22"/>
      <c r="PZ320" s="22"/>
      <c r="QA320" s="22"/>
      <c r="QB320" s="22"/>
      <c r="QC320" s="22"/>
      <c r="QD320" s="22"/>
      <c r="QE320" s="22"/>
      <c r="QF320" s="22"/>
      <c r="QG320" s="22"/>
      <c r="QH320" s="22"/>
      <c r="QI320" s="22"/>
      <c r="QJ320" s="22"/>
      <c r="QK320" s="22"/>
      <c r="QL320" s="22"/>
      <c r="QM320" s="22"/>
      <c r="QN320" s="22"/>
      <c r="QO320" s="22"/>
      <c r="QP320" s="22"/>
      <c r="QQ320" s="22"/>
      <c r="QR320" s="22"/>
      <c r="QS320" s="22"/>
      <c r="QT320" s="22"/>
      <c r="QU320" s="22"/>
      <c r="QV320" s="22"/>
      <c r="QW320" s="22"/>
      <c r="QX320" s="22"/>
      <c r="QY320" s="22"/>
      <c r="QZ320" s="22"/>
      <c r="RA320" s="22"/>
      <c r="RB320" s="22"/>
      <c r="RC320" s="22"/>
      <c r="RD320" s="22"/>
      <c r="RE320" s="22"/>
      <c r="RF320" s="22"/>
      <c r="RG320" s="22"/>
      <c r="RH320" s="22"/>
      <c r="RI320" s="22"/>
      <c r="RJ320" s="22"/>
      <c r="RK320" s="22"/>
      <c r="RL320" s="22"/>
      <c r="RM320" s="22"/>
      <c r="RN320" s="22"/>
      <c r="RO320" s="22"/>
      <c r="RP320" s="22"/>
      <c r="RQ320" s="22"/>
      <c r="RR320" s="22"/>
      <c r="RS320" s="22"/>
      <c r="RT320" s="22"/>
      <c r="RU320" s="22"/>
      <c r="RV320" s="22"/>
      <c r="RW320" s="22"/>
      <c r="RX320" s="22"/>
      <c r="RY320" s="22"/>
      <c r="RZ320" s="22"/>
      <c r="SA320" s="22"/>
      <c r="SB320" s="22"/>
      <c r="SC320" s="22"/>
      <c r="SD320" s="22"/>
      <c r="SE320" s="22"/>
      <c r="SF320" s="22"/>
      <c r="SG320" s="22"/>
      <c r="SH320" s="22"/>
      <c r="SI320" s="22"/>
      <c r="SJ320" s="22"/>
      <c r="SK320" s="22"/>
      <c r="SL320" s="22"/>
      <c r="SM320" s="22"/>
      <c r="SN320" s="22"/>
      <c r="SO320" s="22"/>
      <c r="SP320" s="22"/>
      <c r="SQ320" s="22"/>
      <c r="SR320" s="22"/>
      <c r="SS320" s="22"/>
      <c r="ST320" s="22"/>
      <c r="SU320" s="22"/>
      <c r="SV320" s="22"/>
      <c r="SW320" s="22"/>
      <c r="SX320" s="22"/>
      <c r="SY320" s="22"/>
      <c r="SZ320" s="22"/>
      <c r="TA320" s="22"/>
      <c r="TB320" s="22"/>
      <c r="TC320" s="22"/>
      <c r="TD320" s="22"/>
      <c r="TE320" s="22"/>
      <c r="TF320" s="22"/>
      <c r="TG320" s="22"/>
      <c r="TH320" s="22"/>
      <c r="TI320" s="22"/>
      <c r="TJ320" s="22"/>
      <c r="TK320" s="22"/>
      <c r="TL320" s="22"/>
      <c r="TM320" s="22"/>
      <c r="TN320" s="22"/>
      <c r="TO320" s="22"/>
      <c r="TP320" s="22"/>
      <c r="TQ320" s="22"/>
      <c r="TR320" s="22"/>
      <c r="TS320" s="22"/>
      <c r="TT320" s="22"/>
      <c r="TU320" s="22"/>
      <c r="TV320" s="22"/>
      <c r="TW320" s="22"/>
      <c r="TX320" s="22"/>
      <c r="TY320" s="22"/>
      <c r="TZ320" s="22"/>
      <c r="UA320" s="22"/>
      <c r="UB320" s="22"/>
      <c r="UC320" s="22"/>
      <c r="UD320" s="22"/>
      <c r="UE320" s="22"/>
      <c r="UF320" s="22"/>
      <c r="UG320" s="22"/>
      <c r="UH320" s="22"/>
      <c r="UI320" s="22"/>
      <c r="UJ320" s="22"/>
      <c r="UK320" s="22"/>
      <c r="UL320" s="22"/>
      <c r="UM320" s="22"/>
      <c r="UN320" s="22"/>
      <c r="UO320" s="22"/>
      <c r="UP320" s="22"/>
      <c r="UQ320" s="22"/>
      <c r="UR320" s="22"/>
      <c r="US320" s="22"/>
      <c r="UT320" s="22"/>
      <c r="UU320" s="22"/>
      <c r="UV320" s="22"/>
      <c r="UW320" s="22"/>
      <c r="UX320" s="22"/>
      <c r="UY320" s="22"/>
      <c r="UZ320" s="22"/>
      <c r="VA320" s="22"/>
      <c r="VB320" s="22"/>
      <c r="VC320" s="22"/>
      <c r="VD320" s="22"/>
      <c r="VE320" s="22"/>
      <c r="VF320" s="22"/>
      <c r="VG320" s="22"/>
      <c r="VH320" s="22"/>
      <c r="VI320" s="22"/>
      <c r="VJ320" s="22"/>
      <c r="VK320" s="22"/>
      <c r="VL320" s="22"/>
      <c r="VM320" s="22"/>
      <c r="VN320" s="22"/>
      <c r="VO320" s="22"/>
      <c r="VP320" s="22"/>
      <c r="VQ320" s="22"/>
      <c r="VR320" s="22"/>
      <c r="VS320" s="22"/>
      <c r="VT320" s="22"/>
      <c r="VU320" s="22"/>
      <c r="VV320" s="22"/>
      <c r="VW320" s="22"/>
      <c r="VX320" s="22"/>
      <c r="VY320" s="22"/>
      <c r="VZ320" s="22"/>
      <c r="WA320" s="22"/>
      <c r="WB320" s="22"/>
      <c r="WC320" s="22"/>
      <c r="WD320" s="22"/>
      <c r="WE320" s="22"/>
      <c r="WF320" s="22"/>
      <c r="WG320" s="22"/>
      <c r="WH320" s="22"/>
      <c r="WI320" s="22"/>
      <c r="WJ320" s="22"/>
      <c r="WK320" s="22"/>
      <c r="WL320" s="22"/>
      <c r="WM320" s="22"/>
      <c r="WN320" s="22"/>
      <c r="WO320" s="22"/>
      <c r="WP320" s="22"/>
      <c r="WQ320" s="22"/>
      <c r="WR320" s="22"/>
      <c r="WS320" s="22"/>
      <c r="WT320" s="22"/>
      <c r="WU320" s="22"/>
      <c r="WV320" s="22"/>
      <c r="WW320" s="22"/>
      <c r="WX320" s="22"/>
      <c r="WY320" s="22"/>
      <c r="WZ320" s="22"/>
      <c r="XA320" s="22"/>
      <c r="XB320" s="22"/>
      <c r="XC320" s="22"/>
      <c r="XD320" s="22"/>
      <c r="XE320" s="22"/>
      <c r="XF320" s="22"/>
      <c r="XG320" s="22"/>
      <c r="XH320" s="22"/>
      <c r="XI320" s="22"/>
      <c r="XJ320" s="22"/>
      <c r="XK320" s="22"/>
      <c r="XL320" s="22"/>
      <c r="XM320" s="22"/>
      <c r="XN320" s="22"/>
      <c r="XO320" s="22"/>
      <c r="XP320" s="22"/>
      <c r="XQ320" s="22"/>
      <c r="XR320" s="22"/>
      <c r="XS320" s="22"/>
      <c r="XT320" s="22"/>
      <c r="XU320" s="22"/>
      <c r="XV320" s="22"/>
      <c r="XW320" s="22"/>
      <c r="XX320" s="22"/>
      <c r="XY320" s="22"/>
      <c r="XZ320" s="22"/>
      <c r="YA320" s="22"/>
      <c r="YB320" s="22"/>
      <c r="YC320" s="22"/>
      <c r="YD320" s="22"/>
      <c r="YE320" s="22"/>
      <c r="YF320" s="22"/>
      <c r="YG320" s="22"/>
      <c r="YH320" s="22"/>
      <c r="YI320" s="22"/>
      <c r="YJ320" s="22"/>
      <c r="YK320" s="22"/>
      <c r="YL320" s="22"/>
      <c r="YM320" s="22"/>
      <c r="YN320" s="22"/>
      <c r="YO320" s="22"/>
      <c r="YP320" s="22"/>
      <c r="YQ320" s="22"/>
      <c r="YR320" s="22"/>
      <c r="YS320" s="22"/>
      <c r="YT320" s="22"/>
      <c r="YU320" s="22"/>
      <c r="YV320" s="22"/>
      <c r="YW320" s="22"/>
      <c r="YX320" s="22"/>
      <c r="YY320" s="22"/>
      <c r="YZ320" s="22"/>
      <c r="ZA320" s="22"/>
      <c r="ZB320" s="22"/>
      <c r="ZC320" s="22"/>
      <c r="ZD320" s="22"/>
      <c r="ZE320" s="22"/>
      <c r="ZF320" s="22"/>
      <c r="ZG320" s="22"/>
      <c r="ZH320" s="22"/>
      <c r="ZI320" s="22"/>
      <c r="ZJ320" s="22"/>
      <c r="ZK320" s="22"/>
      <c r="ZL320" s="22"/>
      <c r="ZM320" s="22"/>
      <c r="ZN320" s="22"/>
      <c r="ZO320" s="22"/>
      <c r="ZP320" s="22"/>
      <c r="ZQ320" s="22"/>
      <c r="ZR320" s="22"/>
      <c r="ZS320" s="22"/>
    </row>
    <row r="321" spans="1:695" s="55" customFormat="1" x14ac:dyDescent="0.2">
      <c r="A321" s="225" t="s">
        <v>146</v>
      </c>
      <c r="B321" s="97"/>
      <c r="C321" s="42"/>
      <c r="D321" s="48"/>
      <c r="E321" s="69"/>
      <c r="F321" s="78"/>
      <c r="G321" s="42"/>
      <c r="H321" s="70"/>
      <c r="I321" s="81"/>
      <c r="J321" s="77"/>
      <c r="K321" s="74"/>
      <c r="L321" s="233"/>
      <c r="M321" s="45"/>
      <c r="N321" s="139"/>
      <c r="O321" s="139"/>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2"/>
      <c r="AU321" s="22"/>
      <c r="AV321" s="22"/>
      <c r="AW321" s="22"/>
      <c r="AX321" s="22"/>
      <c r="AY321" s="22"/>
      <c r="AZ321" s="22"/>
      <c r="BA321" s="22"/>
      <c r="BB321" s="22"/>
      <c r="BC321" s="22"/>
      <c r="BD321" s="22"/>
      <c r="BE321" s="22"/>
      <c r="BF321" s="22"/>
      <c r="BG321" s="22"/>
      <c r="BH321" s="22"/>
      <c r="BI321" s="22"/>
      <c r="BJ321" s="22"/>
      <c r="BK321" s="22"/>
      <c r="BL321" s="22"/>
      <c r="BM321" s="22"/>
      <c r="BN321" s="22"/>
      <c r="BO321" s="22"/>
      <c r="BP321" s="22"/>
      <c r="BQ321" s="22"/>
      <c r="BR321" s="22"/>
      <c r="BS321" s="22"/>
      <c r="BT321" s="22"/>
      <c r="BU321" s="22"/>
      <c r="BV321" s="22"/>
      <c r="BW321" s="22"/>
      <c r="BX321" s="22"/>
      <c r="BY321" s="22"/>
      <c r="BZ321" s="22"/>
      <c r="CA321" s="22"/>
      <c r="CB321" s="22"/>
      <c r="CC321" s="22"/>
      <c r="CD321" s="22"/>
      <c r="CE321" s="22"/>
      <c r="CF321" s="22"/>
      <c r="CG321" s="22"/>
      <c r="CH321" s="22"/>
      <c r="CI321" s="22"/>
      <c r="CJ321" s="22"/>
      <c r="CK321" s="22"/>
      <c r="CL321" s="22"/>
      <c r="CM321" s="22"/>
      <c r="CN321" s="22"/>
      <c r="CO321" s="22"/>
      <c r="CP321" s="22"/>
      <c r="CQ321" s="22"/>
      <c r="CR321" s="22"/>
      <c r="CS321" s="22"/>
      <c r="CT321" s="22"/>
      <c r="CU321" s="22"/>
      <c r="CV321" s="22"/>
      <c r="CW321" s="22"/>
      <c r="CX321" s="22"/>
      <c r="CY321" s="22"/>
      <c r="CZ321" s="22"/>
      <c r="DA321" s="22"/>
      <c r="DB321" s="22"/>
      <c r="DC321" s="22"/>
      <c r="DD321" s="22"/>
      <c r="DE321" s="22"/>
      <c r="DF321" s="22"/>
      <c r="DG321" s="22"/>
      <c r="DH321" s="22"/>
      <c r="DI321" s="22"/>
      <c r="DJ321" s="22"/>
      <c r="DK321" s="22"/>
      <c r="DL321" s="22"/>
      <c r="DM321" s="22"/>
      <c r="DN321" s="22"/>
      <c r="DO321" s="22"/>
      <c r="DP321" s="22"/>
      <c r="DQ321" s="22"/>
      <c r="DR321" s="22"/>
      <c r="DS321" s="22"/>
      <c r="DT321" s="22"/>
      <c r="DU321" s="22"/>
      <c r="DV321" s="22"/>
      <c r="DW321" s="22"/>
      <c r="DX321" s="22"/>
      <c r="DY321" s="22"/>
      <c r="DZ321" s="22"/>
      <c r="EA321" s="22"/>
      <c r="EB321" s="22"/>
      <c r="EC321" s="22"/>
      <c r="ED321" s="22"/>
      <c r="EE321" s="22"/>
      <c r="EF321" s="22"/>
      <c r="EG321" s="22"/>
      <c r="EH321" s="22"/>
      <c r="EI321" s="22"/>
      <c r="EJ321" s="22"/>
      <c r="EK321" s="22"/>
      <c r="EL321" s="22"/>
      <c r="EM321" s="22"/>
      <c r="EN321" s="22"/>
      <c r="EO321" s="22"/>
      <c r="EP321" s="22"/>
      <c r="EQ321" s="22"/>
      <c r="ER321" s="22"/>
      <c r="ES321" s="22"/>
      <c r="ET321" s="22"/>
      <c r="EU321" s="22"/>
      <c r="EV321" s="22"/>
      <c r="EW321" s="22"/>
      <c r="EX321" s="22"/>
      <c r="EY321" s="22"/>
      <c r="EZ321" s="22"/>
      <c r="FA321" s="22"/>
      <c r="FB321" s="22"/>
      <c r="FC321" s="22"/>
      <c r="FD321" s="22"/>
      <c r="FE321" s="22"/>
      <c r="FF321" s="22"/>
      <c r="FG321" s="22"/>
      <c r="FH321" s="22"/>
      <c r="FI321" s="22"/>
      <c r="FJ321" s="22"/>
      <c r="FK321" s="22"/>
      <c r="FL321" s="22"/>
      <c r="FM321" s="22"/>
      <c r="FN321" s="22"/>
      <c r="FO321" s="22"/>
      <c r="FP321" s="22"/>
      <c r="FQ321" s="22"/>
      <c r="FR321" s="22"/>
      <c r="FS321" s="22"/>
      <c r="FT321" s="22"/>
      <c r="FU321" s="22"/>
      <c r="FV321" s="22"/>
      <c r="FW321" s="22"/>
      <c r="FX321" s="22"/>
      <c r="FY321" s="22"/>
      <c r="FZ321" s="22"/>
      <c r="GA321" s="22"/>
      <c r="GB321" s="22"/>
      <c r="GC321" s="22"/>
      <c r="GD321" s="22"/>
      <c r="GE321" s="22"/>
      <c r="GF321" s="22"/>
      <c r="GG321" s="22"/>
      <c r="GH321" s="22"/>
      <c r="GI321" s="22"/>
      <c r="GJ321" s="22"/>
      <c r="GK321" s="22"/>
      <c r="GL321" s="22"/>
      <c r="GM321" s="22"/>
      <c r="GN321" s="22"/>
      <c r="GO321" s="22"/>
      <c r="GP321" s="22"/>
      <c r="GQ321" s="22"/>
      <c r="GR321" s="22"/>
      <c r="GS321" s="22"/>
      <c r="GT321" s="22"/>
      <c r="GU321" s="22"/>
      <c r="GV321" s="22"/>
      <c r="GW321" s="22"/>
      <c r="GX321" s="22"/>
      <c r="GY321" s="22"/>
      <c r="GZ321" s="22"/>
      <c r="HA321" s="22"/>
      <c r="HB321" s="22"/>
      <c r="HC321" s="22"/>
      <c r="HD321" s="22"/>
      <c r="HE321" s="22"/>
      <c r="HF321" s="22"/>
      <c r="HG321" s="22"/>
      <c r="HH321" s="22"/>
      <c r="HI321" s="22"/>
      <c r="HJ321" s="22"/>
      <c r="HK321" s="22"/>
      <c r="HL321" s="22"/>
      <c r="HM321" s="22"/>
      <c r="HN321" s="22"/>
      <c r="HO321" s="22"/>
      <c r="HP321" s="22"/>
      <c r="HQ321" s="22"/>
      <c r="HR321" s="22"/>
      <c r="HS321" s="22"/>
      <c r="HT321" s="22"/>
      <c r="HU321" s="22"/>
      <c r="HV321" s="22"/>
      <c r="HW321" s="22"/>
      <c r="HX321" s="22"/>
      <c r="HY321" s="22"/>
      <c r="HZ321" s="22"/>
      <c r="IA321" s="22"/>
      <c r="IB321" s="22"/>
      <c r="IC321" s="22"/>
      <c r="ID321" s="22"/>
      <c r="IE321" s="22"/>
      <c r="IF321" s="22"/>
      <c r="IG321" s="22"/>
      <c r="IH321" s="22"/>
      <c r="II321" s="22"/>
      <c r="IJ321" s="22"/>
      <c r="IK321" s="22"/>
      <c r="IL321" s="22"/>
      <c r="IM321" s="22"/>
      <c r="IN321" s="22"/>
      <c r="IO321" s="22"/>
      <c r="IP321" s="22"/>
      <c r="IQ321" s="22"/>
      <c r="IR321" s="22"/>
      <c r="IS321" s="22"/>
      <c r="IT321" s="22"/>
      <c r="IU321" s="22"/>
      <c r="IV321" s="22"/>
      <c r="IW321" s="22"/>
      <c r="IX321" s="22"/>
      <c r="IY321" s="22"/>
      <c r="IZ321" s="22"/>
      <c r="JA321" s="22"/>
      <c r="JB321" s="22"/>
      <c r="JC321" s="22"/>
      <c r="JD321" s="22"/>
      <c r="JE321" s="22"/>
      <c r="JF321" s="22"/>
      <c r="JG321" s="22"/>
      <c r="JH321" s="22"/>
      <c r="JI321" s="22"/>
      <c r="JJ321" s="22"/>
      <c r="JK321" s="22"/>
      <c r="JL321" s="22"/>
      <c r="JM321" s="22"/>
      <c r="JN321" s="22"/>
      <c r="JO321" s="22"/>
      <c r="JP321" s="22"/>
      <c r="JQ321" s="22"/>
      <c r="JR321" s="22"/>
      <c r="JS321" s="22"/>
      <c r="JT321" s="22"/>
      <c r="JU321" s="22"/>
      <c r="JV321" s="22"/>
      <c r="JW321" s="22"/>
      <c r="JX321" s="22"/>
      <c r="JY321" s="22"/>
      <c r="JZ321" s="22"/>
      <c r="KA321" s="22"/>
      <c r="KB321" s="22"/>
      <c r="KC321" s="22"/>
      <c r="KD321" s="22"/>
      <c r="KE321" s="22"/>
      <c r="KF321" s="22"/>
      <c r="KG321" s="22"/>
      <c r="KH321" s="22"/>
      <c r="KI321" s="22"/>
      <c r="KJ321" s="22"/>
      <c r="KK321" s="22"/>
      <c r="KL321" s="22"/>
      <c r="KM321" s="22"/>
      <c r="KN321" s="22"/>
      <c r="KO321" s="22"/>
      <c r="KP321" s="22"/>
      <c r="KQ321" s="22"/>
      <c r="KR321" s="22"/>
      <c r="KS321" s="22"/>
      <c r="KT321" s="22"/>
      <c r="KU321" s="22"/>
      <c r="KV321" s="22"/>
      <c r="KW321" s="22"/>
      <c r="KX321" s="22"/>
      <c r="KY321" s="22"/>
      <c r="KZ321" s="22"/>
      <c r="LA321" s="22"/>
      <c r="LB321" s="22"/>
      <c r="LC321" s="22"/>
      <c r="LD321" s="22"/>
      <c r="LE321" s="22"/>
      <c r="LF321" s="22"/>
      <c r="LG321" s="22"/>
      <c r="LH321" s="22"/>
      <c r="LI321" s="22"/>
      <c r="LJ321" s="22"/>
      <c r="LK321" s="22"/>
      <c r="LL321" s="22"/>
      <c r="LM321" s="22"/>
      <c r="LN321" s="22"/>
      <c r="LO321" s="22"/>
      <c r="LP321" s="22"/>
      <c r="LQ321" s="22"/>
      <c r="LR321" s="22"/>
      <c r="LS321" s="22"/>
      <c r="LT321" s="22"/>
      <c r="LU321" s="22"/>
      <c r="LV321" s="22"/>
      <c r="LW321" s="22"/>
      <c r="LX321" s="22"/>
      <c r="LY321" s="22"/>
      <c r="LZ321" s="22"/>
      <c r="MA321" s="22"/>
      <c r="MB321" s="22"/>
      <c r="MC321" s="22"/>
      <c r="MD321" s="22"/>
      <c r="ME321" s="22"/>
      <c r="MF321" s="22"/>
      <c r="MG321" s="22"/>
      <c r="MH321" s="22"/>
      <c r="MI321" s="22"/>
      <c r="MJ321" s="22"/>
      <c r="MK321" s="22"/>
      <c r="ML321" s="22"/>
      <c r="MM321" s="22"/>
      <c r="MN321" s="22"/>
      <c r="MO321" s="22"/>
      <c r="MP321" s="22"/>
      <c r="MQ321" s="22"/>
      <c r="MR321" s="22"/>
      <c r="MS321" s="22"/>
      <c r="MT321" s="22"/>
      <c r="MU321" s="22"/>
      <c r="MV321" s="22"/>
      <c r="MW321" s="22"/>
      <c r="MX321" s="22"/>
      <c r="MY321" s="22"/>
      <c r="MZ321" s="22"/>
      <c r="NA321" s="22"/>
      <c r="NB321" s="22"/>
      <c r="NC321" s="22"/>
      <c r="ND321" s="22"/>
      <c r="NE321" s="22"/>
      <c r="NF321" s="22"/>
      <c r="NG321" s="22"/>
      <c r="NH321" s="22"/>
      <c r="NI321" s="22"/>
      <c r="NJ321" s="22"/>
      <c r="NK321" s="22"/>
      <c r="NL321" s="22"/>
      <c r="NM321" s="22"/>
      <c r="NN321" s="22"/>
      <c r="NO321" s="22"/>
      <c r="NP321" s="22"/>
      <c r="NQ321" s="22"/>
      <c r="NR321" s="22"/>
      <c r="NS321" s="22"/>
      <c r="NT321" s="22"/>
      <c r="NU321" s="22"/>
      <c r="NV321" s="22"/>
      <c r="NW321" s="22"/>
      <c r="NX321" s="22"/>
      <c r="NY321" s="22"/>
      <c r="NZ321" s="22"/>
      <c r="OA321" s="22"/>
      <c r="OB321" s="22"/>
      <c r="OC321" s="22"/>
      <c r="OD321" s="22"/>
      <c r="OE321" s="22"/>
      <c r="OF321" s="22"/>
      <c r="OG321" s="22"/>
      <c r="OH321" s="22"/>
      <c r="OI321" s="22"/>
      <c r="OJ321" s="22"/>
      <c r="OK321" s="22"/>
      <c r="OL321" s="22"/>
      <c r="OM321" s="22"/>
      <c r="ON321" s="22"/>
      <c r="OO321" s="22"/>
      <c r="OP321" s="22"/>
      <c r="OQ321" s="22"/>
      <c r="OR321" s="22"/>
      <c r="OS321" s="22"/>
      <c r="OT321" s="22"/>
      <c r="OU321" s="22"/>
      <c r="OV321" s="22"/>
      <c r="OW321" s="22"/>
      <c r="OX321" s="22"/>
      <c r="OY321" s="22"/>
      <c r="OZ321" s="22"/>
      <c r="PA321" s="22"/>
      <c r="PB321" s="22"/>
      <c r="PC321" s="22"/>
      <c r="PD321" s="22"/>
      <c r="PE321" s="22"/>
      <c r="PF321" s="22"/>
      <c r="PG321" s="22"/>
      <c r="PH321" s="22"/>
      <c r="PI321" s="22"/>
      <c r="PJ321" s="22"/>
      <c r="PK321" s="22"/>
      <c r="PL321" s="22"/>
      <c r="PM321" s="22"/>
      <c r="PN321" s="22"/>
      <c r="PO321" s="22"/>
      <c r="PP321" s="22"/>
      <c r="PQ321" s="22"/>
      <c r="PR321" s="22"/>
      <c r="PS321" s="22"/>
      <c r="PT321" s="22"/>
      <c r="PU321" s="22"/>
      <c r="PV321" s="22"/>
      <c r="PW321" s="22"/>
      <c r="PX321" s="22"/>
      <c r="PY321" s="22"/>
      <c r="PZ321" s="22"/>
      <c r="QA321" s="22"/>
      <c r="QB321" s="22"/>
      <c r="QC321" s="22"/>
      <c r="QD321" s="22"/>
      <c r="QE321" s="22"/>
      <c r="QF321" s="22"/>
      <c r="QG321" s="22"/>
      <c r="QH321" s="22"/>
      <c r="QI321" s="22"/>
      <c r="QJ321" s="22"/>
      <c r="QK321" s="22"/>
      <c r="QL321" s="22"/>
      <c r="QM321" s="22"/>
      <c r="QN321" s="22"/>
      <c r="QO321" s="22"/>
      <c r="QP321" s="22"/>
      <c r="QQ321" s="22"/>
      <c r="QR321" s="22"/>
      <c r="QS321" s="22"/>
      <c r="QT321" s="22"/>
      <c r="QU321" s="22"/>
      <c r="QV321" s="22"/>
      <c r="QW321" s="22"/>
      <c r="QX321" s="22"/>
      <c r="QY321" s="22"/>
      <c r="QZ321" s="22"/>
      <c r="RA321" s="22"/>
      <c r="RB321" s="22"/>
      <c r="RC321" s="22"/>
      <c r="RD321" s="22"/>
      <c r="RE321" s="22"/>
      <c r="RF321" s="22"/>
      <c r="RG321" s="22"/>
      <c r="RH321" s="22"/>
      <c r="RI321" s="22"/>
      <c r="RJ321" s="22"/>
      <c r="RK321" s="22"/>
      <c r="RL321" s="22"/>
      <c r="RM321" s="22"/>
      <c r="RN321" s="22"/>
      <c r="RO321" s="22"/>
      <c r="RP321" s="22"/>
      <c r="RQ321" s="22"/>
      <c r="RR321" s="22"/>
      <c r="RS321" s="22"/>
      <c r="RT321" s="22"/>
      <c r="RU321" s="22"/>
      <c r="RV321" s="22"/>
      <c r="RW321" s="22"/>
      <c r="RX321" s="22"/>
      <c r="RY321" s="22"/>
      <c r="RZ321" s="22"/>
      <c r="SA321" s="22"/>
      <c r="SB321" s="22"/>
      <c r="SC321" s="22"/>
      <c r="SD321" s="22"/>
      <c r="SE321" s="22"/>
      <c r="SF321" s="22"/>
      <c r="SG321" s="22"/>
      <c r="SH321" s="22"/>
      <c r="SI321" s="22"/>
      <c r="SJ321" s="22"/>
      <c r="SK321" s="22"/>
      <c r="SL321" s="22"/>
      <c r="SM321" s="22"/>
      <c r="SN321" s="22"/>
      <c r="SO321" s="22"/>
      <c r="SP321" s="22"/>
      <c r="SQ321" s="22"/>
      <c r="SR321" s="22"/>
      <c r="SS321" s="22"/>
      <c r="ST321" s="22"/>
      <c r="SU321" s="22"/>
      <c r="SV321" s="22"/>
      <c r="SW321" s="22"/>
      <c r="SX321" s="22"/>
      <c r="SY321" s="22"/>
      <c r="SZ321" s="22"/>
      <c r="TA321" s="22"/>
      <c r="TB321" s="22"/>
      <c r="TC321" s="22"/>
      <c r="TD321" s="22"/>
      <c r="TE321" s="22"/>
      <c r="TF321" s="22"/>
      <c r="TG321" s="22"/>
      <c r="TH321" s="22"/>
      <c r="TI321" s="22"/>
      <c r="TJ321" s="22"/>
      <c r="TK321" s="22"/>
      <c r="TL321" s="22"/>
      <c r="TM321" s="22"/>
      <c r="TN321" s="22"/>
      <c r="TO321" s="22"/>
      <c r="TP321" s="22"/>
      <c r="TQ321" s="22"/>
      <c r="TR321" s="22"/>
      <c r="TS321" s="22"/>
      <c r="TT321" s="22"/>
      <c r="TU321" s="22"/>
      <c r="TV321" s="22"/>
      <c r="TW321" s="22"/>
      <c r="TX321" s="22"/>
      <c r="TY321" s="22"/>
      <c r="TZ321" s="22"/>
      <c r="UA321" s="22"/>
      <c r="UB321" s="22"/>
      <c r="UC321" s="22"/>
      <c r="UD321" s="22"/>
      <c r="UE321" s="22"/>
      <c r="UF321" s="22"/>
      <c r="UG321" s="22"/>
      <c r="UH321" s="22"/>
      <c r="UI321" s="22"/>
      <c r="UJ321" s="22"/>
      <c r="UK321" s="22"/>
      <c r="UL321" s="22"/>
      <c r="UM321" s="22"/>
      <c r="UN321" s="22"/>
      <c r="UO321" s="22"/>
      <c r="UP321" s="22"/>
      <c r="UQ321" s="22"/>
      <c r="UR321" s="22"/>
      <c r="US321" s="22"/>
      <c r="UT321" s="22"/>
      <c r="UU321" s="22"/>
      <c r="UV321" s="22"/>
      <c r="UW321" s="22"/>
      <c r="UX321" s="22"/>
      <c r="UY321" s="22"/>
      <c r="UZ321" s="22"/>
      <c r="VA321" s="22"/>
      <c r="VB321" s="22"/>
      <c r="VC321" s="22"/>
      <c r="VD321" s="22"/>
      <c r="VE321" s="22"/>
      <c r="VF321" s="22"/>
      <c r="VG321" s="22"/>
      <c r="VH321" s="22"/>
      <c r="VI321" s="22"/>
      <c r="VJ321" s="22"/>
      <c r="VK321" s="22"/>
      <c r="VL321" s="22"/>
      <c r="VM321" s="22"/>
      <c r="VN321" s="22"/>
      <c r="VO321" s="22"/>
      <c r="VP321" s="22"/>
      <c r="VQ321" s="22"/>
      <c r="VR321" s="22"/>
      <c r="VS321" s="22"/>
      <c r="VT321" s="22"/>
      <c r="VU321" s="22"/>
      <c r="VV321" s="22"/>
      <c r="VW321" s="22"/>
      <c r="VX321" s="22"/>
      <c r="VY321" s="22"/>
      <c r="VZ321" s="22"/>
      <c r="WA321" s="22"/>
      <c r="WB321" s="22"/>
      <c r="WC321" s="22"/>
      <c r="WD321" s="22"/>
      <c r="WE321" s="22"/>
      <c r="WF321" s="22"/>
      <c r="WG321" s="22"/>
      <c r="WH321" s="22"/>
      <c r="WI321" s="22"/>
      <c r="WJ321" s="22"/>
      <c r="WK321" s="22"/>
      <c r="WL321" s="22"/>
      <c r="WM321" s="22"/>
      <c r="WN321" s="22"/>
      <c r="WO321" s="22"/>
      <c r="WP321" s="22"/>
      <c r="WQ321" s="22"/>
      <c r="WR321" s="22"/>
      <c r="WS321" s="22"/>
      <c r="WT321" s="22"/>
      <c r="WU321" s="22"/>
      <c r="WV321" s="22"/>
      <c r="WW321" s="22"/>
      <c r="WX321" s="22"/>
      <c r="WY321" s="22"/>
      <c r="WZ321" s="22"/>
      <c r="XA321" s="22"/>
      <c r="XB321" s="22"/>
      <c r="XC321" s="22"/>
      <c r="XD321" s="22"/>
      <c r="XE321" s="22"/>
      <c r="XF321" s="22"/>
      <c r="XG321" s="22"/>
      <c r="XH321" s="22"/>
      <c r="XI321" s="22"/>
      <c r="XJ321" s="22"/>
      <c r="XK321" s="22"/>
      <c r="XL321" s="22"/>
      <c r="XM321" s="22"/>
      <c r="XN321" s="22"/>
      <c r="XO321" s="22"/>
      <c r="XP321" s="22"/>
      <c r="XQ321" s="22"/>
      <c r="XR321" s="22"/>
      <c r="XS321" s="22"/>
      <c r="XT321" s="22"/>
      <c r="XU321" s="22"/>
      <c r="XV321" s="22"/>
      <c r="XW321" s="22"/>
      <c r="XX321" s="22"/>
      <c r="XY321" s="22"/>
      <c r="XZ321" s="22"/>
      <c r="YA321" s="22"/>
      <c r="YB321" s="22"/>
      <c r="YC321" s="22"/>
      <c r="YD321" s="22"/>
      <c r="YE321" s="22"/>
      <c r="YF321" s="22"/>
      <c r="YG321" s="22"/>
      <c r="YH321" s="22"/>
      <c r="YI321" s="22"/>
      <c r="YJ321" s="22"/>
      <c r="YK321" s="22"/>
      <c r="YL321" s="22"/>
      <c r="YM321" s="22"/>
      <c r="YN321" s="22"/>
      <c r="YO321" s="22"/>
      <c r="YP321" s="22"/>
      <c r="YQ321" s="22"/>
      <c r="YR321" s="22"/>
      <c r="YS321" s="22"/>
      <c r="YT321" s="22"/>
      <c r="YU321" s="22"/>
      <c r="YV321" s="22"/>
      <c r="YW321" s="22"/>
      <c r="YX321" s="22"/>
      <c r="YY321" s="22"/>
      <c r="YZ321" s="22"/>
      <c r="ZA321" s="22"/>
      <c r="ZB321" s="22"/>
      <c r="ZC321" s="22"/>
      <c r="ZD321" s="22"/>
      <c r="ZE321" s="22"/>
      <c r="ZF321" s="22"/>
      <c r="ZG321" s="22"/>
      <c r="ZH321" s="22"/>
      <c r="ZI321" s="22"/>
      <c r="ZJ321" s="22"/>
      <c r="ZK321" s="22"/>
      <c r="ZL321" s="22"/>
      <c r="ZM321" s="22"/>
      <c r="ZN321" s="22"/>
      <c r="ZO321" s="22"/>
      <c r="ZP321" s="22"/>
      <c r="ZQ321" s="22"/>
      <c r="ZR321" s="22"/>
      <c r="ZS321" s="22"/>
    </row>
    <row r="322" spans="1:695" s="117" customFormat="1" x14ac:dyDescent="0.2">
      <c r="A322" s="225" t="s">
        <v>146</v>
      </c>
      <c r="B322" s="98"/>
      <c r="C322" s="19" t="s">
        <v>102</v>
      </c>
      <c r="D322" s="19" t="s">
        <v>15</v>
      </c>
      <c r="E322" s="20">
        <v>0.3298611111111111</v>
      </c>
      <c r="F322" s="20">
        <f>E322+(45/(24*60))</f>
        <v>0.3611111111111111</v>
      </c>
      <c r="G322" s="19">
        <f t="shared" ref="G322" si="31">H322*I322</f>
        <v>3778.8</v>
      </c>
      <c r="H322" s="65">
        <v>188</v>
      </c>
      <c r="I322" s="82">
        <v>20.100000000000001</v>
      </c>
      <c r="J322" s="77" t="s">
        <v>204</v>
      </c>
      <c r="K322" s="77" t="s">
        <v>205</v>
      </c>
      <c r="L322" s="187"/>
      <c r="M322" s="21"/>
      <c r="N322" s="139"/>
      <c r="O322" s="139"/>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2"/>
      <c r="AU322" s="22"/>
      <c r="AV322" s="22"/>
      <c r="AW322" s="22"/>
      <c r="AX322" s="22"/>
      <c r="AY322" s="22"/>
      <c r="AZ322" s="22"/>
      <c r="BA322" s="22"/>
      <c r="BB322" s="22"/>
      <c r="BC322" s="22"/>
      <c r="BD322" s="22"/>
      <c r="BE322" s="22"/>
      <c r="BF322" s="22"/>
      <c r="BG322" s="22"/>
      <c r="BH322" s="22"/>
      <c r="BI322" s="22"/>
      <c r="BJ322" s="22"/>
      <c r="BK322" s="22"/>
      <c r="BL322" s="22"/>
      <c r="BM322" s="22"/>
      <c r="BN322" s="22"/>
      <c r="BO322" s="22"/>
      <c r="BP322" s="22"/>
      <c r="BQ322" s="22"/>
      <c r="BR322" s="22"/>
      <c r="BS322" s="22"/>
      <c r="BT322" s="22"/>
      <c r="BU322" s="22"/>
      <c r="BV322" s="22"/>
      <c r="BW322" s="22"/>
      <c r="BX322" s="22"/>
      <c r="BY322" s="22"/>
      <c r="BZ322" s="22"/>
      <c r="CA322" s="22"/>
      <c r="CB322" s="22"/>
      <c r="CC322" s="22"/>
      <c r="CD322" s="22"/>
      <c r="CE322" s="22"/>
      <c r="CF322" s="22"/>
      <c r="CG322" s="22"/>
      <c r="CH322" s="22"/>
      <c r="CI322" s="22"/>
      <c r="CJ322" s="22"/>
      <c r="CK322" s="22"/>
      <c r="CL322" s="22"/>
      <c r="CM322" s="22"/>
      <c r="CN322" s="22"/>
      <c r="CO322" s="22"/>
      <c r="CP322" s="22"/>
      <c r="CQ322" s="22"/>
      <c r="CR322" s="22"/>
      <c r="CS322" s="22"/>
      <c r="CT322" s="22"/>
      <c r="CU322" s="22"/>
      <c r="CV322" s="22"/>
      <c r="CW322" s="22"/>
      <c r="CX322" s="22"/>
      <c r="CY322" s="22"/>
      <c r="CZ322" s="22"/>
      <c r="DA322" s="22"/>
      <c r="DB322" s="22"/>
      <c r="DC322" s="22"/>
      <c r="DD322" s="22"/>
      <c r="DE322" s="22"/>
      <c r="DF322" s="22"/>
      <c r="DG322" s="22"/>
      <c r="DH322" s="22"/>
      <c r="DI322" s="22"/>
      <c r="DJ322" s="22"/>
      <c r="DK322" s="22"/>
      <c r="DL322" s="22"/>
      <c r="DM322" s="22"/>
      <c r="DN322" s="22"/>
      <c r="DO322" s="22"/>
      <c r="DP322" s="22"/>
      <c r="DQ322" s="22"/>
      <c r="DR322" s="22"/>
      <c r="DS322" s="22"/>
      <c r="DT322" s="22"/>
      <c r="DU322" s="22"/>
      <c r="DV322" s="22"/>
      <c r="DW322" s="22"/>
      <c r="DX322" s="22"/>
      <c r="DY322" s="22"/>
      <c r="DZ322" s="22"/>
      <c r="EA322" s="22"/>
      <c r="EB322" s="22"/>
      <c r="EC322" s="22"/>
      <c r="ED322" s="22"/>
      <c r="EE322" s="22"/>
      <c r="EF322" s="22"/>
      <c r="EG322" s="22"/>
      <c r="EH322" s="22"/>
      <c r="EI322" s="22"/>
      <c r="EJ322" s="22"/>
      <c r="EK322" s="22"/>
      <c r="EL322" s="22"/>
      <c r="EM322" s="22"/>
      <c r="EN322" s="22"/>
      <c r="EO322" s="22"/>
      <c r="EP322" s="22"/>
      <c r="EQ322" s="22"/>
      <c r="ER322" s="22"/>
      <c r="ES322" s="22"/>
      <c r="ET322" s="22"/>
      <c r="EU322" s="22"/>
      <c r="EV322" s="22"/>
      <c r="EW322" s="22"/>
      <c r="EX322" s="22"/>
      <c r="EY322" s="22"/>
      <c r="EZ322" s="22"/>
      <c r="FA322" s="22"/>
      <c r="FB322" s="22"/>
      <c r="FC322" s="22"/>
      <c r="FD322" s="22"/>
      <c r="FE322" s="22"/>
      <c r="FF322" s="22"/>
      <c r="FG322" s="22"/>
      <c r="FH322" s="22"/>
      <c r="FI322" s="22"/>
      <c r="FJ322" s="22"/>
      <c r="FK322" s="22"/>
      <c r="FL322" s="22"/>
      <c r="FM322" s="22"/>
      <c r="FN322" s="22"/>
      <c r="FO322" s="22"/>
      <c r="FP322" s="22"/>
      <c r="FQ322" s="22"/>
      <c r="FR322" s="22"/>
      <c r="FS322" s="22"/>
      <c r="FT322" s="22"/>
      <c r="FU322" s="22"/>
      <c r="FV322" s="22"/>
      <c r="FW322" s="22"/>
      <c r="FX322" s="22"/>
      <c r="FY322" s="22"/>
      <c r="FZ322" s="22"/>
      <c r="GA322" s="22"/>
      <c r="GB322" s="22"/>
      <c r="GC322" s="22"/>
      <c r="GD322" s="22"/>
      <c r="GE322" s="22"/>
      <c r="GF322" s="22"/>
      <c r="GG322" s="22"/>
      <c r="GH322" s="22"/>
      <c r="GI322" s="22"/>
      <c r="GJ322" s="22"/>
      <c r="GK322" s="22"/>
      <c r="GL322" s="22"/>
      <c r="GM322" s="22"/>
      <c r="GN322" s="22"/>
      <c r="GO322" s="22"/>
      <c r="GP322" s="22"/>
      <c r="GQ322" s="22"/>
      <c r="GR322" s="22"/>
      <c r="GS322" s="22"/>
      <c r="GT322" s="22"/>
      <c r="GU322" s="22"/>
      <c r="GV322" s="22"/>
      <c r="GW322" s="22"/>
      <c r="GX322" s="22"/>
      <c r="GY322" s="22"/>
      <c r="GZ322" s="22"/>
      <c r="HA322" s="22"/>
      <c r="HB322" s="22"/>
      <c r="HC322" s="22"/>
      <c r="HD322" s="22"/>
      <c r="HE322" s="22"/>
      <c r="HF322" s="22"/>
      <c r="HG322" s="22"/>
      <c r="HH322" s="22"/>
      <c r="HI322" s="22"/>
      <c r="HJ322" s="22"/>
      <c r="HK322" s="22"/>
      <c r="HL322" s="22"/>
      <c r="HM322" s="22"/>
      <c r="HN322" s="22"/>
      <c r="HO322" s="22"/>
      <c r="HP322" s="22"/>
      <c r="HQ322" s="22"/>
      <c r="HR322" s="22"/>
      <c r="HS322" s="22"/>
      <c r="HT322" s="22"/>
      <c r="HU322" s="22"/>
      <c r="HV322" s="22"/>
      <c r="HW322" s="22"/>
      <c r="HX322" s="22"/>
      <c r="HY322" s="22"/>
      <c r="HZ322" s="22"/>
      <c r="IA322" s="22"/>
      <c r="IB322" s="22"/>
      <c r="IC322" s="22"/>
      <c r="ID322" s="22"/>
      <c r="IE322" s="22"/>
      <c r="IF322" s="22"/>
      <c r="IG322" s="22"/>
      <c r="IH322" s="22"/>
      <c r="II322" s="22"/>
      <c r="IJ322" s="22"/>
      <c r="IK322" s="22"/>
      <c r="IL322" s="22"/>
      <c r="IM322" s="22"/>
      <c r="IN322" s="22"/>
      <c r="IO322" s="22"/>
      <c r="IP322" s="22"/>
      <c r="IQ322" s="22"/>
      <c r="IR322" s="22"/>
      <c r="IS322" s="22"/>
      <c r="IT322" s="22"/>
      <c r="IU322" s="22"/>
      <c r="IV322" s="22"/>
      <c r="IW322" s="22"/>
      <c r="IX322" s="22"/>
      <c r="IY322" s="22"/>
      <c r="IZ322" s="22"/>
      <c r="JA322" s="22"/>
      <c r="JB322" s="22"/>
      <c r="JC322" s="22"/>
      <c r="JD322" s="22"/>
      <c r="JE322" s="22"/>
      <c r="JF322" s="22"/>
      <c r="JG322" s="22"/>
      <c r="JH322" s="22"/>
      <c r="JI322" s="22"/>
      <c r="JJ322" s="22"/>
      <c r="JK322" s="22"/>
      <c r="JL322" s="22"/>
      <c r="JM322" s="22"/>
      <c r="JN322" s="22"/>
      <c r="JO322" s="22"/>
      <c r="JP322" s="22"/>
      <c r="JQ322" s="22"/>
      <c r="JR322" s="22"/>
      <c r="JS322" s="22"/>
      <c r="JT322" s="22"/>
      <c r="JU322" s="22"/>
      <c r="JV322" s="22"/>
      <c r="JW322" s="22"/>
      <c r="JX322" s="22"/>
      <c r="JY322" s="22"/>
      <c r="JZ322" s="22"/>
      <c r="KA322" s="22"/>
      <c r="KB322" s="22"/>
      <c r="KC322" s="22"/>
      <c r="KD322" s="22"/>
      <c r="KE322" s="22"/>
      <c r="KF322" s="22"/>
      <c r="KG322" s="22"/>
      <c r="KH322" s="22"/>
      <c r="KI322" s="22"/>
      <c r="KJ322" s="22"/>
      <c r="KK322" s="22"/>
      <c r="KL322" s="22"/>
      <c r="KM322" s="22"/>
      <c r="KN322" s="22"/>
      <c r="KO322" s="22"/>
      <c r="KP322" s="22"/>
      <c r="KQ322" s="22"/>
      <c r="KR322" s="22"/>
      <c r="KS322" s="22"/>
      <c r="KT322" s="22"/>
      <c r="KU322" s="22"/>
      <c r="KV322" s="22"/>
      <c r="KW322" s="22"/>
      <c r="KX322" s="22"/>
      <c r="KY322" s="22"/>
      <c r="KZ322" s="22"/>
      <c r="LA322" s="22"/>
      <c r="LB322" s="22"/>
      <c r="LC322" s="22"/>
      <c r="LD322" s="22"/>
      <c r="LE322" s="22"/>
      <c r="LF322" s="22"/>
      <c r="LG322" s="22"/>
      <c r="LH322" s="22"/>
      <c r="LI322" s="22"/>
      <c r="LJ322" s="22"/>
      <c r="LK322" s="22"/>
      <c r="LL322" s="22"/>
      <c r="LM322" s="22"/>
      <c r="LN322" s="22"/>
      <c r="LO322" s="22"/>
      <c r="LP322" s="22"/>
      <c r="LQ322" s="22"/>
      <c r="LR322" s="22"/>
      <c r="LS322" s="22"/>
      <c r="LT322" s="22"/>
      <c r="LU322" s="22"/>
      <c r="LV322" s="22"/>
      <c r="LW322" s="22"/>
      <c r="LX322" s="22"/>
      <c r="LY322" s="22"/>
      <c r="LZ322" s="22"/>
      <c r="MA322" s="22"/>
      <c r="MB322" s="22"/>
      <c r="MC322" s="22"/>
      <c r="MD322" s="22"/>
      <c r="ME322" s="22"/>
      <c r="MF322" s="22"/>
      <c r="MG322" s="22"/>
      <c r="MH322" s="22"/>
      <c r="MI322" s="22"/>
      <c r="MJ322" s="22"/>
      <c r="MK322" s="22"/>
      <c r="ML322" s="22"/>
      <c r="MM322" s="22"/>
      <c r="MN322" s="22"/>
      <c r="MO322" s="22"/>
      <c r="MP322" s="22"/>
      <c r="MQ322" s="22"/>
      <c r="MR322" s="22"/>
      <c r="MS322" s="22"/>
      <c r="MT322" s="22"/>
      <c r="MU322" s="22"/>
      <c r="MV322" s="22"/>
      <c r="MW322" s="22"/>
      <c r="MX322" s="22"/>
      <c r="MY322" s="22"/>
      <c r="MZ322" s="22"/>
      <c r="NA322" s="22"/>
      <c r="NB322" s="22"/>
      <c r="NC322" s="22"/>
      <c r="ND322" s="22"/>
      <c r="NE322" s="22"/>
      <c r="NF322" s="22"/>
      <c r="NG322" s="22"/>
      <c r="NH322" s="22"/>
      <c r="NI322" s="22"/>
      <c r="NJ322" s="22"/>
      <c r="NK322" s="22"/>
      <c r="NL322" s="22"/>
      <c r="NM322" s="22"/>
      <c r="NN322" s="22"/>
      <c r="NO322" s="22"/>
      <c r="NP322" s="22"/>
      <c r="NQ322" s="22"/>
      <c r="NR322" s="22"/>
      <c r="NS322" s="22"/>
      <c r="NT322" s="22"/>
      <c r="NU322" s="22"/>
      <c r="NV322" s="22"/>
      <c r="NW322" s="22"/>
      <c r="NX322" s="22"/>
      <c r="NY322" s="22"/>
      <c r="NZ322" s="22"/>
      <c r="OA322" s="22"/>
      <c r="OB322" s="22"/>
      <c r="OC322" s="22"/>
      <c r="OD322" s="22"/>
      <c r="OE322" s="22"/>
      <c r="OF322" s="22"/>
      <c r="OG322" s="22"/>
      <c r="OH322" s="22"/>
      <c r="OI322" s="22"/>
      <c r="OJ322" s="22"/>
      <c r="OK322" s="22"/>
      <c r="OL322" s="22"/>
      <c r="OM322" s="22"/>
      <c r="ON322" s="22"/>
      <c r="OO322" s="22"/>
      <c r="OP322" s="22"/>
      <c r="OQ322" s="22"/>
      <c r="OR322" s="22"/>
      <c r="OS322" s="22"/>
      <c r="OT322" s="22"/>
      <c r="OU322" s="22"/>
      <c r="OV322" s="22"/>
      <c r="OW322" s="22"/>
      <c r="OX322" s="22"/>
      <c r="OY322" s="22"/>
      <c r="OZ322" s="22"/>
      <c r="PA322" s="22"/>
      <c r="PB322" s="22"/>
      <c r="PC322" s="22"/>
      <c r="PD322" s="22"/>
      <c r="PE322" s="22"/>
      <c r="PF322" s="22"/>
      <c r="PG322" s="22"/>
      <c r="PH322" s="22"/>
      <c r="PI322" s="22"/>
      <c r="PJ322" s="22"/>
      <c r="PK322" s="22"/>
      <c r="PL322" s="22"/>
      <c r="PM322" s="22"/>
      <c r="PN322" s="22"/>
      <c r="PO322" s="22"/>
      <c r="PP322" s="22"/>
      <c r="PQ322" s="22"/>
      <c r="PR322" s="22"/>
      <c r="PS322" s="22"/>
      <c r="PT322" s="22"/>
      <c r="PU322" s="22"/>
      <c r="PV322" s="22"/>
      <c r="PW322" s="22"/>
      <c r="PX322" s="22"/>
      <c r="PY322" s="22"/>
      <c r="PZ322" s="22"/>
      <c r="QA322" s="22"/>
      <c r="QB322" s="22"/>
      <c r="QC322" s="22"/>
      <c r="QD322" s="22"/>
      <c r="QE322" s="22"/>
      <c r="QF322" s="22"/>
      <c r="QG322" s="22"/>
      <c r="QH322" s="22"/>
      <c r="QI322" s="22"/>
      <c r="QJ322" s="22"/>
      <c r="QK322" s="22"/>
      <c r="QL322" s="22"/>
      <c r="QM322" s="22"/>
      <c r="QN322" s="22"/>
      <c r="QO322" s="22"/>
      <c r="QP322" s="22"/>
      <c r="QQ322" s="22"/>
      <c r="QR322" s="22"/>
      <c r="QS322" s="22"/>
      <c r="QT322" s="22"/>
      <c r="QU322" s="22"/>
      <c r="QV322" s="22"/>
      <c r="QW322" s="22"/>
      <c r="QX322" s="22"/>
      <c r="QY322" s="22"/>
      <c r="QZ322" s="22"/>
      <c r="RA322" s="22"/>
      <c r="RB322" s="22"/>
      <c r="RC322" s="22"/>
      <c r="RD322" s="22"/>
      <c r="RE322" s="22"/>
      <c r="RF322" s="22"/>
      <c r="RG322" s="22"/>
      <c r="RH322" s="22"/>
      <c r="RI322" s="22"/>
      <c r="RJ322" s="22"/>
      <c r="RK322" s="22"/>
      <c r="RL322" s="22"/>
      <c r="RM322" s="22"/>
      <c r="RN322" s="22"/>
      <c r="RO322" s="22"/>
      <c r="RP322" s="22"/>
      <c r="RQ322" s="22"/>
      <c r="RR322" s="22"/>
      <c r="RS322" s="22"/>
      <c r="RT322" s="22"/>
      <c r="RU322" s="22"/>
      <c r="RV322" s="22"/>
      <c r="RW322" s="22"/>
      <c r="RX322" s="22"/>
      <c r="RY322" s="22"/>
      <c r="RZ322" s="22"/>
      <c r="SA322" s="22"/>
      <c r="SB322" s="22"/>
      <c r="SC322" s="22"/>
      <c r="SD322" s="22"/>
      <c r="SE322" s="22"/>
      <c r="SF322" s="22"/>
      <c r="SG322" s="22"/>
      <c r="SH322" s="22"/>
      <c r="SI322" s="22"/>
      <c r="SJ322" s="22"/>
      <c r="SK322" s="22"/>
      <c r="SL322" s="22"/>
      <c r="SM322" s="22"/>
      <c r="SN322" s="22"/>
      <c r="SO322" s="22"/>
      <c r="SP322" s="22"/>
      <c r="SQ322" s="22"/>
      <c r="SR322" s="22"/>
      <c r="SS322" s="22"/>
      <c r="ST322" s="22"/>
      <c r="SU322" s="22"/>
      <c r="SV322" s="22"/>
      <c r="SW322" s="22"/>
      <c r="SX322" s="22"/>
      <c r="SY322" s="22"/>
      <c r="SZ322" s="22"/>
      <c r="TA322" s="22"/>
      <c r="TB322" s="22"/>
      <c r="TC322" s="22"/>
      <c r="TD322" s="22"/>
      <c r="TE322" s="22"/>
      <c r="TF322" s="22"/>
      <c r="TG322" s="22"/>
      <c r="TH322" s="22"/>
      <c r="TI322" s="22"/>
      <c r="TJ322" s="22"/>
      <c r="TK322" s="22"/>
      <c r="TL322" s="22"/>
      <c r="TM322" s="22"/>
      <c r="TN322" s="22"/>
      <c r="TO322" s="22"/>
      <c r="TP322" s="22"/>
      <c r="TQ322" s="22"/>
      <c r="TR322" s="22"/>
      <c r="TS322" s="22"/>
      <c r="TT322" s="22"/>
      <c r="TU322" s="22"/>
      <c r="TV322" s="22"/>
      <c r="TW322" s="22"/>
      <c r="TX322" s="22"/>
      <c r="TY322" s="22"/>
      <c r="TZ322" s="22"/>
      <c r="UA322" s="22"/>
      <c r="UB322" s="22"/>
      <c r="UC322" s="22"/>
      <c r="UD322" s="22"/>
      <c r="UE322" s="22"/>
      <c r="UF322" s="22"/>
      <c r="UG322" s="22"/>
      <c r="UH322" s="22"/>
      <c r="UI322" s="22"/>
      <c r="UJ322" s="22"/>
      <c r="UK322" s="22"/>
      <c r="UL322" s="22"/>
      <c r="UM322" s="22"/>
      <c r="UN322" s="22"/>
      <c r="UO322" s="22"/>
      <c r="UP322" s="22"/>
      <c r="UQ322" s="22"/>
      <c r="UR322" s="22"/>
      <c r="US322" s="22"/>
      <c r="UT322" s="22"/>
      <c r="UU322" s="22"/>
      <c r="UV322" s="22"/>
      <c r="UW322" s="22"/>
      <c r="UX322" s="22"/>
      <c r="UY322" s="22"/>
      <c r="UZ322" s="22"/>
      <c r="VA322" s="22"/>
      <c r="VB322" s="22"/>
      <c r="VC322" s="22"/>
      <c r="VD322" s="22"/>
      <c r="VE322" s="22"/>
      <c r="VF322" s="22"/>
      <c r="VG322" s="22"/>
      <c r="VH322" s="22"/>
      <c r="VI322" s="22"/>
      <c r="VJ322" s="22"/>
      <c r="VK322" s="22"/>
      <c r="VL322" s="22"/>
      <c r="VM322" s="22"/>
      <c r="VN322" s="22"/>
      <c r="VO322" s="22"/>
      <c r="VP322" s="22"/>
      <c r="VQ322" s="22"/>
      <c r="VR322" s="22"/>
      <c r="VS322" s="22"/>
      <c r="VT322" s="22"/>
      <c r="VU322" s="22"/>
      <c r="VV322" s="22"/>
      <c r="VW322" s="22"/>
      <c r="VX322" s="22"/>
      <c r="VY322" s="22"/>
      <c r="VZ322" s="22"/>
      <c r="WA322" s="22"/>
      <c r="WB322" s="22"/>
      <c r="WC322" s="22"/>
      <c r="WD322" s="22"/>
      <c r="WE322" s="22"/>
      <c r="WF322" s="22"/>
      <c r="WG322" s="22"/>
      <c r="WH322" s="22"/>
      <c r="WI322" s="22"/>
      <c r="WJ322" s="22"/>
      <c r="WK322" s="22"/>
      <c r="WL322" s="22"/>
      <c r="WM322" s="22"/>
      <c r="WN322" s="22"/>
      <c r="WO322" s="22"/>
      <c r="WP322" s="22"/>
      <c r="WQ322" s="22"/>
      <c r="WR322" s="22"/>
      <c r="WS322" s="22"/>
      <c r="WT322" s="22"/>
      <c r="WU322" s="22"/>
      <c r="WV322" s="22"/>
      <c r="WW322" s="22"/>
      <c r="WX322" s="22"/>
      <c r="WY322" s="22"/>
      <c r="WZ322" s="22"/>
      <c r="XA322" s="22"/>
      <c r="XB322" s="22"/>
      <c r="XC322" s="22"/>
      <c r="XD322" s="22"/>
      <c r="XE322" s="22"/>
      <c r="XF322" s="22"/>
      <c r="XG322" s="22"/>
      <c r="XH322" s="22"/>
      <c r="XI322" s="22"/>
      <c r="XJ322" s="22"/>
      <c r="XK322" s="22"/>
      <c r="XL322" s="22"/>
      <c r="XM322" s="22"/>
      <c r="XN322" s="22"/>
      <c r="XO322" s="22"/>
      <c r="XP322" s="22"/>
      <c r="XQ322" s="22"/>
      <c r="XR322" s="22"/>
      <c r="XS322" s="22"/>
      <c r="XT322" s="22"/>
      <c r="XU322" s="22"/>
      <c r="XV322" s="22"/>
      <c r="XW322" s="22"/>
      <c r="XX322" s="22"/>
      <c r="XY322" s="22"/>
      <c r="XZ322" s="22"/>
      <c r="YA322" s="22"/>
      <c r="YB322" s="22"/>
      <c r="YC322" s="22"/>
      <c r="YD322" s="22"/>
      <c r="YE322" s="22"/>
      <c r="YF322" s="22"/>
      <c r="YG322" s="22"/>
      <c r="YH322" s="22"/>
      <c r="YI322" s="22"/>
      <c r="YJ322" s="22"/>
      <c r="YK322" s="22"/>
      <c r="YL322" s="22"/>
      <c r="YM322" s="22"/>
      <c r="YN322" s="22"/>
      <c r="YO322" s="22"/>
      <c r="YP322" s="22"/>
      <c r="YQ322" s="22"/>
      <c r="YR322" s="22"/>
      <c r="YS322" s="22"/>
      <c r="YT322" s="22"/>
      <c r="YU322" s="22"/>
      <c r="YV322" s="22"/>
      <c r="YW322" s="22"/>
      <c r="YX322" s="22"/>
      <c r="YY322" s="22"/>
      <c r="YZ322" s="22"/>
      <c r="ZA322" s="22"/>
      <c r="ZB322" s="22"/>
      <c r="ZC322" s="22"/>
      <c r="ZD322" s="22"/>
      <c r="ZE322" s="22"/>
      <c r="ZF322" s="22"/>
      <c r="ZG322" s="22"/>
      <c r="ZH322" s="22"/>
      <c r="ZI322" s="22"/>
      <c r="ZJ322" s="22"/>
      <c r="ZK322" s="22"/>
      <c r="ZL322" s="22"/>
      <c r="ZM322" s="22"/>
      <c r="ZN322" s="22"/>
      <c r="ZO322" s="22"/>
      <c r="ZP322" s="22"/>
      <c r="ZQ322" s="22"/>
      <c r="ZR322" s="22"/>
      <c r="ZS322" s="22"/>
    </row>
    <row r="323" spans="1:695" s="47" customFormat="1" x14ac:dyDescent="0.2">
      <c r="A323" s="225" t="s">
        <v>146</v>
      </c>
      <c r="B323" s="91"/>
      <c r="C323" s="48"/>
      <c r="D323" s="89"/>
      <c r="E323" s="69"/>
      <c r="F323" s="69"/>
      <c r="G323" s="42"/>
      <c r="H323" s="70"/>
      <c r="I323" s="81"/>
      <c r="J323" s="107"/>
      <c r="K323" s="46"/>
      <c r="L323" s="157"/>
      <c r="M323" s="1"/>
      <c r="N323" s="138"/>
      <c r="O323" s="139"/>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c r="IT323" s="1"/>
      <c r="IU323" s="1"/>
      <c r="IV323" s="1"/>
      <c r="IW323" s="1"/>
      <c r="IX323" s="1"/>
      <c r="IY323" s="1"/>
      <c r="IZ323" s="1"/>
      <c r="JA323" s="1"/>
      <c r="JB323" s="1"/>
      <c r="JC323" s="1"/>
      <c r="JD323" s="1"/>
      <c r="JE323" s="1"/>
      <c r="JF323" s="1"/>
      <c r="JG323" s="1"/>
      <c r="JH323" s="1"/>
      <c r="JI323" s="1"/>
      <c r="JJ323" s="1"/>
      <c r="JK323" s="1"/>
      <c r="JL323" s="1"/>
      <c r="JM323" s="1"/>
      <c r="JN323" s="1"/>
      <c r="JO323" s="1"/>
      <c r="JP323" s="1"/>
      <c r="JQ323" s="1"/>
      <c r="JR323" s="1"/>
      <c r="JS323" s="1"/>
      <c r="JT323" s="1"/>
      <c r="JU323" s="1"/>
      <c r="JV323" s="1"/>
      <c r="JW323" s="1"/>
      <c r="JX323" s="1"/>
      <c r="JY323" s="1"/>
      <c r="JZ323" s="1"/>
      <c r="KA323" s="1"/>
      <c r="KB323" s="1"/>
      <c r="KC323" s="1"/>
      <c r="KD323" s="1"/>
      <c r="KE323" s="1"/>
      <c r="KF323" s="1"/>
      <c r="KG323" s="1"/>
      <c r="KH323" s="1"/>
      <c r="KI323" s="1"/>
      <c r="KJ323" s="1"/>
      <c r="KK323" s="1"/>
      <c r="KL323" s="1"/>
      <c r="KM323" s="1"/>
      <c r="KN323" s="1"/>
      <c r="KO323" s="1"/>
      <c r="KP323" s="1"/>
      <c r="KQ323" s="1"/>
      <c r="KR323" s="1"/>
      <c r="KS323" s="1"/>
      <c r="KT323" s="1"/>
      <c r="KU323" s="1"/>
      <c r="KV323" s="1"/>
      <c r="KW323" s="1"/>
      <c r="KX323" s="1"/>
      <c r="KY323" s="1"/>
      <c r="KZ323" s="1"/>
      <c r="LA323" s="1"/>
      <c r="LB323" s="1"/>
      <c r="LC323" s="1"/>
      <c r="LD323" s="1"/>
      <c r="LE323" s="1"/>
      <c r="LF323" s="1"/>
      <c r="LG323" s="1"/>
      <c r="LH323" s="1"/>
      <c r="LI323" s="1"/>
      <c r="LJ323" s="1"/>
      <c r="LK323" s="1"/>
      <c r="LL323" s="1"/>
      <c r="LM323" s="1"/>
      <c r="LN323" s="1"/>
      <c r="LO323" s="1"/>
      <c r="LP323" s="1"/>
      <c r="LQ323" s="1"/>
      <c r="LR323" s="1"/>
      <c r="LS323" s="1"/>
      <c r="LT323" s="1"/>
      <c r="LU323" s="1"/>
      <c r="LV323" s="1"/>
      <c r="LW323" s="1"/>
      <c r="LX323" s="1"/>
      <c r="LY323" s="1"/>
      <c r="LZ323" s="1"/>
      <c r="MA323" s="1"/>
      <c r="MB323" s="1"/>
      <c r="MC323" s="1"/>
      <c r="MD323" s="1"/>
      <c r="ME323" s="1"/>
      <c r="MF323" s="1"/>
      <c r="MG323" s="1"/>
      <c r="MH323" s="1"/>
      <c r="MI323" s="1"/>
      <c r="MJ323" s="1"/>
      <c r="MK323" s="1"/>
      <c r="ML323" s="1"/>
      <c r="MM323" s="1"/>
      <c r="MN323" s="1"/>
      <c r="MO323" s="1"/>
      <c r="MP323" s="1"/>
      <c r="MQ323" s="1"/>
      <c r="MR323" s="1"/>
      <c r="MS323" s="1"/>
      <c r="MT323" s="1"/>
      <c r="MU323" s="1"/>
      <c r="MV323" s="1"/>
      <c r="MW323" s="1"/>
      <c r="MX323" s="1"/>
      <c r="MY323" s="1"/>
      <c r="MZ323" s="1"/>
      <c r="NA323" s="1"/>
      <c r="NB323" s="1"/>
      <c r="NC323" s="1"/>
      <c r="ND323" s="1"/>
      <c r="NE323" s="1"/>
      <c r="NF323" s="1"/>
      <c r="NG323" s="1"/>
      <c r="NH323" s="1"/>
      <c r="NI323" s="1"/>
      <c r="NJ323" s="1"/>
      <c r="NK323" s="1"/>
      <c r="NL323" s="1"/>
      <c r="NM323" s="1"/>
      <c r="NN323" s="1"/>
      <c r="NO323" s="1"/>
      <c r="NP323" s="1"/>
      <c r="NQ323" s="1"/>
      <c r="NR323" s="1"/>
      <c r="NS323" s="1"/>
      <c r="NT323" s="1"/>
      <c r="NU323" s="1"/>
      <c r="NV323" s="1"/>
      <c r="NW323" s="1"/>
      <c r="NX323" s="1"/>
      <c r="NY323" s="1"/>
      <c r="NZ323" s="1"/>
      <c r="OA323" s="1"/>
      <c r="OB323" s="1"/>
      <c r="OC323" s="1"/>
      <c r="OD323" s="1"/>
      <c r="OE323" s="1"/>
      <c r="OF323" s="1"/>
      <c r="OG323" s="1"/>
      <c r="OH323" s="1"/>
      <c r="OI323" s="1"/>
      <c r="OJ323" s="1"/>
      <c r="OK323" s="1"/>
      <c r="OL323" s="1"/>
      <c r="OM323" s="1"/>
      <c r="ON323" s="1"/>
      <c r="OO323" s="1"/>
      <c r="OP323" s="1"/>
      <c r="OQ323" s="1"/>
      <c r="OR323" s="1"/>
      <c r="OS323" s="1"/>
      <c r="OT323" s="1"/>
      <c r="OU323" s="1"/>
      <c r="OV323" s="1"/>
      <c r="OW323" s="1"/>
      <c r="OX323" s="1"/>
      <c r="OY323" s="1"/>
      <c r="OZ323" s="1"/>
      <c r="PA323" s="1"/>
      <c r="PB323" s="1"/>
      <c r="PC323" s="1"/>
      <c r="PD323" s="1"/>
      <c r="PE323" s="1"/>
      <c r="PF323" s="1"/>
      <c r="PG323" s="1"/>
      <c r="PH323" s="1"/>
      <c r="PI323" s="1"/>
      <c r="PJ323" s="1"/>
      <c r="PK323" s="1"/>
      <c r="PL323" s="1"/>
      <c r="PM323" s="1"/>
      <c r="PN323" s="1"/>
      <c r="PO323" s="1"/>
      <c r="PP323" s="1"/>
      <c r="PQ323" s="1"/>
      <c r="PR323" s="1"/>
      <c r="PS323" s="1"/>
      <c r="PT323" s="1"/>
      <c r="PU323" s="1"/>
      <c r="PV323" s="1"/>
      <c r="PW323" s="1"/>
      <c r="PX323" s="1"/>
      <c r="PY323" s="1"/>
      <c r="PZ323" s="1"/>
      <c r="QA323" s="1"/>
      <c r="QB323" s="1"/>
      <c r="QC323" s="1"/>
      <c r="QD323" s="1"/>
      <c r="QE323" s="1"/>
      <c r="QF323" s="1"/>
      <c r="QG323" s="1"/>
      <c r="QH323" s="1"/>
      <c r="QI323" s="1"/>
      <c r="QJ323" s="1"/>
      <c r="QK323" s="1"/>
      <c r="QL323" s="1"/>
      <c r="QM323" s="1"/>
      <c r="QN323" s="1"/>
      <c r="QO323" s="1"/>
      <c r="QP323" s="1"/>
      <c r="QQ323" s="1"/>
      <c r="QR323" s="1"/>
      <c r="QS323" s="1"/>
      <c r="QT323" s="1"/>
      <c r="QU323" s="1"/>
      <c r="QV323" s="1"/>
      <c r="QW323" s="1"/>
      <c r="QX323" s="1"/>
      <c r="QY323" s="1"/>
      <c r="QZ323" s="1"/>
      <c r="RA323" s="1"/>
      <c r="RB323" s="1"/>
      <c r="RC323" s="1"/>
      <c r="RD323" s="1"/>
      <c r="RE323" s="1"/>
      <c r="RF323" s="1"/>
      <c r="RG323" s="1"/>
      <c r="RH323" s="1"/>
      <c r="RI323" s="1"/>
      <c r="RJ323" s="1"/>
      <c r="RK323" s="1"/>
      <c r="RL323" s="1"/>
      <c r="RM323" s="1"/>
      <c r="RN323" s="1"/>
      <c r="RO323" s="1"/>
      <c r="RP323" s="1"/>
      <c r="RQ323" s="1"/>
      <c r="RR323" s="1"/>
      <c r="RS323" s="1"/>
      <c r="RT323" s="1"/>
      <c r="RU323" s="1"/>
      <c r="RV323" s="1"/>
      <c r="RW323" s="1"/>
      <c r="RX323" s="1"/>
      <c r="RY323" s="1"/>
      <c r="RZ323" s="1"/>
      <c r="SA323" s="1"/>
      <c r="SB323" s="1"/>
      <c r="SC323" s="1"/>
      <c r="SD323" s="1"/>
      <c r="SE323" s="1"/>
      <c r="SF323" s="1"/>
      <c r="SG323" s="1"/>
      <c r="SH323" s="1"/>
      <c r="SI323" s="1"/>
      <c r="SJ323" s="1"/>
      <c r="SK323" s="1"/>
      <c r="SL323" s="1"/>
      <c r="SM323" s="1"/>
      <c r="SN323" s="1"/>
      <c r="SO323" s="1"/>
      <c r="SP323" s="1"/>
      <c r="SQ323" s="1"/>
      <c r="SR323" s="1"/>
      <c r="SS323" s="1"/>
      <c r="ST323" s="1"/>
      <c r="SU323" s="1"/>
      <c r="SV323" s="1"/>
      <c r="SW323" s="1"/>
      <c r="SX323" s="1"/>
      <c r="SY323" s="1"/>
      <c r="SZ323" s="1"/>
      <c r="TA323" s="1"/>
      <c r="TB323" s="1"/>
      <c r="TC323" s="1"/>
      <c r="TD323" s="1"/>
      <c r="TE323" s="1"/>
      <c r="TF323" s="1"/>
      <c r="TG323" s="1"/>
      <c r="TH323" s="1"/>
      <c r="TI323" s="1"/>
      <c r="TJ323" s="1"/>
      <c r="TK323" s="1"/>
      <c r="TL323" s="1"/>
      <c r="TM323" s="1"/>
      <c r="TN323" s="1"/>
      <c r="TO323" s="1"/>
      <c r="TP323" s="1"/>
      <c r="TQ323" s="1"/>
      <c r="TR323" s="1"/>
      <c r="TS323" s="1"/>
      <c r="TT323" s="1"/>
      <c r="TU323" s="1"/>
      <c r="TV323" s="1"/>
      <c r="TW323" s="1"/>
      <c r="TX323" s="1"/>
      <c r="TY323" s="1"/>
      <c r="TZ323" s="1"/>
      <c r="UA323" s="1"/>
      <c r="UB323" s="1"/>
      <c r="UC323" s="1"/>
      <c r="UD323" s="1"/>
      <c r="UE323" s="1"/>
      <c r="UF323" s="1"/>
      <c r="UG323" s="1"/>
      <c r="UH323" s="1"/>
      <c r="UI323" s="1"/>
      <c r="UJ323" s="1"/>
      <c r="UK323" s="1"/>
      <c r="UL323" s="1"/>
      <c r="UM323" s="1"/>
      <c r="UN323" s="1"/>
      <c r="UO323" s="1"/>
      <c r="UP323" s="1"/>
      <c r="UQ323" s="1"/>
      <c r="UR323" s="1"/>
      <c r="US323" s="1"/>
      <c r="UT323" s="1"/>
      <c r="UU323" s="1"/>
      <c r="UV323" s="1"/>
      <c r="UW323" s="1"/>
      <c r="UX323" s="1"/>
      <c r="UY323" s="1"/>
      <c r="UZ323" s="1"/>
      <c r="VA323" s="1"/>
      <c r="VB323" s="1"/>
      <c r="VC323" s="1"/>
      <c r="VD323" s="1"/>
      <c r="VE323" s="1"/>
      <c r="VF323" s="1"/>
      <c r="VG323" s="1"/>
      <c r="VH323" s="1"/>
      <c r="VI323" s="1"/>
      <c r="VJ323" s="1"/>
      <c r="VK323" s="1"/>
      <c r="VL323" s="1"/>
      <c r="VM323" s="1"/>
      <c r="VN323" s="1"/>
      <c r="VO323" s="1"/>
      <c r="VP323" s="1"/>
      <c r="VQ323" s="1"/>
      <c r="VR323" s="1"/>
      <c r="VS323" s="1"/>
      <c r="VT323" s="1"/>
      <c r="VU323" s="1"/>
      <c r="VV323" s="1"/>
      <c r="VW323" s="1"/>
      <c r="VX323" s="1"/>
      <c r="VY323" s="1"/>
      <c r="VZ323" s="1"/>
      <c r="WA323" s="1"/>
      <c r="WB323" s="1"/>
      <c r="WC323" s="1"/>
      <c r="WD323" s="1"/>
      <c r="WE323" s="1"/>
      <c r="WF323" s="1"/>
      <c r="WG323" s="1"/>
      <c r="WH323" s="1"/>
      <c r="WI323" s="1"/>
      <c r="WJ323" s="1"/>
      <c r="WK323" s="1"/>
      <c r="WL323" s="1"/>
      <c r="WM323" s="1"/>
      <c r="WN323" s="1"/>
      <c r="WO323" s="1"/>
      <c r="WP323" s="1"/>
      <c r="WQ323" s="1"/>
      <c r="WR323" s="1"/>
      <c r="WS323" s="1"/>
      <c r="WT323" s="1"/>
      <c r="WU323" s="1"/>
      <c r="WV323" s="1"/>
      <c r="WW323" s="1"/>
      <c r="WX323" s="1"/>
      <c r="WY323" s="1"/>
      <c r="WZ323" s="1"/>
      <c r="XA323" s="1"/>
      <c r="XB323" s="1"/>
      <c r="XC323" s="1"/>
      <c r="XD323" s="1"/>
      <c r="XE323" s="1"/>
      <c r="XF323" s="1"/>
      <c r="XG323" s="1"/>
      <c r="XH323" s="1"/>
      <c r="XI323" s="1"/>
      <c r="XJ323" s="1"/>
      <c r="XK323" s="1"/>
      <c r="XL323" s="1"/>
      <c r="XM323" s="1"/>
      <c r="XN323" s="1"/>
      <c r="XO323" s="1"/>
      <c r="XP323" s="1"/>
      <c r="XQ323" s="1"/>
      <c r="XR323" s="1"/>
      <c r="XS323" s="1"/>
      <c r="XT323" s="1"/>
      <c r="XU323" s="1"/>
      <c r="XV323" s="1"/>
      <c r="XW323" s="1"/>
      <c r="XX323" s="1"/>
      <c r="XY323" s="1"/>
      <c r="XZ323" s="1"/>
      <c r="YA323" s="1"/>
      <c r="YB323" s="1"/>
      <c r="YC323" s="1"/>
      <c r="YD323" s="1"/>
      <c r="YE323" s="1"/>
      <c r="YF323" s="1"/>
      <c r="YG323" s="1"/>
      <c r="YH323" s="1"/>
      <c r="YI323" s="1"/>
      <c r="YJ323" s="1"/>
      <c r="YK323" s="1"/>
      <c r="YL323" s="1"/>
      <c r="YM323" s="1"/>
      <c r="YN323" s="1"/>
      <c r="YO323" s="1"/>
      <c r="YP323" s="1"/>
      <c r="YQ323" s="1"/>
      <c r="YR323" s="1"/>
      <c r="YS323" s="1"/>
      <c r="YT323" s="1"/>
      <c r="YU323" s="1"/>
      <c r="YV323" s="1"/>
      <c r="YW323" s="1"/>
      <c r="YX323" s="1"/>
      <c r="YY323" s="1"/>
      <c r="YZ323" s="1"/>
      <c r="ZA323" s="1"/>
      <c r="ZB323" s="1"/>
      <c r="ZC323" s="1"/>
      <c r="ZD323" s="1"/>
      <c r="ZE323" s="1"/>
      <c r="ZF323" s="1"/>
      <c r="ZG323" s="1"/>
      <c r="ZH323" s="1"/>
      <c r="ZI323" s="1"/>
      <c r="ZJ323" s="1"/>
      <c r="ZK323" s="1"/>
      <c r="ZL323" s="1"/>
      <c r="ZM323" s="1"/>
      <c r="ZN323" s="1"/>
      <c r="ZO323" s="1"/>
      <c r="ZP323" s="1"/>
      <c r="ZQ323" s="1"/>
      <c r="ZR323" s="1"/>
      <c r="ZS323" s="1"/>
    </row>
    <row r="324" spans="1:695" s="117" customFormat="1" x14ac:dyDescent="0.2">
      <c r="A324" s="225" t="s">
        <v>146</v>
      </c>
      <c r="B324" s="98"/>
      <c r="C324" s="19" t="s">
        <v>101</v>
      </c>
      <c r="D324" s="19" t="s">
        <v>15</v>
      </c>
      <c r="E324" s="20">
        <v>0.57638888888888895</v>
      </c>
      <c r="F324" s="20">
        <f>E324+(45/(24*60))</f>
        <v>0.60763888888888895</v>
      </c>
      <c r="G324" s="19">
        <f t="shared" ref="G324:G326" si="32">H324*I324</f>
        <v>3760</v>
      </c>
      <c r="H324" s="65">
        <v>188</v>
      </c>
      <c r="I324" s="82">
        <v>20</v>
      </c>
      <c r="J324" s="77" t="s">
        <v>204</v>
      </c>
      <c r="K324" s="77" t="s">
        <v>205</v>
      </c>
      <c r="L324" s="187"/>
      <c r="M324" s="21"/>
      <c r="N324" s="139"/>
      <c r="O324" s="139"/>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2"/>
      <c r="AU324" s="22"/>
      <c r="AV324" s="22"/>
      <c r="AW324" s="22"/>
      <c r="AX324" s="22"/>
      <c r="AY324" s="22"/>
      <c r="AZ324" s="22"/>
      <c r="BA324" s="22"/>
      <c r="BB324" s="22"/>
      <c r="BC324" s="22"/>
      <c r="BD324" s="22"/>
      <c r="BE324" s="22"/>
      <c r="BF324" s="22"/>
      <c r="BG324" s="22"/>
      <c r="BH324" s="22"/>
      <c r="BI324" s="22"/>
      <c r="BJ324" s="22"/>
      <c r="BK324" s="22"/>
      <c r="BL324" s="22"/>
      <c r="BM324" s="22"/>
      <c r="BN324" s="22"/>
      <c r="BO324" s="22"/>
      <c r="BP324" s="22"/>
      <c r="BQ324" s="22"/>
      <c r="BR324" s="22"/>
      <c r="BS324" s="22"/>
      <c r="BT324" s="22"/>
      <c r="BU324" s="22"/>
      <c r="BV324" s="22"/>
      <c r="BW324" s="22"/>
      <c r="BX324" s="22"/>
      <c r="BY324" s="22"/>
      <c r="BZ324" s="22"/>
      <c r="CA324" s="22"/>
      <c r="CB324" s="22"/>
      <c r="CC324" s="22"/>
      <c r="CD324" s="22"/>
      <c r="CE324" s="22"/>
      <c r="CF324" s="22"/>
      <c r="CG324" s="22"/>
      <c r="CH324" s="22"/>
      <c r="CI324" s="22"/>
      <c r="CJ324" s="22"/>
      <c r="CK324" s="22"/>
      <c r="CL324" s="22"/>
      <c r="CM324" s="22"/>
      <c r="CN324" s="22"/>
      <c r="CO324" s="22"/>
      <c r="CP324" s="22"/>
      <c r="CQ324" s="22"/>
      <c r="CR324" s="22"/>
      <c r="CS324" s="22"/>
      <c r="CT324" s="22"/>
      <c r="CU324" s="22"/>
      <c r="CV324" s="22"/>
      <c r="CW324" s="22"/>
      <c r="CX324" s="22"/>
      <c r="CY324" s="22"/>
      <c r="CZ324" s="22"/>
      <c r="DA324" s="22"/>
      <c r="DB324" s="22"/>
      <c r="DC324" s="22"/>
      <c r="DD324" s="22"/>
      <c r="DE324" s="22"/>
      <c r="DF324" s="22"/>
      <c r="DG324" s="22"/>
      <c r="DH324" s="22"/>
      <c r="DI324" s="22"/>
      <c r="DJ324" s="22"/>
      <c r="DK324" s="22"/>
      <c r="DL324" s="22"/>
      <c r="DM324" s="22"/>
      <c r="DN324" s="22"/>
      <c r="DO324" s="22"/>
      <c r="DP324" s="22"/>
      <c r="DQ324" s="22"/>
      <c r="DR324" s="22"/>
      <c r="DS324" s="22"/>
      <c r="DT324" s="22"/>
      <c r="DU324" s="22"/>
      <c r="DV324" s="22"/>
      <c r="DW324" s="22"/>
      <c r="DX324" s="22"/>
      <c r="DY324" s="22"/>
      <c r="DZ324" s="22"/>
      <c r="EA324" s="22"/>
      <c r="EB324" s="22"/>
      <c r="EC324" s="22"/>
      <c r="ED324" s="22"/>
      <c r="EE324" s="22"/>
      <c r="EF324" s="22"/>
      <c r="EG324" s="22"/>
      <c r="EH324" s="22"/>
      <c r="EI324" s="22"/>
      <c r="EJ324" s="22"/>
      <c r="EK324" s="22"/>
      <c r="EL324" s="22"/>
      <c r="EM324" s="22"/>
      <c r="EN324" s="22"/>
      <c r="EO324" s="22"/>
      <c r="EP324" s="22"/>
      <c r="EQ324" s="22"/>
      <c r="ER324" s="22"/>
      <c r="ES324" s="22"/>
      <c r="ET324" s="22"/>
      <c r="EU324" s="22"/>
      <c r="EV324" s="22"/>
      <c r="EW324" s="22"/>
      <c r="EX324" s="22"/>
      <c r="EY324" s="22"/>
      <c r="EZ324" s="22"/>
      <c r="FA324" s="22"/>
      <c r="FB324" s="22"/>
      <c r="FC324" s="22"/>
      <c r="FD324" s="22"/>
      <c r="FE324" s="22"/>
      <c r="FF324" s="22"/>
      <c r="FG324" s="22"/>
      <c r="FH324" s="22"/>
      <c r="FI324" s="22"/>
      <c r="FJ324" s="22"/>
      <c r="FK324" s="22"/>
      <c r="FL324" s="22"/>
      <c r="FM324" s="22"/>
      <c r="FN324" s="22"/>
      <c r="FO324" s="22"/>
      <c r="FP324" s="22"/>
      <c r="FQ324" s="22"/>
      <c r="FR324" s="22"/>
      <c r="FS324" s="22"/>
      <c r="FT324" s="22"/>
      <c r="FU324" s="22"/>
      <c r="FV324" s="22"/>
      <c r="FW324" s="22"/>
      <c r="FX324" s="22"/>
      <c r="FY324" s="22"/>
      <c r="FZ324" s="22"/>
      <c r="GA324" s="22"/>
      <c r="GB324" s="22"/>
      <c r="GC324" s="22"/>
      <c r="GD324" s="22"/>
      <c r="GE324" s="22"/>
      <c r="GF324" s="22"/>
      <c r="GG324" s="22"/>
      <c r="GH324" s="22"/>
      <c r="GI324" s="22"/>
      <c r="GJ324" s="22"/>
      <c r="GK324" s="22"/>
      <c r="GL324" s="22"/>
      <c r="GM324" s="22"/>
      <c r="GN324" s="22"/>
      <c r="GO324" s="22"/>
      <c r="GP324" s="22"/>
      <c r="GQ324" s="22"/>
      <c r="GR324" s="22"/>
      <c r="GS324" s="22"/>
      <c r="GT324" s="22"/>
      <c r="GU324" s="22"/>
      <c r="GV324" s="22"/>
      <c r="GW324" s="22"/>
      <c r="GX324" s="22"/>
      <c r="GY324" s="22"/>
      <c r="GZ324" s="22"/>
      <c r="HA324" s="22"/>
      <c r="HB324" s="22"/>
      <c r="HC324" s="22"/>
      <c r="HD324" s="22"/>
      <c r="HE324" s="22"/>
      <c r="HF324" s="22"/>
      <c r="HG324" s="22"/>
      <c r="HH324" s="22"/>
      <c r="HI324" s="22"/>
      <c r="HJ324" s="22"/>
      <c r="HK324" s="22"/>
      <c r="HL324" s="22"/>
      <c r="HM324" s="22"/>
      <c r="HN324" s="22"/>
      <c r="HO324" s="22"/>
      <c r="HP324" s="22"/>
      <c r="HQ324" s="22"/>
      <c r="HR324" s="22"/>
      <c r="HS324" s="22"/>
      <c r="HT324" s="22"/>
      <c r="HU324" s="22"/>
      <c r="HV324" s="22"/>
      <c r="HW324" s="22"/>
      <c r="HX324" s="22"/>
      <c r="HY324" s="22"/>
      <c r="HZ324" s="22"/>
      <c r="IA324" s="22"/>
      <c r="IB324" s="22"/>
      <c r="IC324" s="22"/>
      <c r="ID324" s="22"/>
      <c r="IE324" s="22"/>
      <c r="IF324" s="22"/>
      <c r="IG324" s="22"/>
      <c r="IH324" s="22"/>
      <c r="II324" s="22"/>
      <c r="IJ324" s="22"/>
      <c r="IK324" s="22"/>
      <c r="IL324" s="22"/>
      <c r="IM324" s="22"/>
      <c r="IN324" s="22"/>
      <c r="IO324" s="22"/>
      <c r="IP324" s="22"/>
      <c r="IQ324" s="22"/>
      <c r="IR324" s="22"/>
      <c r="IS324" s="22"/>
      <c r="IT324" s="22"/>
      <c r="IU324" s="22"/>
      <c r="IV324" s="22"/>
      <c r="IW324" s="22"/>
      <c r="IX324" s="22"/>
      <c r="IY324" s="22"/>
      <c r="IZ324" s="22"/>
      <c r="JA324" s="22"/>
      <c r="JB324" s="22"/>
      <c r="JC324" s="22"/>
      <c r="JD324" s="22"/>
      <c r="JE324" s="22"/>
      <c r="JF324" s="22"/>
      <c r="JG324" s="22"/>
      <c r="JH324" s="22"/>
      <c r="JI324" s="22"/>
      <c r="JJ324" s="22"/>
      <c r="JK324" s="22"/>
      <c r="JL324" s="22"/>
      <c r="JM324" s="22"/>
      <c r="JN324" s="22"/>
      <c r="JO324" s="22"/>
      <c r="JP324" s="22"/>
      <c r="JQ324" s="22"/>
      <c r="JR324" s="22"/>
      <c r="JS324" s="22"/>
      <c r="JT324" s="22"/>
      <c r="JU324" s="22"/>
      <c r="JV324" s="22"/>
      <c r="JW324" s="22"/>
      <c r="JX324" s="22"/>
      <c r="JY324" s="22"/>
      <c r="JZ324" s="22"/>
      <c r="KA324" s="22"/>
      <c r="KB324" s="22"/>
      <c r="KC324" s="22"/>
      <c r="KD324" s="22"/>
      <c r="KE324" s="22"/>
      <c r="KF324" s="22"/>
      <c r="KG324" s="22"/>
      <c r="KH324" s="22"/>
      <c r="KI324" s="22"/>
      <c r="KJ324" s="22"/>
      <c r="KK324" s="22"/>
      <c r="KL324" s="22"/>
      <c r="KM324" s="22"/>
      <c r="KN324" s="22"/>
      <c r="KO324" s="22"/>
      <c r="KP324" s="22"/>
      <c r="KQ324" s="22"/>
      <c r="KR324" s="22"/>
      <c r="KS324" s="22"/>
      <c r="KT324" s="22"/>
      <c r="KU324" s="22"/>
      <c r="KV324" s="22"/>
      <c r="KW324" s="22"/>
      <c r="KX324" s="22"/>
      <c r="KY324" s="22"/>
      <c r="KZ324" s="22"/>
      <c r="LA324" s="22"/>
      <c r="LB324" s="22"/>
      <c r="LC324" s="22"/>
      <c r="LD324" s="22"/>
      <c r="LE324" s="22"/>
      <c r="LF324" s="22"/>
      <c r="LG324" s="22"/>
      <c r="LH324" s="22"/>
      <c r="LI324" s="22"/>
      <c r="LJ324" s="22"/>
      <c r="LK324" s="22"/>
      <c r="LL324" s="22"/>
      <c r="LM324" s="22"/>
      <c r="LN324" s="22"/>
      <c r="LO324" s="22"/>
      <c r="LP324" s="22"/>
      <c r="LQ324" s="22"/>
      <c r="LR324" s="22"/>
      <c r="LS324" s="22"/>
      <c r="LT324" s="22"/>
      <c r="LU324" s="22"/>
      <c r="LV324" s="22"/>
      <c r="LW324" s="22"/>
      <c r="LX324" s="22"/>
      <c r="LY324" s="22"/>
      <c r="LZ324" s="22"/>
      <c r="MA324" s="22"/>
      <c r="MB324" s="22"/>
      <c r="MC324" s="22"/>
      <c r="MD324" s="22"/>
      <c r="ME324" s="22"/>
      <c r="MF324" s="22"/>
      <c r="MG324" s="22"/>
      <c r="MH324" s="22"/>
      <c r="MI324" s="22"/>
      <c r="MJ324" s="22"/>
      <c r="MK324" s="22"/>
      <c r="ML324" s="22"/>
      <c r="MM324" s="22"/>
      <c r="MN324" s="22"/>
      <c r="MO324" s="22"/>
      <c r="MP324" s="22"/>
      <c r="MQ324" s="22"/>
      <c r="MR324" s="22"/>
      <c r="MS324" s="22"/>
      <c r="MT324" s="22"/>
      <c r="MU324" s="22"/>
      <c r="MV324" s="22"/>
      <c r="MW324" s="22"/>
      <c r="MX324" s="22"/>
      <c r="MY324" s="22"/>
      <c r="MZ324" s="22"/>
      <c r="NA324" s="22"/>
      <c r="NB324" s="22"/>
      <c r="NC324" s="22"/>
      <c r="ND324" s="22"/>
      <c r="NE324" s="22"/>
      <c r="NF324" s="22"/>
      <c r="NG324" s="22"/>
      <c r="NH324" s="22"/>
      <c r="NI324" s="22"/>
      <c r="NJ324" s="22"/>
      <c r="NK324" s="22"/>
      <c r="NL324" s="22"/>
      <c r="NM324" s="22"/>
      <c r="NN324" s="22"/>
      <c r="NO324" s="22"/>
      <c r="NP324" s="22"/>
      <c r="NQ324" s="22"/>
      <c r="NR324" s="22"/>
      <c r="NS324" s="22"/>
      <c r="NT324" s="22"/>
      <c r="NU324" s="22"/>
      <c r="NV324" s="22"/>
      <c r="NW324" s="22"/>
      <c r="NX324" s="22"/>
      <c r="NY324" s="22"/>
      <c r="NZ324" s="22"/>
      <c r="OA324" s="22"/>
      <c r="OB324" s="22"/>
      <c r="OC324" s="22"/>
      <c r="OD324" s="22"/>
      <c r="OE324" s="22"/>
      <c r="OF324" s="22"/>
      <c r="OG324" s="22"/>
      <c r="OH324" s="22"/>
      <c r="OI324" s="22"/>
      <c r="OJ324" s="22"/>
      <c r="OK324" s="22"/>
      <c r="OL324" s="22"/>
      <c r="OM324" s="22"/>
      <c r="ON324" s="22"/>
      <c r="OO324" s="22"/>
      <c r="OP324" s="22"/>
      <c r="OQ324" s="22"/>
      <c r="OR324" s="22"/>
      <c r="OS324" s="22"/>
      <c r="OT324" s="22"/>
      <c r="OU324" s="22"/>
      <c r="OV324" s="22"/>
      <c r="OW324" s="22"/>
      <c r="OX324" s="22"/>
      <c r="OY324" s="22"/>
      <c r="OZ324" s="22"/>
      <c r="PA324" s="22"/>
      <c r="PB324" s="22"/>
      <c r="PC324" s="22"/>
      <c r="PD324" s="22"/>
      <c r="PE324" s="22"/>
      <c r="PF324" s="22"/>
      <c r="PG324" s="22"/>
      <c r="PH324" s="22"/>
      <c r="PI324" s="22"/>
      <c r="PJ324" s="22"/>
      <c r="PK324" s="22"/>
      <c r="PL324" s="22"/>
      <c r="PM324" s="22"/>
      <c r="PN324" s="22"/>
      <c r="PO324" s="22"/>
      <c r="PP324" s="22"/>
      <c r="PQ324" s="22"/>
      <c r="PR324" s="22"/>
      <c r="PS324" s="22"/>
      <c r="PT324" s="22"/>
      <c r="PU324" s="22"/>
      <c r="PV324" s="22"/>
      <c r="PW324" s="22"/>
      <c r="PX324" s="22"/>
      <c r="PY324" s="22"/>
      <c r="PZ324" s="22"/>
      <c r="QA324" s="22"/>
      <c r="QB324" s="22"/>
      <c r="QC324" s="22"/>
      <c r="QD324" s="22"/>
      <c r="QE324" s="22"/>
      <c r="QF324" s="22"/>
      <c r="QG324" s="22"/>
      <c r="QH324" s="22"/>
      <c r="QI324" s="22"/>
      <c r="QJ324" s="22"/>
      <c r="QK324" s="22"/>
      <c r="QL324" s="22"/>
      <c r="QM324" s="22"/>
      <c r="QN324" s="22"/>
      <c r="QO324" s="22"/>
      <c r="QP324" s="22"/>
      <c r="QQ324" s="22"/>
      <c r="QR324" s="22"/>
      <c r="QS324" s="22"/>
      <c r="QT324" s="22"/>
      <c r="QU324" s="22"/>
      <c r="QV324" s="22"/>
      <c r="QW324" s="22"/>
      <c r="QX324" s="22"/>
      <c r="QY324" s="22"/>
      <c r="QZ324" s="22"/>
      <c r="RA324" s="22"/>
      <c r="RB324" s="22"/>
      <c r="RC324" s="22"/>
      <c r="RD324" s="22"/>
      <c r="RE324" s="22"/>
      <c r="RF324" s="22"/>
      <c r="RG324" s="22"/>
      <c r="RH324" s="22"/>
      <c r="RI324" s="22"/>
      <c r="RJ324" s="22"/>
      <c r="RK324" s="22"/>
      <c r="RL324" s="22"/>
      <c r="RM324" s="22"/>
      <c r="RN324" s="22"/>
      <c r="RO324" s="22"/>
      <c r="RP324" s="22"/>
      <c r="RQ324" s="22"/>
      <c r="RR324" s="22"/>
      <c r="RS324" s="22"/>
      <c r="RT324" s="22"/>
      <c r="RU324" s="22"/>
      <c r="RV324" s="22"/>
      <c r="RW324" s="22"/>
      <c r="RX324" s="22"/>
      <c r="RY324" s="22"/>
      <c r="RZ324" s="22"/>
      <c r="SA324" s="22"/>
      <c r="SB324" s="22"/>
      <c r="SC324" s="22"/>
      <c r="SD324" s="22"/>
      <c r="SE324" s="22"/>
      <c r="SF324" s="22"/>
      <c r="SG324" s="22"/>
      <c r="SH324" s="22"/>
      <c r="SI324" s="22"/>
      <c r="SJ324" s="22"/>
      <c r="SK324" s="22"/>
      <c r="SL324" s="22"/>
      <c r="SM324" s="22"/>
      <c r="SN324" s="22"/>
      <c r="SO324" s="22"/>
      <c r="SP324" s="22"/>
      <c r="SQ324" s="22"/>
      <c r="SR324" s="22"/>
      <c r="SS324" s="22"/>
      <c r="ST324" s="22"/>
      <c r="SU324" s="22"/>
      <c r="SV324" s="22"/>
      <c r="SW324" s="22"/>
      <c r="SX324" s="22"/>
      <c r="SY324" s="22"/>
      <c r="SZ324" s="22"/>
      <c r="TA324" s="22"/>
      <c r="TB324" s="22"/>
      <c r="TC324" s="22"/>
      <c r="TD324" s="22"/>
      <c r="TE324" s="22"/>
      <c r="TF324" s="22"/>
      <c r="TG324" s="22"/>
      <c r="TH324" s="22"/>
      <c r="TI324" s="22"/>
      <c r="TJ324" s="22"/>
      <c r="TK324" s="22"/>
      <c r="TL324" s="22"/>
      <c r="TM324" s="22"/>
      <c r="TN324" s="22"/>
      <c r="TO324" s="22"/>
      <c r="TP324" s="22"/>
      <c r="TQ324" s="22"/>
      <c r="TR324" s="22"/>
      <c r="TS324" s="22"/>
      <c r="TT324" s="22"/>
      <c r="TU324" s="22"/>
      <c r="TV324" s="22"/>
      <c r="TW324" s="22"/>
      <c r="TX324" s="22"/>
      <c r="TY324" s="22"/>
      <c r="TZ324" s="22"/>
      <c r="UA324" s="22"/>
      <c r="UB324" s="22"/>
      <c r="UC324" s="22"/>
      <c r="UD324" s="22"/>
      <c r="UE324" s="22"/>
      <c r="UF324" s="22"/>
      <c r="UG324" s="22"/>
      <c r="UH324" s="22"/>
      <c r="UI324" s="22"/>
      <c r="UJ324" s="22"/>
      <c r="UK324" s="22"/>
      <c r="UL324" s="22"/>
      <c r="UM324" s="22"/>
      <c r="UN324" s="22"/>
      <c r="UO324" s="22"/>
      <c r="UP324" s="22"/>
      <c r="UQ324" s="22"/>
      <c r="UR324" s="22"/>
      <c r="US324" s="22"/>
      <c r="UT324" s="22"/>
      <c r="UU324" s="22"/>
      <c r="UV324" s="22"/>
      <c r="UW324" s="22"/>
      <c r="UX324" s="22"/>
      <c r="UY324" s="22"/>
      <c r="UZ324" s="22"/>
      <c r="VA324" s="22"/>
      <c r="VB324" s="22"/>
      <c r="VC324" s="22"/>
      <c r="VD324" s="22"/>
      <c r="VE324" s="22"/>
      <c r="VF324" s="22"/>
      <c r="VG324" s="22"/>
      <c r="VH324" s="22"/>
      <c r="VI324" s="22"/>
      <c r="VJ324" s="22"/>
      <c r="VK324" s="22"/>
      <c r="VL324" s="22"/>
      <c r="VM324" s="22"/>
      <c r="VN324" s="22"/>
      <c r="VO324" s="22"/>
      <c r="VP324" s="22"/>
      <c r="VQ324" s="22"/>
      <c r="VR324" s="22"/>
      <c r="VS324" s="22"/>
      <c r="VT324" s="22"/>
      <c r="VU324" s="22"/>
      <c r="VV324" s="22"/>
      <c r="VW324" s="22"/>
      <c r="VX324" s="22"/>
      <c r="VY324" s="22"/>
      <c r="VZ324" s="22"/>
      <c r="WA324" s="22"/>
      <c r="WB324" s="22"/>
      <c r="WC324" s="22"/>
      <c r="WD324" s="22"/>
      <c r="WE324" s="22"/>
      <c r="WF324" s="22"/>
      <c r="WG324" s="22"/>
      <c r="WH324" s="22"/>
      <c r="WI324" s="22"/>
      <c r="WJ324" s="22"/>
      <c r="WK324" s="22"/>
      <c r="WL324" s="22"/>
      <c r="WM324" s="22"/>
      <c r="WN324" s="22"/>
      <c r="WO324" s="22"/>
      <c r="WP324" s="22"/>
      <c r="WQ324" s="22"/>
      <c r="WR324" s="22"/>
      <c r="WS324" s="22"/>
      <c r="WT324" s="22"/>
      <c r="WU324" s="22"/>
      <c r="WV324" s="22"/>
      <c r="WW324" s="22"/>
      <c r="WX324" s="22"/>
      <c r="WY324" s="22"/>
      <c r="WZ324" s="22"/>
      <c r="XA324" s="22"/>
      <c r="XB324" s="22"/>
      <c r="XC324" s="22"/>
      <c r="XD324" s="22"/>
      <c r="XE324" s="22"/>
      <c r="XF324" s="22"/>
      <c r="XG324" s="22"/>
      <c r="XH324" s="22"/>
      <c r="XI324" s="22"/>
      <c r="XJ324" s="22"/>
      <c r="XK324" s="22"/>
      <c r="XL324" s="22"/>
      <c r="XM324" s="22"/>
      <c r="XN324" s="22"/>
      <c r="XO324" s="22"/>
      <c r="XP324" s="22"/>
      <c r="XQ324" s="22"/>
      <c r="XR324" s="22"/>
      <c r="XS324" s="22"/>
      <c r="XT324" s="22"/>
      <c r="XU324" s="22"/>
      <c r="XV324" s="22"/>
      <c r="XW324" s="22"/>
      <c r="XX324" s="22"/>
      <c r="XY324" s="22"/>
      <c r="XZ324" s="22"/>
      <c r="YA324" s="22"/>
      <c r="YB324" s="22"/>
      <c r="YC324" s="22"/>
      <c r="YD324" s="22"/>
      <c r="YE324" s="22"/>
      <c r="YF324" s="22"/>
      <c r="YG324" s="22"/>
      <c r="YH324" s="22"/>
      <c r="YI324" s="22"/>
      <c r="YJ324" s="22"/>
      <c r="YK324" s="22"/>
      <c r="YL324" s="22"/>
      <c r="YM324" s="22"/>
      <c r="YN324" s="22"/>
      <c r="YO324" s="22"/>
      <c r="YP324" s="22"/>
      <c r="YQ324" s="22"/>
      <c r="YR324" s="22"/>
      <c r="YS324" s="22"/>
      <c r="YT324" s="22"/>
      <c r="YU324" s="22"/>
      <c r="YV324" s="22"/>
      <c r="YW324" s="22"/>
      <c r="YX324" s="22"/>
      <c r="YY324" s="22"/>
      <c r="YZ324" s="22"/>
      <c r="ZA324" s="22"/>
      <c r="ZB324" s="22"/>
      <c r="ZC324" s="22"/>
      <c r="ZD324" s="22"/>
      <c r="ZE324" s="22"/>
      <c r="ZF324" s="22"/>
      <c r="ZG324" s="22"/>
      <c r="ZH324" s="22"/>
      <c r="ZI324" s="22"/>
      <c r="ZJ324" s="22"/>
      <c r="ZK324" s="22"/>
      <c r="ZL324" s="22"/>
      <c r="ZM324" s="22"/>
      <c r="ZN324" s="22"/>
      <c r="ZO324" s="22"/>
      <c r="ZP324" s="22"/>
      <c r="ZQ324" s="22"/>
      <c r="ZR324" s="22"/>
      <c r="ZS324" s="22"/>
    </row>
    <row r="325" spans="1:695" s="117" customFormat="1" x14ac:dyDescent="0.2">
      <c r="A325" s="225" t="s">
        <v>146</v>
      </c>
      <c r="B325" s="98"/>
      <c r="C325" s="223" t="s">
        <v>122</v>
      </c>
      <c r="D325" s="19"/>
      <c r="E325" s="20"/>
      <c r="F325" s="20"/>
      <c r="G325" s="19"/>
      <c r="H325" s="65"/>
      <c r="I325" s="82"/>
      <c r="J325" s="116"/>
      <c r="K325" s="29"/>
      <c r="L325" s="187"/>
      <c r="M325" s="21"/>
      <c r="N325" s="139"/>
      <c r="O325" s="139"/>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2"/>
      <c r="AU325" s="22"/>
      <c r="AV325" s="22"/>
      <c r="AW325" s="22"/>
      <c r="AX325" s="22"/>
      <c r="AY325" s="22"/>
      <c r="AZ325" s="22"/>
      <c r="BA325" s="22"/>
      <c r="BB325" s="22"/>
      <c r="BC325" s="22"/>
      <c r="BD325" s="22"/>
      <c r="BE325" s="22"/>
      <c r="BF325" s="22"/>
      <c r="BG325" s="22"/>
      <c r="BH325" s="22"/>
      <c r="BI325" s="22"/>
      <c r="BJ325" s="22"/>
      <c r="BK325" s="22"/>
      <c r="BL325" s="22"/>
      <c r="BM325" s="22"/>
      <c r="BN325" s="22"/>
      <c r="BO325" s="22"/>
      <c r="BP325" s="22"/>
      <c r="BQ325" s="22"/>
      <c r="BR325" s="22"/>
      <c r="BS325" s="22"/>
      <c r="BT325" s="22"/>
      <c r="BU325" s="22"/>
      <c r="BV325" s="22"/>
      <c r="BW325" s="22"/>
      <c r="BX325" s="22"/>
      <c r="BY325" s="22"/>
      <c r="BZ325" s="22"/>
      <c r="CA325" s="22"/>
      <c r="CB325" s="22"/>
      <c r="CC325" s="22"/>
      <c r="CD325" s="22"/>
      <c r="CE325" s="22"/>
      <c r="CF325" s="22"/>
      <c r="CG325" s="22"/>
      <c r="CH325" s="22"/>
      <c r="CI325" s="22"/>
      <c r="CJ325" s="22"/>
      <c r="CK325" s="22"/>
      <c r="CL325" s="22"/>
      <c r="CM325" s="22"/>
      <c r="CN325" s="22"/>
      <c r="CO325" s="22"/>
      <c r="CP325" s="22"/>
      <c r="CQ325" s="22"/>
      <c r="CR325" s="22"/>
      <c r="CS325" s="22"/>
      <c r="CT325" s="22"/>
      <c r="CU325" s="22"/>
      <c r="CV325" s="22"/>
      <c r="CW325" s="22"/>
      <c r="CX325" s="22"/>
      <c r="CY325" s="22"/>
      <c r="CZ325" s="22"/>
      <c r="DA325" s="22"/>
      <c r="DB325" s="22"/>
      <c r="DC325" s="22"/>
      <c r="DD325" s="22"/>
      <c r="DE325" s="22"/>
      <c r="DF325" s="22"/>
      <c r="DG325" s="22"/>
      <c r="DH325" s="22"/>
      <c r="DI325" s="22"/>
      <c r="DJ325" s="22"/>
      <c r="DK325" s="22"/>
      <c r="DL325" s="22"/>
      <c r="DM325" s="22"/>
      <c r="DN325" s="22"/>
      <c r="DO325" s="22"/>
      <c r="DP325" s="22"/>
      <c r="DQ325" s="22"/>
      <c r="DR325" s="22"/>
      <c r="DS325" s="22"/>
      <c r="DT325" s="22"/>
      <c r="DU325" s="22"/>
      <c r="DV325" s="22"/>
      <c r="DW325" s="22"/>
      <c r="DX325" s="22"/>
      <c r="DY325" s="22"/>
      <c r="DZ325" s="22"/>
      <c r="EA325" s="22"/>
      <c r="EB325" s="22"/>
      <c r="EC325" s="22"/>
      <c r="ED325" s="22"/>
      <c r="EE325" s="22"/>
      <c r="EF325" s="22"/>
      <c r="EG325" s="22"/>
      <c r="EH325" s="22"/>
      <c r="EI325" s="22"/>
      <c r="EJ325" s="22"/>
      <c r="EK325" s="22"/>
      <c r="EL325" s="22"/>
      <c r="EM325" s="22"/>
      <c r="EN325" s="22"/>
      <c r="EO325" s="22"/>
      <c r="EP325" s="22"/>
      <c r="EQ325" s="22"/>
      <c r="ER325" s="22"/>
      <c r="ES325" s="22"/>
      <c r="ET325" s="22"/>
      <c r="EU325" s="22"/>
      <c r="EV325" s="22"/>
      <c r="EW325" s="22"/>
      <c r="EX325" s="22"/>
      <c r="EY325" s="22"/>
      <c r="EZ325" s="22"/>
      <c r="FA325" s="22"/>
      <c r="FB325" s="22"/>
      <c r="FC325" s="22"/>
      <c r="FD325" s="22"/>
      <c r="FE325" s="22"/>
      <c r="FF325" s="22"/>
      <c r="FG325" s="22"/>
      <c r="FH325" s="22"/>
      <c r="FI325" s="22"/>
      <c r="FJ325" s="22"/>
      <c r="FK325" s="22"/>
      <c r="FL325" s="22"/>
      <c r="FM325" s="22"/>
      <c r="FN325" s="22"/>
      <c r="FO325" s="22"/>
      <c r="FP325" s="22"/>
      <c r="FQ325" s="22"/>
      <c r="FR325" s="22"/>
      <c r="FS325" s="22"/>
      <c r="FT325" s="22"/>
      <c r="FU325" s="22"/>
      <c r="FV325" s="22"/>
      <c r="FW325" s="22"/>
      <c r="FX325" s="22"/>
      <c r="FY325" s="22"/>
      <c r="FZ325" s="22"/>
      <c r="GA325" s="22"/>
      <c r="GB325" s="22"/>
      <c r="GC325" s="22"/>
      <c r="GD325" s="22"/>
      <c r="GE325" s="22"/>
      <c r="GF325" s="22"/>
      <c r="GG325" s="22"/>
      <c r="GH325" s="22"/>
      <c r="GI325" s="22"/>
      <c r="GJ325" s="22"/>
      <c r="GK325" s="22"/>
      <c r="GL325" s="22"/>
      <c r="GM325" s="22"/>
      <c r="GN325" s="22"/>
      <c r="GO325" s="22"/>
      <c r="GP325" s="22"/>
      <c r="GQ325" s="22"/>
      <c r="GR325" s="22"/>
      <c r="GS325" s="22"/>
      <c r="GT325" s="22"/>
      <c r="GU325" s="22"/>
      <c r="GV325" s="22"/>
      <c r="GW325" s="22"/>
      <c r="GX325" s="22"/>
      <c r="GY325" s="22"/>
      <c r="GZ325" s="22"/>
      <c r="HA325" s="22"/>
      <c r="HB325" s="22"/>
      <c r="HC325" s="22"/>
      <c r="HD325" s="22"/>
      <c r="HE325" s="22"/>
      <c r="HF325" s="22"/>
      <c r="HG325" s="22"/>
      <c r="HH325" s="22"/>
      <c r="HI325" s="22"/>
      <c r="HJ325" s="22"/>
      <c r="HK325" s="22"/>
      <c r="HL325" s="22"/>
      <c r="HM325" s="22"/>
      <c r="HN325" s="22"/>
      <c r="HO325" s="22"/>
      <c r="HP325" s="22"/>
      <c r="HQ325" s="22"/>
      <c r="HR325" s="22"/>
      <c r="HS325" s="22"/>
      <c r="HT325" s="22"/>
      <c r="HU325" s="22"/>
      <c r="HV325" s="22"/>
      <c r="HW325" s="22"/>
      <c r="HX325" s="22"/>
      <c r="HY325" s="22"/>
      <c r="HZ325" s="22"/>
      <c r="IA325" s="22"/>
      <c r="IB325" s="22"/>
      <c r="IC325" s="22"/>
      <c r="ID325" s="22"/>
      <c r="IE325" s="22"/>
      <c r="IF325" s="22"/>
      <c r="IG325" s="22"/>
      <c r="IH325" s="22"/>
      <c r="II325" s="22"/>
      <c r="IJ325" s="22"/>
      <c r="IK325" s="22"/>
      <c r="IL325" s="22"/>
      <c r="IM325" s="22"/>
      <c r="IN325" s="22"/>
      <c r="IO325" s="22"/>
      <c r="IP325" s="22"/>
      <c r="IQ325" s="22"/>
      <c r="IR325" s="22"/>
      <c r="IS325" s="22"/>
      <c r="IT325" s="22"/>
      <c r="IU325" s="22"/>
      <c r="IV325" s="22"/>
      <c r="IW325" s="22"/>
      <c r="IX325" s="22"/>
      <c r="IY325" s="22"/>
      <c r="IZ325" s="22"/>
      <c r="JA325" s="22"/>
      <c r="JB325" s="22"/>
      <c r="JC325" s="22"/>
      <c r="JD325" s="22"/>
      <c r="JE325" s="22"/>
      <c r="JF325" s="22"/>
      <c r="JG325" s="22"/>
      <c r="JH325" s="22"/>
      <c r="JI325" s="22"/>
      <c r="JJ325" s="22"/>
      <c r="JK325" s="22"/>
      <c r="JL325" s="22"/>
      <c r="JM325" s="22"/>
      <c r="JN325" s="22"/>
      <c r="JO325" s="22"/>
      <c r="JP325" s="22"/>
      <c r="JQ325" s="22"/>
      <c r="JR325" s="22"/>
      <c r="JS325" s="22"/>
      <c r="JT325" s="22"/>
      <c r="JU325" s="22"/>
      <c r="JV325" s="22"/>
      <c r="JW325" s="22"/>
      <c r="JX325" s="22"/>
      <c r="JY325" s="22"/>
      <c r="JZ325" s="22"/>
      <c r="KA325" s="22"/>
      <c r="KB325" s="22"/>
      <c r="KC325" s="22"/>
      <c r="KD325" s="22"/>
      <c r="KE325" s="22"/>
      <c r="KF325" s="22"/>
      <c r="KG325" s="22"/>
      <c r="KH325" s="22"/>
      <c r="KI325" s="22"/>
      <c r="KJ325" s="22"/>
      <c r="KK325" s="22"/>
      <c r="KL325" s="22"/>
      <c r="KM325" s="22"/>
      <c r="KN325" s="22"/>
      <c r="KO325" s="22"/>
      <c r="KP325" s="22"/>
      <c r="KQ325" s="22"/>
      <c r="KR325" s="22"/>
      <c r="KS325" s="22"/>
      <c r="KT325" s="22"/>
      <c r="KU325" s="22"/>
      <c r="KV325" s="22"/>
      <c r="KW325" s="22"/>
      <c r="KX325" s="22"/>
      <c r="KY325" s="22"/>
      <c r="KZ325" s="22"/>
      <c r="LA325" s="22"/>
      <c r="LB325" s="22"/>
      <c r="LC325" s="22"/>
      <c r="LD325" s="22"/>
      <c r="LE325" s="22"/>
      <c r="LF325" s="22"/>
      <c r="LG325" s="22"/>
      <c r="LH325" s="22"/>
      <c r="LI325" s="22"/>
      <c r="LJ325" s="22"/>
      <c r="LK325" s="22"/>
      <c r="LL325" s="22"/>
      <c r="LM325" s="22"/>
      <c r="LN325" s="22"/>
      <c r="LO325" s="22"/>
      <c r="LP325" s="22"/>
      <c r="LQ325" s="22"/>
      <c r="LR325" s="22"/>
      <c r="LS325" s="22"/>
      <c r="LT325" s="22"/>
      <c r="LU325" s="22"/>
      <c r="LV325" s="22"/>
      <c r="LW325" s="22"/>
      <c r="LX325" s="22"/>
      <c r="LY325" s="22"/>
      <c r="LZ325" s="22"/>
      <c r="MA325" s="22"/>
      <c r="MB325" s="22"/>
      <c r="MC325" s="22"/>
      <c r="MD325" s="22"/>
      <c r="ME325" s="22"/>
      <c r="MF325" s="22"/>
      <c r="MG325" s="22"/>
      <c r="MH325" s="22"/>
      <c r="MI325" s="22"/>
      <c r="MJ325" s="22"/>
      <c r="MK325" s="22"/>
      <c r="ML325" s="22"/>
      <c r="MM325" s="22"/>
      <c r="MN325" s="22"/>
      <c r="MO325" s="22"/>
      <c r="MP325" s="22"/>
      <c r="MQ325" s="22"/>
      <c r="MR325" s="22"/>
      <c r="MS325" s="22"/>
      <c r="MT325" s="22"/>
      <c r="MU325" s="22"/>
      <c r="MV325" s="22"/>
      <c r="MW325" s="22"/>
      <c r="MX325" s="22"/>
      <c r="MY325" s="22"/>
      <c r="MZ325" s="22"/>
      <c r="NA325" s="22"/>
      <c r="NB325" s="22"/>
      <c r="NC325" s="22"/>
      <c r="ND325" s="22"/>
      <c r="NE325" s="22"/>
      <c r="NF325" s="22"/>
      <c r="NG325" s="22"/>
      <c r="NH325" s="22"/>
      <c r="NI325" s="22"/>
      <c r="NJ325" s="22"/>
      <c r="NK325" s="22"/>
      <c r="NL325" s="22"/>
      <c r="NM325" s="22"/>
      <c r="NN325" s="22"/>
      <c r="NO325" s="22"/>
      <c r="NP325" s="22"/>
      <c r="NQ325" s="22"/>
      <c r="NR325" s="22"/>
      <c r="NS325" s="22"/>
      <c r="NT325" s="22"/>
      <c r="NU325" s="22"/>
      <c r="NV325" s="22"/>
      <c r="NW325" s="22"/>
      <c r="NX325" s="22"/>
      <c r="NY325" s="22"/>
      <c r="NZ325" s="22"/>
      <c r="OA325" s="22"/>
      <c r="OB325" s="22"/>
      <c r="OC325" s="22"/>
      <c r="OD325" s="22"/>
      <c r="OE325" s="22"/>
      <c r="OF325" s="22"/>
      <c r="OG325" s="22"/>
      <c r="OH325" s="22"/>
      <c r="OI325" s="22"/>
      <c r="OJ325" s="22"/>
      <c r="OK325" s="22"/>
      <c r="OL325" s="22"/>
      <c r="OM325" s="22"/>
      <c r="ON325" s="22"/>
      <c r="OO325" s="22"/>
      <c r="OP325" s="22"/>
      <c r="OQ325" s="22"/>
      <c r="OR325" s="22"/>
      <c r="OS325" s="22"/>
      <c r="OT325" s="22"/>
      <c r="OU325" s="22"/>
      <c r="OV325" s="22"/>
      <c r="OW325" s="22"/>
      <c r="OX325" s="22"/>
      <c r="OY325" s="22"/>
      <c r="OZ325" s="22"/>
      <c r="PA325" s="22"/>
      <c r="PB325" s="22"/>
      <c r="PC325" s="22"/>
      <c r="PD325" s="22"/>
      <c r="PE325" s="22"/>
      <c r="PF325" s="22"/>
      <c r="PG325" s="22"/>
      <c r="PH325" s="22"/>
      <c r="PI325" s="22"/>
      <c r="PJ325" s="22"/>
      <c r="PK325" s="22"/>
      <c r="PL325" s="22"/>
      <c r="PM325" s="22"/>
      <c r="PN325" s="22"/>
      <c r="PO325" s="22"/>
      <c r="PP325" s="22"/>
      <c r="PQ325" s="22"/>
      <c r="PR325" s="22"/>
      <c r="PS325" s="22"/>
      <c r="PT325" s="22"/>
      <c r="PU325" s="22"/>
      <c r="PV325" s="22"/>
      <c r="PW325" s="22"/>
      <c r="PX325" s="22"/>
      <c r="PY325" s="22"/>
      <c r="PZ325" s="22"/>
      <c r="QA325" s="22"/>
      <c r="QB325" s="22"/>
      <c r="QC325" s="22"/>
      <c r="QD325" s="22"/>
      <c r="QE325" s="22"/>
      <c r="QF325" s="22"/>
      <c r="QG325" s="22"/>
      <c r="QH325" s="22"/>
      <c r="QI325" s="22"/>
      <c r="QJ325" s="22"/>
      <c r="QK325" s="22"/>
      <c r="QL325" s="22"/>
      <c r="QM325" s="22"/>
      <c r="QN325" s="22"/>
      <c r="QO325" s="22"/>
      <c r="QP325" s="22"/>
      <c r="QQ325" s="22"/>
      <c r="QR325" s="22"/>
      <c r="QS325" s="22"/>
      <c r="QT325" s="22"/>
      <c r="QU325" s="22"/>
      <c r="QV325" s="22"/>
      <c r="QW325" s="22"/>
      <c r="QX325" s="22"/>
      <c r="QY325" s="22"/>
      <c r="QZ325" s="22"/>
      <c r="RA325" s="22"/>
      <c r="RB325" s="22"/>
      <c r="RC325" s="22"/>
      <c r="RD325" s="22"/>
      <c r="RE325" s="22"/>
      <c r="RF325" s="22"/>
      <c r="RG325" s="22"/>
      <c r="RH325" s="22"/>
      <c r="RI325" s="22"/>
      <c r="RJ325" s="22"/>
      <c r="RK325" s="22"/>
      <c r="RL325" s="22"/>
      <c r="RM325" s="22"/>
      <c r="RN325" s="22"/>
      <c r="RO325" s="22"/>
      <c r="RP325" s="22"/>
      <c r="RQ325" s="22"/>
      <c r="RR325" s="22"/>
      <c r="RS325" s="22"/>
      <c r="RT325" s="22"/>
      <c r="RU325" s="22"/>
      <c r="RV325" s="22"/>
      <c r="RW325" s="22"/>
      <c r="RX325" s="22"/>
      <c r="RY325" s="22"/>
      <c r="RZ325" s="22"/>
      <c r="SA325" s="22"/>
      <c r="SB325" s="22"/>
      <c r="SC325" s="22"/>
      <c r="SD325" s="22"/>
      <c r="SE325" s="22"/>
      <c r="SF325" s="22"/>
      <c r="SG325" s="22"/>
      <c r="SH325" s="22"/>
      <c r="SI325" s="22"/>
      <c r="SJ325" s="22"/>
      <c r="SK325" s="22"/>
      <c r="SL325" s="22"/>
      <c r="SM325" s="22"/>
      <c r="SN325" s="22"/>
      <c r="SO325" s="22"/>
      <c r="SP325" s="22"/>
      <c r="SQ325" s="22"/>
      <c r="SR325" s="22"/>
      <c r="SS325" s="22"/>
      <c r="ST325" s="22"/>
      <c r="SU325" s="22"/>
      <c r="SV325" s="22"/>
      <c r="SW325" s="22"/>
      <c r="SX325" s="22"/>
      <c r="SY325" s="22"/>
      <c r="SZ325" s="22"/>
      <c r="TA325" s="22"/>
      <c r="TB325" s="22"/>
      <c r="TC325" s="22"/>
      <c r="TD325" s="22"/>
      <c r="TE325" s="22"/>
      <c r="TF325" s="22"/>
      <c r="TG325" s="22"/>
      <c r="TH325" s="22"/>
      <c r="TI325" s="22"/>
      <c r="TJ325" s="22"/>
      <c r="TK325" s="22"/>
      <c r="TL325" s="22"/>
      <c r="TM325" s="22"/>
      <c r="TN325" s="22"/>
      <c r="TO325" s="22"/>
      <c r="TP325" s="22"/>
      <c r="TQ325" s="22"/>
      <c r="TR325" s="22"/>
      <c r="TS325" s="22"/>
      <c r="TT325" s="22"/>
      <c r="TU325" s="22"/>
      <c r="TV325" s="22"/>
      <c r="TW325" s="22"/>
      <c r="TX325" s="22"/>
      <c r="TY325" s="22"/>
      <c r="TZ325" s="22"/>
      <c r="UA325" s="22"/>
      <c r="UB325" s="22"/>
      <c r="UC325" s="22"/>
      <c r="UD325" s="22"/>
      <c r="UE325" s="22"/>
      <c r="UF325" s="22"/>
      <c r="UG325" s="22"/>
      <c r="UH325" s="22"/>
      <c r="UI325" s="22"/>
      <c r="UJ325" s="22"/>
      <c r="UK325" s="22"/>
      <c r="UL325" s="22"/>
      <c r="UM325" s="22"/>
      <c r="UN325" s="22"/>
      <c r="UO325" s="22"/>
      <c r="UP325" s="22"/>
      <c r="UQ325" s="22"/>
      <c r="UR325" s="22"/>
      <c r="US325" s="22"/>
      <c r="UT325" s="22"/>
      <c r="UU325" s="22"/>
      <c r="UV325" s="22"/>
      <c r="UW325" s="22"/>
      <c r="UX325" s="22"/>
      <c r="UY325" s="22"/>
      <c r="UZ325" s="22"/>
      <c r="VA325" s="22"/>
      <c r="VB325" s="22"/>
      <c r="VC325" s="22"/>
      <c r="VD325" s="22"/>
      <c r="VE325" s="22"/>
      <c r="VF325" s="22"/>
      <c r="VG325" s="22"/>
      <c r="VH325" s="22"/>
      <c r="VI325" s="22"/>
      <c r="VJ325" s="22"/>
      <c r="VK325" s="22"/>
      <c r="VL325" s="22"/>
      <c r="VM325" s="22"/>
      <c r="VN325" s="22"/>
      <c r="VO325" s="22"/>
      <c r="VP325" s="22"/>
      <c r="VQ325" s="22"/>
      <c r="VR325" s="22"/>
      <c r="VS325" s="22"/>
      <c r="VT325" s="22"/>
      <c r="VU325" s="22"/>
      <c r="VV325" s="22"/>
      <c r="VW325" s="22"/>
      <c r="VX325" s="22"/>
      <c r="VY325" s="22"/>
      <c r="VZ325" s="22"/>
      <c r="WA325" s="22"/>
      <c r="WB325" s="22"/>
      <c r="WC325" s="22"/>
      <c r="WD325" s="22"/>
      <c r="WE325" s="22"/>
      <c r="WF325" s="22"/>
      <c r="WG325" s="22"/>
      <c r="WH325" s="22"/>
      <c r="WI325" s="22"/>
      <c r="WJ325" s="22"/>
      <c r="WK325" s="22"/>
      <c r="WL325" s="22"/>
      <c r="WM325" s="22"/>
      <c r="WN325" s="22"/>
      <c r="WO325" s="22"/>
      <c r="WP325" s="22"/>
      <c r="WQ325" s="22"/>
      <c r="WR325" s="22"/>
      <c r="WS325" s="22"/>
      <c r="WT325" s="22"/>
      <c r="WU325" s="22"/>
      <c r="WV325" s="22"/>
      <c r="WW325" s="22"/>
      <c r="WX325" s="22"/>
      <c r="WY325" s="22"/>
      <c r="WZ325" s="22"/>
      <c r="XA325" s="22"/>
      <c r="XB325" s="22"/>
      <c r="XC325" s="22"/>
      <c r="XD325" s="22"/>
      <c r="XE325" s="22"/>
      <c r="XF325" s="22"/>
      <c r="XG325" s="22"/>
      <c r="XH325" s="22"/>
      <c r="XI325" s="22"/>
      <c r="XJ325" s="22"/>
      <c r="XK325" s="22"/>
      <c r="XL325" s="22"/>
      <c r="XM325" s="22"/>
      <c r="XN325" s="22"/>
      <c r="XO325" s="22"/>
      <c r="XP325" s="22"/>
      <c r="XQ325" s="22"/>
      <c r="XR325" s="22"/>
      <c r="XS325" s="22"/>
      <c r="XT325" s="22"/>
      <c r="XU325" s="22"/>
      <c r="XV325" s="22"/>
      <c r="XW325" s="22"/>
      <c r="XX325" s="22"/>
      <c r="XY325" s="22"/>
      <c r="XZ325" s="22"/>
      <c r="YA325" s="22"/>
      <c r="YB325" s="22"/>
      <c r="YC325" s="22"/>
      <c r="YD325" s="22"/>
      <c r="YE325" s="22"/>
      <c r="YF325" s="22"/>
      <c r="YG325" s="22"/>
      <c r="YH325" s="22"/>
      <c r="YI325" s="22"/>
      <c r="YJ325" s="22"/>
      <c r="YK325" s="22"/>
      <c r="YL325" s="22"/>
      <c r="YM325" s="22"/>
      <c r="YN325" s="22"/>
      <c r="YO325" s="22"/>
      <c r="YP325" s="22"/>
      <c r="YQ325" s="22"/>
      <c r="YR325" s="22"/>
      <c r="YS325" s="22"/>
      <c r="YT325" s="22"/>
      <c r="YU325" s="22"/>
      <c r="YV325" s="22"/>
      <c r="YW325" s="22"/>
      <c r="YX325" s="22"/>
      <c r="YY325" s="22"/>
      <c r="YZ325" s="22"/>
      <c r="ZA325" s="22"/>
      <c r="ZB325" s="22"/>
      <c r="ZC325" s="22"/>
      <c r="ZD325" s="22"/>
      <c r="ZE325" s="22"/>
      <c r="ZF325" s="22"/>
      <c r="ZG325" s="22"/>
      <c r="ZH325" s="22"/>
      <c r="ZI325" s="22"/>
      <c r="ZJ325" s="22"/>
      <c r="ZK325" s="22"/>
      <c r="ZL325" s="22"/>
      <c r="ZM325" s="22"/>
      <c r="ZN325" s="22"/>
      <c r="ZO325" s="22"/>
      <c r="ZP325" s="22"/>
      <c r="ZQ325" s="22"/>
      <c r="ZR325" s="22"/>
      <c r="ZS325" s="22"/>
    </row>
    <row r="326" spans="1:695" s="117" customFormat="1" x14ac:dyDescent="0.2">
      <c r="A326" s="225" t="s">
        <v>146</v>
      </c>
      <c r="B326" s="98"/>
      <c r="C326" s="19" t="s">
        <v>101</v>
      </c>
      <c r="D326" s="19" t="s">
        <v>15</v>
      </c>
      <c r="E326" s="20">
        <v>0.61805555555555558</v>
      </c>
      <c r="F326" s="20">
        <f>E326+(45/(24*60))</f>
        <v>0.64930555555555558</v>
      </c>
      <c r="G326" s="19">
        <f t="shared" si="32"/>
        <v>3760</v>
      </c>
      <c r="H326" s="65">
        <v>188</v>
      </c>
      <c r="I326" s="82">
        <v>20</v>
      </c>
      <c r="J326" s="77" t="s">
        <v>204</v>
      </c>
      <c r="K326" s="77" t="s">
        <v>205</v>
      </c>
      <c r="L326" s="187"/>
      <c r="M326" s="21"/>
      <c r="N326" s="139"/>
      <c r="O326" s="139"/>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2"/>
      <c r="AU326" s="22"/>
      <c r="AV326" s="22"/>
      <c r="AW326" s="22"/>
      <c r="AX326" s="22"/>
      <c r="AY326" s="22"/>
      <c r="AZ326" s="22"/>
      <c r="BA326" s="22"/>
      <c r="BB326" s="22"/>
      <c r="BC326" s="22"/>
      <c r="BD326" s="22"/>
      <c r="BE326" s="22"/>
      <c r="BF326" s="22"/>
      <c r="BG326" s="22"/>
      <c r="BH326" s="22"/>
      <c r="BI326" s="22"/>
      <c r="BJ326" s="22"/>
      <c r="BK326" s="22"/>
      <c r="BL326" s="22"/>
      <c r="BM326" s="22"/>
      <c r="BN326" s="22"/>
      <c r="BO326" s="22"/>
      <c r="BP326" s="22"/>
      <c r="BQ326" s="22"/>
      <c r="BR326" s="22"/>
      <c r="BS326" s="22"/>
      <c r="BT326" s="22"/>
      <c r="BU326" s="22"/>
      <c r="BV326" s="22"/>
      <c r="BW326" s="22"/>
      <c r="BX326" s="22"/>
      <c r="BY326" s="22"/>
      <c r="BZ326" s="22"/>
      <c r="CA326" s="22"/>
      <c r="CB326" s="22"/>
      <c r="CC326" s="22"/>
      <c r="CD326" s="22"/>
      <c r="CE326" s="22"/>
      <c r="CF326" s="22"/>
      <c r="CG326" s="22"/>
      <c r="CH326" s="22"/>
      <c r="CI326" s="22"/>
      <c r="CJ326" s="22"/>
      <c r="CK326" s="22"/>
      <c r="CL326" s="22"/>
      <c r="CM326" s="22"/>
      <c r="CN326" s="22"/>
      <c r="CO326" s="22"/>
      <c r="CP326" s="22"/>
      <c r="CQ326" s="22"/>
      <c r="CR326" s="22"/>
      <c r="CS326" s="22"/>
      <c r="CT326" s="22"/>
      <c r="CU326" s="22"/>
      <c r="CV326" s="22"/>
      <c r="CW326" s="22"/>
      <c r="CX326" s="22"/>
      <c r="CY326" s="22"/>
      <c r="CZ326" s="22"/>
      <c r="DA326" s="22"/>
      <c r="DB326" s="22"/>
      <c r="DC326" s="22"/>
      <c r="DD326" s="22"/>
      <c r="DE326" s="22"/>
      <c r="DF326" s="22"/>
      <c r="DG326" s="22"/>
      <c r="DH326" s="22"/>
      <c r="DI326" s="22"/>
      <c r="DJ326" s="22"/>
      <c r="DK326" s="22"/>
      <c r="DL326" s="22"/>
      <c r="DM326" s="22"/>
      <c r="DN326" s="22"/>
      <c r="DO326" s="22"/>
      <c r="DP326" s="22"/>
      <c r="DQ326" s="22"/>
      <c r="DR326" s="22"/>
      <c r="DS326" s="22"/>
      <c r="DT326" s="22"/>
      <c r="DU326" s="22"/>
      <c r="DV326" s="22"/>
      <c r="DW326" s="22"/>
      <c r="DX326" s="22"/>
      <c r="DY326" s="22"/>
      <c r="DZ326" s="22"/>
      <c r="EA326" s="22"/>
      <c r="EB326" s="22"/>
      <c r="EC326" s="22"/>
      <c r="ED326" s="22"/>
      <c r="EE326" s="22"/>
      <c r="EF326" s="22"/>
      <c r="EG326" s="22"/>
      <c r="EH326" s="22"/>
      <c r="EI326" s="22"/>
      <c r="EJ326" s="22"/>
      <c r="EK326" s="22"/>
      <c r="EL326" s="22"/>
      <c r="EM326" s="22"/>
      <c r="EN326" s="22"/>
      <c r="EO326" s="22"/>
      <c r="EP326" s="22"/>
      <c r="EQ326" s="22"/>
      <c r="ER326" s="22"/>
      <c r="ES326" s="22"/>
      <c r="ET326" s="22"/>
      <c r="EU326" s="22"/>
      <c r="EV326" s="22"/>
      <c r="EW326" s="22"/>
      <c r="EX326" s="22"/>
      <c r="EY326" s="22"/>
      <c r="EZ326" s="22"/>
      <c r="FA326" s="22"/>
      <c r="FB326" s="22"/>
      <c r="FC326" s="22"/>
      <c r="FD326" s="22"/>
      <c r="FE326" s="22"/>
      <c r="FF326" s="22"/>
      <c r="FG326" s="22"/>
      <c r="FH326" s="22"/>
      <c r="FI326" s="22"/>
      <c r="FJ326" s="22"/>
      <c r="FK326" s="22"/>
      <c r="FL326" s="22"/>
      <c r="FM326" s="22"/>
      <c r="FN326" s="22"/>
      <c r="FO326" s="22"/>
      <c r="FP326" s="22"/>
      <c r="FQ326" s="22"/>
      <c r="FR326" s="22"/>
      <c r="FS326" s="22"/>
      <c r="FT326" s="22"/>
      <c r="FU326" s="22"/>
      <c r="FV326" s="22"/>
      <c r="FW326" s="22"/>
      <c r="FX326" s="22"/>
      <c r="FY326" s="22"/>
      <c r="FZ326" s="22"/>
      <c r="GA326" s="22"/>
      <c r="GB326" s="22"/>
      <c r="GC326" s="22"/>
      <c r="GD326" s="22"/>
      <c r="GE326" s="22"/>
      <c r="GF326" s="22"/>
      <c r="GG326" s="22"/>
      <c r="GH326" s="22"/>
      <c r="GI326" s="22"/>
      <c r="GJ326" s="22"/>
      <c r="GK326" s="22"/>
      <c r="GL326" s="22"/>
      <c r="GM326" s="22"/>
      <c r="GN326" s="22"/>
      <c r="GO326" s="22"/>
      <c r="GP326" s="22"/>
      <c r="GQ326" s="22"/>
      <c r="GR326" s="22"/>
      <c r="GS326" s="22"/>
      <c r="GT326" s="22"/>
      <c r="GU326" s="22"/>
      <c r="GV326" s="22"/>
      <c r="GW326" s="22"/>
      <c r="GX326" s="22"/>
      <c r="GY326" s="22"/>
      <c r="GZ326" s="22"/>
      <c r="HA326" s="22"/>
      <c r="HB326" s="22"/>
      <c r="HC326" s="22"/>
      <c r="HD326" s="22"/>
      <c r="HE326" s="22"/>
      <c r="HF326" s="22"/>
      <c r="HG326" s="22"/>
      <c r="HH326" s="22"/>
      <c r="HI326" s="22"/>
      <c r="HJ326" s="22"/>
      <c r="HK326" s="22"/>
      <c r="HL326" s="22"/>
      <c r="HM326" s="22"/>
      <c r="HN326" s="22"/>
      <c r="HO326" s="22"/>
      <c r="HP326" s="22"/>
      <c r="HQ326" s="22"/>
      <c r="HR326" s="22"/>
      <c r="HS326" s="22"/>
      <c r="HT326" s="22"/>
      <c r="HU326" s="22"/>
      <c r="HV326" s="22"/>
      <c r="HW326" s="22"/>
      <c r="HX326" s="22"/>
      <c r="HY326" s="22"/>
      <c r="HZ326" s="22"/>
      <c r="IA326" s="22"/>
      <c r="IB326" s="22"/>
      <c r="IC326" s="22"/>
      <c r="ID326" s="22"/>
      <c r="IE326" s="22"/>
      <c r="IF326" s="22"/>
      <c r="IG326" s="22"/>
      <c r="IH326" s="22"/>
      <c r="II326" s="22"/>
      <c r="IJ326" s="22"/>
      <c r="IK326" s="22"/>
      <c r="IL326" s="22"/>
      <c r="IM326" s="22"/>
      <c r="IN326" s="22"/>
      <c r="IO326" s="22"/>
      <c r="IP326" s="22"/>
      <c r="IQ326" s="22"/>
      <c r="IR326" s="22"/>
      <c r="IS326" s="22"/>
      <c r="IT326" s="22"/>
      <c r="IU326" s="22"/>
      <c r="IV326" s="22"/>
      <c r="IW326" s="22"/>
      <c r="IX326" s="22"/>
      <c r="IY326" s="22"/>
      <c r="IZ326" s="22"/>
      <c r="JA326" s="22"/>
      <c r="JB326" s="22"/>
      <c r="JC326" s="22"/>
      <c r="JD326" s="22"/>
      <c r="JE326" s="22"/>
      <c r="JF326" s="22"/>
      <c r="JG326" s="22"/>
      <c r="JH326" s="22"/>
      <c r="JI326" s="22"/>
      <c r="JJ326" s="22"/>
      <c r="JK326" s="22"/>
      <c r="JL326" s="22"/>
      <c r="JM326" s="22"/>
      <c r="JN326" s="22"/>
      <c r="JO326" s="22"/>
      <c r="JP326" s="22"/>
      <c r="JQ326" s="22"/>
      <c r="JR326" s="22"/>
      <c r="JS326" s="22"/>
      <c r="JT326" s="22"/>
      <c r="JU326" s="22"/>
      <c r="JV326" s="22"/>
      <c r="JW326" s="22"/>
      <c r="JX326" s="22"/>
      <c r="JY326" s="22"/>
      <c r="JZ326" s="22"/>
      <c r="KA326" s="22"/>
      <c r="KB326" s="22"/>
      <c r="KC326" s="22"/>
      <c r="KD326" s="22"/>
      <c r="KE326" s="22"/>
      <c r="KF326" s="22"/>
      <c r="KG326" s="22"/>
      <c r="KH326" s="22"/>
      <c r="KI326" s="22"/>
      <c r="KJ326" s="22"/>
      <c r="KK326" s="22"/>
      <c r="KL326" s="22"/>
      <c r="KM326" s="22"/>
      <c r="KN326" s="22"/>
      <c r="KO326" s="22"/>
      <c r="KP326" s="22"/>
      <c r="KQ326" s="22"/>
      <c r="KR326" s="22"/>
      <c r="KS326" s="22"/>
      <c r="KT326" s="22"/>
      <c r="KU326" s="22"/>
      <c r="KV326" s="22"/>
      <c r="KW326" s="22"/>
      <c r="KX326" s="22"/>
      <c r="KY326" s="22"/>
      <c r="KZ326" s="22"/>
      <c r="LA326" s="22"/>
      <c r="LB326" s="22"/>
      <c r="LC326" s="22"/>
      <c r="LD326" s="22"/>
      <c r="LE326" s="22"/>
      <c r="LF326" s="22"/>
      <c r="LG326" s="22"/>
      <c r="LH326" s="22"/>
      <c r="LI326" s="22"/>
      <c r="LJ326" s="22"/>
      <c r="LK326" s="22"/>
      <c r="LL326" s="22"/>
      <c r="LM326" s="22"/>
      <c r="LN326" s="22"/>
      <c r="LO326" s="22"/>
      <c r="LP326" s="22"/>
      <c r="LQ326" s="22"/>
      <c r="LR326" s="22"/>
      <c r="LS326" s="22"/>
      <c r="LT326" s="22"/>
      <c r="LU326" s="22"/>
      <c r="LV326" s="22"/>
      <c r="LW326" s="22"/>
      <c r="LX326" s="22"/>
      <c r="LY326" s="22"/>
      <c r="LZ326" s="22"/>
      <c r="MA326" s="22"/>
      <c r="MB326" s="22"/>
      <c r="MC326" s="22"/>
      <c r="MD326" s="22"/>
      <c r="ME326" s="22"/>
      <c r="MF326" s="22"/>
      <c r="MG326" s="22"/>
      <c r="MH326" s="22"/>
      <c r="MI326" s="22"/>
      <c r="MJ326" s="22"/>
      <c r="MK326" s="22"/>
      <c r="ML326" s="22"/>
      <c r="MM326" s="22"/>
      <c r="MN326" s="22"/>
      <c r="MO326" s="22"/>
      <c r="MP326" s="22"/>
      <c r="MQ326" s="22"/>
      <c r="MR326" s="22"/>
      <c r="MS326" s="22"/>
      <c r="MT326" s="22"/>
      <c r="MU326" s="22"/>
      <c r="MV326" s="22"/>
      <c r="MW326" s="22"/>
      <c r="MX326" s="22"/>
      <c r="MY326" s="22"/>
      <c r="MZ326" s="22"/>
      <c r="NA326" s="22"/>
      <c r="NB326" s="22"/>
      <c r="NC326" s="22"/>
      <c r="ND326" s="22"/>
      <c r="NE326" s="22"/>
      <c r="NF326" s="22"/>
      <c r="NG326" s="22"/>
      <c r="NH326" s="22"/>
      <c r="NI326" s="22"/>
      <c r="NJ326" s="22"/>
      <c r="NK326" s="22"/>
      <c r="NL326" s="22"/>
      <c r="NM326" s="22"/>
      <c r="NN326" s="22"/>
      <c r="NO326" s="22"/>
      <c r="NP326" s="22"/>
      <c r="NQ326" s="22"/>
      <c r="NR326" s="22"/>
      <c r="NS326" s="22"/>
      <c r="NT326" s="22"/>
      <c r="NU326" s="22"/>
      <c r="NV326" s="22"/>
      <c r="NW326" s="22"/>
      <c r="NX326" s="22"/>
      <c r="NY326" s="22"/>
      <c r="NZ326" s="22"/>
      <c r="OA326" s="22"/>
      <c r="OB326" s="22"/>
      <c r="OC326" s="22"/>
      <c r="OD326" s="22"/>
      <c r="OE326" s="22"/>
      <c r="OF326" s="22"/>
      <c r="OG326" s="22"/>
      <c r="OH326" s="22"/>
      <c r="OI326" s="22"/>
      <c r="OJ326" s="22"/>
      <c r="OK326" s="22"/>
      <c r="OL326" s="22"/>
      <c r="OM326" s="22"/>
      <c r="ON326" s="22"/>
      <c r="OO326" s="22"/>
      <c r="OP326" s="22"/>
      <c r="OQ326" s="22"/>
      <c r="OR326" s="22"/>
      <c r="OS326" s="22"/>
      <c r="OT326" s="22"/>
      <c r="OU326" s="22"/>
      <c r="OV326" s="22"/>
      <c r="OW326" s="22"/>
      <c r="OX326" s="22"/>
      <c r="OY326" s="22"/>
      <c r="OZ326" s="22"/>
      <c r="PA326" s="22"/>
      <c r="PB326" s="22"/>
      <c r="PC326" s="22"/>
      <c r="PD326" s="22"/>
      <c r="PE326" s="22"/>
      <c r="PF326" s="22"/>
      <c r="PG326" s="22"/>
      <c r="PH326" s="22"/>
      <c r="PI326" s="22"/>
      <c r="PJ326" s="22"/>
      <c r="PK326" s="22"/>
      <c r="PL326" s="22"/>
      <c r="PM326" s="22"/>
      <c r="PN326" s="22"/>
      <c r="PO326" s="22"/>
      <c r="PP326" s="22"/>
      <c r="PQ326" s="22"/>
      <c r="PR326" s="22"/>
      <c r="PS326" s="22"/>
      <c r="PT326" s="22"/>
      <c r="PU326" s="22"/>
      <c r="PV326" s="22"/>
      <c r="PW326" s="22"/>
      <c r="PX326" s="22"/>
      <c r="PY326" s="22"/>
      <c r="PZ326" s="22"/>
      <c r="QA326" s="22"/>
      <c r="QB326" s="22"/>
      <c r="QC326" s="22"/>
      <c r="QD326" s="22"/>
      <c r="QE326" s="22"/>
      <c r="QF326" s="22"/>
      <c r="QG326" s="22"/>
      <c r="QH326" s="22"/>
      <c r="QI326" s="22"/>
      <c r="QJ326" s="22"/>
      <c r="QK326" s="22"/>
      <c r="QL326" s="22"/>
      <c r="QM326" s="22"/>
      <c r="QN326" s="22"/>
      <c r="QO326" s="22"/>
      <c r="QP326" s="22"/>
      <c r="QQ326" s="22"/>
      <c r="QR326" s="22"/>
      <c r="QS326" s="22"/>
      <c r="QT326" s="22"/>
      <c r="QU326" s="22"/>
      <c r="QV326" s="22"/>
      <c r="QW326" s="22"/>
      <c r="QX326" s="22"/>
      <c r="QY326" s="22"/>
      <c r="QZ326" s="22"/>
      <c r="RA326" s="22"/>
      <c r="RB326" s="22"/>
      <c r="RC326" s="22"/>
      <c r="RD326" s="22"/>
      <c r="RE326" s="22"/>
      <c r="RF326" s="22"/>
      <c r="RG326" s="22"/>
      <c r="RH326" s="22"/>
      <c r="RI326" s="22"/>
      <c r="RJ326" s="22"/>
      <c r="RK326" s="22"/>
      <c r="RL326" s="22"/>
      <c r="RM326" s="22"/>
      <c r="RN326" s="22"/>
      <c r="RO326" s="22"/>
      <c r="RP326" s="22"/>
      <c r="RQ326" s="22"/>
      <c r="RR326" s="22"/>
      <c r="RS326" s="22"/>
      <c r="RT326" s="22"/>
      <c r="RU326" s="22"/>
      <c r="RV326" s="22"/>
      <c r="RW326" s="22"/>
      <c r="RX326" s="22"/>
      <c r="RY326" s="22"/>
      <c r="RZ326" s="22"/>
      <c r="SA326" s="22"/>
      <c r="SB326" s="22"/>
      <c r="SC326" s="22"/>
      <c r="SD326" s="22"/>
      <c r="SE326" s="22"/>
      <c r="SF326" s="22"/>
      <c r="SG326" s="22"/>
      <c r="SH326" s="22"/>
      <c r="SI326" s="22"/>
      <c r="SJ326" s="22"/>
      <c r="SK326" s="22"/>
      <c r="SL326" s="22"/>
      <c r="SM326" s="22"/>
      <c r="SN326" s="22"/>
      <c r="SO326" s="22"/>
      <c r="SP326" s="22"/>
      <c r="SQ326" s="22"/>
      <c r="SR326" s="22"/>
      <c r="SS326" s="22"/>
      <c r="ST326" s="22"/>
      <c r="SU326" s="22"/>
      <c r="SV326" s="22"/>
      <c r="SW326" s="22"/>
      <c r="SX326" s="22"/>
      <c r="SY326" s="22"/>
      <c r="SZ326" s="22"/>
      <c r="TA326" s="22"/>
      <c r="TB326" s="22"/>
      <c r="TC326" s="22"/>
      <c r="TD326" s="22"/>
      <c r="TE326" s="22"/>
      <c r="TF326" s="22"/>
      <c r="TG326" s="22"/>
      <c r="TH326" s="22"/>
      <c r="TI326" s="22"/>
      <c r="TJ326" s="22"/>
      <c r="TK326" s="22"/>
      <c r="TL326" s="22"/>
      <c r="TM326" s="22"/>
      <c r="TN326" s="22"/>
      <c r="TO326" s="22"/>
      <c r="TP326" s="22"/>
      <c r="TQ326" s="22"/>
      <c r="TR326" s="22"/>
      <c r="TS326" s="22"/>
      <c r="TT326" s="22"/>
      <c r="TU326" s="22"/>
      <c r="TV326" s="22"/>
      <c r="TW326" s="22"/>
      <c r="TX326" s="22"/>
      <c r="TY326" s="22"/>
      <c r="TZ326" s="22"/>
      <c r="UA326" s="22"/>
      <c r="UB326" s="22"/>
      <c r="UC326" s="22"/>
      <c r="UD326" s="22"/>
      <c r="UE326" s="22"/>
      <c r="UF326" s="22"/>
      <c r="UG326" s="22"/>
      <c r="UH326" s="22"/>
      <c r="UI326" s="22"/>
      <c r="UJ326" s="22"/>
      <c r="UK326" s="22"/>
      <c r="UL326" s="22"/>
      <c r="UM326" s="22"/>
      <c r="UN326" s="22"/>
      <c r="UO326" s="22"/>
      <c r="UP326" s="22"/>
      <c r="UQ326" s="22"/>
      <c r="UR326" s="22"/>
      <c r="US326" s="22"/>
      <c r="UT326" s="22"/>
      <c r="UU326" s="22"/>
      <c r="UV326" s="22"/>
      <c r="UW326" s="22"/>
      <c r="UX326" s="22"/>
      <c r="UY326" s="22"/>
      <c r="UZ326" s="22"/>
      <c r="VA326" s="22"/>
      <c r="VB326" s="22"/>
      <c r="VC326" s="22"/>
      <c r="VD326" s="22"/>
      <c r="VE326" s="22"/>
      <c r="VF326" s="22"/>
      <c r="VG326" s="22"/>
      <c r="VH326" s="22"/>
      <c r="VI326" s="22"/>
      <c r="VJ326" s="22"/>
      <c r="VK326" s="22"/>
      <c r="VL326" s="22"/>
      <c r="VM326" s="22"/>
      <c r="VN326" s="22"/>
      <c r="VO326" s="22"/>
      <c r="VP326" s="22"/>
      <c r="VQ326" s="22"/>
      <c r="VR326" s="22"/>
      <c r="VS326" s="22"/>
      <c r="VT326" s="22"/>
      <c r="VU326" s="22"/>
      <c r="VV326" s="22"/>
      <c r="VW326" s="22"/>
      <c r="VX326" s="22"/>
      <c r="VY326" s="22"/>
      <c r="VZ326" s="22"/>
      <c r="WA326" s="22"/>
      <c r="WB326" s="22"/>
      <c r="WC326" s="22"/>
      <c r="WD326" s="22"/>
      <c r="WE326" s="22"/>
      <c r="WF326" s="22"/>
      <c r="WG326" s="22"/>
      <c r="WH326" s="22"/>
      <c r="WI326" s="22"/>
      <c r="WJ326" s="22"/>
      <c r="WK326" s="22"/>
      <c r="WL326" s="22"/>
      <c r="WM326" s="22"/>
      <c r="WN326" s="22"/>
      <c r="WO326" s="22"/>
      <c r="WP326" s="22"/>
      <c r="WQ326" s="22"/>
      <c r="WR326" s="22"/>
      <c r="WS326" s="22"/>
      <c r="WT326" s="22"/>
      <c r="WU326" s="22"/>
      <c r="WV326" s="22"/>
      <c r="WW326" s="22"/>
      <c r="WX326" s="22"/>
      <c r="WY326" s="22"/>
      <c r="WZ326" s="22"/>
      <c r="XA326" s="22"/>
      <c r="XB326" s="22"/>
      <c r="XC326" s="22"/>
      <c r="XD326" s="22"/>
      <c r="XE326" s="22"/>
      <c r="XF326" s="22"/>
      <c r="XG326" s="22"/>
      <c r="XH326" s="22"/>
      <c r="XI326" s="22"/>
      <c r="XJ326" s="22"/>
      <c r="XK326" s="22"/>
      <c r="XL326" s="22"/>
      <c r="XM326" s="22"/>
      <c r="XN326" s="22"/>
      <c r="XO326" s="22"/>
      <c r="XP326" s="22"/>
      <c r="XQ326" s="22"/>
      <c r="XR326" s="22"/>
      <c r="XS326" s="22"/>
      <c r="XT326" s="22"/>
      <c r="XU326" s="22"/>
      <c r="XV326" s="22"/>
      <c r="XW326" s="22"/>
      <c r="XX326" s="22"/>
      <c r="XY326" s="22"/>
      <c r="XZ326" s="22"/>
      <c r="YA326" s="22"/>
      <c r="YB326" s="22"/>
      <c r="YC326" s="22"/>
      <c r="YD326" s="22"/>
      <c r="YE326" s="22"/>
      <c r="YF326" s="22"/>
      <c r="YG326" s="22"/>
      <c r="YH326" s="22"/>
      <c r="YI326" s="22"/>
      <c r="YJ326" s="22"/>
      <c r="YK326" s="22"/>
      <c r="YL326" s="22"/>
      <c r="YM326" s="22"/>
      <c r="YN326" s="22"/>
      <c r="YO326" s="22"/>
      <c r="YP326" s="22"/>
      <c r="YQ326" s="22"/>
      <c r="YR326" s="22"/>
      <c r="YS326" s="22"/>
      <c r="YT326" s="22"/>
      <c r="YU326" s="22"/>
      <c r="YV326" s="22"/>
      <c r="YW326" s="22"/>
      <c r="YX326" s="22"/>
      <c r="YY326" s="22"/>
      <c r="YZ326" s="22"/>
      <c r="ZA326" s="22"/>
      <c r="ZB326" s="22"/>
      <c r="ZC326" s="22"/>
      <c r="ZD326" s="22"/>
      <c r="ZE326" s="22"/>
      <c r="ZF326" s="22"/>
      <c r="ZG326" s="22"/>
      <c r="ZH326" s="22"/>
      <c r="ZI326" s="22"/>
      <c r="ZJ326" s="22"/>
      <c r="ZK326" s="22"/>
      <c r="ZL326" s="22"/>
      <c r="ZM326" s="22"/>
      <c r="ZN326" s="22"/>
      <c r="ZO326" s="22"/>
      <c r="ZP326" s="22"/>
      <c r="ZQ326" s="22"/>
      <c r="ZR326" s="22"/>
      <c r="ZS326" s="22"/>
    </row>
    <row r="327" spans="1:695" s="117" customFormat="1" x14ac:dyDescent="0.2">
      <c r="A327" s="225" t="s">
        <v>146</v>
      </c>
      <c r="B327" s="98"/>
      <c r="C327" s="19"/>
      <c r="D327" s="19"/>
      <c r="E327" s="20"/>
      <c r="F327" s="20"/>
      <c r="G327" s="19"/>
      <c r="H327" s="65"/>
      <c r="I327" s="82"/>
      <c r="J327" s="116"/>
      <c r="K327" s="29"/>
      <c r="L327" s="187"/>
      <c r="M327" s="21"/>
      <c r="N327" s="139"/>
      <c r="O327" s="139"/>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2"/>
      <c r="AU327" s="22"/>
      <c r="AV327" s="22"/>
      <c r="AW327" s="22"/>
      <c r="AX327" s="22"/>
      <c r="AY327" s="22"/>
      <c r="AZ327" s="22"/>
      <c r="BA327" s="22"/>
      <c r="BB327" s="22"/>
      <c r="BC327" s="22"/>
      <c r="BD327" s="22"/>
      <c r="BE327" s="22"/>
      <c r="BF327" s="22"/>
      <c r="BG327" s="22"/>
      <c r="BH327" s="22"/>
      <c r="BI327" s="22"/>
      <c r="BJ327" s="22"/>
      <c r="BK327" s="22"/>
      <c r="BL327" s="22"/>
      <c r="BM327" s="22"/>
      <c r="BN327" s="22"/>
      <c r="BO327" s="22"/>
      <c r="BP327" s="22"/>
      <c r="BQ327" s="22"/>
      <c r="BR327" s="22"/>
      <c r="BS327" s="22"/>
      <c r="BT327" s="22"/>
      <c r="BU327" s="22"/>
      <c r="BV327" s="22"/>
      <c r="BW327" s="22"/>
      <c r="BX327" s="22"/>
      <c r="BY327" s="22"/>
      <c r="BZ327" s="22"/>
      <c r="CA327" s="22"/>
      <c r="CB327" s="22"/>
      <c r="CC327" s="22"/>
      <c r="CD327" s="22"/>
      <c r="CE327" s="22"/>
      <c r="CF327" s="22"/>
      <c r="CG327" s="22"/>
      <c r="CH327" s="22"/>
      <c r="CI327" s="22"/>
      <c r="CJ327" s="22"/>
      <c r="CK327" s="22"/>
      <c r="CL327" s="22"/>
      <c r="CM327" s="22"/>
      <c r="CN327" s="22"/>
      <c r="CO327" s="22"/>
      <c r="CP327" s="22"/>
      <c r="CQ327" s="22"/>
      <c r="CR327" s="22"/>
      <c r="CS327" s="22"/>
      <c r="CT327" s="22"/>
      <c r="CU327" s="22"/>
      <c r="CV327" s="22"/>
      <c r="CW327" s="22"/>
      <c r="CX327" s="22"/>
      <c r="CY327" s="22"/>
      <c r="CZ327" s="22"/>
      <c r="DA327" s="22"/>
      <c r="DB327" s="22"/>
      <c r="DC327" s="22"/>
      <c r="DD327" s="22"/>
      <c r="DE327" s="22"/>
      <c r="DF327" s="22"/>
      <c r="DG327" s="22"/>
      <c r="DH327" s="22"/>
      <c r="DI327" s="22"/>
      <c r="DJ327" s="22"/>
      <c r="DK327" s="22"/>
      <c r="DL327" s="22"/>
      <c r="DM327" s="22"/>
      <c r="DN327" s="22"/>
      <c r="DO327" s="22"/>
      <c r="DP327" s="22"/>
      <c r="DQ327" s="22"/>
      <c r="DR327" s="22"/>
      <c r="DS327" s="22"/>
      <c r="DT327" s="22"/>
      <c r="DU327" s="22"/>
      <c r="DV327" s="22"/>
      <c r="DW327" s="22"/>
      <c r="DX327" s="22"/>
      <c r="DY327" s="22"/>
      <c r="DZ327" s="22"/>
      <c r="EA327" s="22"/>
      <c r="EB327" s="22"/>
      <c r="EC327" s="22"/>
      <c r="ED327" s="22"/>
      <c r="EE327" s="22"/>
      <c r="EF327" s="22"/>
      <c r="EG327" s="22"/>
      <c r="EH327" s="22"/>
      <c r="EI327" s="22"/>
      <c r="EJ327" s="22"/>
      <c r="EK327" s="22"/>
      <c r="EL327" s="22"/>
      <c r="EM327" s="22"/>
      <c r="EN327" s="22"/>
      <c r="EO327" s="22"/>
      <c r="EP327" s="22"/>
      <c r="EQ327" s="22"/>
      <c r="ER327" s="22"/>
      <c r="ES327" s="22"/>
      <c r="ET327" s="22"/>
      <c r="EU327" s="22"/>
      <c r="EV327" s="22"/>
      <c r="EW327" s="22"/>
      <c r="EX327" s="22"/>
      <c r="EY327" s="22"/>
      <c r="EZ327" s="22"/>
      <c r="FA327" s="22"/>
      <c r="FB327" s="22"/>
      <c r="FC327" s="22"/>
      <c r="FD327" s="22"/>
      <c r="FE327" s="22"/>
      <c r="FF327" s="22"/>
      <c r="FG327" s="22"/>
      <c r="FH327" s="22"/>
      <c r="FI327" s="22"/>
      <c r="FJ327" s="22"/>
      <c r="FK327" s="22"/>
      <c r="FL327" s="22"/>
      <c r="FM327" s="22"/>
      <c r="FN327" s="22"/>
      <c r="FO327" s="22"/>
      <c r="FP327" s="22"/>
      <c r="FQ327" s="22"/>
      <c r="FR327" s="22"/>
      <c r="FS327" s="22"/>
      <c r="FT327" s="22"/>
      <c r="FU327" s="22"/>
      <c r="FV327" s="22"/>
      <c r="FW327" s="22"/>
      <c r="FX327" s="22"/>
      <c r="FY327" s="22"/>
      <c r="FZ327" s="22"/>
      <c r="GA327" s="22"/>
      <c r="GB327" s="22"/>
      <c r="GC327" s="22"/>
      <c r="GD327" s="22"/>
      <c r="GE327" s="22"/>
      <c r="GF327" s="22"/>
      <c r="GG327" s="22"/>
      <c r="GH327" s="22"/>
      <c r="GI327" s="22"/>
      <c r="GJ327" s="22"/>
      <c r="GK327" s="22"/>
      <c r="GL327" s="22"/>
      <c r="GM327" s="22"/>
      <c r="GN327" s="22"/>
      <c r="GO327" s="22"/>
      <c r="GP327" s="22"/>
      <c r="GQ327" s="22"/>
      <c r="GR327" s="22"/>
      <c r="GS327" s="22"/>
      <c r="GT327" s="22"/>
      <c r="GU327" s="22"/>
      <c r="GV327" s="22"/>
      <c r="GW327" s="22"/>
      <c r="GX327" s="22"/>
      <c r="GY327" s="22"/>
      <c r="GZ327" s="22"/>
      <c r="HA327" s="22"/>
      <c r="HB327" s="22"/>
      <c r="HC327" s="22"/>
      <c r="HD327" s="22"/>
      <c r="HE327" s="22"/>
      <c r="HF327" s="22"/>
      <c r="HG327" s="22"/>
      <c r="HH327" s="22"/>
      <c r="HI327" s="22"/>
      <c r="HJ327" s="22"/>
      <c r="HK327" s="22"/>
      <c r="HL327" s="22"/>
      <c r="HM327" s="22"/>
      <c r="HN327" s="22"/>
      <c r="HO327" s="22"/>
      <c r="HP327" s="22"/>
      <c r="HQ327" s="22"/>
      <c r="HR327" s="22"/>
      <c r="HS327" s="22"/>
      <c r="HT327" s="22"/>
      <c r="HU327" s="22"/>
      <c r="HV327" s="22"/>
      <c r="HW327" s="22"/>
      <c r="HX327" s="22"/>
      <c r="HY327" s="22"/>
      <c r="HZ327" s="22"/>
      <c r="IA327" s="22"/>
      <c r="IB327" s="22"/>
      <c r="IC327" s="22"/>
      <c r="ID327" s="22"/>
      <c r="IE327" s="22"/>
      <c r="IF327" s="22"/>
      <c r="IG327" s="22"/>
      <c r="IH327" s="22"/>
      <c r="II327" s="22"/>
      <c r="IJ327" s="22"/>
      <c r="IK327" s="22"/>
      <c r="IL327" s="22"/>
      <c r="IM327" s="22"/>
      <c r="IN327" s="22"/>
      <c r="IO327" s="22"/>
      <c r="IP327" s="22"/>
      <c r="IQ327" s="22"/>
      <c r="IR327" s="22"/>
      <c r="IS327" s="22"/>
      <c r="IT327" s="22"/>
      <c r="IU327" s="22"/>
      <c r="IV327" s="22"/>
      <c r="IW327" s="22"/>
      <c r="IX327" s="22"/>
      <c r="IY327" s="22"/>
      <c r="IZ327" s="22"/>
      <c r="JA327" s="22"/>
      <c r="JB327" s="22"/>
      <c r="JC327" s="22"/>
      <c r="JD327" s="22"/>
      <c r="JE327" s="22"/>
      <c r="JF327" s="22"/>
      <c r="JG327" s="22"/>
      <c r="JH327" s="22"/>
      <c r="JI327" s="22"/>
      <c r="JJ327" s="22"/>
      <c r="JK327" s="22"/>
      <c r="JL327" s="22"/>
      <c r="JM327" s="22"/>
      <c r="JN327" s="22"/>
      <c r="JO327" s="22"/>
      <c r="JP327" s="22"/>
      <c r="JQ327" s="22"/>
      <c r="JR327" s="22"/>
      <c r="JS327" s="22"/>
      <c r="JT327" s="22"/>
      <c r="JU327" s="22"/>
      <c r="JV327" s="22"/>
      <c r="JW327" s="22"/>
      <c r="JX327" s="22"/>
      <c r="JY327" s="22"/>
      <c r="JZ327" s="22"/>
      <c r="KA327" s="22"/>
      <c r="KB327" s="22"/>
      <c r="KC327" s="22"/>
      <c r="KD327" s="22"/>
      <c r="KE327" s="22"/>
      <c r="KF327" s="22"/>
      <c r="KG327" s="22"/>
      <c r="KH327" s="22"/>
      <c r="KI327" s="22"/>
      <c r="KJ327" s="22"/>
      <c r="KK327" s="22"/>
      <c r="KL327" s="22"/>
      <c r="KM327" s="22"/>
      <c r="KN327" s="22"/>
      <c r="KO327" s="22"/>
      <c r="KP327" s="22"/>
      <c r="KQ327" s="22"/>
      <c r="KR327" s="22"/>
      <c r="KS327" s="22"/>
      <c r="KT327" s="22"/>
      <c r="KU327" s="22"/>
      <c r="KV327" s="22"/>
      <c r="KW327" s="22"/>
      <c r="KX327" s="22"/>
      <c r="KY327" s="22"/>
      <c r="KZ327" s="22"/>
      <c r="LA327" s="22"/>
      <c r="LB327" s="22"/>
      <c r="LC327" s="22"/>
      <c r="LD327" s="22"/>
      <c r="LE327" s="22"/>
      <c r="LF327" s="22"/>
      <c r="LG327" s="22"/>
      <c r="LH327" s="22"/>
      <c r="LI327" s="22"/>
      <c r="LJ327" s="22"/>
      <c r="LK327" s="22"/>
      <c r="LL327" s="22"/>
      <c r="LM327" s="22"/>
      <c r="LN327" s="22"/>
      <c r="LO327" s="22"/>
      <c r="LP327" s="22"/>
      <c r="LQ327" s="22"/>
      <c r="LR327" s="22"/>
      <c r="LS327" s="22"/>
      <c r="LT327" s="22"/>
      <c r="LU327" s="22"/>
      <c r="LV327" s="22"/>
      <c r="LW327" s="22"/>
      <c r="LX327" s="22"/>
      <c r="LY327" s="22"/>
      <c r="LZ327" s="22"/>
      <c r="MA327" s="22"/>
      <c r="MB327" s="22"/>
      <c r="MC327" s="22"/>
      <c r="MD327" s="22"/>
      <c r="ME327" s="22"/>
      <c r="MF327" s="22"/>
      <c r="MG327" s="22"/>
      <c r="MH327" s="22"/>
      <c r="MI327" s="22"/>
      <c r="MJ327" s="22"/>
      <c r="MK327" s="22"/>
      <c r="ML327" s="22"/>
      <c r="MM327" s="22"/>
      <c r="MN327" s="22"/>
      <c r="MO327" s="22"/>
      <c r="MP327" s="22"/>
      <c r="MQ327" s="22"/>
      <c r="MR327" s="22"/>
      <c r="MS327" s="22"/>
      <c r="MT327" s="22"/>
      <c r="MU327" s="22"/>
      <c r="MV327" s="22"/>
      <c r="MW327" s="22"/>
      <c r="MX327" s="22"/>
      <c r="MY327" s="22"/>
      <c r="MZ327" s="22"/>
      <c r="NA327" s="22"/>
      <c r="NB327" s="22"/>
      <c r="NC327" s="22"/>
      <c r="ND327" s="22"/>
      <c r="NE327" s="22"/>
      <c r="NF327" s="22"/>
      <c r="NG327" s="22"/>
      <c r="NH327" s="22"/>
      <c r="NI327" s="22"/>
      <c r="NJ327" s="22"/>
      <c r="NK327" s="22"/>
      <c r="NL327" s="22"/>
      <c r="NM327" s="22"/>
      <c r="NN327" s="22"/>
      <c r="NO327" s="22"/>
      <c r="NP327" s="22"/>
      <c r="NQ327" s="22"/>
      <c r="NR327" s="22"/>
      <c r="NS327" s="22"/>
      <c r="NT327" s="22"/>
      <c r="NU327" s="22"/>
      <c r="NV327" s="22"/>
      <c r="NW327" s="22"/>
      <c r="NX327" s="22"/>
      <c r="NY327" s="22"/>
      <c r="NZ327" s="22"/>
      <c r="OA327" s="22"/>
      <c r="OB327" s="22"/>
      <c r="OC327" s="22"/>
      <c r="OD327" s="22"/>
      <c r="OE327" s="22"/>
      <c r="OF327" s="22"/>
      <c r="OG327" s="22"/>
      <c r="OH327" s="22"/>
      <c r="OI327" s="22"/>
      <c r="OJ327" s="22"/>
      <c r="OK327" s="22"/>
      <c r="OL327" s="22"/>
      <c r="OM327" s="22"/>
      <c r="ON327" s="22"/>
      <c r="OO327" s="22"/>
      <c r="OP327" s="22"/>
      <c r="OQ327" s="22"/>
      <c r="OR327" s="22"/>
      <c r="OS327" s="22"/>
      <c r="OT327" s="22"/>
      <c r="OU327" s="22"/>
      <c r="OV327" s="22"/>
      <c r="OW327" s="22"/>
      <c r="OX327" s="22"/>
      <c r="OY327" s="22"/>
      <c r="OZ327" s="22"/>
      <c r="PA327" s="22"/>
      <c r="PB327" s="22"/>
      <c r="PC327" s="22"/>
      <c r="PD327" s="22"/>
      <c r="PE327" s="22"/>
      <c r="PF327" s="22"/>
      <c r="PG327" s="22"/>
      <c r="PH327" s="22"/>
      <c r="PI327" s="22"/>
      <c r="PJ327" s="22"/>
      <c r="PK327" s="22"/>
      <c r="PL327" s="22"/>
      <c r="PM327" s="22"/>
      <c r="PN327" s="22"/>
      <c r="PO327" s="22"/>
      <c r="PP327" s="22"/>
      <c r="PQ327" s="22"/>
      <c r="PR327" s="22"/>
      <c r="PS327" s="22"/>
      <c r="PT327" s="22"/>
      <c r="PU327" s="22"/>
      <c r="PV327" s="22"/>
      <c r="PW327" s="22"/>
      <c r="PX327" s="22"/>
      <c r="PY327" s="22"/>
      <c r="PZ327" s="22"/>
      <c r="QA327" s="22"/>
      <c r="QB327" s="22"/>
      <c r="QC327" s="22"/>
      <c r="QD327" s="22"/>
      <c r="QE327" s="22"/>
      <c r="QF327" s="22"/>
      <c r="QG327" s="22"/>
      <c r="QH327" s="22"/>
      <c r="QI327" s="22"/>
      <c r="QJ327" s="22"/>
      <c r="QK327" s="22"/>
      <c r="QL327" s="22"/>
      <c r="QM327" s="22"/>
      <c r="QN327" s="22"/>
      <c r="QO327" s="22"/>
      <c r="QP327" s="22"/>
      <c r="QQ327" s="22"/>
      <c r="QR327" s="22"/>
      <c r="QS327" s="22"/>
      <c r="QT327" s="22"/>
      <c r="QU327" s="22"/>
      <c r="QV327" s="22"/>
      <c r="QW327" s="22"/>
      <c r="QX327" s="22"/>
      <c r="QY327" s="22"/>
      <c r="QZ327" s="22"/>
      <c r="RA327" s="22"/>
      <c r="RB327" s="22"/>
      <c r="RC327" s="22"/>
      <c r="RD327" s="22"/>
      <c r="RE327" s="22"/>
      <c r="RF327" s="22"/>
      <c r="RG327" s="22"/>
      <c r="RH327" s="22"/>
      <c r="RI327" s="22"/>
      <c r="RJ327" s="22"/>
      <c r="RK327" s="22"/>
      <c r="RL327" s="22"/>
      <c r="RM327" s="22"/>
      <c r="RN327" s="22"/>
      <c r="RO327" s="22"/>
      <c r="RP327" s="22"/>
      <c r="RQ327" s="22"/>
      <c r="RR327" s="22"/>
      <c r="RS327" s="22"/>
      <c r="RT327" s="22"/>
      <c r="RU327" s="22"/>
      <c r="RV327" s="22"/>
      <c r="RW327" s="22"/>
      <c r="RX327" s="22"/>
      <c r="RY327" s="22"/>
      <c r="RZ327" s="22"/>
      <c r="SA327" s="22"/>
      <c r="SB327" s="22"/>
      <c r="SC327" s="22"/>
      <c r="SD327" s="22"/>
      <c r="SE327" s="22"/>
      <c r="SF327" s="22"/>
      <c r="SG327" s="22"/>
      <c r="SH327" s="22"/>
      <c r="SI327" s="22"/>
      <c r="SJ327" s="22"/>
      <c r="SK327" s="22"/>
      <c r="SL327" s="22"/>
      <c r="SM327" s="22"/>
      <c r="SN327" s="22"/>
      <c r="SO327" s="22"/>
      <c r="SP327" s="22"/>
      <c r="SQ327" s="22"/>
      <c r="SR327" s="22"/>
      <c r="SS327" s="22"/>
      <c r="ST327" s="22"/>
      <c r="SU327" s="22"/>
      <c r="SV327" s="22"/>
      <c r="SW327" s="22"/>
      <c r="SX327" s="22"/>
      <c r="SY327" s="22"/>
      <c r="SZ327" s="22"/>
      <c r="TA327" s="22"/>
      <c r="TB327" s="22"/>
      <c r="TC327" s="22"/>
      <c r="TD327" s="22"/>
      <c r="TE327" s="22"/>
      <c r="TF327" s="22"/>
      <c r="TG327" s="22"/>
      <c r="TH327" s="22"/>
      <c r="TI327" s="22"/>
      <c r="TJ327" s="22"/>
      <c r="TK327" s="22"/>
      <c r="TL327" s="22"/>
      <c r="TM327" s="22"/>
      <c r="TN327" s="22"/>
      <c r="TO327" s="22"/>
      <c r="TP327" s="22"/>
      <c r="TQ327" s="22"/>
      <c r="TR327" s="22"/>
      <c r="TS327" s="22"/>
      <c r="TT327" s="22"/>
      <c r="TU327" s="22"/>
      <c r="TV327" s="22"/>
      <c r="TW327" s="22"/>
      <c r="TX327" s="22"/>
      <c r="TY327" s="22"/>
      <c r="TZ327" s="22"/>
      <c r="UA327" s="22"/>
      <c r="UB327" s="22"/>
      <c r="UC327" s="22"/>
      <c r="UD327" s="22"/>
      <c r="UE327" s="22"/>
      <c r="UF327" s="22"/>
      <c r="UG327" s="22"/>
      <c r="UH327" s="22"/>
      <c r="UI327" s="22"/>
      <c r="UJ327" s="22"/>
      <c r="UK327" s="22"/>
      <c r="UL327" s="22"/>
      <c r="UM327" s="22"/>
      <c r="UN327" s="22"/>
      <c r="UO327" s="22"/>
      <c r="UP327" s="22"/>
      <c r="UQ327" s="22"/>
      <c r="UR327" s="22"/>
      <c r="US327" s="22"/>
      <c r="UT327" s="22"/>
      <c r="UU327" s="22"/>
      <c r="UV327" s="22"/>
      <c r="UW327" s="22"/>
      <c r="UX327" s="22"/>
      <c r="UY327" s="22"/>
      <c r="UZ327" s="22"/>
      <c r="VA327" s="22"/>
      <c r="VB327" s="22"/>
      <c r="VC327" s="22"/>
      <c r="VD327" s="22"/>
      <c r="VE327" s="22"/>
      <c r="VF327" s="22"/>
      <c r="VG327" s="22"/>
      <c r="VH327" s="22"/>
      <c r="VI327" s="22"/>
      <c r="VJ327" s="22"/>
      <c r="VK327" s="22"/>
      <c r="VL327" s="22"/>
      <c r="VM327" s="22"/>
      <c r="VN327" s="22"/>
      <c r="VO327" s="22"/>
      <c r="VP327" s="22"/>
      <c r="VQ327" s="22"/>
      <c r="VR327" s="22"/>
      <c r="VS327" s="22"/>
      <c r="VT327" s="22"/>
      <c r="VU327" s="22"/>
      <c r="VV327" s="22"/>
      <c r="VW327" s="22"/>
      <c r="VX327" s="22"/>
      <c r="VY327" s="22"/>
      <c r="VZ327" s="22"/>
      <c r="WA327" s="22"/>
      <c r="WB327" s="22"/>
      <c r="WC327" s="22"/>
      <c r="WD327" s="22"/>
      <c r="WE327" s="22"/>
      <c r="WF327" s="22"/>
      <c r="WG327" s="22"/>
      <c r="WH327" s="22"/>
      <c r="WI327" s="22"/>
      <c r="WJ327" s="22"/>
      <c r="WK327" s="22"/>
      <c r="WL327" s="22"/>
      <c r="WM327" s="22"/>
      <c r="WN327" s="22"/>
      <c r="WO327" s="22"/>
      <c r="WP327" s="22"/>
      <c r="WQ327" s="22"/>
      <c r="WR327" s="22"/>
      <c r="WS327" s="22"/>
      <c r="WT327" s="22"/>
      <c r="WU327" s="22"/>
      <c r="WV327" s="22"/>
      <c r="WW327" s="22"/>
      <c r="WX327" s="22"/>
      <c r="WY327" s="22"/>
      <c r="WZ327" s="22"/>
      <c r="XA327" s="22"/>
      <c r="XB327" s="22"/>
      <c r="XC327" s="22"/>
      <c r="XD327" s="22"/>
      <c r="XE327" s="22"/>
      <c r="XF327" s="22"/>
      <c r="XG327" s="22"/>
      <c r="XH327" s="22"/>
      <c r="XI327" s="22"/>
      <c r="XJ327" s="22"/>
      <c r="XK327" s="22"/>
      <c r="XL327" s="22"/>
      <c r="XM327" s="22"/>
      <c r="XN327" s="22"/>
      <c r="XO327" s="22"/>
      <c r="XP327" s="22"/>
      <c r="XQ327" s="22"/>
      <c r="XR327" s="22"/>
      <c r="XS327" s="22"/>
      <c r="XT327" s="22"/>
      <c r="XU327" s="22"/>
      <c r="XV327" s="22"/>
      <c r="XW327" s="22"/>
      <c r="XX327" s="22"/>
      <c r="XY327" s="22"/>
      <c r="XZ327" s="22"/>
      <c r="YA327" s="22"/>
      <c r="YB327" s="22"/>
      <c r="YC327" s="22"/>
      <c r="YD327" s="22"/>
      <c r="YE327" s="22"/>
      <c r="YF327" s="22"/>
      <c r="YG327" s="22"/>
      <c r="YH327" s="22"/>
      <c r="YI327" s="22"/>
      <c r="YJ327" s="22"/>
      <c r="YK327" s="22"/>
      <c r="YL327" s="22"/>
      <c r="YM327" s="22"/>
      <c r="YN327" s="22"/>
      <c r="YO327" s="22"/>
      <c r="YP327" s="22"/>
      <c r="YQ327" s="22"/>
      <c r="YR327" s="22"/>
      <c r="YS327" s="22"/>
      <c r="YT327" s="22"/>
      <c r="YU327" s="22"/>
      <c r="YV327" s="22"/>
      <c r="YW327" s="22"/>
      <c r="YX327" s="22"/>
      <c r="YY327" s="22"/>
      <c r="YZ327" s="22"/>
      <c r="ZA327" s="22"/>
      <c r="ZB327" s="22"/>
      <c r="ZC327" s="22"/>
      <c r="ZD327" s="22"/>
      <c r="ZE327" s="22"/>
      <c r="ZF327" s="22"/>
      <c r="ZG327" s="22"/>
      <c r="ZH327" s="22"/>
      <c r="ZI327" s="22"/>
      <c r="ZJ327" s="22"/>
      <c r="ZK327" s="22"/>
      <c r="ZL327" s="22"/>
      <c r="ZM327" s="22"/>
      <c r="ZN327" s="22"/>
      <c r="ZO327" s="22"/>
      <c r="ZP327" s="22"/>
      <c r="ZQ327" s="22"/>
      <c r="ZR327" s="22"/>
      <c r="ZS327" s="22"/>
    </row>
    <row r="328" spans="1:695" s="118" customFormat="1" ht="13.5" thickBot="1" x14ac:dyDescent="0.25">
      <c r="A328" s="226" t="s">
        <v>146</v>
      </c>
      <c r="B328" s="206"/>
      <c r="C328" s="164" t="s">
        <v>32</v>
      </c>
      <c r="D328" s="164" t="s">
        <v>14</v>
      </c>
      <c r="E328" s="166">
        <v>0.6875</v>
      </c>
      <c r="F328" s="207">
        <f t="shared" ref="F328" si="33">E328+(55/(24*60))</f>
        <v>0.72569444444444442</v>
      </c>
      <c r="G328" s="167">
        <f>H328*I328</f>
        <v>12225</v>
      </c>
      <c r="H328" s="183">
        <v>250</v>
      </c>
      <c r="I328" s="195">
        <v>48.9</v>
      </c>
      <c r="J328" s="184" t="s">
        <v>204</v>
      </c>
      <c r="K328" s="184" t="s">
        <v>205</v>
      </c>
      <c r="L328" s="185" t="s">
        <v>211</v>
      </c>
      <c r="M328" s="45"/>
      <c r="N328" s="138"/>
      <c r="O328" s="139"/>
      <c r="P328" s="28"/>
      <c r="Q328" s="28"/>
      <c r="R328" s="28"/>
      <c r="S328" s="28"/>
      <c r="T328" s="28"/>
      <c r="U328" s="28"/>
      <c r="V328" s="28"/>
      <c r="W328" s="28"/>
      <c r="X328" s="28"/>
      <c r="Y328" s="28"/>
      <c r="Z328" s="28"/>
      <c r="AA328" s="28"/>
      <c r="AB328" s="28"/>
      <c r="AC328" s="28"/>
      <c r="AD328" s="28"/>
      <c r="AE328" s="28"/>
      <c r="AF328" s="28"/>
      <c r="AG328" s="28"/>
      <c r="AH328" s="28"/>
      <c r="AI328" s="28"/>
      <c r="AJ328" s="28"/>
      <c r="AK328" s="28"/>
      <c r="AL328" s="28"/>
      <c r="AM328" s="28"/>
      <c r="AN328" s="28"/>
      <c r="AO328" s="28"/>
      <c r="AP328" s="28"/>
      <c r="AQ328" s="28"/>
      <c r="AR328" s="28"/>
      <c r="AS328" s="28"/>
      <c r="AT328" s="28"/>
      <c r="AU328" s="28"/>
      <c r="AV328" s="28"/>
      <c r="AW328" s="28"/>
      <c r="AX328" s="28"/>
      <c r="AY328" s="28"/>
      <c r="AZ328" s="28"/>
      <c r="BA328" s="28"/>
      <c r="BB328" s="28"/>
      <c r="BC328" s="28"/>
      <c r="BD328" s="28"/>
      <c r="BE328" s="28"/>
      <c r="BF328" s="28"/>
      <c r="BG328" s="28"/>
      <c r="BH328" s="28"/>
      <c r="BI328" s="28"/>
      <c r="BJ328" s="28"/>
      <c r="BK328" s="28"/>
      <c r="BL328" s="28"/>
      <c r="BM328" s="28"/>
      <c r="BN328" s="28"/>
      <c r="BO328" s="28"/>
      <c r="BP328" s="28"/>
      <c r="BQ328" s="28"/>
      <c r="BR328" s="28"/>
      <c r="BS328" s="28"/>
      <c r="BT328" s="28"/>
      <c r="BU328" s="28"/>
      <c r="BV328" s="28"/>
      <c r="BW328" s="28"/>
      <c r="BX328" s="28"/>
      <c r="BY328" s="28"/>
      <c r="BZ328" s="28"/>
      <c r="CA328" s="28"/>
      <c r="CB328" s="28"/>
      <c r="CC328" s="28"/>
      <c r="CD328" s="28"/>
      <c r="CE328" s="28"/>
      <c r="CF328" s="28"/>
      <c r="CG328" s="28"/>
      <c r="CH328" s="28"/>
      <c r="CI328" s="28"/>
      <c r="CJ328" s="28"/>
      <c r="CK328" s="28"/>
      <c r="CL328" s="28"/>
      <c r="CM328" s="28"/>
      <c r="CN328" s="28"/>
      <c r="CO328" s="28"/>
      <c r="CP328" s="28"/>
      <c r="CQ328" s="28"/>
      <c r="CR328" s="28"/>
      <c r="CS328" s="28"/>
      <c r="CT328" s="28"/>
      <c r="CU328" s="28"/>
      <c r="CV328" s="28"/>
      <c r="CW328" s="28"/>
      <c r="CX328" s="28"/>
      <c r="CY328" s="28"/>
      <c r="CZ328" s="28"/>
      <c r="DA328" s="28"/>
      <c r="DB328" s="28"/>
      <c r="DC328" s="28"/>
      <c r="DD328" s="28"/>
      <c r="DE328" s="28"/>
      <c r="DF328" s="28"/>
      <c r="DG328" s="28"/>
      <c r="DH328" s="28"/>
      <c r="DI328" s="28"/>
      <c r="DJ328" s="28"/>
      <c r="DK328" s="28"/>
      <c r="DL328" s="28"/>
      <c r="DM328" s="28"/>
      <c r="DN328" s="28"/>
      <c r="DO328" s="28"/>
      <c r="DP328" s="28"/>
      <c r="DQ328" s="28"/>
      <c r="DR328" s="28"/>
      <c r="DS328" s="28"/>
      <c r="DT328" s="28"/>
      <c r="DU328" s="28"/>
      <c r="DV328" s="28"/>
      <c r="DW328" s="28"/>
      <c r="DX328" s="28"/>
      <c r="DY328" s="28"/>
      <c r="DZ328" s="28"/>
      <c r="EA328" s="28"/>
      <c r="EB328" s="28"/>
      <c r="EC328" s="28"/>
      <c r="ED328" s="28"/>
      <c r="EE328" s="28"/>
      <c r="EF328" s="28"/>
      <c r="EG328" s="28"/>
      <c r="EH328" s="28"/>
      <c r="EI328" s="28"/>
      <c r="EJ328" s="28"/>
      <c r="EK328" s="28"/>
      <c r="EL328" s="28"/>
      <c r="EM328" s="28"/>
      <c r="EN328" s="28"/>
      <c r="EO328" s="28"/>
      <c r="EP328" s="28"/>
      <c r="EQ328" s="28"/>
      <c r="ER328" s="28"/>
      <c r="ES328" s="28"/>
      <c r="ET328" s="28"/>
      <c r="EU328" s="28"/>
      <c r="EV328" s="28"/>
      <c r="EW328" s="28"/>
      <c r="EX328" s="28"/>
      <c r="EY328" s="28"/>
      <c r="EZ328" s="28"/>
      <c r="FA328" s="28"/>
      <c r="FB328" s="28"/>
      <c r="FC328" s="28"/>
      <c r="FD328" s="28"/>
      <c r="FE328" s="28"/>
      <c r="FF328" s="28"/>
      <c r="FG328" s="28"/>
      <c r="FH328" s="28"/>
      <c r="FI328" s="28"/>
      <c r="FJ328" s="28"/>
      <c r="FK328" s="28"/>
      <c r="FL328" s="28"/>
      <c r="FM328" s="28"/>
      <c r="FN328" s="28"/>
      <c r="FO328" s="28"/>
      <c r="FP328" s="28"/>
      <c r="FQ328" s="28"/>
      <c r="FR328" s="28"/>
      <c r="FS328" s="28"/>
      <c r="FT328" s="28"/>
      <c r="FU328" s="28"/>
      <c r="FV328" s="28"/>
      <c r="FW328" s="28"/>
      <c r="FX328" s="28"/>
      <c r="FY328" s="28"/>
      <c r="FZ328" s="28"/>
      <c r="GA328" s="28"/>
      <c r="GB328" s="28"/>
      <c r="GC328" s="28"/>
      <c r="GD328" s="28"/>
      <c r="GE328" s="28"/>
      <c r="GF328" s="28"/>
      <c r="GG328" s="28"/>
      <c r="GH328" s="28"/>
      <c r="GI328" s="28"/>
      <c r="GJ328" s="28"/>
      <c r="GK328" s="28"/>
      <c r="GL328" s="28"/>
      <c r="GM328" s="28"/>
      <c r="GN328" s="28"/>
      <c r="GO328" s="28"/>
      <c r="GP328" s="28"/>
      <c r="GQ328" s="28"/>
      <c r="GR328" s="28"/>
      <c r="GS328" s="28"/>
      <c r="GT328" s="28"/>
      <c r="GU328" s="28"/>
      <c r="GV328" s="28"/>
      <c r="GW328" s="28"/>
      <c r="GX328" s="28"/>
      <c r="GY328" s="28"/>
      <c r="GZ328" s="28"/>
      <c r="HA328" s="28"/>
      <c r="HB328" s="28"/>
      <c r="HC328" s="28"/>
      <c r="HD328" s="28"/>
      <c r="HE328" s="28"/>
      <c r="HF328" s="28"/>
      <c r="HG328" s="28"/>
      <c r="HH328" s="28"/>
      <c r="HI328" s="28"/>
      <c r="HJ328" s="28"/>
      <c r="HK328" s="28"/>
      <c r="HL328" s="28"/>
      <c r="HM328" s="28"/>
      <c r="HN328" s="28"/>
      <c r="HO328" s="28"/>
      <c r="HP328" s="28"/>
      <c r="HQ328" s="28"/>
      <c r="HR328" s="28"/>
      <c r="HS328" s="28"/>
      <c r="HT328" s="28"/>
      <c r="HU328" s="28"/>
      <c r="HV328" s="28"/>
      <c r="HW328" s="28"/>
      <c r="HX328" s="28"/>
      <c r="HY328" s="28"/>
      <c r="HZ328" s="28"/>
      <c r="IA328" s="28"/>
      <c r="IB328" s="28"/>
      <c r="IC328" s="28"/>
      <c r="ID328" s="28"/>
      <c r="IE328" s="28"/>
      <c r="IF328" s="28"/>
      <c r="IG328" s="28"/>
      <c r="IH328" s="28"/>
      <c r="II328" s="28"/>
      <c r="IJ328" s="28"/>
      <c r="IK328" s="28"/>
      <c r="IL328" s="28"/>
      <c r="IM328" s="28"/>
      <c r="IN328" s="28"/>
      <c r="IO328" s="28"/>
      <c r="IP328" s="28"/>
      <c r="IQ328" s="28"/>
      <c r="IR328" s="28"/>
      <c r="IS328" s="28"/>
      <c r="IT328" s="28"/>
      <c r="IU328" s="28"/>
      <c r="IV328" s="28"/>
      <c r="IW328" s="28"/>
      <c r="IX328" s="28"/>
      <c r="IY328" s="28"/>
      <c r="IZ328" s="28"/>
      <c r="JA328" s="28"/>
      <c r="JB328" s="28"/>
      <c r="JC328" s="28"/>
      <c r="JD328" s="28"/>
      <c r="JE328" s="28"/>
      <c r="JF328" s="28"/>
      <c r="JG328" s="28"/>
      <c r="JH328" s="28"/>
      <c r="JI328" s="28"/>
      <c r="JJ328" s="28"/>
      <c r="JK328" s="28"/>
      <c r="JL328" s="28"/>
      <c r="JM328" s="28"/>
      <c r="JN328" s="28"/>
      <c r="JO328" s="28"/>
      <c r="JP328" s="28"/>
      <c r="JQ328" s="28"/>
      <c r="JR328" s="28"/>
      <c r="JS328" s="28"/>
      <c r="JT328" s="28"/>
      <c r="JU328" s="28"/>
      <c r="JV328" s="28"/>
      <c r="JW328" s="28"/>
      <c r="JX328" s="28"/>
      <c r="JY328" s="28"/>
      <c r="JZ328" s="28"/>
      <c r="KA328" s="28"/>
      <c r="KB328" s="28"/>
      <c r="KC328" s="28"/>
      <c r="KD328" s="28"/>
      <c r="KE328" s="28"/>
      <c r="KF328" s="28"/>
      <c r="KG328" s="28"/>
      <c r="KH328" s="28"/>
      <c r="KI328" s="28"/>
      <c r="KJ328" s="28"/>
      <c r="KK328" s="28"/>
      <c r="KL328" s="28"/>
      <c r="KM328" s="28"/>
      <c r="KN328" s="28"/>
      <c r="KO328" s="28"/>
      <c r="KP328" s="28"/>
      <c r="KQ328" s="28"/>
      <c r="KR328" s="28"/>
      <c r="KS328" s="28"/>
      <c r="KT328" s="28"/>
      <c r="KU328" s="28"/>
      <c r="KV328" s="28"/>
      <c r="KW328" s="28"/>
      <c r="KX328" s="28"/>
      <c r="KY328" s="28"/>
      <c r="KZ328" s="28"/>
      <c r="LA328" s="28"/>
      <c r="LB328" s="28"/>
      <c r="LC328" s="28"/>
      <c r="LD328" s="28"/>
      <c r="LE328" s="28"/>
      <c r="LF328" s="28"/>
      <c r="LG328" s="28"/>
      <c r="LH328" s="28"/>
      <c r="LI328" s="28"/>
      <c r="LJ328" s="28"/>
      <c r="LK328" s="28"/>
      <c r="LL328" s="28"/>
      <c r="LM328" s="28"/>
      <c r="LN328" s="28"/>
      <c r="LO328" s="28"/>
      <c r="LP328" s="28"/>
      <c r="LQ328" s="28"/>
      <c r="LR328" s="28"/>
      <c r="LS328" s="28"/>
      <c r="LT328" s="28"/>
      <c r="LU328" s="28"/>
      <c r="LV328" s="28"/>
      <c r="LW328" s="28"/>
      <c r="LX328" s="28"/>
      <c r="LY328" s="28"/>
      <c r="LZ328" s="28"/>
      <c r="MA328" s="28"/>
      <c r="MB328" s="28"/>
      <c r="MC328" s="28"/>
      <c r="MD328" s="28"/>
      <c r="ME328" s="28"/>
      <c r="MF328" s="28"/>
      <c r="MG328" s="28"/>
      <c r="MH328" s="28"/>
      <c r="MI328" s="28"/>
      <c r="MJ328" s="28"/>
      <c r="MK328" s="28"/>
      <c r="ML328" s="28"/>
      <c r="MM328" s="28"/>
      <c r="MN328" s="28"/>
      <c r="MO328" s="28"/>
      <c r="MP328" s="28"/>
      <c r="MQ328" s="28"/>
      <c r="MR328" s="28"/>
      <c r="MS328" s="28"/>
      <c r="MT328" s="28"/>
      <c r="MU328" s="28"/>
      <c r="MV328" s="28"/>
      <c r="MW328" s="28"/>
      <c r="MX328" s="28"/>
      <c r="MY328" s="28"/>
      <c r="MZ328" s="28"/>
      <c r="NA328" s="28"/>
      <c r="NB328" s="28"/>
      <c r="NC328" s="28"/>
      <c r="ND328" s="28"/>
      <c r="NE328" s="28"/>
      <c r="NF328" s="28"/>
      <c r="NG328" s="28"/>
      <c r="NH328" s="28"/>
      <c r="NI328" s="28"/>
      <c r="NJ328" s="28"/>
      <c r="NK328" s="28"/>
      <c r="NL328" s="28"/>
      <c r="NM328" s="28"/>
      <c r="NN328" s="28"/>
      <c r="NO328" s="28"/>
      <c r="NP328" s="28"/>
      <c r="NQ328" s="28"/>
      <c r="NR328" s="28"/>
      <c r="NS328" s="28"/>
      <c r="NT328" s="28"/>
      <c r="NU328" s="28"/>
      <c r="NV328" s="28"/>
      <c r="NW328" s="28"/>
      <c r="NX328" s="28"/>
      <c r="NY328" s="28"/>
      <c r="NZ328" s="28"/>
      <c r="OA328" s="28"/>
      <c r="OB328" s="28"/>
      <c r="OC328" s="28"/>
      <c r="OD328" s="28"/>
      <c r="OE328" s="28"/>
      <c r="OF328" s="28"/>
      <c r="OG328" s="28"/>
      <c r="OH328" s="28"/>
      <c r="OI328" s="28"/>
      <c r="OJ328" s="28"/>
      <c r="OK328" s="28"/>
      <c r="OL328" s="28"/>
      <c r="OM328" s="28"/>
      <c r="ON328" s="28"/>
      <c r="OO328" s="28"/>
      <c r="OP328" s="28"/>
      <c r="OQ328" s="28"/>
      <c r="OR328" s="28"/>
      <c r="OS328" s="28"/>
      <c r="OT328" s="28"/>
      <c r="OU328" s="28"/>
      <c r="OV328" s="28"/>
      <c r="OW328" s="28"/>
      <c r="OX328" s="28"/>
      <c r="OY328" s="28"/>
      <c r="OZ328" s="28"/>
      <c r="PA328" s="28"/>
      <c r="PB328" s="28"/>
      <c r="PC328" s="28"/>
      <c r="PD328" s="28"/>
      <c r="PE328" s="28"/>
      <c r="PF328" s="28"/>
      <c r="PG328" s="28"/>
      <c r="PH328" s="28"/>
      <c r="PI328" s="28"/>
      <c r="PJ328" s="28"/>
      <c r="PK328" s="28"/>
      <c r="PL328" s="28"/>
      <c r="PM328" s="28"/>
      <c r="PN328" s="28"/>
      <c r="PO328" s="28"/>
      <c r="PP328" s="28"/>
      <c r="PQ328" s="28"/>
      <c r="PR328" s="28"/>
      <c r="PS328" s="28"/>
      <c r="PT328" s="28"/>
      <c r="PU328" s="28"/>
      <c r="PV328" s="28"/>
      <c r="PW328" s="28"/>
      <c r="PX328" s="28"/>
      <c r="PY328" s="28"/>
      <c r="PZ328" s="28"/>
      <c r="QA328" s="28"/>
      <c r="QB328" s="28"/>
      <c r="QC328" s="28"/>
      <c r="QD328" s="28"/>
      <c r="QE328" s="28"/>
      <c r="QF328" s="28"/>
      <c r="QG328" s="28"/>
      <c r="QH328" s="28"/>
      <c r="QI328" s="28"/>
      <c r="QJ328" s="28"/>
      <c r="QK328" s="28"/>
      <c r="QL328" s="28"/>
      <c r="QM328" s="28"/>
      <c r="QN328" s="28"/>
      <c r="QO328" s="28"/>
      <c r="QP328" s="28"/>
      <c r="QQ328" s="28"/>
      <c r="QR328" s="28"/>
      <c r="QS328" s="28"/>
      <c r="QT328" s="28"/>
      <c r="QU328" s="28"/>
      <c r="QV328" s="28"/>
      <c r="QW328" s="28"/>
      <c r="QX328" s="28"/>
      <c r="QY328" s="28"/>
      <c r="QZ328" s="28"/>
      <c r="RA328" s="28"/>
      <c r="RB328" s="28"/>
      <c r="RC328" s="28"/>
      <c r="RD328" s="28"/>
      <c r="RE328" s="28"/>
      <c r="RF328" s="28"/>
      <c r="RG328" s="28"/>
      <c r="RH328" s="28"/>
      <c r="RI328" s="28"/>
      <c r="RJ328" s="28"/>
      <c r="RK328" s="28"/>
      <c r="RL328" s="28"/>
      <c r="RM328" s="28"/>
      <c r="RN328" s="28"/>
      <c r="RO328" s="28"/>
      <c r="RP328" s="28"/>
      <c r="RQ328" s="28"/>
      <c r="RR328" s="28"/>
      <c r="RS328" s="28"/>
      <c r="RT328" s="28"/>
      <c r="RU328" s="28"/>
      <c r="RV328" s="28"/>
      <c r="RW328" s="28"/>
      <c r="RX328" s="28"/>
      <c r="RY328" s="28"/>
      <c r="RZ328" s="28"/>
      <c r="SA328" s="28"/>
      <c r="SB328" s="28"/>
      <c r="SC328" s="28"/>
      <c r="SD328" s="28"/>
      <c r="SE328" s="28"/>
      <c r="SF328" s="28"/>
      <c r="SG328" s="28"/>
      <c r="SH328" s="28"/>
      <c r="SI328" s="28"/>
      <c r="SJ328" s="28"/>
      <c r="SK328" s="28"/>
      <c r="SL328" s="28"/>
      <c r="SM328" s="28"/>
      <c r="SN328" s="28"/>
      <c r="SO328" s="28"/>
      <c r="SP328" s="28"/>
      <c r="SQ328" s="28"/>
      <c r="SR328" s="28"/>
      <c r="SS328" s="28"/>
      <c r="ST328" s="28"/>
      <c r="SU328" s="28"/>
      <c r="SV328" s="28"/>
      <c r="SW328" s="28"/>
      <c r="SX328" s="28"/>
      <c r="SY328" s="28"/>
      <c r="SZ328" s="28"/>
      <c r="TA328" s="28"/>
      <c r="TB328" s="28"/>
      <c r="TC328" s="28"/>
      <c r="TD328" s="28"/>
      <c r="TE328" s="28"/>
      <c r="TF328" s="28"/>
      <c r="TG328" s="28"/>
      <c r="TH328" s="28"/>
      <c r="TI328" s="28"/>
      <c r="TJ328" s="28"/>
      <c r="TK328" s="28"/>
      <c r="TL328" s="28"/>
      <c r="TM328" s="28"/>
      <c r="TN328" s="28"/>
      <c r="TO328" s="28"/>
      <c r="TP328" s="28"/>
      <c r="TQ328" s="28"/>
      <c r="TR328" s="28"/>
      <c r="TS328" s="28"/>
      <c r="TT328" s="28"/>
      <c r="TU328" s="28"/>
      <c r="TV328" s="28"/>
      <c r="TW328" s="28"/>
      <c r="TX328" s="28"/>
      <c r="TY328" s="28"/>
      <c r="TZ328" s="28"/>
      <c r="UA328" s="28"/>
      <c r="UB328" s="28"/>
      <c r="UC328" s="28"/>
      <c r="UD328" s="28"/>
      <c r="UE328" s="28"/>
      <c r="UF328" s="28"/>
      <c r="UG328" s="28"/>
      <c r="UH328" s="28"/>
      <c r="UI328" s="28"/>
      <c r="UJ328" s="28"/>
      <c r="UK328" s="28"/>
      <c r="UL328" s="28"/>
      <c r="UM328" s="28"/>
      <c r="UN328" s="28"/>
      <c r="UO328" s="28"/>
      <c r="UP328" s="28"/>
      <c r="UQ328" s="28"/>
      <c r="UR328" s="28"/>
      <c r="US328" s="28"/>
      <c r="UT328" s="28"/>
      <c r="UU328" s="28"/>
      <c r="UV328" s="28"/>
      <c r="UW328" s="28"/>
      <c r="UX328" s="28"/>
      <c r="UY328" s="28"/>
      <c r="UZ328" s="28"/>
      <c r="VA328" s="28"/>
      <c r="VB328" s="28"/>
      <c r="VC328" s="28"/>
      <c r="VD328" s="28"/>
      <c r="VE328" s="28"/>
      <c r="VF328" s="28"/>
      <c r="VG328" s="28"/>
      <c r="VH328" s="28"/>
      <c r="VI328" s="28"/>
      <c r="VJ328" s="28"/>
      <c r="VK328" s="28"/>
      <c r="VL328" s="28"/>
      <c r="VM328" s="28"/>
      <c r="VN328" s="28"/>
      <c r="VO328" s="28"/>
      <c r="VP328" s="28"/>
      <c r="VQ328" s="28"/>
      <c r="VR328" s="28"/>
      <c r="VS328" s="28"/>
      <c r="VT328" s="28"/>
      <c r="VU328" s="28"/>
      <c r="VV328" s="28"/>
      <c r="VW328" s="28"/>
      <c r="VX328" s="28"/>
      <c r="VY328" s="28"/>
      <c r="VZ328" s="28"/>
      <c r="WA328" s="28"/>
      <c r="WB328" s="28"/>
      <c r="WC328" s="28"/>
      <c r="WD328" s="28"/>
      <c r="WE328" s="28"/>
      <c r="WF328" s="28"/>
      <c r="WG328" s="28"/>
      <c r="WH328" s="28"/>
      <c r="WI328" s="28"/>
      <c r="WJ328" s="28"/>
      <c r="WK328" s="28"/>
      <c r="WL328" s="28"/>
      <c r="WM328" s="28"/>
      <c r="WN328" s="28"/>
      <c r="WO328" s="28"/>
      <c r="WP328" s="28"/>
      <c r="WQ328" s="28"/>
      <c r="WR328" s="28"/>
      <c r="WS328" s="28"/>
      <c r="WT328" s="28"/>
      <c r="WU328" s="28"/>
      <c r="WV328" s="28"/>
      <c r="WW328" s="28"/>
      <c r="WX328" s="28"/>
      <c r="WY328" s="28"/>
      <c r="WZ328" s="28"/>
      <c r="XA328" s="28"/>
      <c r="XB328" s="28"/>
      <c r="XC328" s="28"/>
      <c r="XD328" s="28"/>
      <c r="XE328" s="28"/>
      <c r="XF328" s="28"/>
      <c r="XG328" s="28"/>
      <c r="XH328" s="28"/>
      <c r="XI328" s="28"/>
      <c r="XJ328" s="28"/>
      <c r="XK328" s="28"/>
      <c r="XL328" s="28"/>
      <c r="XM328" s="28"/>
      <c r="XN328" s="28"/>
      <c r="XO328" s="28"/>
      <c r="XP328" s="28"/>
      <c r="XQ328" s="28"/>
      <c r="XR328" s="28"/>
      <c r="XS328" s="28"/>
      <c r="XT328" s="28"/>
      <c r="XU328" s="28"/>
      <c r="XV328" s="28"/>
      <c r="XW328" s="28"/>
      <c r="XX328" s="28"/>
      <c r="XY328" s="28"/>
      <c r="XZ328" s="28"/>
      <c r="YA328" s="28"/>
      <c r="YB328" s="28"/>
      <c r="YC328" s="28"/>
      <c r="YD328" s="28"/>
      <c r="YE328" s="28"/>
      <c r="YF328" s="28"/>
      <c r="YG328" s="28"/>
      <c r="YH328" s="28"/>
      <c r="YI328" s="28"/>
      <c r="YJ328" s="28"/>
      <c r="YK328" s="28"/>
      <c r="YL328" s="28"/>
      <c r="YM328" s="28"/>
      <c r="YN328" s="28"/>
      <c r="YO328" s="28"/>
      <c r="YP328" s="28"/>
      <c r="YQ328" s="28"/>
      <c r="YR328" s="28"/>
      <c r="YS328" s="28"/>
      <c r="YT328" s="28"/>
      <c r="YU328" s="28"/>
      <c r="YV328" s="28"/>
      <c r="YW328" s="28"/>
      <c r="YX328" s="28"/>
      <c r="YY328" s="28"/>
      <c r="YZ328" s="28"/>
      <c r="ZA328" s="28"/>
      <c r="ZB328" s="28"/>
      <c r="ZC328" s="28"/>
      <c r="ZD328" s="28"/>
      <c r="ZE328" s="28"/>
      <c r="ZF328" s="28"/>
      <c r="ZG328" s="28"/>
      <c r="ZH328" s="28"/>
      <c r="ZI328" s="28"/>
      <c r="ZJ328" s="28"/>
      <c r="ZK328" s="28"/>
      <c r="ZL328" s="28"/>
      <c r="ZM328" s="28"/>
      <c r="ZN328" s="28"/>
      <c r="ZO328" s="28"/>
      <c r="ZP328" s="28"/>
      <c r="ZQ328" s="28"/>
      <c r="ZR328" s="28"/>
      <c r="ZS328" s="28"/>
    </row>
    <row r="329" spans="1:695" x14ac:dyDescent="0.2">
      <c r="C329" s="45"/>
      <c r="E329" s="58"/>
      <c r="F329" s="84"/>
      <c r="I329" s="60"/>
    </row>
    <row r="330" spans="1:695" ht="13.5" thickBot="1" x14ac:dyDescent="0.25">
      <c r="C330" s="45"/>
      <c r="E330" s="58"/>
      <c r="F330" s="58"/>
      <c r="I330" s="60"/>
    </row>
    <row r="331" spans="1:695" ht="18.75" x14ac:dyDescent="0.3">
      <c r="A331" s="224" t="s">
        <v>195</v>
      </c>
      <c r="B331" s="171"/>
      <c r="C331" s="172"/>
      <c r="D331" s="173"/>
      <c r="E331" s="174"/>
      <c r="F331" s="174"/>
      <c r="G331" s="175"/>
      <c r="H331" s="176"/>
      <c r="I331" s="176"/>
      <c r="J331" s="177"/>
      <c r="K331" s="178"/>
      <c r="L331" s="179"/>
      <c r="M331" s="1"/>
    </row>
    <row r="332" spans="1:695" s="108" customFormat="1" x14ac:dyDescent="0.2">
      <c r="A332" s="218" t="s">
        <v>147</v>
      </c>
      <c r="B332" s="91"/>
      <c r="C332" s="48" t="s">
        <v>117</v>
      </c>
      <c r="D332" s="68" t="s">
        <v>15</v>
      </c>
      <c r="E332" s="69">
        <v>0.2951388888888889</v>
      </c>
      <c r="F332" s="69">
        <f>E332+(40/(24*60))</f>
        <v>0.32291666666666669</v>
      </c>
      <c r="G332" s="42">
        <f>H332*I332</f>
        <v>2989.2000000000003</v>
      </c>
      <c r="H332" s="70">
        <v>188</v>
      </c>
      <c r="I332" s="81">
        <v>15.9</v>
      </c>
      <c r="J332" s="77" t="s">
        <v>204</v>
      </c>
      <c r="K332" s="77" t="s">
        <v>205</v>
      </c>
      <c r="L332" s="157"/>
      <c r="M332" s="1"/>
      <c r="N332" s="138"/>
      <c r="O332" s="139"/>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c r="IT332" s="1"/>
      <c r="IU332" s="1"/>
      <c r="IV332" s="1"/>
      <c r="IW332" s="1"/>
      <c r="IX332" s="1"/>
      <c r="IY332" s="1"/>
      <c r="IZ332" s="1"/>
      <c r="JA332" s="1"/>
      <c r="JB332" s="1"/>
      <c r="JC332" s="1"/>
      <c r="JD332" s="1"/>
      <c r="JE332" s="1"/>
      <c r="JF332" s="1"/>
      <c r="JG332" s="1"/>
      <c r="JH332" s="1"/>
      <c r="JI332" s="1"/>
      <c r="JJ332" s="1"/>
      <c r="JK332" s="1"/>
      <c r="JL332" s="1"/>
      <c r="JM332" s="1"/>
      <c r="JN332" s="1"/>
      <c r="JO332" s="1"/>
      <c r="JP332" s="1"/>
      <c r="JQ332" s="1"/>
      <c r="JR332" s="1"/>
      <c r="JS332" s="1"/>
      <c r="JT332" s="1"/>
      <c r="JU332" s="1"/>
      <c r="JV332" s="1"/>
      <c r="JW332" s="1"/>
      <c r="JX332" s="1"/>
      <c r="JY332" s="1"/>
      <c r="JZ332" s="1"/>
      <c r="KA332" s="1"/>
      <c r="KB332" s="1"/>
      <c r="KC332" s="1"/>
      <c r="KD332" s="1"/>
      <c r="KE332" s="1"/>
      <c r="KF332" s="1"/>
      <c r="KG332" s="1"/>
      <c r="KH332" s="1"/>
      <c r="KI332" s="1"/>
      <c r="KJ332" s="1"/>
      <c r="KK332" s="1"/>
      <c r="KL332" s="1"/>
      <c r="KM332" s="1"/>
      <c r="KN332" s="1"/>
      <c r="KO332" s="1"/>
      <c r="KP332" s="1"/>
      <c r="KQ332" s="1"/>
      <c r="KR332" s="1"/>
      <c r="KS332" s="1"/>
      <c r="KT332" s="1"/>
      <c r="KU332" s="1"/>
      <c r="KV332" s="1"/>
      <c r="KW332" s="1"/>
      <c r="KX332" s="1"/>
      <c r="KY332" s="1"/>
      <c r="KZ332" s="1"/>
      <c r="LA332" s="1"/>
      <c r="LB332" s="1"/>
      <c r="LC332" s="1"/>
      <c r="LD332" s="1"/>
      <c r="LE332" s="1"/>
      <c r="LF332" s="1"/>
      <c r="LG332" s="1"/>
      <c r="LH332" s="1"/>
      <c r="LI332" s="1"/>
      <c r="LJ332" s="1"/>
      <c r="LK332" s="1"/>
      <c r="LL332" s="1"/>
      <c r="LM332" s="1"/>
      <c r="LN332" s="1"/>
      <c r="LO332" s="1"/>
      <c r="LP332" s="1"/>
      <c r="LQ332" s="1"/>
      <c r="LR332" s="1"/>
      <c r="LS332" s="1"/>
      <c r="LT332" s="1"/>
      <c r="LU332" s="1"/>
      <c r="LV332" s="1"/>
      <c r="LW332" s="1"/>
      <c r="LX332" s="1"/>
      <c r="LY332" s="1"/>
      <c r="LZ332" s="1"/>
      <c r="MA332" s="1"/>
      <c r="MB332" s="1"/>
      <c r="MC332" s="1"/>
      <c r="MD332" s="1"/>
      <c r="ME332" s="1"/>
      <c r="MF332" s="1"/>
      <c r="MG332" s="1"/>
      <c r="MH332" s="1"/>
      <c r="MI332" s="1"/>
      <c r="MJ332" s="1"/>
      <c r="MK332" s="1"/>
      <c r="ML332" s="1"/>
      <c r="MM332" s="1"/>
      <c r="MN332" s="1"/>
      <c r="MO332" s="1"/>
      <c r="MP332" s="1"/>
      <c r="MQ332" s="1"/>
      <c r="MR332" s="1"/>
      <c r="MS332" s="1"/>
      <c r="MT332" s="1"/>
      <c r="MU332" s="1"/>
      <c r="MV332" s="1"/>
      <c r="MW332" s="1"/>
      <c r="MX332" s="1"/>
      <c r="MY332" s="1"/>
      <c r="MZ332" s="1"/>
      <c r="NA332" s="1"/>
      <c r="NB332" s="1"/>
      <c r="NC332" s="1"/>
      <c r="ND332" s="1"/>
      <c r="NE332" s="1"/>
      <c r="NF332" s="1"/>
      <c r="NG332" s="1"/>
      <c r="NH332" s="1"/>
      <c r="NI332" s="1"/>
      <c r="NJ332" s="1"/>
      <c r="NK332" s="1"/>
      <c r="NL332" s="1"/>
      <c r="NM332" s="1"/>
      <c r="NN332" s="1"/>
      <c r="NO332" s="1"/>
      <c r="NP332" s="1"/>
      <c r="NQ332" s="1"/>
      <c r="NR332" s="1"/>
      <c r="NS332" s="1"/>
      <c r="NT332" s="1"/>
      <c r="NU332" s="1"/>
      <c r="NV332" s="1"/>
      <c r="NW332" s="1"/>
      <c r="NX332" s="1"/>
      <c r="NY332" s="1"/>
      <c r="NZ332" s="1"/>
      <c r="OA332" s="1"/>
      <c r="OB332" s="1"/>
      <c r="OC332" s="1"/>
      <c r="OD332" s="1"/>
      <c r="OE332" s="1"/>
      <c r="OF332" s="1"/>
      <c r="OG332" s="1"/>
      <c r="OH332" s="1"/>
      <c r="OI332" s="1"/>
      <c r="OJ332" s="1"/>
      <c r="OK332" s="1"/>
      <c r="OL332" s="1"/>
      <c r="OM332" s="1"/>
      <c r="ON332" s="1"/>
      <c r="OO332" s="1"/>
      <c r="OP332" s="1"/>
      <c r="OQ332" s="1"/>
      <c r="OR332" s="1"/>
      <c r="OS332" s="1"/>
      <c r="OT332" s="1"/>
      <c r="OU332" s="1"/>
      <c r="OV332" s="1"/>
      <c r="OW332" s="1"/>
      <c r="OX332" s="1"/>
      <c r="OY332" s="1"/>
      <c r="OZ332" s="1"/>
      <c r="PA332" s="1"/>
      <c r="PB332" s="1"/>
      <c r="PC332" s="1"/>
      <c r="PD332" s="1"/>
      <c r="PE332" s="1"/>
      <c r="PF332" s="1"/>
      <c r="PG332" s="1"/>
      <c r="PH332" s="1"/>
      <c r="PI332" s="1"/>
      <c r="PJ332" s="1"/>
      <c r="PK332" s="1"/>
      <c r="PL332" s="1"/>
      <c r="PM332" s="1"/>
      <c r="PN332" s="1"/>
      <c r="PO332" s="1"/>
      <c r="PP332" s="1"/>
      <c r="PQ332" s="1"/>
      <c r="PR332" s="1"/>
      <c r="PS332" s="1"/>
      <c r="PT332" s="1"/>
      <c r="PU332" s="1"/>
      <c r="PV332" s="1"/>
      <c r="PW332" s="1"/>
      <c r="PX332" s="1"/>
      <c r="PY332" s="1"/>
      <c r="PZ332" s="1"/>
      <c r="QA332" s="1"/>
      <c r="QB332" s="1"/>
      <c r="QC332" s="1"/>
      <c r="QD332" s="1"/>
      <c r="QE332" s="1"/>
      <c r="QF332" s="1"/>
      <c r="QG332" s="1"/>
      <c r="QH332" s="1"/>
      <c r="QI332" s="1"/>
      <c r="QJ332" s="1"/>
      <c r="QK332" s="1"/>
      <c r="QL332" s="1"/>
      <c r="QM332" s="1"/>
      <c r="QN332" s="1"/>
      <c r="QO332" s="1"/>
      <c r="QP332" s="1"/>
      <c r="QQ332" s="1"/>
      <c r="QR332" s="1"/>
      <c r="QS332" s="1"/>
      <c r="QT332" s="1"/>
      <c r="QU332" s="1"/>
      <c r="QV332" s="1"/>
      <c r="QW332" s="1"/>
      <c r="QX332" s="1"/>
      <c r="QY332" s="1"/>
      <c r="QZ332" s="1"/>
      <c r="RA332" s="1"/>
      <c r="RB332" s="1"/>
      <c r="RC332" s="1"/>
      <c r="RD332" s="1"/>
      <c r="RE332" s="1"/>
      <c r="RF332" s="1"/>
      <c r="RG332" s="1"/>
      <c r="RH332" s="1"/>
      <c r="RI332" s="1"/>
      <c r="RJ332" s="1"/>
      <c r="RK332" s="1"/>
      <c r="RL332" s="1"/>
      <c r="RM332" s="1"/>
      <c r="RN332" s="1"/>
      <c r="RO332" s="1"/>
      <c r="RP332" s="1"/>
      <c r="RQ332" s="1"/>
      <c r="RR332" s="1"/>
      <c r="RS332" s="1"/>
      <c r="RT332" s="1"/>
      <c r="RU332" s="1"/>
      <c r="RV332" s="1"/>
      <c r="RW332" s="1"/>
      <c r="RX332" s="1"/>
      <c r="RY332" s="1"/>
      <c r="RZ332" s="1"/>
      <c r="SA332" s="1"/>
      <c r="SB332" s="1"/>
      <c r="SC332" s="1"/>
      <c r="SD332" s="1"/>
      <c r="SE332" s="1"/>
      <c r="SF332" s="1"/>
      <c r="SG332" s="1"/>
      <c r="SH332" s="1"/>
      <c r="SI332" s="1"/>
      <c r="SJ332" s="1"/>
      <c r="SK332" s="1"/>
      <c r="SL332" s="1"/>
      <c r="SM332" s="1"/>
      <c r="SN332" s="1"/>
      <c r="SO332" s="1"/>
      <c r="SP332" s="1"/>
      <c r="SQ332" s="1"/>
      <c r="SR332" s="1"/>
      <c r="SS332" s="1"/>
      <c r="ST332" s="1"/>
      <c r="SU332" s="1"/>
      <c r="SV332" s="1"/>
      <c r="SW332" s="1"/>
      <c r="SX332" s="1"/>
      <c r="SY332" s="1"/>
      <c r="SZ332" s="1"/>
      <c r="TA332" s="1"/>
      <c r="TB332" s="1"/>
      <c r="TC332" s="1"/>
      <c r="TD332" s="1"/>
      <c r="TE332" s="1"/>
      <c r="TF332" s="1"/>
      <c r="TG332" s="1"/>
      <c r="TH332" s="1"/>
      <c r="TI332" s="1"/>
      <c r="TJ332" s="1"/>
      <c r="TK332" s="1"/>
      <c r="TL332" s="1"/>
      <c r="TM332" s="1"/>
      <c r="TN332" s="1"/>
      <c r="TO332" s="1"/>
      <c r="TP332" s="1"/>
      <c r="TQ332" s="1"/>
      <c r="TR332" s="1"/>
      <c r="TS332" s="1"/>
      <c r="TT332" s="1"/>
      <c r="TU332" s="1"/>
      <c r="TV332" s="1"/>
      <c r="TW332" s="1"/>
      <c r="TX332" s="1"/>
      <c r="TY332" s="1"/>
      <c r="TZ332" s="1"/>
      <c r="UA332" s="1"/>
      <c r="UB332" s="1"/>
      <c r="UC332" s="1"/>
      <c r="UD332" s="1"/>
      <c r="UE332" s="1"/>
      <c r="UF332" s="1"/>
      <c r="UG332" s="1"/>
      <c r="UH332" s="1"/>
      <c r="UI332" s="1"/>
      <c r="UJ332" s="1"/>
      <c r="UK332" s="1"/>
      <c r="UL332" s="1"/>
      <c r="UM332" s="1"/>
      <c r="UN332" s="1"/>
      <c r="UO332" s="1"/>
      <c r="UP332" s="1"/>
      <c r="UQ332" s="1"/>
      <c r="UR332" s="1"/>
      <c r="US332" s="1"/>
      <c r="UT332" s="1"/>
      <c r="UU332" s="1"/>
      <c r="UV332" s="1"/>
      <c r="UW332" s="1"/>
      <c r="UX332" s="1"/>
      <c r="UY332" s="1"/>
      <c r="UZ332" s="1"/>
      <c r="VA332" s="1"/>
      <c r="VB332" s="1"/>
      <c r="VC332" s="1"/>
      <c r="VD332" s="1"/>
      <c r="VE332" s="1"/>
      <c r="VF332" s="1"/>
      <c r="VG332" s="1"/>
      <c r="VH332" s="1"/>
      <c r="VI332" s="1"/>
      <c r="VJ332" s="1"/>
      <c r="VK332" s="1"/>
      <c r="VL332" s="1"/>
      <c r="VM332" s="1"/>
      <c r="VN332" s="1"/>
      <c r="VO332" s="1"/>
      <c r="VP332" s="1"/>
      <c r="VQ332" s="1"/>
      <c r="VR332" s="1"/>
      <c r="VS332" s="1"/>
      <c r="VT332" s="1"/>
      <c r="VU332" s="1"/>
      <c r="VV332" s="1"/>
      <c r="VW332" s="1"/>
      <c r="VX332" s="1"/>
      <c r="VY332" s="1"/>
      <c r="VZ332" s="1"/>
      <c r="WA332" s="1"/>
      <c r="WB332" s="1"/>
      <c r="WC332" s="1"/>
      <c r="WD332" s="1"/>
      <c r="WE332" s="1"/>
      <c r="WF332" s="1"/>
      <c r="WG332" s="1"/>
      <c r="WH332" s="1"/>
      <c r="WI332" s="1"/>
      <c r="WJ332" s="1"/>
      <c r="WK332" s="1"/>
      <c r="WL332" s="1"/>
      <c r="WM332" s="1"/>
      <c r="WN332" s="1"/>
      <c r="WO332" s="1"/>
      <c r="WP332" s="1"/>
      <c r="WQ332" s="1"/>
      <c r="WR332" s="1"/>
      <c r="WS332" s="1"/>
      <c r="WT332" s="1"/>
      <c r="WU332" s="1"/>
      <c r="WV332" s="1"/>
      <c r="WW332" s="1"/>
      <c r="WX332" s="1"/>
      <c r="WY332" s="1"/>
      <c r="WZ332" s="1"/>
      <c r="XA332" s="1"/>
      <c r="XB332" s="1"/>
      <c r="XC332" s="1"/>
      <c r="XD332" s="1"/>
      <c r="XE332" s="1"/>
      <c r="XF332" s="1"/>
      <c r="XG332" s="1"/>
      <c r="XH332" s="1"/>
      <c r="XI332" s="1"/>
      <c r="XJ332" s="1"/>
      <c r="XK332" s="1"/>
      <c r="XL332" s="1"/>
      <c r="XM332" s="1"/>
      <c r="XN332" s="1"/>
      <c r="XO332" s="1"/>
      <c r="XP332" s="1"/>
      <c r="XQ332" s="1"/>
      <c r="XR332" s="1"/>
      <c r="XS332" s="1"/>
      <c r="XT332" s="1"/>
      <c r="XU332" s="1"/>
      <c r="XV332" s="1"/>
      <c r="XW332" s="1"/>
      <c r="XX332" s="1"/>
      <c r="XY332" s="1"/>
      <c r="XZ332" s="1"/>
      <c r="YA332" s="1"/>
      <c r="YB332" s="1"/>
      <c r="YC332" s="1"/>
      <c r="YD332" s="1"/>
      <c r="YE332" s="1"/>
      <c r="YF332" s="1"/>
      <c r="YG332" s="1"/>
      <c r="YH332" s="1"/>
      <c r="YI332" s="1"/>
      <c r="YJ332" s="1"/>
      <c r="YK332" s="1"/>
      <c r="YL332" s="1"/>
      <c r="YM332" s="1"/>
      <c r="YN332" s="1"/>
      <c r="YO332" s="1"/>
      <c r="YP332" s="1"/>
      <c r="YQ332" s="1"/>
      <c r="YR332" s="1"/>
      <c r="YS332" s="1"/>
      <c r="YT332" s="1"/>
      <c r="YU332" s="1"/>
      <c r="YV332" s="1"/>
      <c r="YW332" s="1"/>
      <c r="YX332" s="1"/>
      <c r="YY332" s="1"/>
      <c r="YZ332" s="1"/>
      <c r="ZA332" s="1"/>
      <c r="ZB332" s="1"/>
      <c r="ZC332" s="1"/>
      <c r="ZD332" s="1"/>
      <c r="ZE332" s="1"/>
      <c r="ZF332" s="1"/>
      <c r="ZG332" s="1"/>
      <c r="ZH332" s="1"/>
      <c r="ZI332" s="1"/>
      <c r="ZJ332" s="1"/>
      <c r="ZK332" s="1"/>
      <c r="ZL332" s="1"/>
      <c r="ZM332" s="1"/>
      <c r="ZN332" s="1"/>
      <c r="ZO332" s="1"/>
      <c r="ZP332" s="1"/>
      <c r="ZQ332" s="1"/>
      <c r="ZR332" s="1"/>
      <c r="ZS332" s="1"/>
    </row>
    <row r="333" spans="1:695" s="119" customFormat="1" x14ac:dyDescent="0.2">
      <c r="A333" s="218" t="s">
        <v>147</v>
      </c>
      <c r="B333" s="91"/>
      <c r="C333" s="48" t="s">
        <v>119</v>
      </c>
      <c r="D333" s="68" t="s">
        <v>15</v>
      </c>
      <c r="E333" s="69">
        <v>0.32291666666666669</v>
      </c>
      <c r="F333" s="69">
        <f>E333+(20/(24*60))</f>
        <v>0.33680555555555558</v>
      </c>
      <c r="G333" s="42">
        <f>H333*I333</f>
        <v>1861.2</v>
      </c>
      <c r="H333" s="70">
        <v>188</v>
      </c>
      <c r="I333" s="81">
        <v>9.9</v>
      </c>
      <c r="J333" s="77" t="s">
        <v>204</v>
      </c>
      <c r="K333" s="77" t="s">
        <v>205</v>
      </c>
      <c r="L333" s="157"/>
      <c r="M333" s="1"/>
      <c r="N333" s="138"/>
      <c r="O333" s="139"/>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c r="IT333" s="1"/>
      <c r="IU333" s="1"/>
      <c r="IV333" s="1"/>
      <c r="IW333" s="1"/>
      <c r="IX333" s="1"/>
      <c r="IY333" s="1"/>
      <c r="IZ333" s="1"/>
      <c r="JA333" s="1"/>
      <c r="JB333" s="1"/>
      <c r="JC333" s="1"/>
      <c r="JD333" s="1"/>
      <c r="JE333" s="1"/>
      <c r="JF333" s="1"/>
      <c r="JG333" s="1"/>
      <c r="JH333" s="1"/>
      <c r="JI333" s="1"/>
      <c r="JJ333" s="1"/>
      <c r="JK333" s="1"/>
      <c r="JL333" s="1"/>
      <c r="JM333" s="1"/>
      <c r="JN333" s="1"/>
      <c r="JO333" s="1"/>
      <c r="JP333" s="1"/>
      <c r="JQ333" s="1"/>
      <c r="JR333" s="1"/>
      <c r="JS333" s="1"/>
      <c r="JT333" s="1"/>
      <c r="JU333" s="1"/>
      <c r="JV333" s="1"/>
      <c r="JW333" s="1"/>
      <c r="JX333" s="1"/>
      <c r="JY333" s="1"/>
      <c r="JZ333" s="1"/>
      <c r="KA333" s="1"/>
      <c r="KB333" s="1"/>
      <c r="KC333" s="1"/>
      <c r="KD333" s="1"/>
      <c r="KE333" s="1"/>
      <c r="KF333" s="1"/>
      <c r="KG333" s="1"/>
      <c r="KH333" s="1"/>
      <c r="KI333" s="1"/>
      <c r="KJ333" s="1"/>
      <c r="KK333" s="1"/>
      <c r="KL333" s="1"/>
      <c r="KM333" s="1"/>
      <c r="KN333" s="1"/>
      <c r="KO333" s="1"/>
      <c r="KP333" s="1"/>
      <c r="KQ333" s="1"/>
      <c r="KR333" s="1"/>
      <c r="KS333" s="1"/>
      <c r="KT333" s="1"/>
      <c r="KU333" s="1"/>
      <c r="KV333" s="1"/>
      <c r="KW333" s="1"/>
      <c r="KX333" s="1"/>
      <c r="KY333" s="1"/>
      <c r="KZ333" s="1"/>
      <c r="LA333" s="1"/>
      <c r="LB333" s="1"/>
      <c r="LC333" s="1"/>
      <c r="LD333" s="1"/>
      <c r="LE333" s="1"/>
      <c r="LF333" s="1"/>
      <c r="LG333" s="1"/>
      <c r="LH333" s="1"/>
      <c r="LI333" s="1"/>
      <c r="LJ333" s="1"/>
      <c r="LK333" s="1"/>
      <c r="LL333" s="1"/>
      <c r="LM333" s="1"/>
      <c r="LN333" s="1"/>
      <c r="LO333" s="1"/>
      <c r="LP333" s="1"/>
      <c r="LQ333" s="1"/>
      <c r="LR333" s="1"/>
      <c r="LS333" s="1"/>
      <c r="LT333" s="1"/>
      <c r="LU333" s="1"/>
      <c r="LV333" s="1"/>
      <c r="LW333" s="1"/>
      <c r="LX333" s="1"/>
      <c r="LY333" s="1"/>
      <c r="LZ333" s="1"/>
      <c r="MA333" s="1"/>
      <c r="MB333" s="1"/>
      <c r="MC333" s="1"/>
      <c r="MD333" s="1"/>
      <c r="ME333" s="1"/>
      <c r="MF333" s="1"/>
      <c r="MG333" s="1"/>
      <c r="MH333" s="1"/>
      <c r="MI333" s="1"/>
      <c r="MJ333" s="1"/>
      <c r="MK333" s="1"/>
      <c r="ML333" s="1"/>
      <c r="MM333" s="1"/>
      <c r="MN333" s="1"/>
      <c r="MO333" s="1"/>
      <c r="MP333" s="1"/>
      <c r="MQ333" s="1"/>
      <c r="MR333" s="1"/>
      <c r="MS333" s="1"/>
      <c r="MT333" s="1"/>
      <c r="MU333" s="1"/>
      <c r="MV333" s="1"/>
      <c r="MW333" s="1"/>
      <c r="MX333" s="1"/>
      <c r="MY333" s="1"/>
      <c r="MZ333" s="1"/>
      <c r="NA333" s="1"/>
      <c r="NB333" s="1"/>
      <c r="NC333" s="1"/>
      <c r="ND333" s="1"/>
      <c r="NE333" s="1"/>
      <c r="NF333" s="1"/>
      <c r="NG333" s="1"/>
      <c r="NH333" s="1"/>
      <c r="NI333" s="1"/>
      <c r="NJ333" s="1"/>
      <c r="NK333" s="1"/>
      <c r="NL333" s="1"/>
      <c r="NM333" s="1"/>
      <c r="NN333" s="1"/>
      <c r="NO333" s="1"/>
      <c r="NP333" s="1"/>
      <c r="NQ333" s="1"/>
      <c r="NR333" s="1"/>
      <c r="NS333" s="1"/>
      <c r="NT333" s="1"/>
      <c r="NU333" s="1"/>
      <c r="NV333" s="1"/>
      <c r="NW333" s="1"/>
      <c r="NX333" s="1"/>
      <c r="NY333" s="1"/>
      <c r="NZ333" s="1"/>
      <c r="OA333" s="1"/>
      <c r="OB333" s="1"/>
      <c r="OC333" s="1"/>
      <c r="OD333" s="1"/>
      <c r="OE333" s="1"/>
      <c r="OF333" s="1"/>
      <c r="OG333" s="1"/>
      <c r="OH333" s="1"/>
      <c r="OI333" s="1"/>
      <c r="OJ333" s="1"/>
      <c r="OK333" s="1"/>
      <c r="OL333" s="1"/>
      <c r="OM333" s="1"/>
      <c r="ON333" s="1"/>
      <c r="OO333" s="1"/>
      <c r="OP333" s="1"/>
      <c r="OQ333" s="1"/>
      <c r="OR333" s="1"/>
      <c r="OS333" s="1"/>
      <c r="OT333" s="1"/>
      <c r="OU333" s="1"/>
      <c r="OV333" s="1"/>
      <c r="OW333" s="1"/>
      <c r="OX333" s="1"/>
      <c r="OY333" s="1"/>
      <c r="OZ333" s="1"/>
      <c r="PA333" s="1"/>
      <c r="PB333" s="1"/>
      <c r="PC333" s="1"/>
      <c r="PD333" s="1"/>
      <c r="PE333" s="1"/>
      <c r="PF333" s="1"/>
      <c r="PG333" s="1"/>
      <c r="PH333" s="1"/>
      <c r="PI333" s="1"/>
      <c r="PJ333" s="1"/>
      <c r="PK333" s="1"/>
      <c r="PL333" s="1"/>
      <c r="PM333" s="1"/>
      <c r="PN333" s="1"/>
      <c r="PO333" s="1"/>
      <c r="PP333" s="1"/>
      <c r="PQ333" s="1"/>
      <c r="PR333" s="1"/>
      <c r="PS333" s="1"/>
      <c r="PT333" s="1"/>
      <c r="PU333" s="1"/>
      <c r="PV333" s="1"/>
      <c r="PW333" s="1"/>
      <c r="PX333" s="1"/>
      <c r="PY333" s="1"/>
      <c r="PZ333" s="1"/>
      <c r="QA333" s="1"/>
      <c r="QB333" s="1"/>
      <c r="QC333" s="1"/>
      <c r="QD333" s="1"/>
      <c r="QE333" s="1"/>
      <c r="QF333" s="1"/>
      <c r="QG333" s="1"/>
      <c r="QH333" s="1"/>
      <c r="QI333" s="1"/>
      <c r="QJ333" s="1"/>
      <c r="QK333" s="1"/>
      <c r="QL333" s="1"/>
      <c r="QM333" s="1"/>
      <c r="QN333" s="1"/>
      <c r="QO333" s="1"/>
      <c r="QP333" s="1"/>
      <c r="QQ333" s="1"/>
      <c r="QR333" s="1"/>
      <c r="QS333" s="1"/>
      <c r="QT333" s="1"/>
      <c r="QU333" s="1"/>
      <c r="QV333" s="1"/>
      <c r="QW333" s="1"/>
      <c r="QX333" s="1"/>
      <c r="QY333" s="1"/>
      <c r="QZ333" s="1"/>
      <c r="RA333" s="1"/>
      <c r="RB333" s="1"/>
      <c r="RC333" s="1"/>
      <c r="RD333" s="1"/>
      <c r="RE333" s="1"/>
      <c r="RF333" s="1"/>
      <c r="RG333" s="1"/>
      <c r="RH333" s="1"/>
      <c r="RI333" s="1"/>
      <c r="RJ333" s="1"/>
      <c r="RK333" s="1"/>
      <c r="RL333" s="1"/>
      <c r="RM333" s="1"/>
      <c r="RN333" s="1"/>
      <c r="RO333" s="1"/>
      <c r="RP333" s="1"/>
      <c r="RQ333" s="1"/>
      <c r="RR333" s="1"/>
      <c r="RS333" s="1"/>
      <c r="RT333" s="1"/>
      <c r="RU333" s="1"/>
      <c r="RV333" s="1"/>
      <c r="RW333" s="1"/>
      <c r="RX333" s="1"/>
      <c r="RY333" s="1"/>
      <c r="RZ333" s="1"/>
      <c r="SA333" s="1"/>
      <c r="SB333" s="1"/>
      <c r="SC333" s="1"/>
      <c r="SD333" s="1"/>
      <c r="SE333" s="1"/>
      <c r="SF333" s="1"/>
      <c r="SG333" s="1"/>
      <c r="SH333" s="1"/>
      <c r="SI333" s="1"/>
      <c r="SJ333" s="1"/>
      <c r="SK333" s="1"/>
      <c r="SL333" s="1"/>
      <c r="SM333" s="1"/>
      <c r="SN333" s="1"/>
      <c r="SO333" s="1"/>
      <c r="SP333" s="1"/>
      <c r="SQ333" s="1"/>
      <c r="SR333" s="1"/>
      <c r="SS333" s="1"/>
      <c r="ST333" s="1"/>
      <c r="SU333" s="1"/>
      <c r="SV333" s="1"/>
      <c r="SW333" s="1"/>
      <c r="SX333" s="1"/>
      <c r="SY333" s="1"/>
      <c r="SZ333" s="1"/>
      <c r="TA333" s="1"/>
      <c r="TB333" s="1"/>
      <c r="TC333" s="1"/>
      <c r="TD333" s="1"/>
      <c r="TE333" s="1"/>
      <c r="TF333" s="1"/>
      <c r="TG333" s="1"/>
      <c r="TH333" s="1"/>
      <c r="TI333" s="1"/>
      <c r="TJ333" s="1"/>
      <c r="TK333" s="1"/>
      <c r="TL333" s="1"/>
      <c r="TM333" s="1"/>
      <c r="TN333" s="1"/>
      <c r="TO333" s="1"/>
      <c r="TP333" s="1"/>
      <c r="TQ333" s="1"/>
      <c r="TR333" s="1"/>
      <c r="TS333" s="1"/>
      <c r="TT333" s="1"/>
      <c r="TU333" s="1"/>
      <c r="TV333" s="1"/>
      <c r="TW333" s="1"/>
      <c r="TX333" s="1"/>
      <c r="TY333" s="1"/>
      <c r="TZ333" s="1"/>
      <c r="UA333" s="1"/>
      <c r="UB333" s="1"/>
      <c r="UC333" s="1"/>
      <c r="UD333" s="1"/>
      <c r="UE333" s="1"/>
      <c r="UF333" s="1"/>
      <c r="UG333" s="1"/>
      <c r="UH333" s="1"/>
      <c r="UI333" s="1"/>
      <c r="UJ333" s="1"/>
      <c r="UK333" s="1"/>
      <c r="UL333" s="1"/>
      <c r="UM333" s="1"/>
      <c r="UN333" s="1"/>
      <c r="UO333" s="1"/>
      <c r="UP333" s="1"/>
      <c r="UQ333" s="1"/>
      <c r="UR333" s="1"/>
      <c r="US333" s="1"/>
      <c r="UT333" s="1"/>
      <c r="UU333" s="1"/>
      <c r="UV333" s="1"/>
      <c r="UW333" s="1"/>
      <c r="UX333" s="1"/>
      <c r="UY333" s="1"/>
      <c r="UZ333" s="1"/>
      <c r="VA333" s="1"/>
      <c r="VB333" s="1"/>
      <c r="VC333" s="1"/>
      <c r="VD333" s="1"/>
      <c r="VE333" s="1"/>
      <c r="VF333" s="1"/>
      <c r="VG333" s="1"/>
      <c r="VH333" s="1"/>
      <c r="VI333" s="1"/>
      <c r="VJ333" s="1"/>
      <c r="VK333" s="1"/>
      <c r="VL333" s="1"/>
      <c r="VM333" s="1"/>
      <c r="VN333" s="1"/>
      <c r="VO333" s="1"/>
      <c r="VP333" s="1"/>
      <c r="VQ333" s="1"/>
      <c r="VR333" s="1"/>
      <c r="VS333" s="1"/>
      <c r="VT333" s="1"/>
      <c r="VU333" s="1"/>
      <c r="VV333" s="1"/>
      <c r="VW333" s="1"/>
      <c r="VX333" s="1"/>
      <c r="VY333" s="1"/>
      <c r="VZ333" s="1"/>
      <c r="WA333" s="1"/>
      <c r="WB333" s="1"/>
      <c r="WC333" s="1"/>
      <c r="WD333" s="1"/>
      <c r="WE333" s="1"/>
      <c r="WF333" s="1"/>
      <c r="WG333" s="1"/>
      <c r="WH333" s="1"/>
      <c r="WI333" s="1"/>
      <c r="WJ333" s="1"/>
      <c r="WK333" s="1"/>
      <c r="WL333" s="1"/>
      <c r="WM333" s="1"/>
      <c r="WN333" s="1"/>
      <c r="WO333" s="1"/>
      <c r="WP333" s="1"/>
      <c r="WQ333" s="1"/>
      <c r="WR333" s="1"/>
      <c r="WS333" s="1"/>
      <c r="WT333" s="1"/>
      <c r="WU333" s="1"/>
      <c r="WV333" s="1"/>
      <c r="WW333" s="1"/>
      <c r="WX333" s="1"/>
      <c r="WY333" s="1"/>
      <c r="WZ333" s="1"/>
      <c r="XA333" s="1"/>
      <c r="XB333" s="1"/>
      <c r="XC333" s="1"/>
      <c r="XD333" s="1"/>
      <c r="XE333" s="1"/>
      <c r="XF333" s="1"/>
      <c r="XG333" s="1"/>
      <c r="XH333" s="1"/>
      <c r="XI333" s="1"/>
      <c r="XJ333" s="1"/>
      <c r="XK333" s="1"/>
      <c r="XL333" s="1"/>
      <c r="XM333" s="1"/>
      <c r="XN333" s="1"/>
      <c r="XO333" s="1"/>
      <c r="XP333" s="1"/>
      <c r="XQ333" s="1"/>
      <c r="XR333" s="1"/>
      <c r="XS333" s="1"/>
      <c r="XT333" s="1"/>
      <c r="XU333" s="1"/>
      <c r="XV333" s="1"/>
      <c r="XW333" s="1"/>
      <c r="XX333" s="1"/>
      <c r="XY333" s="1"/>
      <c r="XZ333" s="1"/>
      <c r="YA333" s="1"/>
      <c r="YB333" s="1"/>
      <c r="YC333" s="1"/>
      <c r="YD333" s="1"/>
      <c r="YE333" s="1"/>
      <c r="YF333" s="1"/>
      <c r="YG333" s="1"/>
      <c r="YH333" s="1"/>
      <c r="YI333" s="1"/>
      <c r="YJ333" s="1"/>
      <c r="YK333" s="1"/>
      <c r="YL333" s="1"/>
      <c r="YM333" s="1"/>
      <c r="YN333" s="1"/>
      <c r="YO333" s="1"/>
      <c r="YP333" s="1"/>
      <c r="YQ333" s="1"/>
      <c r="YR333" s="1"/>
      <c r="YS333" s="1"/>
      <c r="YT333" s="1"/>
      <c r="YU333" s="1"/>
      <c r="YV333" s="1"/>
      <c r="YW333" s="1"/>
      <c r="YX333" s="1"/>
      <c r="YY333" s="1"/>
      <c r="YZ333" s="1"/>
      <c r="ZA333" s="1"/>
      <c r="ZB333" s="1"/>
      <c r="ZC333" s="1"/>
      <c r="ZD333" s="1"/>
      <c r="ZE333" s="1"/>
      <c r="ZF333" s="1"/>
      <c r="ZG333" s="1"/>
      <c r="ZH333" s="1"/>
      <c r="ZI333" s="1"/>
      <c r="ZJ333" s="1"/>
      <c r="ZK333" s="1"/>
      <c r="ZL333" s="1"/>
      <c r="ZM333" s="1"/>
      <c r="ZN333" s="1"/>
      <c r="ZO333" s="1"/>
      <c r="ZP333" s="1"/>
      <c r="ZQ333" s="1"/>
      <c r="ZR333" s="1"/>
      <c r="ZS333" s="1"/>
    </row>
    <row r="334" spans="1:695" s="108" customFormat="1" x14ac:dyDescent="0.2">
      <c r="A334" s="218" t="s">
        <v>147</v>
      </c>
      <c r="B334" s="91"/>
      <c r="C334" s="48" t="s">
        <v>117</v>
      </c>
      <c r="D334" s="68" t="s">
        <v>15</v>
      </c>
      <c r="E334" s="69">
        <v>0.33680555555555558</v>
      </c>
      <c r="F334" s="69">
        <f>E334+(40/(24*60))</f>
        <v>0.36458333333333337</v>
      </c>
      <c r="G334" s="42">
        <f>H334*I334</f>
        <v>2989.2000000000003</v>
      </c>
      <c r="H334" s="70">
        <v>188</v>
      </c>
      <c r="I334" s="81">
        <v>15.9</v>
      </c>
      <c r="J334" s="77" t="s">
        <v>204</v>
      </c>
      <c r="K334" s="77" t="s">
        <v>205</v>
      </c>
      <c r="L334" s="157"/>
      <c r="M334" s="1"/>
      <c r="N334" s="138"/>
      <c r="O334" s="139"/>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c r="IT334" s="1"/>
      <c r="IU334" s="1"/>
      <c r="IV334" s="1"/>
      <c r="IW334" s="1"/>
      <c r="IX334" s="1"/>
      <c r="IY334" s="1"/>
      <c r="IZ334" s="1"/>
      <c r="JA334" s="1"/>
      <c r="JB334" s="1"/>
      <c r="JC334" s="1"/>
      <c r="JD334" s="1"/>
      <c r="JE334" s="1"/>
      <c r="JF334" s="1"/>
      <c r="JG334" s="1"/>
      <c r="JH334" s="1"/>
      <c r="JI334" s="1"/>
      <c r="JJ334" s="1"/>
      <c r="JK334" s="1"/>
      <c r="JL334" s="1"/>
      <c r="JM334" s="1"/>
      <c r="JN334" s="1"/>
      <c r="JO334" s="1"/>
      <c r="JP334" s="1"/>
      <c r="JQ334" s="1"/>
      <c r="JR334" s="1"/>
      <c r="JS334" s="1"/>
      <c r="JT334" s="1"/>
      <c r="JU334" s="1"/>
      <c r="JV334" s="1"/>
      <c r="JW334" s="1"/>
      <c r="JX334" s="1"/>
      <c r="JY334" s="1"/>
      <c r="JZ334" s="1"/>
      <c r="KA334" s="1"/>
      <c r="KB334" s="1"/>
      <c r="KC334" s="1"/>
      <c r="KD334" s="1"/>
      <c r="KE334" s="1"/>
      <c r="KF334" s="1"/>
      <c r="KG334" s="1"/>
      <c r="KH334" s="1"/>
      <c r="KI334" s="1"/>
      <c r="KJ334" s="1"/>
      <c r="KK334" s="1"/>
      <c r="KL334" s="1"/>
      <c r="KM334" s="1"/>
      <c r="KN334" s="1"/>
      <c r="KO334" s="1"/>
      <c r="KP334" s="1"/>
      <c r="KQ334" s="1"/>
      <c r="KR334" s="1"/>
      <c r="KS334" s="1"/>
      <c r="KT334" s="1"/>
      <c r="KU334" s="1"/>
      <c r="KV334" s="1"/>
      <c r="KW334" s="1"/>
      <c r="KX334" s="1"/>
      <c r="KY334" s="1"/>
      <c r="KZ334" s="1"/>
      <c r="LA334" s="1"/>
      <c r="LB334" s="1"/>
      <c r="LC334" s="1"/>
      <c r="LD334" s="1"/>
      <c r="LE334" s="1"/>
      <c r="LF334" s="1"/>
      <c r="LG334" s="1"/>
      <c r="LH334" s="1"/>
      <c r="LI334" s="1"/>
      <c r="LJ334" s="1"/>
      <c r="LK334" s="1"/>
      <c r="LL334" s="1"/>
      <c r="LM334" s="1"/>
      <c r="LN334" s="1"/>
      <c r="LO334" s="1"/>
      <c r="LP334" s="1"/>
      <c r="LQ334" s="1"/>
      <c r="LR334" s="1"/>
      <c r="LS334" s="1"/>
      <c r="LT334" s="1"/>
      <c r="LU334" s="1"/>
      <c r="LV334" s="1"/>
      <c r="LW334" s="1"/>
      <c r="LX334" s="1"/>
      <c r="LY334" s="1"/>
      <c r="LZ334" s="1"/>
      <c r="MA334" s="1"/>
      <c r="MB334" s="1"/>
      <c r="MC334" s="1"/>
      <c r="MD334" s="1"/>
      <c r="ME334" s="1"/>
      <c r="MF334" s="1"/>
      <c r="MG334" s="1"/>
      <c r="MH334" s="1"/>
      <c r="MI334" s="1"/>
      <c r="MJ334" s="1"/>
      <c r="MK334" s="1"/>
      <c r="ML334" s="1"/>
      <c r="MM334" s="1"/>
      <c r="MN334" s="1"/>
      <c r="MO334" s="1"/>
      <c r="MP334" s="1"/>
      <c r="MQ334" s="1"/>
      <c r="MR334" s="1"/>
      <c r="MS334" s="1"/>
      <c r="MT334" s="1"/>
      <c r="MU334" s="1"/>
      <c r="MV334" s="1"/>
      <c r="MW334" s="1"/>
      <c r="MX334" s="1"/>
      <c r="MY334" s="1"/>
      <c r="MZ334" s="1"/>
      <c r="NA334" s="1"/>
      <c r="NB334" s="1"/>
      <c r="NC334" s="1"/>
      <c r="ND334" s="1"/>
      <c r="NE334" s="1"/>
      <c r="NF334" s="1"/>
      <c r="NG334" s="1"/>
      <c r="NH334" s="1"/>
      <c r="NI334" s="1"/>
      <c r="NJ334" s="1"/>
      <c r="NK334" s="1"/>
      <c r="NL334" s="1"/>
      <c r="NM334" s="1"/>
      <c r="NN334" s="1"/>
      <c r="NO334" s="1"/>
      <c r="NP334" s="1"/>
      <c r="NQ334" s="1"/>
      <c r="NR334" s="1"/>
      <c r="NS334" s="1"/>
      <c r="NT334" s="1"/>
      <c r="NU334" s="1"/>
      <c r="NV334" s="1"/>
      <c r="NW334" s="1"/>
      <c r="NX334" s="1"/>
      <c r="NY334" s="1"/>
      <c r="NZ334" s="1"/>
      <c r="OA334" s="1"/>
      <c r="OB334" s="1"/>
      <c r="OC334" s="1"/>
      <c r="OD334" s="1"/>
      <c r="OE334" s="1"/>
      <c r="OF334" s="1"/>
      <c r="OG334" s="1"/>
      <c r="OH334" s="1"/>
      <c r="OI334" s="1"/>
      <c r="OJ334" s="1"/>
      <c r="OK334" s="1"/>
      <c r="OL334" s="1"/>
      <c r="OM334" s="1"/>
      <c r="ON334" s="1"/>
      <c r="OO334" s="1"/>
      <c r="OP334" s="1"/>
      <c r="OQ334" s="1"/>
      <c r="OR334" s="1"/>
      <c r="OS334" s="1"/>
      <c r="OT334" s="1"/>
      <c r="OU334" s="1"/>
      <c r="OV334" s="1"/>
      <c r="OW334" s="1"/>
      <c r="OX334" s="1"/>
      <c r="OY334" s="1"/>
      <c r="OZ334" s="1"/>
      <c r="PA334" s="1"/>
      <c r="PB334" s="1"/>
      <c r="PC334" s="1"/>
      <c r="PD334" s="1"/>
      <c r="PE334" s="1"/>
      <c r="PF334" s="1"/>
      <c r="PG334" s="1"/>
      <c r="PH334" s="1"/>
      <c r="PI334" s="1"/>
      <c r="PJ334" s="1"/>
      <c r="PK334" s="1"/>
      <c r="PL334" s="1"/>
      <c r="PM334" s="1"/>
      <c r="PN334" s="1"/>
      <c r="PO334" s="1"/>
      <c r="PP334" s="1"/>
      <c r="PQ334" s="1"/>
      <c r="PR334" s="1"/>
      <c r="PS334" s="1"/>
      <c r="PT334" s="1"/>
      <c r="PU334" s="1"/>
      <c r="PV334" s="1"/>
      <c r="PW334" s="1"/>
      <c r="PX334" s="1"/>
      <c r="PY334" s="1"/>
      <c r="PZ334" s="1"/>
      <c r="QA334" s="1"/>
      <c r="QB334" s="1"/>
      <c r="QC334" s="1"/>
      <c r="QD334" s="1"/>
      <c r="QE334" s="1"/>
      <c r="QF334" s="1"/>
      <c r="QG334" s="1"/>
      <c r="QH334" s="1"/>
      <c r="QI334" s="1"/>
      <c r="QJ334" s="1"/>
      <c r="QK334" s="1"/>
      <c r="QL334" s="1"/>
      <c r="QM334" s="1"/>
      <c r="QN334" s="1"/>
      <c r="QO334" s="1"/>
      <c r="QP334" s="1"/>
      <c r="QQ334" s="1"/>
      <c r="QR334" s="1"/>
      <c r="QS334" s="1"/>
      <c r="QT334" s="1"/>
      <c r="QU334" s="1"/>
      <c r="QV334" s="1"/>
      <c r="QW334" s="1"/>
      <c r="QX334" s="1"/>
      <c r="QY334" s="1"/>
      <c r="QZ334" s="1"/>
      <c r="RA334" s="1"/>
      <c r="RB334" s="1"/>
      <c r="RC334" s="1"/>
      <c r="RD334" s="1"/>
      <c r="RE334" s="1"/>
      <c r="RF334" s="1"/>
      <c r="RG334" s="1"/>
      <c r="RH334" s="1"/>
      <c r="RI334" s="1"/>
      <c r="RJ334" s="1"/>
      <c r="RK334" s="1"/>
      <c r="RL334" s="1"/>
      <c r="RM334" s="1"/>
      <c r="RN334" s="1"/>
      <c r="RO334" s="1"/>
      <c r="RP334" s="1"/>
      <c r="RQ334" s="1"/>
      <c r="RR334" s="1"/>
      <c r="RS334" s="1"/>
      <c r="RT334" s="1"/>
      <c r="RU334" s="1"/>
      <c r="RV334" s="1"/>
      <c r="RW334" s="1"/>
      <c r="RX334" s="1"/>
      <c r="RY334" s="1"/>
      <c r="RZ334" s="1"/>
      <c r="SA334" s="1"/>
      <c r="SB334" s="1"/>
      <c r="SC334" s="1"/>
      <c r="SD334" s="1"/>
      <c r="SE334" s="1"/>
      <c r="SF334" s="1"/>
      <c r="SG334" s="1"/>
      <c r="SH334" s="1"/>
      <c r="SI334" s="1"/>
      <c r="SJ334" s="1"/>
      <c r="SK334" s="1"/>
      <c r="SL334" s="1"/>
      <c r="SM334" s="1"/>
      <c r="SN334" s="1"/>
      <c r="SO334" s="1"/>
      <c r="SP334" s="1"/>
      <c r="SQ334" s="1"/>
      <c r="SR334" s="1"/>
      <c r="SS334" s="1"/>
      <c r="ST334" s="1"/>
      <c r="SU334" s="1"/>
      <c r="SV334" s="1"/>
      <c r="SW334" s="1"/>
      <c r="SX334" s="1"/>
      <c r="SY334" s="1"/>
      <c r="SZ334" s="1"/>
      <c r="TA334" s="1"/>
      <c r="TB334" s="1"/>
      <c r="TC334" s="1"/>
      <c r="TD334" s="1"/>
      <c r="TE334" s="1"/>
      <c r="TF334" s="1"/>
      <c r="TG334" s="1"/>
      <c r="TH334" s="1"/>
      <c r="TI334" s="1"/>
      <c r="TJ334" s="1"/>
      <c r="TK334" s="1"/>
      <c r="TL334" s="1"/>
      <c r="TM334" s="1"/>
      <c r="TN334" s="1"/>
      <c r="TO334" s="1"/>
      <c r="TP334" s="1"/>
      <c r="TQ334" s="1"/>
      <c r="TR334" s="1"/>
      <c r="TS334" s="1"/>
      <c r="TT334" s="1"/>
      <c r="TU334" s="1"/>
      <c r="TV334" s="1"/>
      <c r="TW334" s="1"/>
      <c r="TX334" s="1"/>
      <c r="TY334" s="1"/>
      <c r="TZ334" s="1"/>
      <c r="UA334" s="1"/>
      <c r="UB334" s="1"/>
      <c r="UC334" s="1"/>
      <c r="UD334" s="1"/>
      <c r="UE334" s="1"/>
      <c r="UF334" s="1"/>
      <c r="UG334" s="1"/>
      <c r="UH334" s="1"/>
      <c r="UI334" s="1"/>
      <c r="UJ334" s="1"/>
      <c r="UK334" s="1"/>
      <c r="UL334" s="1"/>
      <c r="UM334" s="1"/>
      <c r="UN334" s="1"/>
      <c r="UO334" s="1"/>
      <c r="UP334" s="1"/>
      <c r="UQ334" s="1"/>
      <c r="UR334" s="1"/>
      <c r="US334" s="1"/>
      <c r="UT334" s="1"/>
      <c r="UU334" s="1"/>
      <c r="UV334" s="1"/>
      <c r="UW334" s="1"/>
      <c r="UX334" s="1"/>
      <c r="UY334" s="1"/>
      <c r="UZ334" s="1"/>
      <c r="VA334" s="1"/>
      <c r="VB334" s="1"/>
      <c r="VC334" s="1"/>
      <c r="VD334" s="1"/>
      <c r="VE334" s="1"/>
      <c r="VF334" s="1"/>
      <c r="VG334" s="1"/>
      <c r="VH334" s="1"/>
      <c r="VI334" s="1"/>
      <c r="VJ334" s="1"/>
      <c r="VK334" s="1"/>
      <c r="VL334" s="1"/>
      <c r="VM334" s="1"/>
      <c r="VN334" s="1"/>
      <c r="VO334" s="1"/>
      <c r="VP334" s="1"/>
      <c r="VQ334" s="1"/>
      <c r="VR334" s="1"/>
      <c r="VS334" s="1"/>
      <c r="VT334" s="1"/>
      <c r="VU334" s="1"/>
      <c r="VV334" s="1"/>
      <c r="VW334" s="1"/>
      <c r="VX334" s="1"/>
      <c r="VY334" s="1"/>
      <c r="VZ334" s="1"/>
      <c r="WA334" s="1"/>
      <c r="WB334" s="1"/>
      <c r="WC334" s="1"/>
      <c r="WD334" s="1"/>
      <c r="WE334" s="1"/>
      <c r="WF334" s="1"/>
      <c r="WG334" s="1"/>
      <c r="WH334" s="1"/>
      <c r="WI334" s="1"/>
      <c r="WJ334" s="1"/>
      <c r="WK334" s="1"/>
      <c r="WL334" s="1"/>
      <c r="WM334" s="1"/>
      <c r="WN334" s="1"/>
      <c r="WO334" s="1"/>
      <c r="WP334" s="1"/>
      <c r="WQ334" s="1"/>
      <c r="WR334" s="1"/>
      <c r="WS334" s="1"/>
      <c r="WT334" s="1"/>
      <c r="WU334" s="1"/>
      <c r="WV334" s="1"/>
      <c r="WW334" s="1"/>
      <c r="WX334" s="1"/>
      <c r="WY334" s="1"/>
      <c r="WZ334" s="1"/>
      <c r="XA334" s="1"/>
      <c r="XB334" s="1"/>
      <c r="XC334" s="1"/>
      <c r="XD334" s="1"/>
      <c r="XE334" s="1"/>
      <c r="XF334" s="1"/>
      <c r="XG334" s="1"/>
      <c r="XH334" s="1"/>
      <c r="XI334" s="1"/>
      <c r="XJ334" s="1"/>
      <c r="XK334" s="1"/>
      <c r="XL334" s="1"/>
      <c r="XM334" s="1"/>
      <c r="XN334" s="1"/>
      <c r="XO334" s="1"/>
      <c r="XP334" s="1"/>
      <c r="XQ334" s="1"/>
      <c r="XR334" s="1"/>
      <c r="XS334" s="1"/>
      <c r="XT334" s="1"/>
      <c r="XU334" s="1"/>
      <c r="XV334" s="1"/>
      <c r="XW334" s="1"/>
      <c r="XX334" s="1"/>
      <c r="XY334" s="1"/>
      <c r="XZ334" s="1"/>
      <c r="YA334" s="1"/>
      <c r="YB334" s="1"/>
      <c r="YC334" s="1"/>
      <c r="YD334" s="1"/>
      <c r="YE334" s="1"/>
      <c r="YF334" s="1"/>
      <c r="YG334" s="1"/>
      <c r="YH334" s="1"/>
      <c r="YI334" s="1"/>
      <c r="YJ334" s="1"/>
      <c r="YK334" s="1"/>
      <c r="YL334" s="1"/>
      <c r="YM334" s="1"/>
      <c r="YN334" s="1"/>
      <c r="YO334" s="1"/>
      <c r="YP334" s="1"/>
      <c r="YQ334" s="1"/>
      <c r="YR334" s="1"/>
      <c r="YS334" s="1"/>
      <c r="YT334" s="1"/>
      <c r="YU334" s="1"/>
      <c r="YV334" s="1"/>
      <c r="YW334" s="1"/>
      <c r="YX334" s="1"/>
      <c r="YY334" s="1"/>
      <c r="YZ334" s="1"/>
      <c r="ZA334" s="1"/>
      <c r="ZB334" s="1"/>
      <c r="ZC334" s="1"/>
      <c r="ZD334" s="1"/>
      <c r="ZE334" s="1"/>
      <c r="ZF334" s="1"/>
      <c r="ZG334" s="1"/>
      <c r="ZH334" s="1"/>
      <c r="ZI334" s="1"/>
      <c r="ZJ334" s="1"/>
      <c r="ZK334" s="1"/>
      <c r="ZL334" s="1"/>
      <c r="ZM334" s="1"/>
      <c r="ZN334" s="1"/>
      <c r="ZO334" s="1"/>
      <c r="ZP334" s="1"/>
      <c r="ZQ334" s="1"/>
      <c r="ZR334" s="1"/>
      <c r="ZS334" s="1"/>
    </row>
    <row r="335" spans="1:695" s="119" customFormat="1" x14ac:dyDescent="0.2">
      <c r="A335" s="218" t="s">
        <v>147</v>
      </c>
      <c r="B335" s="91"/>
      <c r="C335" s="48" t="s">
        <v>119</v>
      </c>
      <c r="D335" s="68" t="s">
        <v>15</v>
      </c>
      <c r="E335" s="69">
        <v>0.36458333333333331</v>
      </c>
      <c r="F335" s="69">
        <f t="shared" ref="F335" si="34">E335+(20/(24*60))</f>
        <v>0.37847222222222221</v>
      </c>
      <c r="G335" s="42">
        <f>H335*I335</f>
        <v>1861.2</v>
      </c>
      <c r="H335" s="70">
        <v>188</v>
      </c>
      <c r="I335" s="81">
        <v>9.9</v>
      </c>
      <c r="J335" s="77" t="s">
        <v>204</v>
      </c>
      <c r="K335" s="77" t="s">
        <v>205</v>
      </c>
      <c r="L335" s="157"/>
      <c r="M335" s="1"/>
      <c r="N335" s="138"/>
      <c r="O335" s="139"/>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c r="IT335" s="1"/>
      <c r="IU335" s="1"/>
      <c r="IV335" s="1"/>
      <c r="IW335" s="1"/>
      <c r="IX335" s="1"/>
      <c r="IY335" s="1"/>
      <c r="IZ335" s="1"/>
      <c r="JA335" s="1"/>
      <c r="JB335" s="1"/>
      <c r="JC335" s="1"/>
      <c r="JD335" s="1"/>
      <c r="JE335" s="1"/>
      <c r="JF335" s="1"/>
      <c r="JG335" s="1"/>
      <c r="JH335" s="1"/>
      <c r="JI335" s="1"/>
      <c r="JJ335" s="1"/>
      <c r="JK335" s="1"/>
      <c r="JL335" s="1"/>
      <c r="JM335" s="1"/>
      <c r="JN335" s="1"/>
      <c r="JO335" s="1"/>
      <c r="JP335" s="1"/>
      <c r="JQ335" s="1"/>
      <c r="JR335" s="1"/>
      <c r="JS335" s="1"/>
      <c r="JT335" s="1"/>
      <c r="JU335" s="1"/>
      <c r="JV335" s="1"/>
      <c r="JW335" s="1"/>
      <c r="JX335" s="1"/>
      <c r="JY335" s="1"/>
      <c r="JZ335" s="1"/>
      <c r="KA335" s="1"/>
      <c r="KB335" s="1"/>
      <c r="KC335" s="1"/>
      <c r="KD335" s="1"/>
      <c r="KE335" s="1"/>
      <c r="KF335" s="1"/>
      <c r="KG335" s="1"/>
      <c r="KH335" s="1"/>
      <c r="KI335" s="1"/>
      <c r="KJ335" s="1"/>
      <c r="KK335" s="1"/>
      <c r="KL335" s="1"/>
      <c r="KM335" s="1"/>
      <c r="KN335" s="1"/>
      <c r="KO335" s="1"/>
      <c r="KP335" s="1"/>
      <c r="KQ335" s="1"/>
      <c r="KR335" s="1"/>
      <c r="KS335" s="1"/>
      <c r="KT335" s="1"/>
      <c r="KU335" s="1"/>
      <c r="KV335" s="1"/>
      <c r="KW335" s="1"/>
      <c r="KX335" s="1"/>
      <c r="KY335" s="1"/>
      <c r="KZ335" s="1"/>
      <c r="LA335" s="1"/>
      <c r="LB335" s="1"/>
      <c r="LC335" s="1"/>
      <c r="LD335" s="1"/>
      <c r="LE335" s="1"/>
      <c r="LF335" s="1"/>
      <c r="LG335" s="1"/>
      <c r="LH335" s="1"/>
      <c r="LI335" s="1"/>
      <c r="LJ335" s="1"/>
      <c r="LK335" s="1"/>
      <c r="LL335" s="1"/>
      <c r="LM335" s="1"/>
      <c r="LN335" s="1"/>
      <c r="LO335" s="1"/>
      <c r="LP335" s="1"/>
      <c r="LQ335" s="1"/>
      <c r="LR335" s="1"/>
      <c r="LS335" s="1"/>
      <c r="LT335" s="1"/>
      <c r="LU335" s="1"/>
      <c r="LV335" s="1"/>
      <c r="LW335" s="1"/>
      <c r="LX335" s="1"/>
      <c r="LY335" s="1"/>
      <c r="LZ335" s="1"/>
      <c r="MA335" s="1"/>
      <c r="MB335" s="1"/>
      <c r="MC335" s="1"/>
      <c r="MD335" s="1"/>
      <c r="ME335" s="1"/>
      <c r="MF335" s="1"/>
      <c r="MG335" s="1"/>
      <c r="MH335" s="1"/>
      <c r="MI335" s="1"/>
      <c r="MJ335" s="1"/>
      <c r="MK335" s="1"/>
      <c r="ML335" s="1"/>
      <c r="MM335" s="1"/>
      <c r="MN335" s="1"/>
      <c r="MO335" s="1"/>
      <c r="MP335" s="1"/>
      <c r="MQ335" s="1"/>
      <c r="MR335" s="1"/>
      <c r="MS335" s="1"/>
      <c r="MT335" s="1"/>
      <c r="MU335" s="1"/>
      <c r="MV335" s="1"/>
      <c r="MW335" s="1"/>
      <c r="MX335" s="1"/>
      <c r="MY335" s="1"/>
      <c r="MZ335" s="1"/>
      <c r="NA335" s="1"/>
      <c r="NB335" s="1"/>
      <c r="NC335" s="1"/>
      <c r="ND335" s="1"/>
      <c r="NE335" s="1"/>
      <c r="NF335" s="1"/>
      <c r="NG335" s="1"/>
      <c r="NH335" s="1"/>
      <c r="NI335" s="1"/>
      <c r="NJ335" s="1"/>
      <c r="NK335" s="1"/>
      <c r="NL335" s="1"/>
      <c r="NM335" s="1"/>
      <c r="NN335" s="1"/>
      <c r="NO335" s="1"/>
      <c r="NP335" s="1"/>
      <c r="NQ335" s="1"/>
      <c r="NR335" s="1"/>
      <c r="NS335" s="1"/>
      <c r="NT335" s="1"/>
      <c r="NU335" s="1"/>
      <c r="NV335" s="1"/>
      <c r="NW335" s="1"/>
      <c r="NX335" s="1"/>
      <c r="NY335" s="1"/>
      <c r="NZ335" s="1"/>
      <c r="OA335" s="1"/>
      <c r="OB335" s="1"/>
      <c r="OC335" s="1"/>
      <c r="OD335" s="1"/>
      <c r="OE335" s="1"/>
      <c r="OF335" s="1"/>
      <c r="OG335" s="1"/>
      <c r="OH335" s="1"/>
      <c r="OI335" s="1"/>
      <c r="OJ335" s="1"/>
      <c r="OK335" s="1"/>
      <c r="OL335" s="1"/>
      <c r="OM335" s="1"/>
      <c r="ON335" s="1"/>
      <c r="OO335" s="1"/>
      <c r="OP335" s="1"/>
      <c r="OQ335" s="1"/>
      <c r="OR335" s="1"/>
      <c r="OS335" s="1"/>
      <c r="OT335" s="1"/>
      <c r="OU335" s="1"/>
      <c r="OV335" s="1"/>
      <c r="OW335" s="1"/>
      <c r="OX335" s="1"/>
      <c r="OY335" s="1"/>
      <c r="OZ335" s="1"/>
      <c r="PA335" s="1"/>
      <c r="PB335" s="1"/>
      <c r="PC335" s="1"/>
      <c r="PD335" s="1"/>
      <c r="PE335" s="1"/>
      <c r="PF335" s="1"/>
      <c r="PG335" s="1"/>
      <c r="PH335" s="1"/>
      <c r="PI335" s="1"/>
      <c r="PJ335" s="1"/>
      <c r="PK335" s="1"/>
      <c r="PL335" s="1"/>
      <c r="PM335" s="1"/>
      <c r="PN335" s="1"/>
      <c r="PO335" s="1"/>
      <c r="PP335" s="1"/>
      <c r="PQ335" s="1"/>
      <c r="PR335" s="1"/>
      <c r="PS335" s="1"/>
      <c r="PT335" s="1"/>
      <c r="PU335" s="1"/>
      <c r="PV335" s="1"/>
      <c r="PW335" s="1"/>
      <c r="PX335" s="1"/>
      <c r="PY335" s="1"/>
      <c r="PZ335" s="1"/>
      <c r="QA335" s="1"/>
      <c r="QB335" s="1"/>
      <c r="QC335" s="1"/>
      <c r="QD335" s="1"/>
      <c r="QE335" s="1"/>
      <c r="QF335" s="1"/>
      <c r="QG335" s="1"/>
      <c r="QH335" s="1"/>
      <c r="QI335" s="1"/>
      <c r="QJ335" s="1"/>
      <c r="QK335" s="1"/>
      <c r="QL335" s="1"/>
      <c r="QM335" s="1"/>
      <c r="QN335" s="1"/>
      <c r="QO335" s="1"/>
      <c r="QP335" s="1"/>
      <c r="QQ335" s="1"/>
      <c r="QR335" s="1"/>
      <c r="QS335" s="1"/>
      <c r="QT335" s="1"/>
      <c r="QU335" s="1"/>
      <c r="QV335" s="1"/>
      <c r="QW335" s="1"/>
      <c r="QX335" s="1"/>
      <c r="QY335" s="1"/>
      <c r="QZ335" s="1"/>
      <c r="RA335" s="1"/>
      <c r="RB335" s="1"/>
      <c r="RC335" s="1"/>
      <c r="RD335" s="1"/>
      <c r="RE335" s="1"/>
      <c r="RF335" s="1"/>
      <c r="RG335" s="1"/>
      <c r="RH335" s="1"/>
      <c r="RI335" s="1"/>
      <c r="RJ335" s="1"/>
      <c r="RK335" s="1"/>
      <c r="RL335" s="1"/>
      <c r="RM335" s="1"/>
      <c r="RN335" s="1"/>
      <c r="RO335" s="1"/>
      <c r="RP335" s="1"/>
      <c r="RQ335" s="1"/>
      <c r="RR335" s="1"/>
      <c r="RS335" s="1"/>
      <c r="RT335" s="1"/>
      <c r="RU335" s="1"/>
      <c r="RV335" s="1"/>
      <c r="RW335" s="1"/>
      <c r="RX335" s="1"/>
      <c r="RY335" s="1"/>
      <c r="RZ335" s="1"/>
      <c r="SA335" s="1"/>
      <c r="SB335" s="1"/>
      <c r="SC335" s="1"/>
      <c r="SD335" s="1"/>
      <c r="SE335" s="1"/>
      <c r="SF335" s="1"/>
      <c r="SG335" s="1"/>
      <c r="SH335" s="1"/>
      <c r="SI335" s="1"/>
      <c r="SJ335" s="1"/>
      <c r="SK335" s="1"/>
      <c r="SL335" s="1"/>
      <c r="SM335" s="1"/>
      <c r="SN335" s="1"/>
      <c r="SO335" s="1"/>
      <c r="SP335" s="1"/>
      <c r="SQ335" s="1"/>
      <c r="SR335" s="1"/>
      <c r="SS335" s="1"/>
      <c r="ST335" s="1"/>
      <c r="SU335" s="1"/>
      <c r="SV335" s="1"/>
      <c r="SW335" s="1"/>
      <c r="SX335" s="1"/>
      <c r="SY335" s="1"/>
      <c r="SZ335" s="1"/>
      <c r="TA335" s="1"/>
      <c r="TB335" s="1"/>
      <c r="TC335" s="1"/>
      <c r="TD335" s="1"/>
      <c r="TE335" s="1"/>
      <c r="TF335" s="1"/>
      <c r="TG335" s="1"/>
      <c r="TH335" s="1"/>
      <c r="TI335" s="1"/>
      <c r="TJ335" s="1"/>
      <c r="TK335" s="1"/>
      <c r="TL335" s="1"/>
      <c r="TM335" s="1"/>
      <c r="TN335" s="1"/>
      <c r="TO335" s="1"/>
      <c r="TP335" s="1"/>
      <c r="TQ335" s="1"/>
      <c r="TR335" s="1"/>
      <c r="TS335" s="1"/>
      <c r="TT335" s="1"/>
      <c r="TU335" s="1"/>
      <c r="TV335" s="1"/>
      <c r="TW335" s="1"/>
      <c r="TX335" s="1"/>
      <c r="TY335" s="1"/>
      <c r="TZ335" s="1"/>
      <c r="UA335" s="1"/>
      <c r="UB335" s="1"/>
      <c r="UC335" s="1"/>
      <c r="UD335" s="1"/>
      <c r="UE335" s="1"/>
      <c r="UF335" s="1"/>
      <c r="UG335" s="1"/>
      <c r="UH335" s="1"/>
      <c r="UI335" s="1"/>
      <c r="UJ335" s="1"/>
      <c r="UK335" s="1"/>
      <c r="UL335" s="1"/>
      <c r="UM335" s="1"/>
      <c r="UN335" s="1"/>
      <c r="UO335" s="1"/>
      <c r="UP335" s="1"/>
      <c r="UQ335" s="1"/>
      <c r="UR335" s="1"/>
      <c r="US335" s="1"/>
      <c r="UT335" s="1"/>
      <c r="UU335" s="1"/>
      <c r="UV335" s="1"/>
      <c r="UW335" s="1"/>
      <c r="UX335" s="1"/>
      <c r="UY335" s="1"/>
      <c r="UZ335" s="1"/>
      <c r="VA335" s="1"/>
      <c r="VB335" s="1"/>
      <c r="VC335" s="1"/>
      <c r="VD335" s="1"/>
      <c r="VE335" s="1"/>
      <c r="VF335" s="1"/>
      <c r="VG335" s="1"/>
      <c r="VH335" s="1"/>
      <c r="VI335" s="1"/>
      <c r="VJ335" s="1"/>
      <c r="VK335" s="1"/>
      <c r="VL335" s="1"/>
      <c r="VM335" s="1"/>
      <c r="VN335" s="1"/>
      <c r="VO335" s="1"/>
      <c r="VP335" s="1"/>
      <c r="VQ335" s="1"/>
      <c r="VR335" s="1"/>
      <c r="VS335" s="1"/>
      <c r="VT335" s="1"/>
      <c r="VU335" s="1"/>
      <c r="VV335" s="1"/>
      <c r="VW335" s="1"/>
      <c r="VX335" s="1"/>
      <c r="VY335" s="1"/>
      <c r="VZ335" s="1"/>
      <c r="WA335" s="1"/>
      <c r="WB335" s="1"/>
      <c r="WC335" s="1"/>
      <c r="WD335" s="1"/>
      <c r="WE335" s="1"/>
      <c r="WF335" s="1"/>
      <c r="WG335" s="1"/>
      <c r="WH335" s="1"/>
      <c r="WI335" s="1"/>
      <c r="WJ335" s="1"/>
      <c r="WK335" s="1"/>
      <c r="WL335" s="1"/>
      <c r="WM335" s="1"/>
      <c r="WN335" s="1"/>
      <c r="WO335" s="1"/>
      <c r="WP335" s="1"/>
      <c r="WQ335" s="1"/>
      <c r="WR335" s="1"/>
      <c r="WS335" s="1"/>
      <c r="WT335" s="1"/>
      <c r="WU335" s="1"/>
      <c r="WV335" s="1"/>
      <c r="WW335" s="1"/>
      <c r="WX335" s="1"/>
      <c r="WY335" s="1"/>
      <c r="WZ335" s="1"/>
      <c r="XA335" s="1"/>
      <c r="XB335" s="1"/>
      <c r="XC335" s="1"/>
      <c r="XD335" s="1"/>
      <c r="XE335" s="1"/>
      <c r="XF335" s="1"/>
      <c r="XG335" s="1"/>
      <c r="XH335" s="1"/>
      <c r="XI335" s="1"/>
      <c r="XJ335" s="1"/>
      <c r="XK335" s="1"/>
      <c r="XL335" s="1"/>
      <c r="XM335" s="1"/>
      <c r="XN335" s="1"/>
      <c r="XO335" s="1"/>
      <c r="XP335" s="1"/>
      <c r="XQ335" s="1"/>
      <c r="XR335" s="1"/>
      <c r="XS335" s="1"/>
      <c r="XT335" s="1"/>
      <c r="XU335" s="1"/>
      <c r="XV335" s="1"/>
      <c r="XW335" s="1"/>
      <c r="XX335" s="1"/>
      <c r="XY335" s="1"/>
      <c r="XZ335" s="1"/>
      <c r="YA335" s="1"/>
      <c r="YB335" s="1"/>
      <c r="YC335" s="1"/>
      <c r="YD335" s="1"/>
      <c r="YE335" s="1"/>
      <c r="YF335" s="1"/>
      <c r="YG335" s="1"/>
      <c r="YH335" s="1"/>
      <c r="YI335" s="1"/>
      <c r="YJ335" s="1"/>
      <c r="YK335" s="1"/>
      <c r="YL335" s="1"/>
      <c r="YM335" s="1"/>
      <c r="YN335" s="1"/>
      <c r="YO335" s="1"/>
      <c r="YP335" s="1"/>
      <c r="YQ335" s="1"/>
      <c r="YR335" s="1"/>
      <c r="YS335" s="1"/>
      <c r="YT335" s="1"/>
      <c r="YU335" s="1"/>
      <c r="YV335" s="1"/>
      <c r="YW335" s="1"/>
      <c r="YX335" s="1"/>
      <c r="YY335" s="1"/>
      <c r="YZ335" s="1"/>
      <c r="ZA335" s="1"/>
      <c r="ZB335" s="1"/>
      <c r="ZC335" s="1"/>
      <c r="ZD335" s="1"/>
      <c r="ZE335" s="1"/>
      <c r="ZF335" s="1"/>
      <c r="ZG335" s="1"/>
      <c r="ZH335" s="1"/>
      <c r="ZI335" s="1"/>
      <c r="ZJ335" s="1"/>
      <c r="ZK335" s="1"/>
      <c r="ZL335" s="1"/>
      <c r="ZM335" s="1"/>
      <c r="ZN335" s="1"/>
      <c r="ZO335" s="1"/>
      <c r="ZP335" s="1"/>
      <c r="ZQ335" s="1"/>
      <c r="ZR335" s="1"/>
      <c r="ZS335" s="1"/>
    </row>
    <row r="336" spans="1:695" s="108" customFormat="1" x14ac:dyDescent="0.2">
      <c r="A336" s="218" t="s">
        <v>147</v>
      </c>
      <c r="B336" s="91"/>
      <c r="C336" s="48" t="s">
        <v>117</v>
      </c>
      <c r="D336" s="68" t="s">
        <v>15</v>
      </c>
      <c r="E336" s="69">
        <v>0.37847222222222227</v>
      </c>
      <c r="F336" s="69">
        <f>E336+(40/(24*60))</f>
        <v>0.40625000000000006</v>
      </c>
      <c r="G336" s="42">
        <f>H336*I336</f>
        <v>2989.2000000000003</v>
      </c>
      <c r="H336" s="70">
        <v>188</v>
      </c>
      <c r="I336" s="81">
        <v>15.9</v>
      </c>
      <c r="J336" s="77" t="s">
        <v>204</v>
      </c>
      <c r="K336" s="77" t="s">
        <v>205</v>
      </c>
      <c r="L336" s="157"/>
      <c r="M336" s="1"/>
      <c r="N336" s="138"/>
      <c r="O336" s="139"/>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c r="IT336" s="1"/>
      <c r="IU336" s="1"/>
      <c r="IV336" s="1"/>
      <c r="IW336" s="1"/>
      <c r="IX336" s="1"/>
      <c r="IY336" s="1"/>
      <c r="IZ336" s="1"/>
      <c r="JA336" s="1"/>
      <c r="JB336" s="1"/>
      <c r="JC336" s="1"/>
      <c r="JD336" s="1"/>
      <c r="JE336" s="1"/>
      <c r="JF336" s="1"/>
      <c r="JG336" s="1"/>
      <c r="JH336" s="1"/>
      <c r="JI336" s="1"/>
      <c r="JJ336" s="1"/>
      <c r="JK336" s="1"/>
      <c r="JL336" s="1"/>
      <c r="JM336" s="1"/>
      <c r="JN336" s="1"/>
      <c r="JO336" s="1"/>
      <c r="JP336" s="1"/>
      <c r="JQ336" s="1"/>
      <c r="JR336" s="1"/>
      <c r="JS336" s="1"/>
      <c r="JT336" s="1"/>
      <c r="JU336" s="1"/>
      <c r="JV336" s="1"/>
      <c r="JW336" s="1"/>
      <c r="JX336" s="1"/>
      <c r="JY336" s="1"/>
      <c r="JZ336" s="1"/>
      <c r="KA336" s="1"/>
      <c r="KB336" s="1"/>
      <c r="KC336" s="1"/>
      <c r="KD336" s="1"/>
      <c r="KE336" s="1"/>
      <c r="KF336" s="1"/>
      <c r="KG336" s="1"/>
      <c r="KH336" s="1"/>
      <c r="KI336" s="1"/>
      <c r="KJ336" s="1"/>
      <c r="KK336" s="1"/>
      <c r="KL336" s="1"/>
      <c r="KM336" s="1"/>
      <c r="KN336" s="1"/>
      <c r="KO336" s="1"/>
      <c r="KP336" s="1"/>
      <c r="KQ336" s="1"/>
      <c r="KR336" s="1"/>
      <c r="KS336" s="1"/>
      <c r="KT336" s="1"/>
      <c r="KU336" s="1"/>
      <c r="KV336" s="1"/>
      <c r="KW336" s="1"/>
      <c r="KX336" s="1"/>
      <c r="KY336" s="1"/>
      <c r="KZ336" s="1"/>
      <c r="LA336" s="1"/>
      <c r="LB336" s="1"/>
      <c r="LC336" s="1"/>
      <c r="LD336" s="1"/>
      <c r="LE336" s="1"/>
      <c r="LF336" s="1"/>
      <c r="LG336" s="1"/>
      <c r="LH336" s="1"/>
      <c r="LI336" s="1"/>
      <c r="LJ336" s="1"/>
      <c r="LK336" s="1"/>
      <c r="LL336" s="1"/>
      <c r="LM336" s="1"/>
      <c r="LN336" s="1"/>
      <c r="LO336" s="1"/>
      <c r="LP336" s="1"/>
      <c r="LQ336" s="1"/>
      <c r="LR336" s="1"/>
      <c r="LS336" s="1"/>
      <c r="LT336" s="1"/>
      <c r="LU336" s="1"/>
      <c r="LV336" s="1"/>
      <c r="LW336" s="1"/>
      <c r="LX336" s="1"/>
      <c r="LY336" s="1"/>
      <c r="LZ336" s="1"/>
      <c r="MA336" s="1"/>
      <c r="MB336" s="1"/>
      <c r="MC336" s="1"/>
      <c r="MD336" s="1"/>
      <c r="ME336" s="1"/>
      <c r="MF336" s="1"/>
      <c r="MG336" s="1"/>
      <c r="MH336" s="1"/>
      <c r="MI336" s="1"/>
      <c r="MJ336" s="1"/>
      <c r="MK336" s="1"/>
      <c r="ML336" s="1"/>
      <c r="MM336" s="1"/>
      <c r="MN336" s="1"/>
      <c r="MO336" s="1"/>
      <c r="MP336" s="1"/>
      <c r="MQ336" s="1"/>
      <c r="MR336" s="1"/>
      <c r="MS336" s="1"/>
      <c r="MT336" s="1"/>
      <c r="MU336" s="1"/>
      <c r="MV336" s="1"/>
      <c r="MW336" s="1"/>
      <c r="MX336" s="1"/>
      <c r="MY336" s="1"/>
      <c r="MZ336" s="1"/>
      <c r="NA336" s="1"/>
      <c r="NB336" s="1"/>
      <c r="NC336" s="1"/>
      <c r="ND336" s="1"/>
      <c r="NE336" s="1"/>
      <c r="NF336" s="1"/>
      <c r="NG336" s="1"/>
      <c r="NH336" s="1"/>
      <c r="NI336" s="1"/>
      <c r="NJ336" s="1"/>
      <c r="NK336" s="1"/>
      <c r="NL336" s="1"/>
      <c r="NM336" s="1"/>
      <c r="NN336" s="1"/>
      <c r="NO336" s="1"/>
      <c r="NP336" s="1"/>
      <c r="NQ336" s="1"/>
      <c r="NR336" s="1"/>
      <c r="NS336" s="1"/>
      <c r="NT336" s="1"/>
      <c r="NU336" s="1"/>
      <c r="NV336" s="1"/>
      <c r="NW336" s="1"/>
      <c r="NX336" s="1"/>
      <c r="NY336" s="1"/>
      <c r="NZ336" s="1"/>
      <c r="OA336" s="1"/>
      <c r="OB336" s="1"/>
      <c r="OC336" s="1"/>
      <c r="OD336" s="1"/>
      <c r="OE336" s="1"/>
      <c r="OF336" s="1"/>
      <c r="OG336" s="1"/>
      <c r="OH336" s="1"/>
      <c r="OI336" s="1"/>
      <c r="OJ336" s="1"/>
      <c r="OK336" s="1"/>
      <c r="OL336" s="1"/>
      <c r="OM336" s="1"/>
      <c r="ON336" s="1"/>
      <c r="OO336" s="1"/>
      <c r="OP336" s="1"/>
      <c r="OQ336" s="1"/>
      <c r="OR336" s="1"/>
      <c r="OS336" s="1"/>
      <c r="OT336" s="1"/>
      <c r="OU336" s="1"/>
      <c r="OV336" s="1"/>
      <c r="OW336" s="1"/>
      <c r="OX336" s="1"/>
      <c r="OY336" s="1"/>
      <c r="OZ336" s="1"/>
      <c r="PA336" s="1"/>
      <c r="PB336" s="1"/>
      <c r="PC336" s="1"/>
      <c r="PD336" s="1"/>
      <c r="PE336" s="1"/>
      <c r="PF336" s="1"/>
      <c r="PG336" s="1"/>
      <c r="PH336" s="1"/>
      <c r="PI336" s="1"/>
      <c r="PJ336" s="1"/>
      <c r="PK336" s="1"/>
      <c r="PL336" s="1"/>
      <c r="PM336" s="1"/>
      <c r="PN336" s="1"/>
      <c r="PO336" s="1"/>
      <c r="PP336" s="1"/>
      <c r="PQ336" s="1"/>
      <c r="PR336" s="1"/>
      <c r="PS336" s="1"/>
      <c r="PT336" s="1"/>
      <c r="PU336" s="1"/>
      <c r="PV336" s="1"/>
      <c r="PW336" s="1"/>
      <c r="PX336" s="1"/>
      <c r="PY336" s="1"/>
      <c r="PZ336" s="1"/>
      <c r="QA336" s="1"/>
      <c r="QB336" s="1"/>
      <c r="QC336" s="1"/>
      <c r="QD336" s="1"/>
      <c r="QE336" s="1"/>
      <c r="QF336" s="1"/>
      <c r="QG336" s="1"/>
      <c r="QH336" s="1"/>
      <c r="QI336" s="1"/>
      <c r="QJ336" s="1"/>
      <c r="QK336" s="1"/>
      <c r="QL336" s="1"/>
      <c r="QM336" s="1"/>
      <c r="QN336" s="1"/>
      <c r="QO336" s="1"/>
      <c r="QP336" s="1"/>
      <c r="QQ336" s="1"/>
      <c r="QR336" s="1"/>
      <c r="QS336" s="1"/>
      <c r="QT336" s="1"/>
      <c r="QU336" s="1"/>
      <c r="QV336" s="1"/>
      <c r="QW336" s="1"/>
      <c r="QX336" s="1"/>
      <c r="QY336" s="1"/>
      <c r="QZ336" s="1"/>
      <c r="RA336" s="1"/>
      <c r="RB336" s="1"/>
      <c r="RC336" s="1"/>
      <c r="RD336" s="1"/>
      <c r="RE336" s="1"/>
      <c r="RF336" s="1"/>
      <c r="RG336" s="1"/>
      <c r="RH336" s="1"/>
      <c r="RI336" s="1"/>
      <c r="RJ336" s="1"/>
      <c r="RK336" s="1"/>
      <c r="RL336" s="1"/>
      <c r="RM336" s="1"/>
      <c r="RN336" s="1"/>
      <c r="RO336" s="1"/>
      <c r="RP336" s="1"/>
      <c r="RQ336" s="1"/>
      <c r="RR336" s="1"/>
      <c r="RS336" s="1"/>
      <c r="RT336" s="1"/>
      <c r="RU336" s="1"/>
      <c r="RV336" s="1"/>
      <c r="RW336" s="1"/>
      <c r="RX336" s="1"/>
      <c r="RY336" s="1"/>
      <c r="RZ336" s="1"/>
      <c r="SA336" s="1"/>
      <c r="SB336" s="1"/>
      <c r="SC336" s="1"/>
      <c r="SD336" s="1"/>
      <c r="SE336" s="1"/>
      <c r="SF336" s="1"/>
      <c r="SG336" s="1"/>
      <c r="SH336" s="1"/>
      <c r="SI336" s="1"/>
      <c r="SJ336" s="1"/>
      <c r="SK336" s="1"/>
      <c r="SL336" s="1"/>
      <c r="SM336" s="1"/>
      <c r="SN336" s="1"/>
      <c r="SO336" s="1"/>
      <c r="SP336" s="1"/>
      <c r="SQ336" s="1"/>
      <c r="SR336" s="1"/>
      <c r="SS336" s="1"/>
      <c r="ST336" s="1"/>
      <c r="SU336" s="1"/>
      <c r="SV336" s="1"/>
      <c r="SW336" s="1"/>
      <c r="SX336" s="1"/>
      <c r="SY336" s="1"/>
      <c r="SZ336" s="1"/>
      <c r="TA336" s="1"/>
      <c r="TB336" s="1"/>
      <c r="TC336" s="1"/>
      <c r="TD336" s="1"/>
      <c r="TE336" s="1"/>
      <c r="TF336" s="1"/>
      <c r="TG336" s="1"/>
      <c r="TH336" s="1"/>
      <c r="TI336" s="1"/>
      <c r="TJ336" s="1"/>
      <c r="TK336" s="1"/>
      <c r="TL336" s="1"/>
      <c r="TM336" s="1"/>
      <c r="TN336" s="1"/>
      <c r="TO336" s="1"/>
      <c r="TP336" s="1"/>
      <c r="TQ336" s="1"/>
      <c r="TR336" s="1"/>
      <c r="TS336" s="1"/>
      <c r="TT336" s="1"/>
      <c r="TU336" s="1"/>
      <c r="TV336" s="1"/>
      <c r="TW336" s="1"/>
      <c r="TX336" s="1"/>
      <c r="TY336" s="1"/>
      <c r="TZ336" s="1"/>
      <c r="UA336" s="1"/>
      <c r="UB336" s="1"/>
      <c r="UC336" s="1"/>
      <c r="UD336" s="1"/>
      <c r="UE336" s="1"/>
      <c r="UF336" s="1"/>
      <c r="UG336" s="1"/>
      <c r="UH336" s="1"/>
      <c r="UI336" s="1"/>
      <c r="UJ336" s="1"/>
      <c r="UK336" s="1"/>
      <c r="UL336" s="1"/>
      <c r="UM336" s="1"/>
      <c r="UN336" s="1"/>
      <c r="UO336" s="1"/>
      <c r="UP336" s="1"/>
      <c r="UQ336" s="1"/>
      <c r="UR336" s="1"/>
      <c r="US336" s="1"/>
      <c r="UT336" s="1"/>
      <c r="UU336" s="1"/>
      <c r="UV336" s="1"/>
      <c r="UW336" s="1"/>
      <c r="UX336" s="1"/>
      <c r="UY336" s="1"/>
      <c r="UZ336" s="1"/>
      <c r="VA336" s="1"/>
      <c r="VB336" s="1"/>
      <c r="VC336" s="1"/>
      <c r="VD336" s="1"/>
      <c r="VE336" s="1"/>
      <c r="VF336" s="1"/>
      <c r="VG336" s="1"/>
      <c r="VH336" s="1"/>
      <c r="VI336" s="1"/>
      <c r="VJ336" s="1"/>
      <c r="VK336" s="1"/>
      <c r="VL336" s="1"/>
      <c r="VM336" s="1"/>
      <c r="VN336" s="1"/>
      <c r="VO336" s="1"/>
      <c r="VP336" s="1"/>
      <c r="VQ336" s="1"/>
      <c r="VR336" s="1"/>
      <c r="VS336" s="1"/>
      <c r="VT336" s="1"/>
      <c r="VU336" s="1"/>
      <c r="VV336" s="1"/>
      <c r="VW336" s="1"/>
      <c r="VX336" s="1"/>
      <c r="VY336" s="1"/>
      <c r="VZ336" s="1"/>
      <c r="WA336" s="1"/>
      <c r="WB336" s="1"/>
      <c r="WC336" s="1"/>
      <c r="WD336" s="1"/>
      <c r="WE336" s="1"/>
      <c r="WF336" s="1"/>
      <c r="WG336" s="1"/>
      <c r="WH336" s="1"/>
      <c r="WI336" s="1"/>
      <c r="WJ336" s="1"/>
      <c r="WK336" s="1"/>
      <c r="WL336" s="1"/>
      <c r="WM336" s="1"/>
      <c r="WN336" s="1"/>
      <c r="WO336" s="1"/>
      <c r="WP336" s="1"/>
      <c r="WQ336" s="1"/>
      <c r="WR336" s="1"/>
      <c r="WS336" s="1"/>
      <c r="WT336" s="1"/>
      <c r="WU336" s="1"/>
      <c r="WV336" s="1"/>
      <c r="WW336" s="1"/>
      <c r="WX336" s="1"/>
      <c r="WY336" s="1"/>
      <c r="WZ336" s="1"/>
      <c r="XA336" s="1"/>
      <c r="XB336" s="1"/>
      <c r="XC336" s="1"/>
      <c r="XD336" s="1"/>
      <c r="XE336" s="1"/>
      <c r="XF336" s="1"/>
      <c r="XG336" s="1"/>
      <c r="XH336" s="1"/>
      <c r="XI336" s="1"/>
      <c r="XJ336" s="1"/>
      <c r="XK336" s="1"/>
      <c r="XL336" s="1"/>
      <c r="XM336" s="1"/>
      <c r="XN336" s="1"/>
      <c r="XO336" s="1"/>
      <c r="XP336" s="1"/>
      <c r="XQ336" s="1"/>
      <c r="XR336" s="1"/>
      <c r="XS336" s="1"/>
      <c r="XT336" s="1"/>
      <c r="XU336" s="1"/>
      <c r="XV336" s="1"/>
      <c r="XW336" s="1"/>
      <c r="XX336" s="1"/>
      <c r="XY336" s="1"/>
      <c r="XZ336" s="1"/>
      <c r="YA336" s="1"/>
      <c r="YB336" s="1"/>
      <c r="YC336" s="1"/>
      <c r="YD336" s="1"/>
      <c r="YE336" s="1"/>
      <c r="YF336" s="1"/>
      <c r="YG336" s="1"/>
      <c r="YH336" s="1"/>
      <c r="YI336" s="1"/>
      <c r="YJ336" s="1"/>
      <c r="YK336" s="1"/>
      <c r="YL336" s="1"/>
      <c r="YM336" s="1"/>
      <c r="YN336" s="1"/>
      <c r="YO336" s="1"/>
      <c r="YP336" s="1"/>
      <c r="YQ336" s="1"/>
      <c r="YR336" s="1"/>
      <c r="YS336" s="1"/>
      <c r="YT336" s="1"/>
      <c r="YU336" s="1"/>
      <c r="YV336" s="1"/>
      <c r="YW336" s="1"/>
      <c r="YX336" s="1"/>
      <c r="YY336" s="1"/>
      <c r="YZ336" s="1"/>
      <c r="ZA336" s="1"/>
      <c r="ZB336" s="1"/>
      <c r="ZC336" s="1"/>
      <c r="ZD336" s="1"/>
      <c r="ZE336" s="1"/>
      <c r="ZF336" s="1"/>
      <c r="ZG336" s="1"/>
      <c r="ZH336" s="1"/>
      <c r="ZI336" s="1"/>
      <c r="ZJ336" s="1"/>
      <c r="ZK336" s="1"/>
      <c r="ZL336" s="1"/>
      <c r="ZM336" s="1"/>
      <c r="ZN336" s="1"/>
      <c r="ZO336" s="1"/>
      <c r="ZP336" s="1"/>
      <c r="ZQ336" s="1"/>
      <c r="ZR336" s="1"/>
      <c r="ZS336" s="1"/>
    </row>
    <row r="337" spans="1:695" s="47" customFormat="1" x14ac:dyDescent="0.2">
      <c r="A337" s="218" t="s">
        <v>147</v>
      </c>
      <c r="B337" s="91"/>
      <c r="C337" s="48"/>
      <c r="D337" s="89"/>
      <c r="E337" s="69"/>
      <c r="F337" s="69"/>
      <c r="G337" s="42"/>
      <c r="H337" s="70"/>
      <c r="I337" s="81"/>
      <c r="J337" s="107"/>
      <c r="K337" s="46"/>
      <c r="L337" s="157"/>
      <c r="M337" s="1"/>
      <c r="N337" s="138"/>
      <c r="O337" s="139"/>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c r="IT337" s="1"/>
      <c r="IU337" s="1"/>
      <c r="IV337" s="1"/>
      <c r="IW337" s="1"/>
      <c r="IX337" s="1"/>
      <c r="IY337" s="1"/>
      <c r="IZ337" s="1"/>
      <c r="JA337" s="1"/>
      <c r="JB337" s="1"/>
      <c r="JC337" s="1"/>
      <c r="JD337" s="1"/>
      <c r="JE337" s="1"/>
      <c r="JF337" s="1"/>
      <c r="JG337" s="1"/>
      <c r="JH337" s="1"/>
      <c r="JI337" s="1"/>
      <c r="JJ337" s="1"/>
      <c r="JK337" s="1"/>
      <c r="JL337" s="1"/>
      <c r="JM337" s="1"/>
      <c r="JN337" s="1"/>
      <c r="JO337" s="1"/>
      <c r="JP337" s="1"/>
      <c r="JQ337" s="1"/>
      <c r="JR337" s="1"/>
      <c r="JS337" s="1"/>
      <c r="JT337" s="1"/>
      <c r="JU337" s="1"/>
      <c r="JV337" s="1"/>
      <c r="JW337" s="1"/>
      <c r="JX337" s="1"/>
      <c r="JY337" s="1"/>
      <c r="JZ337" s="1"/>
      <c r="KA337" s="1"/>
      <c r="KB337" s="1"/>
      <c r="KC337" s="1"/>
      <c r="KD337" s="1"/>
      <c r="KE337" s="1"/>
      <c r="KF337" s="1"/>
      <c r="KG337" s="1"/>
      <c r="KH337" s="1"/>
      <c r="KI337" s="1"/>
      <c r="KJ337" s="1"/>
      <c r="KK337" s="1"/>
      <c r="KL337" s="1"/>
      <c r="KM337" s="1"/>
      <c r="KN337" s="1"/>
      <c r="KO337" s="1"/>
      <c r="KP337" s="1"/>
      <c r="KQ337" s="1"/>
      <c r="KR337" s="1"/>
      <c r="KS337" s="1"/>
      <c r="KT337" s="1"/>
      <c r="KU337" s="1"/>
      <c r="KV337" s="1"/>
      <c r="KW337" s="1"/>
      <c r="KX337" s="1"/>
      <c r="KY337" s="1"/>
      <c r="KZ337" s="1"/>
      <c r="LA337" s="1"/>
      <c r="LB337" s="1"/>
      <c r="LC337" s="1"/>
      <c r="LD337" s="1"/>
      <c r="LE337" s="1"/>
      <c r="LF337" s="1"/>
      <c r="LG337" s="1"/>
      <c r="LH337" s="1"/>
      <c r="LI337" s="1"/>
      <c r="LJ337" s="1"/>
      <c r="LK337" s="1"/>
      <c r="LL337" s="1"/>
      <c r="LM337" s="1"/>
      <c r="LN337" s="1"/>
      <c r="LO337" s="1"/>
      <c r="LP337" s="1"/>
      <c r="LQ337" s="1"/>
      <c r="LR337" s="1"/>
      <c r="LS337" s="1"/>
      <c r="LT337" s="1"/>
      <c r="LU337" s="1"/>
      <c r="LV337" s="1"/>
      <c r="LW337" s="1"/>
      <c r="LX337" s="1"/>
      <c r="LY337" s="1"/>
      <c r="LZ337" s="1"/>
      <c r="MA337" s="1"/>
      <c r="MB337" s="1"/>
      <c r="MC337" s="1"/>
      <c r="MD337" s="1"/>
      <c r="ME337" s="1"/>
      <c r="MF337" s="1"/>
      <c r="MG337" s="1"/>
      <c r="MH337" s="1"/>
      <c r="MI337" s="1"/>
      <c r="MJ337" s="1"/>
      <c r="MK337" s="1"/>
      <c r="ML337" s="1"/>
      <c r="MM337" s="1"/>
      <c r="MN337" s="1"/>
      <c r="MO337" s="1"/>
      <c r="MP337" s="1"/>
      <c r="MQ337" s="1"/>
      <c r="MR337" s="1"/>
      <c r="MS337" s="1"/>
      <c r="MT337" s="1"/>
      <c r="MU337" s="1"/>
      <c r="MV337" s="1"/>
      <c r="MW337" s="1"/>
      <c r="MX337" s="1"/>
      <c r="MY337" s="1"/>
      <c r="MZ337" s="1"/>
      <c r="NA337" s="1"/>
      <c r="NB337" s="1"/>
      <c r="NC337" s="1"/>
      <c r="ND337" s="1"/>
      <c r="NE337" s="1"/>
      <c r="NF337" s="1"/>
      <c r="NG337" s="1"/>
      <c r="NH337" s="1"/>
      <c r="NI337" s="1"/>
      <c r="NJ337" s="1"/>
      <c r="NK337" s="1"/>
      <c r="NL337" s="1"/>
      <c r="NM337" s="1"/>
      <c r="NN337" s="1"/>
      <c r="NO337" s="1"/>
      <c r="NP337" s="1"/>
      <c r="NQ337" s="1"/>
      <c r="NR337" s="1"/>
      <c r="NS337" s="1"/>
      <c r="NT337" s="1"/>
      <c r="NU337" s="1"/>
      <c r="NV337" s="1"/>
      <c r="NW337" s="1"/>
      <c r="NX337" s="1"/>
      <c r="NY337" s="1"/>
      <c r="NZ337" s="1"/>
      <c r="OA337" s="1"/>
      <c r="OB337" s="1"/>
      <c r="OC337" s="1"/>
      <c r="OD337" s="1"/>
      <c r="OE337" s="1"/>
      <c r="OF337" s="1"/>
      <c r="OG337" s="1"/>
      <c r="OH337" s="1"/>
      <c r="OI337" s="1"/>
      <c r="OJ337" s="1"/>
      <c r="OK337" s="1"/>
      <c r="OL337" s="1"/>
      <c r="OM337" s="1"/>
      <c r="ON337" s="1"/>
      <c r="OO337" s="1"/>
      <c r="OP337" s="1"/>
      <c r="OQ337" s="1"/>
      <c r="OR337" s="1"/>
      <c r="OS337" s="1"/>
      <c r="OT337" s="1"/>
      <c r="OU337" s="1"/>
      <c r="OV337" s="1"/>
      <c r="OW337" s="1"/>
      <c r="OX337" s="1"/>
      <c r="OY337" s="1"/>
      <c r="OZ337" s="1"/>
      <c r="PA337" s="1"/>
      <c r="PB337" s="1"/>
      <c r="PC337" s="1"/>
      <c r="PD337" s="1"/>
      <c r="PE337" s="1"/>
      <c r="PF337" s="1"/>
      <c r="PG337" s="1"/>
      <c r="PH337" s="1"/>
      <c r="PI337" s="1"/>
      <c r="PJ337" s="1"/>
      <c r="PK337" s="1"/>
      <c r="PL337" s="1"/>
      <c r="PM337" s="1"/>
      <c r="PN337" s="1"/>
      <c r="PO337" s="1"/>
      <c r="PP337" s="1"/>
      <c r="PQ337" s="1"/>
      <c r="PR337" s="1"/>
      <c r="PS337" s="1"/>
      <c r="PT337" s="1"/>
      <c r="PU337" s="1"/>
      <c r="PV337" s="1"/>
      <c r="PW337" s="1"/>
      <c r="PX337" s="1"/>
      <c r="PY337" s="1"/>
      <c r="PZ337" s="1"/>
      <c r="QA337" s="1"/>
      <c r="QB337" s="1"/>
      <c r="QC337" s="1"/>
      <c r="QD337" s="1"/>
      <c r="QE337" s="1"/>
      <c r="QF337" s="1"/>
      <c r="QG337" s="1"/>
      <c r="QH337" s="1"/>
      <c r="QI337" s="1"/>
      <c r="QJ337" s="1"/>
      <c r="QK337" s="1"/>
      <c r="QL337" s="1"/>
      <c r="QM337" s="1"/>
      <c r="QN337" s="1"/>
      <c r="QO337" s="1"/>
      <c r="QP337" s="1"/>
      <c r="QQ337" s="1"/>
      <c r="QR337" s="1"/>
      <c r="QS337" s="1"/>
      <c r="QT337" s="1"/>
      <c r="QU337" s="1"/>
      <c r="QV337" s="1"/>
      <c r="QW337" s="1"/>
      <c r="QX337" s="1"/>
      <c r="QY337" s="1"/>
      <c r="QZ337" s="1"/>
      <c r="RA337" s="1"/>
      <c r="RB337" s="1"/>
      <c r="RC337" s="1"/>
      <c r="RD337" s="1"/>
      <c r="RE337" s="1"/>
      <c r="RF337" s="1"/>
      <c r="RG337" s="1"/>
      <c r="RH337" s="1"/>
      <c r="RI337" s="1"/>
      <c r="RJ337" s="1"/>
      <c r="RK337" s="1"/>
      <c r="RL337" s="1"/>
      <c r="RM337" s="1"/>
      <c r="RN337" s="1"/>
      <c r="RO337" s="1"/>
      <c r="RP337" s="1"/>
      <c r="RQ337" s="1"/>
      <c r="RR337" s="1"/>
      <c r="RS337" s="1"/>
      <c r="RT337" s="1"/>
      <c r="RU337" s="1"/>
      <c r="RV337" s="1"/>
      <c r="RW337" s="1"/>
      <c r="RX337" s="1"/>
      <c r="RY337" s="1"/>
      <c r="RZ337" s="1"/>
      <c r="SA337" s="1"/>
      <c r="SB337" s="1"/>
      <c r="SC337" s="1"/>
      <c r="SD337" s="1"/>
      <c r="SE337" s="1"/>
      <c r="SF337" s="1"/>
      <c r="SG337" s="1"/>
      <c r="SH337" s="1"/>
      <c r="SI337" s="1"/>
      <c r="SJ337" s="1"/>
      <c r="SK337" s="1"/>
      <c r="SL337" s="1"/>
      <c r="SM337" s="1"/>
      <c r="SN337" s="1"/>
      <c r="SO337" s="1"/>
      <c r="SP337" s="1"/>
      <c r="SQ337" s="1"/>
      <c r="SR337" s="1"/>
      <c r="SS337" s="1"/>
      <c r="ST337" s="1"/>
      <c r="SU337" s="1"/>
      <c r="SV337" s="1"/>
      <c r="SW337" s="1"/>
      <c r="SX337" s="1"/>
      <c r="SY337" s="1"/>
      <c r="SZ337" s="1"/>
      <c r="TA337" s="1"/>
      <c r="TB337" s="1"/>
      <c r="TC337" s="1"/>
      <c r="TD337" s="1"/>
      <c r="TE337" s="1"/>
      <c r="TF337" s="1"/>
      <c r="TG337" s="1"/>
      <c r="TH337" s="1"/>
      <c r="TI337" s="1"/>
      <c r="TJ337" s="1"/>
      <c r="TK337" s="1"/>
      <c r="TL337" s="1"/>
      <c r="TM337" s="1"/>
      <c r="TN337" s="1"/>
      <c r="TO337" s="1"/>
      <c r="TP337" s="1"/>
      <c r="TQ337" s="1"/>
      <c r="TR337" s="1"/>
      <c r="TS337" s="1"/>
      <c r="TT337" s="1"/>
      <c r="TU337" s="1"/>
      <c r="TV337" s="1"/>
      <c r="TW337" s="1"/>
      <c r="TX337" s="1"/>
      <c r="TY337" s="1"/>
      <c r="TZ337" s="1"/>
      <c r="UA337" s="1"/>
      <c r="UB337" s="1"/>
      <c r="UC337" s="1"/>
      <c r="UD337" s="1"/>
      <c r="UE337" s="1"/>
      <c r="UF337" s="1"/>
      <c r="UG337" s="1"/>
      <c r="UH337" s="1"/>
      <c r="UI337" s="1"/>
      <c r="UJ337" s="1"/>
      <c r="UK337" s="1"/>
      <c r="UL337" s="1"/>
      <c r="UM337" s="1"/>
      <c r="UN337" s="1"/>
      <c r="UO337" s="1"/>
      <c r="UP337" s="1"/>
      <c r="UQ337" s="1"/>
      <c r="UR337" s="1"/>
      <c r="US337" s="1"/>
      <c r="UT337" s="1"/>
      <c r="UU337" s="1"/>
      <c r="UV337" s="1"/>
      <c r="UW337" s="1"/>
      <c r="UX337" s="1"/>
      <c r="UY337" s="1"/>
      <c r="UZ337" s="1"/>
      <c r="VA337" s="1"/>
      <c r="VB337" s="1"/>
      <c r="VC337" s="1"/>
      <c r="VD337" s="1"/>
      <c r="VE337" s="1"/>
      <c r="VF337" s="1"/>
      <c r="VG337" s="1"/>
      <c r="VH337" s="1"/>
      <c r="VI337" s="1"/>
      <c r="VJ337" s="1"/>
      <c r="VK337" s="1"/>
      <c r="VL337" s="1"/>
      <c r="VM337" s="1"/>
      <c r="VN337" s="1"/>
      <c r="VO337" s="1"/>
      <c r="VP337" s="1"/>
      <c r="VQ337" s="1"/>
      <c r="VR337" s="1"/>
      <c r="VS337" s="1"/>
      <c r="VT337" s="1"/>
      <c r="VU337" s="1"/>
      <c r="VV337" s="1"/>
      <c r="VW337" s="1"/>
      <c r="VX337" s="1"/>
      <c r="VY337" s="1"/>
      <c r="VZ337" s="1"/>
      <c r="WA337" s="1"/>
      <c r="WB337" s="1"/>
      <c r="WC337" s="1"/>
      <c r="WD337" s="1"/>
      <c r="WE337" s="1"/>
      <c r="WF337" s="1"/>
      <c r="WG337" s="1"/>
      <c r="WH337" s="1"/>
      <c r="WI337" s="1"/>
      <c r="WJ337" s="1"/>
      <c r="WK337" s="1"/>
      <c r="WL337" s="1"/>
      <c r="WM337" s="1"/>
      <c r="WN337" s="1"/>
      <c r="WO337" s="1"/>
      <c r="WP337" s="1"/>
      <c r="WQ337" s="1"/>
      <c r="WR337" s="1"/>
      <c r="WS337" s="1"/>
      <c r="WT337" s="1"/>
      <c r="WU337" s="1"/>
      <c r="WV337" s="1"/>
      <c r="WW337" s="1"/>
      <c r="WX337" s="1"/>
      <c r="WY337" s="1"/>
      <c r="WZ337" s="1"/>
      <c r="XA337" s="1"/>
      <c r="XB337" s="1"/>
      <c r="XC337" s="1"/>
      <c r="XD337" s="1"/>
      <c r="XE337" s="1"/>
      <c r="XF337" s="1"/>
      <c r="XG337" s="1"/>
      <c r="XH337" s="1"/>
      <c r="XI337" s="1"/>
      <c r="XJ337" s="1"/>
      <c r="XK337" s="1"/>
      <c r="XL337" s="1"/>
      <c r="XM337" s="1"/>
      <c r="XN337" s="1"/>
      <c r="XO337" s="1"/>
      <c r="XP337" s="1"/>
      <c r="XQ337" s="1"/>
      <c r="XR337" s="1"/>
      <c r="XS337" s="1"/>
      <c r="XT337" s="1"/>
      <c r="XU337" s="1"/>
      <c r="XV337" s="1"/>
      <c r="XW337" s="1"/>
      <c r="XX337" s="1"/>
      <c r="XY337" s="1"/>
      <c r="XZ337" s="1"/>
      <c r="YA337" s="1"/>
      <c r="YB337" s="1"/>
      <c r="YC337" s="1"/>
      <c r="YD337" s="1"/>
      <c r="YE337" s="1"/>
      <c r="YF337" s="1"/>
      <c r="YG337" s="1"/>
      <c r="YH337" s="1"/>
      <c r="YI337" s="1"/>
      <c r="YJ337" s="1"/>
      <c r="YK337" s="1"/>
      <c r="YL337" s="1"/>
      <c r="YM337" s="1"/>
      <c r="YN337" s="1"/>
      <c r="YO337" s="1"/>
      <c r="YP337" s="1"/>
      <c r="YQ337" s="1"/>
      <c r="YR337" s="1"/>
      <c r="YS337" s="1"/>
      <c r="YT337" s="1"/>
      <c r="YU337" s="1"/>
      <c r="YV337" s="1"/>
      <c r="YW337" s="1"/>
      <c r="YX337" s="1"/>
      <c r="YY337" s="1"/>
      <c r="YZ337" s="1"/>
      <c r="ZA337" s="1"/>
      <c r="ZB337" s="1"/>
      <c r="ZC337" s="1"/>
      <c r="ZD337" s="1"/>
      <c r="ZE337" s="1"/>
      <c r="ZF337" s="1"/>
      <c r="ZG337" s="1"/>
      <c r="ZH337" s="1"/>
      <c r="ZI337" s="1"/>
      <c r="ZJ337" s="1"/>
      <c r="ZK337" s="1"/>
      <c r="ZL337" s="1"/>
      <c r="ZM337" s="1"/>
      <c r="ZN337" s="1"/>
      <c r="ZO337" s="1"/>
      <c r="ZP337" s="1"/>
      <c r="ZQ337" s="1"/>
      <c r="ZR337" s="1"/>
      <c r="ZS337" s="1"/>
    </row>
    <row r="338" spans="1:695" s="108" customFormat="1" x14ac:dyDescent="0.2">
      <c r="A338" s="218" t="s">
        <v>147</v>
      </c>
      <c r="B338" s="91"/>
      <c r="C338" s="48" t="s">
        <v>118</v>
      </c>
      <c r="D338" s="68" t="s">
        <v>15</v>
      </c>
      <c r="E338" s="69">
        <v>0.51388888888888895</v>
      </c>
      <c r="F338" s="69">
        <f>E338+(35/(24*60))</f>
        <v>0.53819444444444453</v>
      </c>
      <c r="G338" s="42">
        <f t="shared" ref="G338:G345" si="35">H338*I338</f>
        <v>3008</v>
      </c>
      <c r="H338" s="70">
        <v>188</v>
      </c>
      <c r="I338" s="81">
        <v>16</v>
      </c>
      <c r="J338" s="77" t="s">
        <v>204</v>
      </c>
      <c r="K338" s="77" t="s">
        <v>205</v>
      </c>
      <c r="L338" s="157"/>
      <c r="M338" s="1"/>
      <c r="N338" s="138"/>
      <c r="O338" s="139"/>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c r="IT338" s="1"/>
      <c r="IU338" s="1"/>
      <c r="IV338" s="1"/>
      <c r="IW338" s="1"/>
      <c r="IX338" s="1"/>
      <c r="IY338" s="1"/>
      <c r="IZ338" s="1"/>
      <c r="JA338" s="1"/>
      <c r="JB338" s="1"/>
      <c r="JC338" s="1"/>
      <c r="JD338" s="1"/>
      <c r="JE338" s="1"/>
      <c r="JF338" s="1"/>
      <c r="JG338" s="1"/>
      <c r="JH338" s="1"/>
      <c r="JI338" s="1"/>
      <c r="JJ338" s="1"/>
      <c r="JK338" s="1"/>
      <c r="JL338" s="1"/>
      <c r="JM338" s="1"/>
      <c r="JN338" s="1"/>
      <c r="JO338" s="1"/>
      <c r="JP338" s="1"/>
      <c r="JQ338" s="1"/>
      <c r="JR338" s="1"/>
      <c r="JS338" s="1"/>
      <c r="JT338" s="1"/>
      <c r="JU338" s="1"/>
      <c r="JV338" s="1"/>
      <c r="JW338" s="1"/>
      <c r="JX338" s="1"/>
      <c r="JY338" s="1"/>
      <c r="JZ338" s="1"/>
      <c r="KA338" s="1"/>
      <c r="KB338" s="1"/>
      <c r="KC338" s="1"/>
      <c r="KD338" s="1"/>
      <c r="KE338" s="1"/>
      <c r="KF338" s="1"/>
      <c r="KG338" s="1"/>
      <c r="KH338" s="1"/>
      <c r="KI338" s="1"/>
      <c r="KJ338" s="1"/>
      <c r="KK338" s="1"/>
      <c r="KL338" s="1"/>
      <c r="KM338" s="1"/>
      <c r="KN338" s="1"/>
      <c r="KO338" s="1"/>
      <c r="KP338" s="1"/>
      <c r="KQ338" s="1"/>
      <c r="KR338" s="1"/>
      <c r="KS338" s="1"/>
      <c r="KT338" s="1"/>
      <c r="KU338" s="1"/>
      <c r="KV338" s="1"/>
      <c r="KW338" s="1"/>
      <c r="KX338" s="1"/>
      <c r="KY338" s="1"/>
      <c r="KZ338" s="1"/>
      <c r="LA338" s="1"/>
      <c r="LB338" s="1"/>
      <c r="LC338" s="1"/>
      <c r="LD338" s="1"/>
      <c r="LE338" s="1"/>
      <c r="LF338" s="1"/>
      <c r="LG338" s="1"/>
      <c r="LH338" s="1"/>
      <c r="LI338" s="1"/>
      <c r="LJ338" s="1"/>
      <c r="LK338" s="1"/>
      <c r="LL338" s="1"/>
      <c r="LM338" s="1"/>
      <c r="LN338" s="1"/>
      <c r="LO338" s="1"/>
      <c r="LP338" s="1"/>
      <c r="LQ338" s="1"/>
      <c r="LR338" s="1"/>
      <c r="LS338" s="1"/>
      <c r="LT338" s="1"/>
      <c r="LU338" s="1"/>
      <c r="LV338" s="1"/>
      <c r="LW338" s="1"/>
      <c r="LX338" s="1"/>
      <c r="LY338" s="1"/>
      <c r="LZ338" s="1"/>
      <c r="MA338" s="1"/>
      <c r="MB338" s="1"/>
      <c r="MC338" s="1"/>
      <c r="MD338" s="1"/>
      <c r="ME338" s="1"/>
      <c r="MF338" s="1"/>
      <c r="MG338" s="1"/>
      <c r="MH338" s="1"/>
      <c r="MI338" s="1"/>
      <c r="MJ338" s="1"/>
      <c r="MK338" s="1"/>
      <c r="ML338" s="1"/>
      <c r="MM338" s="1"/>
      <c r="MN338" s="1"/>
      <c r="MO338" s="1"/>
      <c r="MP338" s="1"/>
      <c r="MQ338" s="1"/>
      <c r="MR338" s="1"/>
      <c r="MS338" s="1"/>
      <c r="MT338" s="1"/>
      <c r="MU338" s="1"/>
      <c r="MV338" s="1"/>
      <c r="MW338" s="1"/>
      <c r="MX338" s="1"/>
      <c r="MY338" s="1"/>
      <c r="MZ338" s="1"/>
      <c r="NA338" s="1"/>
      <c r="NB338" s="1"/>
      <c r="NC338" s="1"/>
      <c r="ND338" s="1"/>
      <c r="NE338" s="1"/>
      <c r="NF338" s="1"/>
      <c r="NG338" s="1"/>
      <c r="NH338" s="1"/>
      <c r="NI338" s="1"/>
      <c r="NJ338" s="1"/>
      <c r="NK338" s="1"/>
      <c r="NL338" s="1"/>
      <c r="NM338" s="1"/>
      <c r="NN338" s="1"/>
      <c r="NO338" s="1"/>
      <c r="NP338" s="1"/>
      <c r="NQ338" s="1"/>
      <c r="NR338" s="1"/>
      <c r="NS338" s="1"/>
      <c r="NT338" s="1"/>
      <c r="NU338" s="1"/>
      <c r="NV338" s="1"/>
      <c r="NW338" s="1"/>
      <c r="NX338" s="1"/>
      <c r="NY338" s="1"/>
      <c r="NZ338" s="1"/>
      <c r="OA338" s="1"/>
      <c r="OB338" s="1"/>
      <c r="OC338" s="1"/>
      <c r="OD338" s="1"/>
      <c r="OE338" s="1"/>
      <c r="OF338" s="1"/>
      <c r="OG338" s="1"/>
      <c r="OH338" s="1"/>
      <c r="OI338" s="1"/>
      <c r="OJ338" s="1"/>
      <c r="OK338" s="1"/>
      <c r="OL338" s="1"/>
      <c r="OM338" s="1"/>
      <c r="ON338" s="1"/>
      <c r="OO338" s="1"/>
      <c r="OP338" s="1"/>
      <c r="OQ338" s="1"/>
      <c r="OR338" s="1"/>
      <c r="OS338" s="1"/>
      <c r="OT338" s="1"/>
      <c r="OU338" s="1"/>
      <c r="OV338" s="1"/>
      <c r="OW338" s="1"/>
      <c r="OX338" s="1"/>
      <c r="OY338" s="1"/>
      <c r="OZ338" s="1"/>
      <c r="PA338" s="1"/>
      <c r="PB338" s="1"/>
      <c r="PC338" s="1"/>
      <c r="PD338" s="1"/>
      <c r="PE338" s="1"/>
      <c r="PF338" s="1"/>
      <c r="PG338" s="1"/>
      <c r="PH338" s="1"/>
      <c r="PI338" s="1"/>
      <c r="PJ338" s="1"/>
      <c r="PK338" s="1"/>
      <c r="PL338" s="1"/>
      <c r="PM338" s="1"/>
      <c r="PN338" s="1"/>
      <c r="PO338" s="1"/>
      <c r="PP338" s="1"/>
      <c r="PQ338" s="1"/>
      <c r="PR338" s="1"/>
      <c r="PS338" s="1"/>
      <c r="PT338" s="1"/>
      <c r="PU338" s="1"/>
      <c r="PV338" s="1"/>
      <c r="PW338" s="1"/>
      <c r="PX338" s="1"/>
      <c r="PY338" s="1"/>
      <c r="PZ338" s="1"/>
      <c r="QA338" s="1"/>
      <c r="QB338" s="1"/>
      <c r="QC338" s="1"/>
      <c r="QD338" s="1"/>
      <c r="QE338" s="1"/>
      <c r="QF338" s="1"/>
      <c r="QG338" s="1"/>
      <c r="QH338" s="1"/>
      <c r="QI338" s="1"/>
      <c r="QJ338" s="1"/>
      <c r="QK338" s="1"/>
      <c r="QL338" s="1"/>
      <c r="QM338" s="1"/>
      <c r="QN338" s="1"/>
      <c r="QO338" s="1"/>
      <c r="QP338" s="1"/>
      <c r="QQ338" s="1"/>
      <c r="QR338" s="1"/>
      <c r="QS338" s="1"/>
      <c r="QT338" s="1"/>
      <c r="QU338" s="1"/>
      <c r="QV338" s="1"/>
      <c r="QW338" s="1"/>
      <c r="QX338" s="1"/>
      <c r="QY338" s="1"/>
      <c r="QZ338" s="1"/>
      <c r="RA338" s="1"/>
      <c r="RB338" s="1"/>
      <c r="RC338" s="1"/>
      <c r="RD338" s="1"/>
      <c r="RE338" s="1"/>
      <c r="RF338" s="1"/>
      <c r="RG338" s="1"/>
      <c r="RH338" s="1"/>
      <c r="RI338" s="1"/>
      <c r="RJ338" s="1"/>
      <c r="RK338" s="1"/>
      <c r="RL338" s="1"/>
      <c r="RM338" s="1"/>
      <c r="RN338" s="1"/>
      <c r="RO338" s="1"/>
      <c r="RP338" s="1"/>
      <c r="RQ338" s="1"/>
      <c r="RR338" s="1"/>
      <c r="RS338" s="1"/>
      <c r="RT338" s="1"/>
      <c r="RU338" s="1"/>
      <c r="RV338" s="1"/>
      <c r="RW338" s="1"/>
      <c r="RX338" s="1"/>
      <c r="RY338" s="1"/>
      <c r="RZ338" s="1"/>
      <c r="SA338" s="1"/>
      <c r="SB338" s="1"/>
      <c r="SC338" s="1"/>
      <c r="SD338" s="1"/>
      <c r="SE338" s="1"/>
      <c r="SF338" s="1"/>
      <c r="SG338" s="1"/>
      <c r="SH338" s="1"/>
      <c r="SI338" s="1"/>
      <c r="SJ338" s="1"/>
      <c r="SK338" s="1"/>
      <c r="SL338" s="1"/>
      <c r="SM338" s="1"/>
      <c r="SN338" s="1"/>
      <c r="SO338" s="1"/>
      <c r="SP338" s="1"/>
      <c r="SQ338" s="1"/>
      <c r="SR338" s="1"/>
      <c r="SS338" s="1"/>
      <c r="ST338" s="1"/>
      <c r="SU338" s="1"/>
      <c r="SV338" s="1"/>
      <c r="SW338" s="1"/>
      <c r="SX338" s="1"/>
      <c r="SY338" s="1"/>
      <c r="SZ338" s="1"/>
      <c r="TA338" s="1"/>
      <c r="TB338" s="1"/>
      <c r="TC338" s="1"/>
      <c r="TD338" s="1"/>
      <c r="TE338" s="1"/>
      <c r="TF338" s="1"/>
      <c r="TG338" s="1"/>
      <c r="TH338" s="1"/>
      <c r="TI338" s="1"/>
      <c r="TJ338" s="1"/>
      <c r="TK338" s="1"/>
      <c r="TL338" s="1"/>
      <c r="TM338" s="1"/>
      <c r="TN338" s="1"/>
      <c r="TO338" s="1"/>
      <c r="TP338" s="1"/>
      <c r="TQ338" s="1"/>
      <c r="TR338" s="1"/>
      <c r="TS338" s="1"/>
      <c r="TT338" s="1"/>
      <c r="TU338" s="1"/>
      <c r="TV338" s="1"/>
      <c r="TW338" s="1"/>
      <c r="TX338" s="1"/>
      <c r="TY338" s="1"/>
      <c r="TZ338" s="1"/>
      <c r="UA338" s="1"/>
      <c r="UB338" s="1"/>
      <c r="UC338" s="1"/>
      <c r="UD338" s="1"/>
      <c r="UE338" s="1"/>
      <c r="UF338" s="1"/>
      <c r="UG338" s="1"/>
      <c r="UH338" s="1"/>
      <c r="UI338" s="1"/>
      <c r="UJ338" s="1"/>
      <c r="UK338" s="1"/>
      <c r="UL338" s="1"/>
      <c r="UM338" s="1"/>
      <c r="UN338" s="1"/>
      <c r="UO338" s="1"/>
      <c r="UP338" s="1"/>
      <c r="UQ338" s="1"/>
      <c r="UR338" s="1"/>
      <c r="US338" s="1"/>
      <c r="UT338" s="1"/>
      <c r="UU338" s="1"/>
      <c r="UV338" s="1"/>
      <c r="UW338" s="1"/>
      <c r="UX338" s="1"/>
      <c r="UY338" s="1"/>
      <c r="UZ338" s="1"/>
      <c r="VA338" s="1"/>
      <c r="VB338" s="1"/>
      <c r="VC338" s="1"/>
      <c r="VD338" s="1"/>
      <c r="VE338" s="1"/>
      <c r="VF338" s="1"/>
      <c r="VG338" s="1"/>
      <c r="VH338" s="1"/>
      <c r="VI338" s="1"/>
      <c r="VJ338" s="1"/>
      <c r="VK338" s="1"/>
      <c r="VL338" s="1"/>
      <c r="VM338" s="1"/>
      <c r="VN338" s="1"/>
      <c r="VO338" s="1"/>
      <c r="VP338" s="1"/>
      <c r="VQ338" s="1"/>
      <c r="VR338" s="1"/>
      <c r="VS338" s="1"/>
      <c r="VT338" s="1"/>
      <c r="VU338" s="1"/>
      <c r="VV338" s="1"/>
      <c r="VW338" s="1"/>
      <c r="VX338" s="1"/>
      <c r="VY338" s="1"/>
      <c r="VZ338" s="1"/>
      <c r="WA338" s="1"/>
      <c r="WB338" s="1"/>
      <c r="WC338" s="1"/>
      <c r="WD338" s="1"/>
      <c r="WE338" s="1"/>
      <c r="WF338" s="1"/>
      <c r="WG338" s="1"/>
      <c r="WH338" s="1"/>
      <c r="WI338" s="1"/>
      <c r="WJ338" s="1"/>
      <c r="WK338" s="1"/>
      <c r="WL338" s="1"/>
      <c r="WM338" s="1"/>
      <c r="WN338" s="1"/>
      <c r="WO338" s="1"/>
      <c r="WP338" s="1"/>
      <c r="WQ338" s="1"/>
      <c r="WR338" s="1"/>
      <c r="WS338" s="1"/>
      <c r="WT338" s="1"/>
      <c r="WU338" s="1"/>
      <c r="WV338" s="1"/>
      <c r="WW338" s="1"/>
      <c r="WX338" s="1"/>
      <c r="WY338" s="1"/>
      <c r="WZ338" s="1"/>
      <c r="XA338" s="1"/>
      <c r="XB338" s="1"/>
      <c r="XC338" s="1"/>
      <c r="XD338" s="1"/>
      <c r="XE338" s="1"/>
      <c r="XF338" s="1"/>
      <c r="XG338" s="1"/>
      <c r="XH338" s="1"/>
      <c r="XI338" s="1"/>
      <c r="XJ338" s="1"/>
      <c r="XK338" s="1"/>
      <c r="XL338" s="1"/>
      <c r="XM338" s="1"/>
      <c r="XN338" s="1"/>
      <c r="XO338" s="1"/>
      <c r="XP338" s="1"/>
      <c r="XQ338" s="1"/>
      <c r="XR338" s="1"/>
      <c r="XS338" s="1"/>
      <c r="XT338" s="1"/>
      <c r="XU338" s="1"/>
      <c r="XV338" s="1"/>
      <c r="XW338" s="1"/>
      <c r="XX338" s="1"/>
      <c r="XY338" s="1"/>
      <c r="XZ338" s="1"/>
      <c r="YA338" s="1"/>
      <c r="YB338" s="1"/>
      <c r="YC338" s="1"/>
      <c r="YD338" s="1"/>
      <c r="YE338" s="1"/>
      <c r="YF338" s="1"/>
      <c r="YG338" s="1"/>
      <c r="YH338" s="1"/>
      <c r="YI338" s="1"/>
      <c r="YJ338" s="1"/>
      <c r="YK338" s="1"/>
      <c r="YL338" s="1"/>
      <c r="YM338" s="1"/>
      <c r="YN338" s="1"/>
      <c r="YO338" s="1"/>
      <c r="YP338" s="1"/>
      <c r="YQ338" s="1"/>
      <c r="YR338" s="1"/>
      <c r="YS338" s="1"/>
      <c r="YT338" s="1"/>
      <c r="YU338" s="1"/>
      <c r="YV338" s="1"/>
      <c r="YW338" s="1"/>
      <c r="YX338" s="1"/>
      <c r="YY338" s="1"/>
      <c r="YZ338" s="1"/>
      <c r="ZA338" s="1"/>
      <c r="ZB338" s="1"/>
      <c r="ZC338" s="1"/>
      <c r="ZD338" s="1"/>
      <c r="ZE338" s="1"/>
      <c r="ZF338" s="1"/>
      <c r="ZG338" s="1"/>
      <c r="ZH338" s="1"/>
      <c r="ZI338" s="1"/>
      <c r="ZJ338" s="1"/>
      <c r="ZK338" s="1"/>
      <c r="ZL338" s="1"/>
      <c r="ZM338" s="1"/>
      <c r="ZN338" s="1"/>
      <c r="ZO338" s="1"/>
      <c r="ZP338" s="1"/>
      <c r="ZQ338" s="1"/>
      <c r="ZR338" s="1"/>
      <c r="ZS338" s="1"/>
    </row>
    <row r="339" spans="1:695" s="119" customFormat="1" x14ac:dyDescent="0.2">
      <c r="A339" s="218" t="s">
        <v>147</v>
      </c>
      <c r="B339" s="91"/>
      <c r="C339" s="48" t="s">
        <v>120</v>
      </c>
      <c r="D339" s="68" t="s">
        <v>15</v>
      </c>
      <c r="E339" s="69">
        <v>0.53819444444444442</v>
      </c>
      <c r="F339" s="69">
        <f>E339+(20/(24*60))</f>
        <v>0.55208333333333326</v>
      </c>
      <c r="G339" s="42">
        <f t="shared" si="35"/>
        <v>1861.2</v>
      </c>
      <c r="H339" s="70">
        <v>188</v>
      </c>
      <c r="I339" s="81">
        <v>9.9</v>
      </c>
      <c r="J339" s="77" t="s">
        <v>204</v>
      </c>
      <c r="K339" s="77" t="s">
        <v>205</v>
      </c>
      <c r="L339" s="157"/>
      <c r="M339" s="1"/>
      <c r="N339" s="138"/>
      <c r="O339" s="139"/>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c r="IT339" s="1"/>
      <c r="IU339" s="1"/>
      <c r="IV339" s="1"/>
      <c r="IW339" s="1"/>
      <c r="IX339" s="1"/>
      <c r="IY339" s="1"/>
      <c r="IZ339" s="1"/>
      <c r="JA339" s="1"/>
      <c r="JB339" s="1"/>
      <c r="JC339" s="1"/>
      <c r="JD339" s="1"/>
      <c r="JE339" s="1"/>
      <c r="JF339" s="1"/>
      <c r="JG339" s="1"/>
      <c r="JH339" s="1"/>
      <c r="JI339" s="1"/>
      <c r="JJ339" s="1"/>
      <c r="JK339" s="1"/>
      <c r="JL339" s="1"/>
      <c r="JM339" s="1"/>
      <c r="JN339" s="1"/>
      <c r="JO339" s="1"/>
      <c r="JP339" s="1"/>
      <c r="JQ339" s="1"/>
      <c r="JR339" s="1"/>
      <c r="JS339" s="1"/>
      <c r="JT339" s="1"/>
      <c r="JU339" s="1"/>
      <c r="JV339" s="1"/>
      <c r="JW339" s="1"/>
      <c r="JX339" s="1"/>
      <c r="JY339" s="1"/>
      <c r="JZ339" s="1"/>
      <c r="KA339" s="1"/>
      <c r="KB339" s="1"/>
      <c r="KC339" s="1"/>
      <c r="KD339" s="1"/>
      <c r="KE339" s="1"/>
      <c r="KF339" s="1"/>
      <c r="KG339" s="1"/>
      <c r="KH339" s="1"/>
      <c r="KI339" s="1"/>
      <c r="KJ339" s="1"/>
      <c r="KK339" s="1"/>
      <c r="KL339" s="1"/>
      <c r="KM339" s="1"/>
      <c r="KN339" s="1"/>
      <c r="KO339" s="1"/>
      <c r="KP339" s="1"/>
      <c r="KQ339" s="1"/>
      <c r="KR339" s="1"/>
      <c r="KS339" s="1"/>
      <c r="KT339" s="1"/>
      <c r="KU339" s="1"/>
      <c r="KV339" s="1"/>
      <c r="KW339" s="1"/>
      <c r="KX339" s="1"/>
      <c r="KY339" s="1"/>
      <c r="KZ339" s="1"/>
      <c r="LA339" s="1"/>
      <c r="LB339" s="1"/>
      <c r="LC339" s="1"/>
      <c r="LD339" s="1"/>
      <c r="LE339" s="1"/>
      <c r="LF339" s="1"/>
      <c r="LG339" s="1"/>
      <c r="LH339" s="1"/>
      <c r="LI339" s="1"/>
      <c r="LJ339" s="1"/>
      <c r="LK339" s="1"/>
      <c r="LL339" s="1"/>
      <c r="LM339" s="1"/>
      <c r="LN339" s="1"/>
      <c r="LO339" s="1"/>
      <c r="LP339" s="1"/>
      <c r="LQ339" s="1"/>
      <c r="LR339" s="1"/>
      <c r="LS339" s="1"/>
      <c r="LT339" s="1"/>
      <c r="LU339" s="1"/>
      <c r="LV339" s="1"/>
      <c r="LW339" s="1"/>
      <c r="LX339" s="1"/>
      <c r="LY339" s="1"/>
      <c r="LZ339" s="1"/>
      <c r="MA339" s="1"/>
      <c r="MB339" s="1"/>
      <c r="MC339" s="1"/>
      <c r="MD339" s="1"/>
      <c r="ME339" s="1"/>
      <c r="MF339" s="1"/>
      <c r="MG339" s="1"/>
      <c r="MH339" s="1"/>
      <c r="MI339" s="1"/>
      <c r="MJ339" s="1"/>
      <c r="MK339" s="1"/>
      <c r="ML339" s="1"/>
      <c r="MM339" s="1"/>
      <c r="MN339" s="1"/>
      <c r="MO339" s="1"/>
      <c r="MP339" s="1"/>
      <c r="MQ339" s="1"/>
      <c r="MR339" s="1"/>
      <c r="MS339" s="1"/>
      <c r="MT339" s="1"/>
      <c r="MU339" s="1"/>
      <c r="MV339" s="1"/>
      <c r="MW339" s="1"/>
      <c r="MX339" s="1"/>
      <c r="MY339" s="1"/>
      <c r="MZ339" s="1"/>
      <c r="NA339" s="1"/>
      <c r="NB339" s="1"/>
      <c r="NC339" s="1"/>
      <c r="ND339" s="1"/>
      <c r="NE339" s="1"/>
      <c r="NF339" s="1"/>
      <c r="NG339" s="1"/>
      <c r="NH339" s="1"/>
      <c r="NI339" s="1"/>
      <c r="NJ339" s="1"/>
      <c r="NK339" s="1"/>
      <c r="NL339" s="1"/>
      <c r="NM339" s="1"/>
      <c r="NN339" s="1"/>
      <c r="NO339" s="1"/>
      <c r="NP339" s="1"/>
      <c r="NQ339" s="1"/>
      <c r="NR339" s="1"/>
      <c r="NS339" s="1"/>
      <c r="NT339" s="1"/>
      <c r="NU339" s="1"/>
      <c r="NV339" s="1"/>
      <c r="NW339" s="1"/>
      <c r="NX339" s="1"/>
      <c r="NY339" s="1"/>
      <c r="NZ339" s="1"/>
      <c r="OA339" s="1"/>
      <c r="OB339" s="1"/>
      <c r="OC339" s="1"/>
      <c r="OD339" s="1"/>
      <c r="OE339" s="1"/>
      <c r="OF339" s="1"/>
      <c r="OG339" s="1"/>
      <c r="OH339" s="1"/>
      <c r="OI339" s="1"/>
      <c r="OJ339" s="1"/>
      <c r="OK339" s="1"/>
      <c r="OL339" s="1"/>
      <c r="OM339" s="1"/>
      <c r="ON339" s="1"/>
      <c r="OO339" s="1"/>
      <c r="OP339" s="1"/>
      <c r="OQ339" s="1"/>
      <c r="OR339" s="1"/>
      <c r="OS339" s="1"/>
      <c r="OT339" s="1"/>
      <c r="OU339" s="1"/>
      <c r="OV339" s="1"/>
      <c r="OW339" s="1"/>
      <c r="OX339" s="1"/>
      <c r="OY339" s="1"/>
      <c r="OZ339" s="1"/>
      <c r="PA339" s="1"/>
      <c r="PB339" s="1"/>
      <c r="PC339" s="1"/>
      <c r="PD339" s="1"/>
      <c r="PE339" s="1"/>
      <c r="PF339" s="1"/>
      <c r="PG339" s="1"/>
      <c r="PH339" s="1"/>
      <c r="PI339" s="1"/>
      <c r="PJ339" s="1"/>
      <c r="PK339" s="1"/>
      <c r="PL339" s="1"/>
      <c r="PM339" s="1"/>
      <c r="PN339" s="1"/>
      <c r="PO339" s="1"/>
      <c r="PP339" s="1"/>
      <c r="PQ339" s="1"/>
      <c r="PR339" s="1"/>
      <c r="PS339" s="1"/>
      <c r="PT339" s="1"/>
      <c r="PU339" s="1"/>
      <c r="PV339" s="1"/>
      <c r="PW339" s="1"/>
      <c r="PX339" s="1"/>
      <c r="PY339" s="1"/>
      <c r="PZ339" s="1"/>
      <c r="QA339" s="1"/>
      <c r="QB339" s="1"/>
      <c r="QC339" s="1"/>
      <c r="QD339" s="1"/>
      <c r="QE339" s="1"/>
      <c r="QF339" s="1"/>
      <c r="QG339" s="1"/>
      <c r="QH339" s="1"/>
      <c r="QI339" s="1"/>
      <c r="QJ339" s="1"/>
      <c r="QK339" s="1"/>
      <c r="QL339" s="1"/>
      <c r="QM339" s="1"/>
      <c r="QN339" s="1"/>
      <c r="QO339" s="1"/>
      <c r="QP339" s="1"/>
      <c r="QQ339" s="1"/>
      <c r="QR339" s="1"/>
      <c r="QS339" s="1"/>
      <c r="QT339" s="1"/>
      <c r="QU339" s="1"/>
      <c r="QV339" s="1"/>
      <c r="QW339" s="1"/>
      <c r="QX339" s="1"/>
      <c r="QY339" s="1"/>
      <c r="QZ339" s="1"/>
      <c r="RA339" s="1"/>
      <c r="RB339" s="1"/>
      <c r="RC339" s="1"/>
      <c r="RD339" s="1"/>
      <c r="RE339" s="1"/>
      <c r="RF339" s="1"/>
      <c r="RG339" s="1"/>
      <c r="RH339" s="1"/>
      <c r="RI339" s="1"/>
      <c r="RJ339" s="1"/>
      <c r="RK339" s="1"/>
      <c r="RL339" s="1"/>
      <c r="RM339" s="1"/>
      <c r="RN339" s="1"/>
      <c r="RO339" s="1"/>
      <c r="RP339" s="1"/>
      <c r="RQ339" s="1"/>
      <c r="RR339" s="1"/>
      <c r="RS339" s="1"/>
      <c r="RT339" s="1"/>
      <c r="RU339" s="1"/>
      <c r="RV339" s="1"/>
      <c r="RW339" s="1"/>
      <c r="RX339" s="1"/>
      <c r="RY339" s="1"/>
      <c r="RZ339" s="1"/>
      <c r="SA339" s="1"/>
      <c r="SB339" s="1"/>
      <c r="SC339" s="1"/>
      <c r="SD339" s="1"/>
      <c r="SE339" s="1"/>
      <c r="SF339" s="1"/>
      <c r="SG339" s="1"/>
      <c r="SH339" s="1"/>
      <c r="SI339" s="1"/>
      <c r="SJ339" s="1"/>
      <c r="SK339" s="1"/>
      <c r="SL339" s="1"/>
      <c r="SM339" s="1"/>
      <c r="SN339" s="1"/>
      <c r="SO339" s="1"/>
      <c r="SP339" s="1"/>
      <c r="SQ339" s="1"/>
      <c r="SR339" s="1"/>
      <c r="SS339" s="1"/>
      <c r="ST339" s="1"/>
      <c r="SU339" s="1"/>
      <c r="SV339" s="1"/>
      <c r="SW339" s="1"/>
      <c r="SX339" s="1"/>
      <c r="SY339" s="1"/>
      <c r="SZ339" s="1"/>
      <c r="TA339" s="1"/>
      <c r="TB339" s="1"/>
      <c r="TC339" s="1"/>
      <c r="TD339" s="1"/>
      <c r="TE339" s="1"/>
      <c r="TF339" s="1"/>
      <c r="TG339" s="1"/>
      <c r="TH339" s="1"/>
      <c r="TI339" s="1"/>
      <c r="TJ339" s="1"/>
      <c r="TK339" s="1"/>
      <c r="TL339" s="1"/>
      <c r="TM339" s="1"/>
      <c r="TN339" s="1"/>
      <c r="TO339" s="1"/>
      <c r="TP339" s="1"/>
      <c r="TQ339" s="1"/>
      <c r="TR339" s="1"/>
      <c r="TS339" s="1"/>
      <c r="TT339" s="1"/>
      <c r="TU339" s="1"/>
      <c r="TV339" s="1"/>
      <c r="TW339" s="1"/>
      <c r="TX339" s="1"/>
      <c r="TY339" s="1"/>
      <c r="TZ339" s="1"/>
      <c r="UA339" s="1"/>
      <c r="UB339" s="1"/>
      <c r="UC339" s="1"/>
      <c r="UD339" s="1"/>
      <c r="UE339" s="1"/>
      <c r="UF339" s="1"/>
      <c r="UG339" s="1"/>
      <c r="UH339" s="1"/>
      <c r="UI339" s="1"/>
      <c r="UJ339" s="1"/>
      <c r="UK339" s="1"/>
      <c r="UL339" s="1"/>
      <c r="UM339" s="1"/>
      <c r="UN339" s="1"/>
      <c r="UO339" s="1"/>
      <c r="UP339" s="1"/>
      <c r="UQ339" s="1"/>
      <c r="UR339" s="1"/>
      <c r="US339" s="1"/>
      <c r="UT339" s="1"/>
      <c r="UU339" s="1"/>
      <c r="UV339" s="1"/>
      <c r="UW339" s="1"/>
      <c r="UX339" s="1"/>
      <c r="UY339" s="1"/>
      <c r="UZ339" s="1"/>
      <c r="VA339" s="1"/>
      <c r="VB339" s="1"/>
      <c r="VC339" s="1"/>
      <c r="VD339" s="1"/>
      <c r="VE339" s="1"/>
      <c r="VF339" s="1"/>
      <c r="VG339" s="1"/>
      <c r="VH339" s="1"/>
      <c r="VI339" s="1"/>
      <c r="VJ339" s="1"/>
      <c r="VK339" s="1"/>
      <c r="VL339" s="1"/>
      <c r="VM339" s="1"/>
      <c r="VN339" s="1"/>
      <c r="VO339" s="1"/>
      <c r="VP339" s="1"/>
      <c r="VQ339" s="1"/>
      <c r="VR339" s="1"/>
      <c r="VS339" s="1"/>
      <c r="VT339" s="1"/>
      <c r="VU339" s="1"/>
      <c r="VV339" s="1"/>
      <c r="VW339" s="1"/>
      <c r="VX339" s="1"/>
      <c r="VY339" s="1"/>
      <c r="VZ339" s="1"/>
      <c r="WA339" s="1"/>
      <c r="WB339" s="1"/>
      <c r="WC339" s="1"/>
      <c r="WD339" s="1"/>
      <c r="WE339" s="1"/>
      <c r="WF339" s="1"/>
      <c r="WG339" s="1"/>
      <c r="WH339" s="1"/>
      <c r="WI339" s="1"/>
      <c r="WJ339" s="1"/>
      <c r="WK339" s="1"/>
      <c r="WL339" s="1"/>
      <c r="WM339" s="1"/>
      <c r="WN339" s="1"/>
      <c r="WO339" s="1"/>
      <c r="WP339" s="1"/>
      <c r="WQ339" s="1"/>
      <c r="WR339" s="1"/>
      <c r="WS339" s="1"/>
      <c r="WT339" s="1"/>
      <c r="WU339" s="1"/>
      <c r="WV339" s="1"/>
      <c r="WW339" s="1"/>
      <c r="WX339" s="1"/>
      <c r="WY339" s="1"/>
      <c r="WZ339" s="1"/>
      <c r="XA339" s="1"/>
      <c r="XB339" s="1"/>
      <c r="XC339" s="1"/>
      <c r="XD339" s="1"/>
      <c r="XE339" s="1"/>
      <c r="XF339" s="1"/>
      <c r="XG339" s="1"/>
      <c r="XH339" s="1"/>
      <c r="XI339" s="1"/>
      <c r="XJ339" s="1"/>
      <c r="XK339" s="1"/>
      <c r="XL339" s="1"/>
      <c r="XM339" s="1"/>
      <c r="XN339" s="1"/>
      <c r="XO339" s="1"/>
      <c r="XP339" s="1"/>
      <c r="XQ339" s="1"/>
      <c r="XR339" s="1"/>
      <c r="XS339" s="1"/>
      <c r="XT339" s="1"/>
      <c r="XU339" s="1"/>
      <c r="XV339" s="1"/>
      <c r="XW339" s="1"/>
      <c r="XX339" s="1"/>
      <c r="XY339" s="1"/>
      <c r="XZ339" s="1"/>
      <c r="YA339" s="1"/>
      <c r="YB339" s="1"/>
      <c r="YC339" s="1"/>
      <c r="YD339" s="1"/>
      <c r="YE339" s="1"/>
      <c r="YF339" s="1"/>
      <c r="YG339" s="1"/>
      <c r="YH339" s="1"/>
      <c r="YI339" s="1"/>
      <c r="YJ339" s="1"/>
      <c r="YK339" s="1"/>
      <c r="YL339" s="1"/>
      <c r="YM339" s="1"/>
      <c r="YN339" s="1"/>
      <c r="YO339" s="1"/>
      <c r="YP339" s="1"/>
      <c r="YQ339" s="1"/>
      <c r="YR339" s="1"/>
      <c r="YS339" s="1"/>
      <c r="YT339" s="1"/>
      <c r="YU339" s="1"/>
      <c r="YV339" s="1"/>
      <c r="YW339" s="1"/>
      <c r="YX339" s="1"/>
      <c r="YY339" s="1"/>
      <c r="YZ339" s="1"/>
      <c r="ZA339" s="1"/>
      <c r="ZB339" s="1"/>
      <c r="ZC339" s="1"/>
      <c r="ZD339" s="1"/>
      <c r="ZE339" s="1"/>
      <c r="ZF339" s="1"/>
      <c r="ZG339" s="1"/>
      <c r="ZH339" s="1"/>
      <c r="ZI339" s="1"/>
      <c r="ZJ339" s="1"/>
      <c r="ZK339" s="1"/>
      <c r="ZL339" s="1"/>
      <c r="ZM339" s="1"/>
      <c r="ZN339" s="1"/>
      <c r="ZO339" s="1"/>
      <c r="ZP339" s="1"/>
      <c r="ZQ339" s="1"/>
      <c r="ZR339" s="1"/>
      <c r="ZS339" s="1"/>
    </row>
    <row r="340" spans="1:695" s="108" customFormat="1" x14ac:dyDescent="0.2">
      <c r="A340" s="218" t="s">
        <v>147</v>
      </c>
      <c r="B340" s="91"/>
      <c r="C340" s="48" t="s">
        <v>118</v>
      </c>
      <c r="D340" s="68" t="s">
        <v>15</v>
      </c>
      <c r="E340" s="69">
        <v>0.55555555555555558</v>
      </c>
      <c r="F340" s="69">
        <f>E340+(35/(24*60))</f>
        <v>0.57986111111111116</v>
      </c>
      <c r="G340" s="42">
        <f t="shared" si="35"/>
        <v>3008</v>
      </c>
      <c r="H340" s="70">
        <v>188</v>
      </c>
      <c r="I340" s="81">
        <v>16</v>
      </c>
      <c r="J340" s="77" t="s">
        <v>204</v>
      </c>
      <c r="K340" s="77" t="s">
        <v>205</v>
      </c>
      <c r="L340" s="157"/>
      <c r="M340" s="1"/>
      <c r="N340" s="138"/>
      <c r="O340" s="139"/>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c r="IT340" s="1"/>
      <c r="IU340" s="1"/>
      <c r="IV340" s="1"/>
      <c r="IW340" s="1"/>
      <c r="IX340" s="1"/>
      <c r="IY340" s="1"/>
      <c r="IZ340" s="1"/>
      <c r="JA340" s="1"/>
      <c r="JB340" s="1"/>
      <c r="JC340" s="1"/>
      <c r="JD340" s="1"/>
      <c r="JE340" s="1"/>
      <c r="JF340" s="1"/>
      <c r="JG340" s="1"/>
      <c r="JH340" s="1"/>
      <c r="JI340" s="1"/>
      <c r="JJ340" s="1"/>
      <c r="JK340" s="1"/>
      <c r="JL340" s="1"/>
      <c r="JM340" s="1"/>
      <c r="JN340" s="1"/>
      <c r="JO340" s="1"/>
      <c r="JP340" s="1"/>
      <c r="JQ340" s="1"/>
      <c r="JR340" s="1"/>
      <c r="JS340" s="1"/>
      <c r="JT340" s="1"/>
      <c r="JU340" s="1"/>
      <c r="JV340" s="1"/>
      <c r="JW340" s="1"/>
      <c r="JX340" s="1"/>
      <c r="JY340" s="1"/>
      <c r="JZ340" s="1"/>
      <c r="KA340" s="1"/>
      <c r="KB340" s="1"/>
      <c r="KC340" s="1"/>
      <c r="KD340" s="1"/>
      <c r="KE340" s="1"/>
      <c r="KF340" s="1"/>
      <c r="KG340" s="1"/>
      <c r="KH340" s="1"/>
      <c r="KI340" s="1"/>
      <c r="KJ340" s="1"/>
      <c r="KK340" s="1"/>
      <c r="KL340" s="1"/>
      <c r="KM340" s="1"/>
      <c r="KN340" s="1"/>
      <c r="KO340" s="1"/>
      <c r="KP340" s="1"/>
      <c r="KQ340" s="1"/>
      <c r="KR340" s="1"/>
      <c r="KS340" s="1"/>
      <c r="KT340" s="1"/>
      <c r="KU340" s="1"/>
      <c r="KV340" s="1"/>
      <c r="KW340" s="1"/>
      <c r="KX340" s="1"/>
      <c r="KY340" s="1"/>
      <c r="KZ340" s="1"/>
      <c r="LA340" s="1"/>
      <c r="LB340" s="1"/>
      <c r="LC340" s="1"/>
      <c r="LD340" s="1"/>
      <c r="LE340" s="1"/>
      <c r="LF340" s="1"/>
      <c r="LG340" s="1"/>
      <c r="LH340" s="1"/>
      <c r="LI340" s="1"/>
      <c r="LJ340" s="1"/>
      <c r="LK340" s="1"/>
      <c r="LL340" s="1"/>
      <c r="LM340" s="1"/>
      <c r="LN340" s="1"/>
      <c r="LO340" s="1"/>
      <c r="LP340" s="1"/>
      <c r="LQ340" s="1"/>
      <c r="LR340" s="1"/>
      <c r="LS340" s="1"/>
      <c r="LT340" s="1"/>
      <c r="LU340" s="1"/>
      <c r="LV340" s="1"/>
      <c r="LW340" s="1"/>
      <c r="LX340" s="1"/>
      <c r="LY340" s="1"/>
      <c r="LZ340" s="1"/>
      <c r="MA340" s="1"/>
      <c r="MB340" s="1"/>
      <c r="MC340" s="1"/>
      <c r="MD340" s="1"/>
      <c r="ME340" s="1"/>
      <c r="MF340" s="1"/>
      <c r="MG340" s="1"/>
      <c r="MH340" s="1"/>
      <c r="MI340" s="1"/>
      <c r="MJ340" s="1"/>
      <c r="MK340" s="1"/>
      <c r="ML340" s="1"/>
      <c r="MM340" s="1"/>
      <c r="MN340" s="1"/>
      <c r="MO340" s="1"/>
      <c r="MP340" s="1"/>
      <c r="MQ340" s="1"/>
      <c r="MR340" s="1"/>
      <c r="MS340" s="1"/>
      <c r="MT340" s="1"/>
      <c r="MU340" s="1"/>
      <c r="MV340" s="1"/>
      <c r="MW340" s="1"/>
      <c r="MX340" s="1"/>
      <c r="MY340" s="1"/>
      <c r="MZ340" s="1"/>
      <c r="NA340" s="1"/>
      <c r="NB340" s="1"/>
      <c r="NC340" s="1"/>
      <c r="ND340" s="1"/>
      <c r="NE340" s="1"/>
      <c r="NF340" s="1"/>
      <c r="NG340" s="1"/>
      <c r="NH340" s="1"/>
      <c r="NI340" s="1"/>
      <c r="NJ340" s="1"/>
      <c r="NK340" s="1"/>
      <c r="NL340" s="1"/>
      <c r="NM340" s="1"/>
      <c r="NN340" s="1"/>
      <c r="NO340" s="1"/>
      <c r="NP340" s="1"/>
      <c r="NQ340" s="1"/>
      <c r="NR340" s="1"/>
      <c r="NS340" s="1"/>
      <c r="NT340" s="1"/>
      <c r="NU340" s="1"/>
      <c r="NV340" s="1"/>
      <c r="NW340" s="1"/>
      <c r="NX340" s="1"/>
      <c r="NY340" s="1"/>
      <c r="NZ340" s="1"/>
      <c r="OA340" s="1"/>
      <c r="OB340" s="1"/>
      <c r="OC340" s="1"/>
      <c r="OD340" s="1"/>
      <c r="OE340" s="1"/>
      <c r="OF340" s="1"/>
      <c r="OG340" s="1"/>
      <c r="OH340" s="1"/>
      <c r="OI340" s="1"/>
      <c r="OJ340" s="1"/>
      <c r="OK340" s="1"/>
      <c r="OL340" s="1"/>
      <c r="OM340" s="1"/>
      <c r="ON340" s="1"/>
      <c r="OO340" s="1"/>
      <c r="OP340" s="1"/>
      <c r="OQ340" s="1"/>
      <c r="OR340" s="1"/>
      <c r="OS340" s="1"/>
      <c r="OT340" s="1"/>
      <c r="OU340" s="1"/>
      <c r="OV340" s="1"/>
      <c r="OW340" s="1"/>
      <c r="OX340" s="1"/>
      <c r="OY340" s="1"/>
      <c r="OZ340" s="1"/>
      <c r="PA340" s="1"/>
      <c r="PB340" s="1"/>
      <c r="PC340" s="1"/>
      <c r="PD340" s="1"/>
      <c r="PE340" s="1"/>
      <c r="PF340" s="1"/>
      <c r="PG340" s="1"/>
      <c r="PH340" s="1"/>
      <c r="PI340" s="1"/>
      <c r="PJ340" s="1"/>
      <c r="PK340" s="1"/>
      <c r="PL340" s="1"/>
      <c r="PM340" s="1"/>
      <c r="PN340" s="1"/>
      <c r="PO340" s="1"/>
      <c r="PP340" s="1"/>
      <c r="PQ340" s="1"/>
      <c r="PR340" s="1"/>
      <c r="PS340" s="1"/>
      <c r="PT340" s="1"/>
      <c r="PU340" s="1"/>
      <c r="PV340" s="1"/>
      <c r="PW340" s="1"/>
      <c r="PX340" s="1"/>
      <c r="PY340" s="1"/>
      <c r="PZ340" s="1"/>
      <c r="QA340" s="1"/>
      <c r="QB340" s="1"/>
      <c r="QC340" s="1"/>
      <c r="QD340" s="1"/>
      <c r="QE340" s="1"/>
      <c r="QF340" s="1"/>
      <c r="QG340" s="1"/>
      <c r="QH340" s="1"/>
      <c r="QI340" s="1"/>
      <c r="QJ340" s="1"/>
      <c r="QK340" s="1"/>
      <c r="QL340" s="1"/>
      <c r="QM340" s="1"/>
      <c r="QN340" s="1"/>
      <c r="QO340" s="1"/>
      <c r="QP340" s="1"/>
      <c r="QQ340" s="1"/>
      <c r="QR340" s="1"/>
      <c r="QS340" s="1"/>
      <c r="QT340" s="1"/>
      <c r="QU340" s="1"/>
      <c r="QV340" s="1"/>
      <c r="QW340" s="1"/>
      <c r="QX340" s="1"/>
      <c r="QY340" s="1"/>
      <c r="QZ340" s="1"/>
      <c r="RA340" s="1"/>
      <c r="RB340" s="1"/>
      <c r="RC340" s="1"/>
      <c r="RD340" s="1"/>
      <c r="RE340" s="1"/>
      <c r="RF340" s="1"/>
      <c r="RG340" s="1"/>
      <c r="RH340" s="1"/>
      <c r="RI340" s="1"/>
      <c r="RJ340" s="1"/>
      <c r="RK340" s="1"/>
      <c r="RL340" s="1"/>
      <c r="RM340" s="1"/>
      <c r="RN340" s="1"/>
      <c r="RO340" s="1"/>
      <c r="RP340" s="1"/>
      <c r="RQ340" s="1"/>
      <c r="RR340" s="1"/>
      <c r="RS340" s="1"/>
      <c r="RT340" s="1"/>
      <c r="RU340" s="1"/>
      <c r="RV340" s="1"/>
      <c r="RW340" s="1"/>
      <c r="RX340" s="1"/>
      <c r="RY340" s="1"/>
      <c r="RZ340" s="1"/>
      <c r="SA340" s="1"/>
      <c r="SB340" s="1"/>
      <c r="SC340" s="1"/>
      <c r="SD340" s="1"/>
      <c r="SE340" s="1"/>
      <c r="SF340" s="1"/>
      <c r="SG340" s="1"/>
      <c r="SH340" s="1"/>
      <c r="SI340" s="1"/>
      <c r="SJ340" s="1"/>
      <c r="SK340" s="1"/>
      <c r="SL340" s="1"/>
      <c r="SM340" s="1"/>
      <c r="SN340" s="1"/>
      <c r="SO340" s="1"/>
      <c r="SP340" s="1"/>
      <c r="SQ340" s="1"/>
      <c r="SR340" s="1"/>
      <c r="SS340" s="1"/>
      <c r="ST340" s="1"/>
      <c r="SU340" s="1"/>
      <c r="SV340" s="1"/>
      <c r="SW340" s="1"/>
      <c r="SX340" s="1"/>
      <c r="SY340" s="1"/>
      <c r="SZ340" s="1"/>
      <c r="TA340" s="1"/>
      <c r="TB340" s="1"/>
      <c r="TC340" s="1"/>
      <c r="TD340" s="1"/>
      <c r="TE340" s="1"/>
      <c r="TF340" s="1"/>
      <c r="TG340" s="1"/>
      <c r="TH340" s="1"/>
      <c r="TI340" s="1"/>
      <c r="TJ340" s="1"/>
      <c r="TK340" s="1"/>
      <c r="TL340" s="1"/>
      <c r="TM340" s="1"/>
      <c r="TN340" s="1"/>
      <c r="TO340" s="1"/>
      <c r="TP340" s="1"/>
      <c r="TQ340" s="1"/>
      <c r="TR340" s="1"/>
      <c r="TS340" s="1"/>
      <c r="TT340" s="1"/>
      <c r="TU340" s="1"/>
      <c r="TV340" s="1"/>
      <c r="TW340" s="1"/>
      <c r="TX340" s="1"/>
      <c r="TY340" s="1"/>
      <c r="TZ340" s="1"/>
      <c r="UA340" s="1"/>
      <c r="UB340" s="1"/>
      <c r="UC340" s="1"/>
      <c r="UD340" s="1"/>
      <c r="UE340" s="1"/>
      <c r="UF340" s="1"/>
      <c r="UG340" s="1"/>
      <c r="UH340" s="1"/>
      <c r="UI340" s="1"/>
      <c r="UJ340" s="1"/>
      <c r="UK340" s="1"/>
      <c r="UL340" s="1"/>
      <c r="UM340" s="1"/>
      <c r="UN340" s="1"/>
      <c r="UO340" s="1"/>
      <c r="UP340" s="1"/>
      <c r="UQ340" s="1"/>
      <c r="UR340" s="1"/>
      <c r="US340" s="1"/>
      <c r="UT340" s="1"/>
      <c r="UU340" s="1"/>
      <c r="UV340" s="1"/>
      <c r="UW340" s="1"/>
      <c r="UX340" s="1"/>
      <c r="UY340" s="1"/>
      <c r="UZ340" s="1"/>
      <c r="VA340" s="1"/>
      <c r="VB340" s="1"/>
      <c r="VC340" s="1"/>
      <c r="VD340" s="1"/>
      <c r="VE340" s="1"/>
      <c r="VF340" s="1"/>
      <c r="VG340" s="1"/>
      <c r="VH340" s="1"/>
      <c r="VI340" s="1"/>
      <c r="VJ340" s="1"/>
      <c r="VK340" s="1"/>
      <c r="VL340" s="1"/>
      <c r="VM340" s="1"/>
      <c r="VN340" s="1"/>
      <c r="VO340" s="1"/>
      <c r="VP340" s="1"/>
      <c r="VQ340" s="1"/>
      <c r="VR340" s="1"/>
      <c r="VS340" s="1"/>
      <c r="VT340" s="1"/>
      <c r="VU340" s="1"/>
      <c r="VV340" s="1"/>
      <c r="VW340" s="1"/>
      <c r="VX340" s="1"/>
      <c r="VY340" s="1"/>
      <c r="VZ340" s="1"/>
      <c r="WA340" s="1"/>
      <c r="WB340" s="1"/>
      <c r="WC340" s="1"/>
      <c r="WD340" s="1"/>
      <c r="WE340" s="1"/>
      <c r="WF340" s="1"/>
      <c r="WG340" s="1"/>
      <c r="WH340" s="1"/>
      <c r="WI340" s="1"/>
      <c r="WJ340" s="1"/>
      <c r="WK340" s="1"/>
      <c r="WL340" s="1"/>
      <c r="WM340" s="1"/>
      <c r="WN340" s="1"/>
      <c r="WO340" s="1"/>
      <c r="WP340" s="1"/>
      <c r="WQ340" s="1"/>
      <c r="WR340" s="1"/>
      <c r="WS340" s="1"/>
      <c r="WT340" s="1"/>
      <c r="WU340" s="1"/>
      <c r="WV340" s="1"/>
      <c r="WW340" s="1"/>
      <c r="WX340" s="1"/>
      <c r="WY340" s="1"/>
      <c r="WZ340" s="1"/>
      <c r="XA340" s="1"/>
      <c r="XB340" s="1"/>
      <c r="XC340" s="1"/>
      <c r="XD340" s="1"/>
      <c r="XE340" s="1"/>
      <c r="XF340" s="1"/>
      <c r="XG340" s="1"/>
      <c r="XH340" s="1"/>
      <c r="XI340" s="1"/>
      <c r="XJ340" s="1"/>
      <c r="XK340" s="1"/>
      <c r="XL340" s="1"/>
      <c r="XM340" s="1"/>
      <c r="XN340" s="1"/>
      <c r="XO340" s="1"/>
      <c r="XP340" s="1"/>
      <c r="XQ340" s="1"/>
      <c r="XR340" s="1"/>
      <c r="XS340" s="1"/>
      <c r="XT340" s="1"/>
      <c r="XU340" s="1"/>
      <c r="XV340" s="1"/>
      <c r="XW340" s="1"/>
      <c r="XX340" s="1"/>
      <c r="XY340" s="1"/>
      <c r="XZ340" s="1"/>
      <c r="YA340" s="1"/>
      <c r="YB340" s="1"/>
      <c r="YC340" s="1"/>
      <c r="YD340" s="1"/>
      <c r="YE340" s="1"/>
      <c r="YF340" s="1"/>
      <c r="YG340" s="1"/>
      <c r="YH340" s="1"/>
      <c r="YI340" s="1"/>
      <c r="YJ340" s="1"/>
      <c r="YK340" s="1"/>
      <c r="YL340" s="1"/>
      <c r="YM340" s="1"/>
      <c r="YN340" s="1"/>
      <c r="YO340" s="1"/>
      <c r="YP340" s="1"/>
      <c r="YQ340" s="1"/>
      <c r="YR340" s="1"/>
      <c r="YS340" s="1"/>
      <c r="YT340" s="1"/>
      <c r="YU340" s="1"/>
      <c r="YV340" s="1"/>
      <c r="YW340" s="1"/>
      <c r="YX340" s="1"/>
      <c r="YY340" s="1"/>
      <c r="YZ340" s="1"/>
      <c r="ZA340" s="1"/>
      <c r="ZB340" s="1"/>
      <c r="ZC340" s="1"/>
      <c r="ZD340" s="1"/>
      <c r="ZE340" s="1"/>
      <c r="ZF340" s="1"/>
      <c r="ZG340" s="1"/>
      <c r="ZH340" s="1"/>
      <c r="ZI340" s="1"/>
      <c r="ZJ340" s="1"/>
      <c r="ZK340" s="1"/>
      <c r="ZL340" s="1"/>
      <c r="ZM340" s="1"/>
      <c r="ZN340" s="1"/>
      <c r="ZO340" s="1"/>
      <c r="ZP340" s="1"/>
      <c r="ZQ340" s="1"/>
      <c r="ZR340" s="1"/>
      <c r="ZS340" s="1"/>
    </row>
    <row r="341" spans="1:695" s="119" customFormat="1" x14ac:dyDescent="0.2">
      <c r="A341" s="218" t="s">
        <v>147</v>
      </c>
      <c r="B341" s="91"/>
      <c r="C341" s="48" t="s">
        <v>120</v>
      </c>
      <c r="D341" s="68" t="s">
        <v>15</v>
      </c>
      <c r="E341" s="69">
        <v>0.57986111111111105</v>
      </c>
      <c r="F341" s="69">
        <f>E341+(20/(24*60))</f>
        <v>0.59374999999999989</v>
      </c>
      <c r="G341" s="42">
        <f t="shared" si="35"/>
        <v>1861.2</v>
      </c>
      <c r="H341" s="70">
        <v>188</v>
      </c>
      <c r="I341" s="81">
        <v>9.9</v>
      </c>
      <c r="J341" s="77" t="s">
        <v>204</v>
      </c>
      <c r="K341" s="77" t="s">
        <v>205</v>
      </c>
      <c r="L341" s="157"/>
      <c r="M341" s="1"/>
      <c r="N341" s="138"/>
      <c r="O341" s="139"/>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c r="IT341" s="1"/>
      <c r="IU341" s="1"/>
      <c r="IV341" s="1"/>
      <c r="IW341" s="1"/>
      <c r="IX341" s="1"/>
      <c r="IY341" s="1"/>
      <c r="IZ341" s="1"/>
      <c r="JA341" s="1"/>
      <c r="JB341" s="1"/>
      <c r="JC341" s="1"/>
      <c r="JD341" s="1"/>
      <c r="JE341" s="1"/>
      <c r="JF341" s="1"/>
      <c r="JG341" s="1"/>
      <c r="JH341" s="1"/>
      <c r="JI341" s="1"/>
      <c r="JJ341" s="1"/>
      <c r="JK341" s="1"/>
      <c r="JL341" s="1"/>
      <c r="JM341" s="1"/>
      <c r="JN341" s="1"/>
      <c r="JO341" s="1"/>
      <c r="JP341" s="1"/>
      <c r="JQ341" s="1"/>
      <c r="JR341" s="1"/>
      <c r="JS341" s="1"/>
      <c r="JT341" s="1"/>
      <c r="JU341" s="1"/>
      <c r="JV341" s="1"/>
      <c r="JW341" s="1"/>
      <c r="JX341" s="1"/>
      <c r="JY341" s="1"/>
      <c r="JZ341" s="1"/>
      <c r="KA341" s="1"/>
      <c r="KB341" s="1"/>
      <c r="KC341" s="1"/>
      <c r="KD341" s="1"/>
      <c r="KE341" s="1"/>
      <c r="KF341" s="1"/>
      <c r="KG341" s="1"/>
      <c r="KH341" s="1"/>
      <c r="KI341" s="1"/>
      <c r="KJ341" s="1"/>
      <c r="KK341" s="1"/>
      <c r="KL341" s="1"/>
      <c r="KM341" s="1"/>
      <c r="KN341" s="1"/>
      <c r="KO341" s="1"/>
      <c r="KP341" s="1"/>
      <c r="KQ341" s="1"/>
      <c r="KR341" s="1"/>
      <c r="KS341" s="1"/>
      <c r="KT341" s="1"/>
      <c r="KU341" s="1"/>
      <c r="KV341" s="1"/>
      <c r="KW341" s="1"/>
      <c r="KX341" s="1"/>
      <c r="KY341" s="1"/>
      <c r="KZ341" s="1"/>
      <c r="LA341" s="1"/>
      <c r="LB341" s="1"/>
      <c r="LC341" s="1"/>
      <c r="LD341" s="1"/>
      <c r="LE341" s="1"/>
      <c r="LF341" s="1"/>
      <c r="LG341" s="1"/>
      <c r="LH341" s="1"/>
      <c r="LI341" s="1"/>
      <c r="LJ341" s="1"/>
      <c r="LK341" s="1"/>
      <c r="LL341" s="1"/>
      <c r="LM341" s="1"/>
      <c r="LN341" s="1"/>
      <c r="LO341" s="1"/>
      <c r="LP341" s="1"/>
      <c r="LQ341" s="1"/>
      <c r="LR341" s="1"/>
      <c r="LS341" s="1"/>
      <c r="LT341" s="1"/>
      <c r="LU341" s="1"/>
      <c r="LV341" s="1"/>
      <c r="LW341" s="1"/>
      <c r="LX341" s="1"/>
      <c r="LY341" s="1"/>
      <c r="LZ341" s="1"/>
      <c r="MA341" s="1"/>
      <c r="MB341" s="1"/>
      <c r="MC341" s="1"/>
      <c r="MD341" s="1"/>
      <c r="ME341" s="1"/>
      <c r="MF341" s="1"/>
      <c r="MG341" s="1"/>
      <c r="MH341" s="1"/>
      <c r="MI341" s="1"/>
      <c r="MJ341" s="1"/>
      <c r="MK341" s="1"/>
      <c r="ML341" s="1"/>
      <c r="MM341" s="1"/>
      <c r="MN341" s="1"/>
      <c r="MO341" s="1"/>
      <c r="MP341" s="1"/>
      <c r="MQ341" s="1"/>
      <c r="MR341" s="1"/>
      <c r="MS341" s="1"/>
      <c r="MT341" s="1"/>
      <c r="MU341" s="1"/>
      <c r="MV341" s="1"/>
      <c r="MW341" s="1"/>
      <c r="MX341" s="1"/>
      <c r="MY341" s="1"/>
      <c r="MZ341" s="1"/>
      <c r="NA341" s="1"/>
      <c r="NB341" s="1"/>
      <c r="NC341" s="1"/>
      <c r="ND341" s="1"/>
      <c r="NE341" s="1"/>
      <c r="NF341" s="1"/>
      <c r="NG341" s="1"/>
      <c r="NH341" s="1"/>
      <c r="NI341" s="1"/>
      <c r="NJ341" s="1"/>
      <c r="NK341" s="1"/>
      <c r="NL341" s="1"/>
      <c r="NM341" s="1"/>
      <c r="NN341" s="1"/>
      <c r="NO341" s="1"/>
      <c r="NP341" s="1"/>
      <c r="NQ341" s="1"/>
      <c r="NR341" s="1"/>
      <c r="NS341" s="1"/>
      <c r="NT341" s="1"/>
      <c r="NU341" s="1"/>
      <c r="NV341" s="1"/>
      <c r="NW341" s="1"/>
      <c r="NX341" s="1"/>
      <c r="NY341" s="1"/>
      <c r="NZ341" s="1"/>
      <c r="OA341" s="1"/>
      <c r="OB341" s="1"/>
      <c r="OC341" s="1"/>
      <c r="OD341" s="1"/>
      <c r="OE341" s="1"/>
      <c r="OF341" s="1"/>
      <c r="OG341" s="1"/>
      <c r="OH341" s="1"/>
      <c r="OI341" s="1"/>
      <c r="OJ341" s="1"/>
      <c r="OK341" s="1"/>
      <c r="OL341" s="1"/>
      <c r="OM341" s="1"/>
      <c r="ON341" s="1"/>
      <c r="OO341" s="1"/>
      <c r="OP341" s="1"/>
      <c r="OQ341" s="1"/>
      <c r="OR341" s="1"/>
      <c r="OS341" s="1"/>
      <c r="OT341" s="1"/>
      <c r="OU341" s="1"/>
      <c r="OV341" s="1"/>
      <c r="OW341" s="1"/>
      <c r="OX341" s="1"/>
      <c r="OY341" s="1"/>
      <c r="OZ341" s="1"/>
      <c r="PA341" s="1"/>
      <c r="PB341" s="1"/>
      <c r="PC341" s="1"/>
      <c r="PD341" s="1"/>
      <c r="PE341" s="1"/>
      <c r="PF341" s="1"/>
      <c r="PG341" s="1"/>
      <c r="PH341" s="1"/>
      <c r="PI341" s="1"/>
      <c r="PJ341" s="1"/>
      <c r="PK341" s="1"/>
      <c r="PL341" s="1"/>
      <c r="PM341" s="1"/>
      <c r="PN341" s="1"/>
      <c r="PO341" s="1"/>
      <c r="PP341" s="1"/>
      <c r="PQ341" s="1"/>
      <c r="PR341" s="1"/>
      <c r="PS341" s="1"/>
      <c r="PT341" s="1"/>
      <c r="PU341" s="1"/>
      <c r="PV341" s="1"/>
      <c r="PW341" s="1"/>
      <c r="PX341" s="1"/>
      <c r="PY341" s="1"/>
      <c r="PZ341" s="1"/>
      <c r="QA341" s="1"/>
      <c r="QB341" s="1"/>
      <c r="QC341" s="1"/>
      <c r="QD341" s="1"/>
      <c r="QE341" s="1"/>
      <c r="QF341" s="1"/>
      <c r="QG341" s="1"/>
      <c r="QH341" s="1"/>
      <c r="QI341" s="1"/>
      <c r="QJ341" s="1"/>
      <c r="QK341" s="1"/>
      <c r="QL341" s="1"/>
      <c r="QM341" s="1"/>
      <c r="QN341" s="1"/>
      <c r="QO341" s="1"/>
      <c r="QP341" s="1"/>
      <c r="QQ341" s="1"/>
      <c r="QR341" s="1"/>
      <c r="QS341" s="1"/>
      <c r="QT341" s="1"/>
      <c r="QU341" s="1"/>
      <c r="QV341" s="1"/>
      <c r="QW341" s="1"/>
      <c r="QX341" s="1"/>
      <c r="QY341" s="1"/>
      <c r="QZ341" s="1"/>
      <c r="RA341" s="1"/>
      <c r="RB341" s="1"/>
      <c r="RC341" s="1"/>
      <c r="RD341" s="1"/>
      <c r="RE341" s="1"/>
      <c r="RF341" s="1"/>
      <c r="RG341" s="1"/>
      <c r="RH341" s="1"/>
      <c r="RI341" s="1"/>
      <c r="RJ341" s="1"/>
      <c r="RK341" s="1"/>
      <c r="RL341" s="1"/>
      <c r="RM341" s="1"/>
      <c r="RN341" s="1"/>
      <c r="RO341" s="1"/>
      <c r="RP341" s="1"/>
      <c r="RQ341" s="1"/>
      <c r="RR341" s="1"/>
      <c r="RS341" s="1"/>
      <c r="RT341" s="1"/>
      <c r="RU341" s="1"/>
      <c r="RV341" s="1"/>
      <c r="RW341" s="1"/>
      <c r="RX341" s="1"/>
      <c r="RY341" s="1"/>
      <c r="RZ341" s="1"/>
      <c r="SA341" s="1"/>
      <c r="SB341" s="1"/>
      <c r="SC341" s="1"/>
      <c r="SD341" s="1"/>
      <c r="SE341" s="1"/>
      <c r="SF341" s="1"/>
      <c r="SG341" s="1"/>
      <c r="SH341" s="1"/>
      <c r="SI341" s="1"/>
      <c r="SJ341" s="1"/>
      <c r="SK341" s="1"/>
      <c r="SL341" s="1"/>
      <c r="SM341" s="1"/>
      <c r="SN341" s="1"/>
      <c r="SO341" s="1"/>
      <c r="SP341" s="1"/>
      <c r="SQ341" s="1"/>
      <c r="SR341" s="1"/>
      <c r="SS341" s="1"/>
      <c r="ST341" s="1"/>
      <c r="SU341" s="1"/>
      <c r="SV341" s="1"/>
      <c r="SW341" s="1"/>
      <c r="SX341" s="1"/>
      <c r="SY341" s="1"/>
      <c r="SZ341" s="1"/>
      <c r="TA341" s="1"/>
      <c r="TB341" s="1"/>
      <c r="TC341" s="1"/>
      <c r="TD341" s="1"/>
      <c r="TE341" s="1"/>
      <c r="TF341" s="1"/>
      <c r="TG341" s="1"/>
      <c r="TH341" s="1"/>
      <c r="TI341" s="1"/>
      <c r="TJ341" s="1"/>
      <c r="TK341" s="1"/>
      <c r="TL341" s="1"/>
      <c r="TM341" s="1"/>
      <c r="TN341" s="1"/>
      <c r="TO341" s="1"/>
      <c r="TP341" s="1"/>
      <c r="TQ341" s="1"/>
      <c r="TR341" s="1"/>
      <c r="TS341" s="1"/>
      <c r="TT341" s="1"/>
      <c r="TU341" s="1"/>
      <c r="TV341" s="1"/>
      <c r="TW341" s="1"/>
      <c r="TX341" s="1"/>
      <c r="TY341" s="1"/>
      <c r="TZ341" s="1"/>
      <c r="UA341" s="1"/>
      <c r="UB341" s="1"/>
      <c r="UC341" s="1"/>
      <c r="UD341" s="1"/>
      <c r="UE341" s="1"/>
      <c r="UF341" s="1"/>
      <c r="UG341" s="1"/>
      <c r="UH341" s="1"/>
      <c r="UI341" s="1"/>
      <c r="UJ341" s="1"/>
      <c r="UK341" s="1"/>
      <c r="UL341" s="1"/>
      <c r="UM341" s="1"/>
      <c r="UN341" s="1"/>
      <c r="UO341" s="1"/>
      <c r="UP341" s="1"/>
      <c r="UQ341" s="1"/>
      <c r="UR341" s="1"/>
      <c r="US341" s="1"/>
      <c r="UT341" s="1"/>
      <c r="UU341" s="1"/>
      <c r="UV341" s="1"/>
      <c r="UW341" s="1"/>
      <c r="UX341" s="1"/>
      <c r="UY341" s="1"/>
      <c r="UZ341" s="1"/>
      <c r="VA341" s="1"/>
      <c r="VB341" s="1"/>
      <c r="VC341" s="1"/>
      <c r="VD341" s="1"/>
      <c r="VE341" s="1"/>
      <c r="VF341" s="1"/>
      <c r="VG341" s="1"/>
      <c r="VH341" s="1"/>
      <c r="VI341" s="1"/>
      <c r="VJ341" s="1"/>
      <c r="VK341" s="1"/>
      <c r="VL341" s="1"/>
      <c r="VM341" s="1"/>
      <c r="VN341" s="1"/>
      <c r="VO341" s="1"/>
      <c r="VP341" s="1"/>
      <c r="VQ341" s="1"/>
      <c r="VR341" s="1"/>
      <c r="VS341" s="1"/>
      <c r="VT341" s="1"/>
      <c r="VU341" s="1"/>
      <c r="VV341" s="1"/>
      <c r="VW341" s="1"/>
      <c r="VX341" s="1"/>
      <c r="VY341" s="1"/>
      <c r="VZ341" s="1"/>
      <c r="WA341" s="1"/>
      <c r="WB341" s="1"/>
      <c r="WC341" s="1"/>
      <c r="WD341" s="1"/>
      <c r="WE341" s="1"/>
      <c r="WF341" s="1"/>
      <c r="WG341" s="1"/>
      <c r="WH341" s="1"/>
      <c r="WI341" s="1"/>
      <c r="WJ341" s="1"/>
      <c r="WK341" s="1"/>
      <c r="WL341" s="1"/>
      <c r="WM341" s="1"/>
      <c r="WN341" s="1"/>
      <c r="WO341" s="1"/>
      <c r="WP341" s="1"/>
      <c r="WQ341" s="1"/>
      <c r="WR341" s="1"/>
      <c r="WS341" s="1"/>
      <c r="WT341" s="1"/>
      <c r="WU341" s="1"/>
      <c r="WV341" s="1"/>
      <c r="WW341" s="1"/>
      <c r="WX341" s="1"/>
      <c r="WY341" s="1"/>
      <c r="WZ341" s="1"/>
      <c r="XA341" s="1"/>
      <c r="XB341" s="1"/>
      <c r="XC341" s="1"/>
      <c r="XD341" s="1"/>
      <c r="XE341" s="1"/>
      <c r="XF341" s="1"/>
      <c r="XG341" s="1"/>
      <c r="XH341" s="1"/>
      <c r="XI341" s="1"/>
      <c r="XJ341" s="1"/>
      <c r="XK341" s="1"/>
      <c r="XL341" s="1"/>
      <c r="XM341" s="1"/>
      <c r="XN341" s="1"/>
      <c r="XO341" s="1"/>
      <c r="XP341" s="1"/>
      <c r="XQ341" s="1"/>
      <c r="XR341" s="1"/>
      <c r="XS341" s="1"/>
      <c r="XT341" s="1"/>
      <c r="XU341" s="1"/>
      <c r="XV341" s="1"/>
      <c r="XW341" s="1"/>
      <c r="XX341" s="1"/>
      <c r="XY341" s="1"/>
      <c r="XZ341" s="1"/>
      <c r="YA341" s="1"/>
      <c r="YB341" s="1"/>
      <c r="YC341" s="1"/>
      <c r="YD341" s="1"/>
      <c r="YE341" s="1"/>
      <c r="YF341" s="1"/>
      <c r="YG341" s="1"/>
      <c r="YH341" s="1"/>
      <c r="YI341" s="1"/>
      <c r="YJ341" s="1"/>
      <c r="YK341" s="1"/>
      <c r="YL341" s="1"/>
      <c r="YM341" s="1"/>
      <c r="YN341" s="1"/>
      <c r="YO341" s="1"/>
      <c r="YP341" s="1"/>
      <c r="YQ341" s="1"/>
      <c r="YR341" s="1"/>
      <c r="YS341" s="1"/>
      <c r="YT341" s="1"/>
      <c r="YU341" s="1"/>
      <c r="YV341" s="1"/>
      <c r="YW341" s="1"/>
      <c r="YX341" s="1"/>
      <c r="YY341" s="1"/>
      <c r="YZ341" s="1"/>
      <c r="ZA341" s="1"/>
      <c r="ZB341" s="1"/>
      <c r="ZC341" s="1"/>
      <c r="ZD341" s="1"/>
      <c r="ZE341" s="1"/>
      <c r="ZF341" s="1"/>
      <c r="ZG341" s="1"/>
      <c r="ZH341" s="1"/>
      <c r="ZI341" s="1"/>
      <c r="ZJ341" s="1"/>
      <c r="ZK341" s="1"/>
      <c r="ZL341" s="1"/>
      <c r="ZM341" s="1"/>
      <c r="ZN341" s="1"/>
      <c r="ZO341" s="1"/>
      <c r="ZP341" s="1"/>
      <c r="ZQ341" s="1"/>
      <c r="ZR341" s="1"/>
      <c r="ZS341" s="1"/>
    </row>
    <row r="342" spans="1:695" s="108" customFormat="1" x14ac:dyDescent="0.2">
      <c r="A342" s="218" t="s">
        <v>147</v>
      </c>
      <c r="B342" s="91"/>
      <c r="C342" s="48" t="s">
        <v>118</v>
      </c>
      <c r="D342" s="68" t="s">
        <v>15</v>
      </c>
      <c r="E342" s="69">
        <v>0.59375</v>
      </c>
      <c r="F342" s="69">
        <f t="shared" ref="F342:F344" si="36">E342+(40/(24*60))</f>
        <v>0.62152777777777779</v>
      </c>
      <c r="G342" s="42">
        <f t="shared" si="35"/>
        <v>3008</v>
      </c>
      <c r="H342" s="70">
        <v>188</v>
      </c>
      <c r="I342" s="81">
        <v>16</v>
      </c>
      <c r="J342" s="77" t="s">
        <v>204</v>
      </c>
      <c r="K342" s="77" t="s">
        <v>205</v>
      </c>
      <c r="L342" s="157"/>
      <c r="M342" s="1"/>
      <c r="N342" s="138"/>
      <c r="O342" s="139"/>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c r="IT342" s="1"/>
      <c r="IU342" s="1"/>
      <c r="IV342" s="1"/>
      <c r="IW342" s="1"/>
      <c r="IX342" s="1"/>
      <c r="IY342" s="1"/>
      <c r="IZ342" s="1"/>
      <c r="JA342" s="1"/>
      <c r="JB342" s="1"/>
      <c r="JC342" s="1"/>
      <c r="JD342" s="1"/>
      <c r="JE342" s="1"/>
      <c r="JF342" s="1"/>
      <c r="JG342" s="1"/>
      <c r="JH342" s="1"/>
      <c r="JI342" s="1"/>
      <c r="JJ342" s="1"/>
      <c r="JK342" s="1"/>
      <c r="JL342" s="1"/>
      <c r="JM342" s="1"/>
      <c r="JN342" s="1"/>
      <c r="JO342" s="1"/>
      <c r="JP342" s="1"/>
      <c r="JQ342" s="1"/>
      <c r="JR342" s="1"/>
      <c r="JS342" s="1"/>
      <c r="JT342" s="1"/>
      <c r="JU342" s="1"/>
      <c r="JV342" s="1"/>
      <c r="JW342" s="1"/>
      <c r="JX342" s="1"/>
      <c r="JY342" s="1"/>
      <c r="JZ342" s="1"/>
      <c r="KA342" s="1"/>
      <c r="KB342" s="1"/>
      <c r="KC342" s="1"/>
      <c r="KD342" s="1"/>
      <c r="KE342" s="1"/>
      <c r="KF342" s="1"/>
      <c r="KG342" s="1"/>
      <c r="KH342" s="1"/>
      <c r="KI342" s="1"/>
      <c r="KJ342" s="1"/>
      <c r="KK342" s="1"/>
      <c r="KL342" s="1"/>
      <c r="KM342" s="1"/>
      <c r="KN342" s="1"/>
      <c r="KO342" s="1"/>
      <c r="KP342" s="1"/>
      <c r="KQ342" s="1"/>
      <c r="KR342" s="1"/>
      <c r="KS342" s="1"/>
      <c r="KT342" s="1"/>
      <c r="KU342" s="1"/>
      <c r="KV342" s="1"/>
      <c r="KW342" s="1"/>
      <c r="KX342" s="1"/>
      <c r="KY342" s="1"/>
      <c r="KZ342" s="1"/>
      <c r="LA342" s="1"/>
      <c r="LB342" s="1"/>
      <c r="LC342" s="1"/>
      <c r="LD342" s="1"/>
      <c r="LE342" s="1"/>
      <c r="LF342" s="1"/>
      <c r="LG342" s="1"/>
      <c r="LH342" s="1"/>
      <c r="LI342" s="1"/>
      <c r="LJ342" s="1"/>
      <c r="LK342" s="1"/>
      <c r="LL342" s="1"/>
      <c r="LM342" s="1"/>
      <c r="LN342" s="1"/>
      <c r="LO342" s="1"/>
      <c r="LP342" s="1"/>
      <c r="LQ342" s="1"/>
      <c r="LR342" s="1"/>
      <c r="LS342" s="1"/>
      <c r="LT342" s="1"/>
      <c r="LU342" s="1"/>
      <c r="LV342" s="1"/>
      <c r="LW342" s="1"/>
      <c r="LX342" s="1"/>
      <c r="LY342" s="1"/>
      <c r="LZ342" s="1"/>
      <c r="MA342" s="1"/>
      <c r="MB342" s="1"/>
      <c r="MC342" s="1"/>
      <c r="MD342" s="1"/>
      <c r="ME342" s="1"/>
      <c r="MF342" s="1"/>
      <c r="MG342" s="1"/>
      <c r="MH342" s="1"/>
      <c r="MI342" s="1"/>
      <c r="MJ342" s="1"/>
      <c r="MK342" s="1"/>
      <c r="ML342" s="1"/>
      <c r="MM342" s="1"/>
      <c r="MN342" s="1"/>
      <c r="MO342" s="1"/>
      <c r="MP342" s="1"/>
      <c r="MQ342" s="1"/>
      <c r="MR342" s="1"/>
      <c r="MS342" s="1"/>
      <c r="MT342" s="1"/>
      <c r="MU342" s="1"/>
      <c r="MV342" s="1"/>
      <c r="MW342" s="1"/>
      <c r="MX342" s="1"/>
      <c r="MY342" s="1"/>
      <c r="MZ342" s="1"/>
      <c r="NA342" s="1"/>
      <c r="NB342" s="1"/>
      <c r="NC342" s="1"/>
      <c r="ND342" s="1"/>
      <c r="NE342" s="1"/>
      <c r="NF342" s="1"/>
      <c r="NG342" s="1"/>
      <c r="NH342" s="1"/>
      <c r="NI342" s="1"/>
      <c r="NJ342" s="1"/>
      <c r="NK342" s="1"/>
      <c r="NL342" s="1"/>
      <c r="NM342" s="1"/>
      <c r="NN342" s="1"/>
      <c r="NO342" s="1"/>
      <c r="NP342" s="1"/>
      <c r="NQ342" s="1"/>
      <c r="NR342" s="1"/>
      <c r="NS342" s="1"/>
      <c r="NT342" s="1"/>
      <c r="NU342" s="1"/>
      <c r="NV342" s="1"/>
      <c r="NW342" s="1"/>
      <c r="NX342" s="1"/>
      <c r="NY342" s="1"/>
      <c r="NZ342" s="1"/>
      <c r="OA342" s="1"/>
      <c r="OB342" s="1"/>
      <c r="OC342" s="1"/>
      <c r="OD342" s="1"/>
      <c r="OE342" s="1"/>
      <c r="OF342" s="1"/>
      <c r="OG342" s="1"/>
      <c r="OH342" s="1"/>
      <c r="OI342" s="1"/>
      <c r="OJ342" s="1"/>
      <c r="OK342" s="1"/>
      <c r="OL342" s="1"/>
      <c r="OM342" s="1"/>
      <c r="ON342" s="1"/>
      <c r="OO342" s="1"/>
      <c r="OP342" s="1"/>
      <c r="OQ342" s="1"/>
      <c r="OR342" s="1"/>
      <c r="OS342" s="1"/>
      <c r="OT342" s="1"/>
      <c r="OU342" s="1"/>
      <c r="OV342" s="1"/>
      <c r="OW342" s="1"/>
      <c r="OX342" s="1"/>
      <c r="OY342" s="1"/>
      <c r="OZ342" s="1"/>
      <c r="PA342" s="1"/>
      <c r="PB342" s="1"/>
      <c r="PC342" s="1"/>
      <c r="PD342" s="1"/>
      <c r="PE342" s="1"/>
      <c r="PF342" s="1"/>
      <c r="PG342" s="1"/>
      <c r="PH342" s="1"/>
      <c r="PI342" s="1"/>
      <c r="PJ342" s="1"/>
      <c r="PK342" s="1"/>
      <c r="PL342" s="1"/>
      <c r="PM342" s="1"/>
      <c r="PN342" s="1"/>
      <c r="PO342" s="1"/>
      <c r="PP342" s="1"/>
      <c r="PQ342" s="1"/>
      <c r="PR342" s="1"/>
      <c r="PS342" s="1"/>
      <c r="PT342" s="1"/>
      <c r="PU342" s="1"/>
      <c r="PV342" s="1"/>
      <c r="PW342" s="1"/>
      <c r="PX342" s="1"/>
      <c r="PY342" s="1"/>
      <c r="PZ342" s="1"/>
      <c r="QA342" s="1"/>
      <c r="QB342" s="1"/>
      <c r="QC342" s="1"/>
      <c r="QD342" s="1"/>
      <c r="QE342" s="1"/>
      <c r="QF342" s="1"/>
      <c r="QG342" s="1"/>
      <c r="QH342" s="1"/>
      <c r="QI342" s="1"/>
      <c r="QJ342" s="1"/>
      <c r="QK342" s="1"/>
      <c r="QL342" s="1"/>
      <c r="QM342" s="1"/>
      <c r="QN342" s="1"/>
      <c r="QO342" s="1"/>
      <c r="QP342" s="1"/>
      <c r="QQ342" s="1"/>
      <c r="QR342" s="1"/>
      <c r="QS342" s="1"/>
      <c r="QT342" s="1"/>
      <c r="QU342" s="1"/>
      <c r="QV342" s="1"/>
      <c r="QW342" s="1"/>
      <c r="QX342" s="1"/>
      <c r="QY342" s="1"/>
      <c r="QZ342" s="1"/>
      <c r="RA342" s="1"/>
      <c r="RB342" s="1"/>
      <c r="RC342" s="1"/>
      <c r="RD342" s="1"/>
      <c r="RE342" s="1"/>
      <c r="RF342" s="1"/>
      <c r="RG342" s="1"/>
      <c r="RH342" s="1"/>
      <c r="RI342" s="1"/>
      <c r="RJ342" s="1"/>
      <c r="RK342" s="1"/>
      <c r="RL342" s="1"/>
      <c r="RM342" s="1"/>
      <c r="RN342" s="1"/>
      <c r="RO342" s="1"/>
      <c r="RP342" s="1"/>
      <c r="RQ342" s="1"/>
      <c r="RR342" s="1"/>
      <c r="RS342" s="1"/>
      <c r="RT342" s="1"/>
      <c r="RU342" s="1"/>
      <c r="RV342" s="1"/>
      <c r="RW342" s="1"/>
      <c r="RX342" s="1"/>
      <c r="RY342" s="1"/>
      <c r="RZ342" s="1"/>
      <c r="SA342" s="1"/>
      <c r="SB342" s="1"/>
      <c r="SC342" s="1"/>
      <c r="SD342" s="1"/>
      <c r="SE342" s="1"/>
      <c r="SF342" s="1"/>
      <c r="SG342" s="1"/>
      <c r="SH342" s="1"/>
      <c r="SI342" s="1"/>
      <c r="SJ342" s="1"/>
      <c r="SK342" s="1"/>
      <c r="SL342" s="1"/>
      <c r="SM342" s="1"/>
      <c r="SN342" s="1"/>
      <c r="SO342" s="1"/>
      <c r="SP342" s="1"/>
      <c r="SQ342" s="1"/>
      <c r="SR342" s="1"/>
      <c r="SS342" s="1"/>
      <c r="ST342" s="1"/>
      <c r="SU342" s="1"/>
      <c r="SV342" s="1"/>
      <c r="SW342" s="1"/>
      <c r="SX342" s="1"/>
      <c r="SY342" s="1"/>
      <c r="SZ342" s="1"/>
      <c r="TA342" s="1"/>
      <c r="TB342" s="1"/>
      <c r="TC342" s="1"/>
      <c r="TD342" s="1"/>
      <c r="TE342" s="1"/>
      <c r="TF342" s="1"/>
      <c r="TG342" s="1"/>
      <c r="TH342" s="1"/>
      <c r="TI342" s="1"/>
      <c r="TJ342" s="1"/>
      <c r="TK342" s="1"/>
      <c r="TL342" s="1"/>
      <c r="TM342" s="1"/>
      <c r="TN342" s="1"/>
      <c r="TO342" s="1"/>
      <c r="TP342" s="1"/>
      <c r="TQ342" s="1"/>
      <c r="TR342" s="1"/>
      <c r="TS342" s="1"/>
      <c r="TT342" s="1"/>
      <c r="TU342" s="1"/>
      <c r="TV342" s="1"/>
      <c r="TW342" s="1"/>
      <c r="TX342" s="1"/>
      <c r="TY342" s="1"/>
      <c r="TZ342" s="1"/>
      <c r="UA342" s="1"/>
      <c r="UB342" s="1"/>
      <c r="UC342" s="1"/>
      <c r="UD342" s="1"/>
      <c r="UE342" s="1"/>
      <c r="UF342" s="1"/>
      <c r="UG342" s="1"/>
      <c r="UH342" s="1"/>
      <c r="UI342" s="1"/>
      <c r="UJ342" s="1"/>
      <c r="UK342" s="1"/>
      <c r="UL342" s="1"/>
      <c r="UM342" s="1"/>
      <c r="UN342" s="1"/>
      <c r="UO342" s="1"/>
      <c r="UP342" s="1"/>
      <c r="UQ342" s="1"/>
      <c r="UR342" s="1"/>
      <c r="US342" s="1"/>
      <c r="UT342" s="1"/>
      <c r="UU342" s="1"/>
      <c r="UV342" s="1"/>
      <c r="UW342" s="1"/>
      <c r="UX342" s="1"/>
      <c r="UY342" s="1"/>
      <c r="UZ342" s="1"/>
      <c r="VA342" s="1"/>
      <c r="VB342" s="1"/>
      <c r="VC342" s="1"/>
      <c r="VD342" s="1"/>
      <c r="VE342" s="1"/>
      <c r="VF342" s="1"/>
      <c r="VG342" s="1"/>
      <c r="VH342" s="1"/>
      <c r="VI342" s="1"/>
      <c r="VJ342" s="1"/>
      <c r="VK342" s="1"/>
      <c r="VL342" s="1"/>
      <c r="VM342" s="1"/>
      <c r="VN342" s="1"/>
      <c r="VO342" s="1"/>
      <c r="VP342" s="1"/>
      <c r="VQ342" s="1"/>
      <c r="VR342" s="1"/>
      <c r="VS342" s="1"/>
      <c r="VT342" s="1"/>
      <c r="VU342" s="1"/>
      <c r="VV342" s="1"/>
      <c r="VW342" s="1"/>
      <c r="VX342" s="1"/>
      <c r="VY342" s="1"/>
      <c r="VZ342" s="1"/>
      <c r="WA342" s="1"/>
      <c r="WB342" s="1"/>
      <c r="WC342" s="1"/>
      <c r="WD342" s="1"/>
      <c r="WE342" s="1"/>
      <c r="WF342" s="1"/>
      <c r="WG342" s="1"/>
      <c r="WH342" s="1"/>
      <c r="WI342" s="1"/>
      <c r="WJ342" s="1"/>
      <c r="WK342" s="1"/>
      <c r="WL342" s="1"/>
      <c r="WM342" s="1"/>
      <c r="WN342" s="1"/>
      <c r="WO342" s="1"/>
      <c r="WP342" s="1"/>
      <c r="WQ342" s="1"/>
      <c r="WR342" s="1"/>
      <c r="WS342" s="1"/>
      <c r="WT342" s="1"/>
      <c r="WU342" s="1"/>
      <c r="WV342" s="1"/>
      <c r="WW342" s="1"/>
      <c r="WX342" s="1"/>
      <c r="WY342" s="1"/>
      <c r="WZ342" s="1"/>
      <c r="XA342" s="1"/>
      <c r="XB342" s="1"/>
      <c r="XC342" s="1"/>
      <c r="XD342" s="1"/>
      <c r="XE342" s="1"/>
      <c r="XF342" s="1"/>
      <c r="XG342" s="1"/>
      <c r="XH342" s="1"/>
      <c r="XI342" s="1"/>
      <c r="XJ342" s="1"/>
      <c r="XK342" s="1"/>
      <c r="XL342" s="1"/>
      <c r="XM342" s="1"/>
      <c r="XN342" s="1"/>
      <c r="XO342" s="1"/>
      <c r="XP342" s="1"/>
      <c r="XQ342" s="1"/>
      <c r="XR342" s="1"/>
      <c r="XS342" s="1"/>
      <c r="XT342" s="1"/>
      <c r="XU342" s="1"/>
      <c r="XV342" s="1"/>
      <c r="XW342" s="1"/>
      <c r="XX342" s="1"/>
      <c r="XY342" s="1"/>
      <c r="XZ342" s="1"/>
      <c r="YA342" s="1"/>
      <c r="YB342" s="1"/>
      <c r="YC342" s="1"/>
      <c r="YD342" s="1"/>
      <c r="YE342" s="1"/>
      <c r="YF342" s="1"/>
      <c r="YG342" s="1"/>
      <c r="YH342" s="1"/>
      <c r="YI342" s="1"/>
      <c r="YJ342" s="1"/>
      <c r="YK342" s="1"/>
      <c r="YL342" s="1"/>
      <c r="YM342" s="1"/>
      <c r="YN342" s="1"/>
      <c r="YO342" s="1"/>
      <c r="YP342" s="1"/>
      <c r="YQ342" s="1"/>
      <c r="YR342" s="1"/>
      <c r="YS342" s="1"/>
      <c r="YT342" s="1"/>
      <c r="YU342" s="1"/>
      <c r="YV342" s="1"/>
      <c r="YW342" s="1"/>
      <c r="YX342" s="1"/>
      <c r="YY342" s="1"/>
      <c r="YZ342" s="1"/>
      <c r="ZA342" s="1"/>
      <c r="ZB342" s="1"/>
      <c r="ZC342" s="1"/>
      <c r="ZD342" s="1"/>
      <c r="ZE342" s="1"/>
      <c r="ZF342" s="1"/>
      <c r="ZG342" s="1"/>
      <c r="ZH342" s="1"/>
      <c r="ZI342" s="1"/>
      <c r="ZJ342" s="1"/>
      <c r="ZK342" s="1"/>
      <c r="ZL342" s="1"/>
      <c r="ZM342" s="1"/>
      <c r="ZN342" s="1"/>
      <c r="ZO342" s="1"/>
      <c r="ZP342" s="1"/>
      <c r="ZQ342" s="1"/>
      <c r="ZR342" s="1"/>
      <c r="ZS342" s="1"/>
    </row>
    <row r="343" spans="1:695" s="119" customFormat="1" x14ac:dyDescent="0.2">
      <c r="A343" s="218" t="s">
        <v>147</v>
      </c>
      <c r="B343" s="91"/>
      <c r="C343" s="48" t="s">
        <v>120</v>
      </c>
      <c r="D343" s="68" t="s">
        <v>15</v>
      </c>
      <c r="E343" s="69">
        <v>0.62152777777777779</v>
      </c>
      <c r="F343" s="69">
        <f>E343+(20/(24*60))</f>
        <v>0.63541666666666663</v>
      </c>
      <c r="G343" s="42">
        <f t="shared" si="35"/>
        <v>1861.2</v>
      </c>
      <c r="H343" s="70">
        <v>188</v>
      </c>
      <c r="I343" s="81">
        <v>9.9</v>
      </c>
      <c r="J343" s="77" t="s">
        <v>204</v>
      </c>
      <c r="K343" s="77" t="s">
        <v>205</v>
      </c>
      <c r="L343" s="157"/>
      <c r="M343" s="1"/>
      <c r="N343" s="138"/>
      <c r="O343" s="139"/>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c r="IT343" s="1"/>
      <c r="IU343" s="1"/>
      <c r="IV343" s="1"/>
      <c r="IW343" s="1"/>
      <c r="IX343" s="1"/>
      <c r="IY343" s="1"/>
      <c r="IZ343" s="1"/>
      <c r="JA343" s="1"/>
      <c r="JB343" s="1"/>
      <c r="JC343" s="1"/>
      <c r="JD343" s="1"/>
      <c r="JE343" s="1"/>
      <c r="JF343" s="1"/>
      <c r="JG343" s="1"/>
      <c r="JH343" s="1"/>
      <c r="JI343" s="1"/>
      <c r="JJ343" s="1"/>
      <c r="JK343" s="1"/>
      <c r="JL343" s="1"/>
      <c r="JM343" s="1"/>
      <c r="JN343" s="1"/>
      <c r="JO343" s="1"/>
      <c r="JP343" s="1"/>
      <c r="JQ343" s="1"/>
      <c r="JR343" s="1"/>
      <c r="JS343" s="1"/>
      <c r="JT343" s="1"/>
      <c r="JU343" s="1"/>
      <c r="JV343" s="1"/>
      <c r="JW343" s="1"/>
      <c r="JX343" s="1"/>
      <c r="JY343" s="1"/>
      <c r="JZ343" s="1"/>
      <c r="KA343" s="1"/>
      <c r="KB343" s="1"/>
      <c r="KC343" s="1"/>
      <c r="KD343" s="1"/>
      <c r="KE343" s="1"/>
      <c r="KF343" s="1"/>
      <c r="KG343" s="1"/>
      <c r="KH343" s="1"/>
      <c r="KI343" s="1"/>
      <c r="KJ343" s="1"/>
      <c r="KK343" s="1"/>
      <c r="KL343" s="1"/>
      <c r="KM343" s="1"/>
      <c r="KN343" s="1"/>
      <c r="KO343" s="1"/>
      <c r="KP343" s="1"/>
      <c r="KQ343" s="1"/>
      <c r="KR343" s="1"/>
      <c r="KS343" s="1"/>
      <c r="KT343" s="1"/>
      <c r="KU343" s="1"/>
      <c r="KV343" s="1"/>
      <c r="KW343" s="1"/>
      <c r="KX343" s="1"/>
      <c r="KY343" s="1"/>
      <c r="KZ343" s="1"/>
      <c r="LA343" s="1"/>
      <c r="LB343" s="1"/>
      <c r="LC343" s="1"/>
      <c r="LD343" s="1"/>
      <c r="LE343" s="1"/>
      <c r="LF343" s="1"/>
      <c r="LG343" s="1"/>
      <c r="LH343" s="1"/>
      <c r="LI343" s="1"/>
      <c r="LJ343" s="1"/>
      <c r="LK343" s="1"/>
      <c r="LL343" s="1"/>
      <c r="LM343" s="1"/>
      <c r="LN343" s="1"/>
      <c r="LO343" s="1"/>
      <c r="LP343" s="1"/>
      <c r="LQ343" s="1"/>
      <c r="LR343" s="1"/>
      <c r="LS343" s="1"/>
      <c r="LT343" s="1"/>
      <c r="LU343" s="1"/>
      <c r="LV343" s="1"/>
      <c r="LW343" s="1"/>
      <c r="LX343" s="1"/>
      <c r="LY343" s="1"/>
      <c r="LZ343" s="1"/>
      <c r="MA343" s="1"/>
      <c r="MB343" s="1"/>
      <c r="MC343" s="1"/>
      <c r="MD343" s="1"/>
      <c r="ME343" s="1"/>
      <c r="MF343" s="1"/>
      <c r="MG343" s="1"/>
      <c r="MH343" s="1"/>
      <c r="MI343" s="1"/>
      <c r="MJ343" s="1"/>
      <c r="MK343" s="1"/>
      <c r="ML343" s="1"/>
      <c r="MM343" s="1"/>
      <c r="MN343" s="1"/>
      <c r="MO343" s="1"/>
      <c r="MP343" s="1"/>
      <c r="MQ343" s="1"/>
      <c r="MR343" s="1"/>
      <c r="MS343" s="1"/>
      <c r="MT343" s="1"/>
      <c r="MU343" s="1"/>
      <c r="MV343" s="1"/>
      <c r="MW343" s="1"/>
      <c r="MX343" s="1"/>
      <c r="MY343" s="1"/>
      <c r="MZ343" s="1"/>
      <c r="NA343" s="1"/>
      <c r="NB343" s="1"/>
      <c r="NC343" s="1"/>
      <c r="ND343" s="1"/>
      <c r="NE343" s="1"/>
      <c r="NF343" s="1"/>
      <c r="NG343" s="1"/>
      <c r="NH343" s="1"/>
      <c r="NI343" s="1"/>
      <c r="NJ343" s="1"/>
      <c r="NK343" s="1"/>
      <c r="NL343" s="1"/>
      <c r="NM343" s="1"/>
      <c r="NN343" s="1"/>
      <c r="NO343" s="1"/>
      <c r="NP343" s="1"/>
      <c r="NQ343" s="1"/>
      <c r="NR343" s="1"/>
      <c r="NS343" s="1"/>
      <c r="NT343" s="1"/>
      <c r="NU343" s="1"/>
      <c r="NV343" s="1"/>
      <c r="NW343" s="1"/>
      <c r="NX343" s="1"/>
      <c r="NY343" s="1"/>
      <c r="NZ343" s="1"/>
      <c r="OA343" s="1"/>
      <c r="OB343" s="1"/>
      <c r="OC343" s="1"/>
      <c r="OD343" s="1"/>
      <c r="OE343" s="1"/>
      <c r="OF343" s="1"/>
      <c r="OG343" s="1"/>
      <c r="OH343" s="1"/>
      <c r="OI343" s="1"/>
      <c r="OJ343" s="1"/>
      <c r="OK343" s="1"/>
      <c r="OL343" s="1"/>
      <c r="OM343" s="1"/>
      <c r="ON343" s="1"/>
      <c r="OO343" s="1"/>
      <c r="OP343" s="1"/>
      <c r="OQ343" s="1"/>
      <c r="OR343" s="1"/>
      <c r="OS343" s="1"/>
      <c r="OT343" s="1"/>
      <c r="OU343" s="1"/>
      <c r="OV343" s="1"/>
      <c r="OW343" s="1"/>
      <c r="OX343" s="1"/>
      <c r="OY343" s="1"/>
      <c r="OZ343" s="1"/>
      <c r="PA343" s="1"/>
      <c r="PB343" s="1"/>
      <c r="PC343" s="1"/>
      <c r="PD343" s="1"/>
      <c r="PE343" s="1"/>
      <c r="PF343" s="1"/>
      <c r="PG343" s="1"/>
      <c r="PH343" s="1"/>
      <c r="PI343" s="1"/>
      <c r="PJ343" s="1"/>
      <c r="PK343" s="1"/>
      <c r="PL343" s="1"/>
      <c r="PM343" s="1"/>
      <c r="PN343" s="1"/>
      <c r="PO343" s="1"/>
      <c r="PP343" s="1"/>
      <c r="PQ343" s="1"/>
      <c r="PR343" s="1"/>
      <c r="PS343" s="1"/>
      <c r="PT343" s="1"/>
      <c r="PU343" s="1"/>
      <c r="PV343" s="1"/>
      <c r="PW343" s="1"/>
      <c r="PX343" s="1"/>
      <c r="PY343" s="1"/>
      <c r="PZ343" s="1"/>
      <c r="QA343" s="1"/>
      <c r="QB343" s="1"/>
      <c r="QC343" s="1"/>
      <c r="QD343" s="1"/>
      <c r="QE343" s="1"/>
      <c r="QF343" s="1"/>
      <c r="QG343" s="1"/>
      <c r="QH343" s="1"/>
      <c r="QI343" s="1"/>
      <c r="QJ343" s="1"/>
      <c r="QK343" s="1"/>
      <c r="QL343" s="1"/>
      <c r="QM343" s="1"/>
      <c r="QN343" s="1"/>
      <c r="QO343" s="1"/>
      <c r="QP343" s="1"/>
      <c r="QQ343" s="1"/>
      <c r="QR343" s="1"/>
      <c r="QS343" s="1"/>
      <c r="QT343" s="1"/>
      <c r="QU343" s="1"/>
      <c r="QV343" s="1"/>
      <c r="QW343" s="1"/>
      <c r="QX343" s="1"/>
      <c r="QY343" s="1"/>
      <c r="QZ343" s="1"/>
      <c r="RA343" s="1"/>
      <c r="RB343" s="1"/>
      <c r="RC343" s="1"/>
      <c r="RD343" s="1"/>
      <c r="RE343" s="1"/>
      <c r="RF343" s="1"/>
      <c r="RG343" s="1"/>
      <c r="RH343" s="1"/>
      <c r="RI343" s="1"/>
      <c r="RJ343" s="1"/>
      <c r="RK343" s="1"/>
      <c r="RL343" s="1"/>
      <c r="RM343" s="1"/>
      <c r="RN343" s="1"/>
      <c r="RO343" s="1"/>
      <c r="RP343" s="1"/>
      <c r="RQ343" s="1"/>
      <c r="RR343" s="1"/>
      <c r="RS343" s="1"/>
      <c r="RT343" s="1"/>
      <c r="RU343" s="1"/>
      <c r="RV343" s="1"/>
      <c r="RW343" s="1"/>
      <c r="RX343" s="1"/>
      <c r="RY343" s="1"/>
      <c r="RZ343" s="1"/>
      <c r="SA343" s="1"/>
      <c r="SB343" s="1"/>
      <c r="SC343" s="1"/>
      <c r="SD343" s="1"/>
      <c r="SE343" s="1"/>
      <c r="SF343" s="1"/>
      <c r="SG343" s="1"/>
      <c r="SH343" s="1"/>
      <c r="SI343" s="1"/>
      <c r="SJ343" s="1"/>
      <c r="SK343" s="1"/>
      <c r="SL343" s="1"/>
      <c r="SM343" s="1"/>
      <c r="SN343" s="1"/>
      <c r="SO343" s="1"/>
      <c r="SP343" s="1"/>
      <c r="SQ343" s="1"/>
      <c r="SR343" s="1"/>
      <c r="SS343" s="1"/>
      <c r="ST343" s="1"/>
      <c r="SU343" s="1"/>
      <c r="SV343" s="1"/>
      <c r="SW343" s="1"/>
      <c r="SX343" s="1"/>
      <c r="SY343" s="1"/>
      <c r="SZ343" s="1"/>
      <c r="TA343" s="1"/>
      <c r="TB343" s="1"/>
      <c r="TC343" s="1"/>
      <c r="TD343" s="1"/>
      <c r="TE343" s="1"/>
      <c r="TF343" s="1"/>
      <c r="TG343" s="1"/>
      <c r="TH343" s="1"/>
      <c r="TI343" s="1"/>
      <c r="TJ343" s="1"/>
      <c r="TK343" s="1"/>
      <c r="TL343" s="1"/>
      <c r="TM343" s="1"/>
      <c r="TN343" s="1"/>
      <c r="TO343" s="1"/>
      <c r="TP343" s="1"/>
      <c r="TQ343" s="1"/>
      <c r="TR343" s="1"/>
      <c r="TS343" s="1"/>
      <c r="TT343" s="1"/>
      <c r="TU343" s="1"/>
      <c r="TV343" s="1"/>
      <c r="TW343" s="1"/>
      <c r="TX343" s="1"/>
      <c r="TY343" s="1"/>
      <c r="TZ343" s="1"/>
      <c r="UA343" s="1"/>
      <c r="UB343" s="1"/>
      <c r="UC343" s="1"/>
      <c r="UD343" s="1"/>
      <c r="UE343" s="1"/>
      <c r="UF343" s="1"/>
      <c r="UG343" s="1"/>
      <c r="UH343" s="1"/>
      <c r="UI343" s="1"/>
      <c r="UJ343" s="1"/>
      <c r="UK343" s="1"/>
      <c r="UL343" s="1"/>
      <c r="UM343" s="1"/>
      <c r="UN343" s="1"/>
      <c r="UO343" s="1"/>
      <c r="UP343" s="1"/>
      <c r="UQ343" s="1"/>
      <c r="UR343" s="1"/>
      <c r="US343" s="1"/>
      <c r="UT343" s="1"/>
      <c r="UU343" s="1"/>
      <c r="UV343" s="1"/>
      <c r="UW343" s="1"/>
      <c r="UX343" s="1"/>
      <c r="UY343" s="1"/>
      <c r="UZ343" s="1"/>
      <c r="VA343" s="1"/>
      <c r="VB343" s="1"/>
      <c r="VC343" s="1"/>
      <c r="VD343" s="1"/>
      <c r="VE343" s="1"/>
      <c r="VF343" s="1"/>
      <c r="VG343" s="1"/>
      <c r="VH343" s="1"/>
      <c r="VI343" s="1"/>
      <c r="VJ343" s="1"/>
      <c r="VK343" s="1"/>
      <c r="VL343" s="1"/>
      <c r="VM343" s="1"/>
      <c r="VN343" s="1"/>
      <c r="VO343" s="1"/>
      <c r="VP343" s="1"/>
      <c r="VQ343" s="1"/>
      <c r="VR343" s="1"/>
      <c r="VS343" s="1"/>
      <c r="VT343" s="1"/>
      <c r="VU343" s="1"/>
      <c r="VV343" s="1"/>
      <c r="VW343" s="1"/>
      <c r="VX343" s="1"/>
      <c r="VY343" s="1"/>
      <c r="VZ343" s="1"/>
      <c r="WA343" s="1"/>
      <c r="WB343" s="1"/>
      <c r="WC343" s="1"/>
      <c r="WD343" s="1"/>
      <c r="WE343" s="1"/>
      <c r="WF343" s="1"/>
      <c r="WG343" s="1"/>
      <c r="WH343" s="1"/>
      <c r="WI343" s="1"/>
      <c r="WJ343" s="1"/>
      <c r="WK343" s="1"/>
      <c r="WL343" s="1"/>
      <c r="WM343" s="1"/>
      <c r="WN343" s="1"/>
      <c r="WO343" s="1"/>
      <c r="WP343" s="1"/>
      <c r="WQ343" s="1"/>
      <c r="WR343" s="1"/>
      <c r="WS343" s="1"/>
      <c r="WT343" s="1"/>
      <c r="WU343" s="1"/>
      <c r="WV343" s="1"/>
      <c r="WW343" s="1"/>
      <c r="WX343" s="1"/>
      <c r="WY343" s="1"/>
      <c r="WZ343" s="1"/>
      <c r="XA343" s="1"/>
      <c r="XB343" s="1"/>
      <c r="XC343" s="1"/>
      <c r="XD343" s="1"/>
      <c r="XE343" s="1"/>
      <c r="XF343" s="1"/>
      <c r="XG343" s="1"/>
      <c r="XH343" s="1"/>
      <c r="XI343" s="1"/>
      <c r="XJ343" s="1"/>
      <c r="XK343" s="1"/>
      <c r="XL343" s="1"/>
      <c r="XM343" s="1"/>
      <c r="XN343" s="1"/>
      <c r="XO343" s="1"/>
      <c r="XP343" s="1"/>
      <c r="XQ343" s="1"/>
      <c r="XR343" s="1"/>
      <c r="XS343" s="1"/>
      <c r="XT343" s="1"/>
      <c r="XU343" s="1"/>
      <c r="XV343" s="1"/>
      <c r="XW343" s="1"/>
      <c r="XX343" s="1"/>
      <c r="XY343" s="1"/>
      <c r="XZ343" s="1"/>
      <c r="YA343" s="1"/>
      <c r="YB343" s="1"/>
      <c r="YC343" s="1"/>
      <c r="YD343" s="1"/>
      <c r="YE343" s="1"/>
      <c r="YF343" s="1"/>
      <c r="YG343" s="1"/>
      <c r="YH343" s="1"/>
      <c r="YI343" s="1"/>
      <c r="YJ343" s="1"/>
      <c r="YK343" s="1"/>
      <c r="YL343" s="1"/>
      <c r="YM343" s="1"/>
      <c r="YN343" s="1"/>
      <c r="YO343" s="1"/>
      <c r="YP343" s="1"/>
      <c r="YQ343" s="1"/>
      <c r="YR343" s="1"/>
      <c r="YS343" s="1"/>
      <c r="YT343" s="1"/>
      <c r="YU343" s="1"/>
      <c r="YV343" s="1"/>
      <c r="YW343" s="1"/>
      <c r="YX343" s="1"/>
      <c r="YY343" s="1"/>
      <c r="YZ343" s="1"/>
      <c r="ZA343" s="1"/>
      <c r="ZB343" s="1"/>
      <c r="ZC343" s="1"/>
      <c r="ZD343" s="1"/>
      <c r="ZE343" s="1"/>
      <c r="ZF343" s="1"/>
      <c r="ZG343" s="1"/>
      <c r="ZH343" s="1"/>
      <c r="ZI343" s="1"/>
      <c r="ZJ343" s="1"/>
      <c r="ZK343" s="1"/>
      <c r="ZL343" s="1"/>
      <c r="ZM343" s="1"/>
      <c r="ZN343" s="1"/>
      <c r="ZO343" s="1"/>
      <c r="ZP343" s="1"/>
      <c r="ZQ343" s="1"/>
      <c r="ZR343" s="1"/>
      <c r="ZS343" s="1"/>
    </row>
    <row r="344" spans="1:695" s="108" customFormat="1" x14ac:dyDescent="0.2">
      <c r="A344" s="218" t="s">
        <v>147</v>
      </c>
      <c r="B344" s="91"/>
      <c r="C344" s="48" t="s">
        <v>118</v>
      </c>
      <c r="D344" s="68" t="s">
        <v>15</v>
      </c>
      <c r="E344" s="69">
        <v>0.63541666666666663</v>
      </c>
      <c r="F344" s="69">
        <f t="shared" si="36"/>
        <v>0.66319444444444442</v>
      </c>
      <c r="G344" s="42">
        <f t="shared" si="35"/>
        <v>3008</v>
      </c>
      <c r="H344" s="70">
        <v>188</v>
      </c>
      <c r="I344" s="81">
        <v>16</v>
      </c>
      <c r="J344" s="77" t="s">
        <v>204</v>
      </c>
      <c r="K344" s="77" t="s">
        <v>205</v>
      </c>
      <c r="L344" s="157"/>
      <c r="M344" s="1"/>
      <c r="N344" s="138"/>
      <c r="O344" s="139"/>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c r="IT344" s="1"/>
      <c r="IU344" s="1"/>
      <c r="IV344" s="1"/>
      <c r="IW344" s="1"/>
      <c r="IX344" s="1"/>
      <c r="IY344" s="1"/>
      <c r="IZ344" s="1"/>
      <c r="JA344" s="1"/>
      <c r="JB344" s="1"/>
      <c r="JC344" s="1"/>
      <c r="JD344" s="1"/>
      <c r="JE344" s="1"/>
      <c r="JF344" s="1"/>
      <c r="JG344" s="1"/>
      <c r="JH344" s="1"/>
      <c r="JI344" s="1"/>
      <c r="JJ344" s="1"/>
      <c r="JK344" s="1"/>
      <c r="JL344" s="1"/>
      <c r="JM344" s="1"/>
      <c r="JN344" s="1"/>
      <c r="JO344" s="1"/>
      <c r="JP344" s="1"/>
      <c r="JQ344" s="1"/>
      <c r="JR344" s="1"/>
      <c r="JS344" s="1"/>
      <c r="JT344" s="1"/>
      <c r="JU344" s="1"/>
      <c r="JV344" s="1"/>
      <c r="JW344" s="1"/>
      <c r="JX344" s="1"/>
      <c r="JY344" s="1"/>
      <c r="JZ344" s="1"/>
      <c r="KA344" s="1"/>
      <c r="KB344" s="1"/>
      <c r="KC344" s="1"/>
      <c r="KD344" s="1"/>
      <c r="KE344" s="1"/>
      <c r="KF344" s="1"/>
      <c r="KG344" s="1"/>
      <c r="KH344" s="1"/>
      <c r="KI344" s="1"/>
      <c r="KJ344" s="1"/>
      <c r="KK344" s="1"/>
      <c r="KL344" s="1"/>
      <c r="KM344" s="1"/>
      <c r="KN344" s="1"/>
      <c r="KO344" s="1"/>
      <c r="KP344" s="1"/>
      <c r="KQ344" s="1"/>
      <c r="KR344" s="1"/>
      <c r="KS344" s="1"/>
      <c r="KT344" s="1"/>
      <c r="KU344" s="1"/>
      <c r="KV344" s="1"/>
      <c r="KW344" s="1"/>
      <c r="KX344" s="1"/>
      <c r="KY344" s="1"/>
      <c r="KZ344" s="1"/>
      <c r="LA344" s="1"/>
      <c r="LB344" s="1"/>
      <c r="LC344" s="1"/>
      <c r="LD344" s="1"/>
      <c r="LE344" s="1"/>
      <c r="LF344" s="1"/>
      <c r="LG344" s="1"/>
      <c r="LH344" s="1"/>
      <c r="LI344" s="1"/>
      <c r="LJ344" s="1"/>
      <c r="LK344" s="1"/>
      <c r="LL344" s="1"/>
      <c r="LM344" s="1"/>
      <c r="LN344" s="1"/>
      <c r="LO344" s="1"/>
      <c r="LP344" s="1"/>
      <c r="LQ344" s="1"/>
      <c r="LR344" s="1"/>
      <c r="LS344" s="1"/>
      <c r="LT344" s="1"/>
      <c r="LU344" s="1"/>
      <c r="LV344" s="1"/>
      <c r="LW344" s="1"/>
      <c r="LX344" s="1"/>
      <c r="LY344" s="1"/>
      <c r="LZ344" s="1"/>
      <c r="MA344" s="1"/>
      <c r="MB344" s="1"/>
      <c r="MC344" s="1"/>
      <c r="MD344" s="1"/>
      <c r="ME344" s="1"/>
      <c r="MF344" s="1"/>
      <c r="MG344" s="1"/>
      <c r="MH344" s="1"/>
      <c r="MI344" s="1"/>
      <c r="MJ344" s="1"/>
      <c r="MK344" s="1"/>
      <c r="ML344" s="1"/>
      <c r="MM344" s="1"/>
      <c r="MN344" s="1"/>
      <c r="MO344" s="1"/>
      <c r="MP344" s="1"/>
      <c r="MQ344" s="1"/>
      <c r="MR344" s="1"/>
      <c r="MS344" s="1"/>
      <c r="MT344" s="1"/>
      <c r="MU344" s="1"/>
      <c r="MV344" s="1"/>
      <c r="MW344" s="1"/>
      <c r="MX344" s="1"/>
      <c r="MY344" s="1"/>
      <c r="MZ344" s="1"/>
      <c r="NA344" s="1"/>
      <c r="NB344" s="1"/>
      <c r="NC344" s="1"/>
      <c r="ND344" s="1"/>
      <c r="NE344" s="1"/>
      <c r="NF344" s="1"/>
      <c r="NG344" s="1"/>
      <c r="NH344" s="1"/>
      <c r="NI344" s="1"/>
      <c r="NJ344" s="1"/>
      <c r="NK344" s="1"/>
      <c r="NL344" s="1"/>
      <c r="NM344" s="1"/>
      <c r="NN344" s="1"/>
      <c r="NO344" s="1"/>
      <c r="NP344" s="1"/>
      <c r="NQ344" s="1"/>
      <c r="NR344" s="1"/>
      <c r="NS344" s="1"/>
      <c r="NT344" s="1"/>
      <c r="NU344" s="1"/>
      <c r="NV344" s="1"/>
      <c r="NW344" s="1"/>
      <c r="NX344" s="1"/>
      <c r="NY344" s="1"/>
      <c r="NZ344" s="1"/>
      <c r="OA344" s="1"/>
      <c r="OB344" s="1"/>
      <c r="OC344" s="1"/>
      <c r="OD344" s="1"/>
      <c r="OE344" s="1"/>
      <c r="OF344" s="1"/>
      <c r="OG344" s="1"/>
      <c r="OH344" s="1"/>
      <c r="OI344" s="1"/>
      <c r="OJ344" s="1"/>
      <c r="OK344" s="1"/>
      <c r="OL344" s="1"/>
      <c r="OM344" s="1"/>
      <c r="ON344" s="1"/>
      <c r="OO344" s="1"/>
      <c r="OP344" s="1"/>
      <c r="OQ344" s="1"/>
      <c r="OR344" s="1"/>
      <c r="OS344" s="1"/>
      <c r="OT344" s="1"/>
      <c r="OU344" s="1"/>
      <c r="OV344" s="1"/>
      <c r="OW344" s="1"/>
      <c r="OX344" s="1"/>
      <c r="OY344" s="1"/>
      <c r="OZ344" s="1"/>
      <c r="PA344" s="1"/>
      <c r="PB344" s="1"/>
      <c r="PC344" s="1"/>
      <c r="PD344" s="1"/>
      <c r="PE344" s="1"/>
      <c r="PF344" s="1"/>
      <c r="PG344" s="1"/>
      <c r="PH344" s="1"/>
      <c r="PI344" s="1"/>
      <c r="PJ344" s="1"/>
      <c r="PK344" s="1"/>
      <c r="PL344" s="1"/>
      <c r="PM344" s="1"/>
      <c r="PN344" s="1"/>
      <c r="PO344" s="1"/>
      <c r="PP344" s="1"/>
      <c r="PQ344" s="1"/>
      <c r="PR344" s="1"/>
      <c r="PS344" s="1"/>
      <c r="PT344" s="1"/>
      <c r="PU344" s="1"/>
      <c r="PV344" s="1"/>
      <c r="PW344" s="1"/>
      <c r="PX344" s="1"/>
      <c r="PY344" s="1"/>
      <c r="PZ344" s="1"/>
      <c r="QA344" s="1"/>
      <c r="QB344" s="1"/>
      <c r="QC344" s="1"/>
      <c r="QD344" s="1"/>
      <c r="QE344" s="1"/>
      <c r="QF344" s="1"/>
      <c r="QG344" s="1"/>
      <c r="QH344" s="1"/>
      <c r="QI344" s="1"/>
      <c r="QJ344" s="1"/>
      <c r="QK344" s="1"/>
      <c r="QL344" s="1"/>
      <c r="QM344" s="1"/>
      <c r="QN344" s="1"/>
      <c r="QO344" s="1"/>
      <c r="QP344" s="1"/>
      <c r="QQ344" s="1"/>
      <c r="QR344" s="1"/>
      <c r="QS344" s="1"/>
      <c r="QT344" s="1"/>
      <c r="QU344" s="1"/>
      <c r="QV344" s="1"/>
      <c r="QW344" s="1"/>
      <c r="QX344" s="1"/>
      <c r="QY344" s="1"/>
      <c r="QZ344" s="1"/>
      <c r="RA344" s="1"/>
      <c r="RB344" s="1"/>
      <c r="RC344" s="1"/>
      <c r="RD344" s="1"/>
      <c r="RE344" s="1"/>
      <c r="RF344" s="1"/>
      <c r="RG344" s="1"/>
      <c r="RH344" s="1"/>
      <c r="RI344" s="1"/>
      <c r="RJ344" s="1"/>
      <c r="RK344" s="1"/>
      <c r="RL344" s="1"/>
      <c r="RM344" s="1"/>
      <c r="RN344" s="1"/>
      <c r="RO344" s="1"/>
      <c r="RP344" s="1"/>
      <c r="RQ344" s="1"/>
      <c r="RR344" s="1"/>
      <c r="RS344" s="1"/>
      <c r="RT344" s="1"/>
      <c r="RU344" s="1"/>
      <c r="RV344" s="1"/>
      <c r="RW344" s="1"/>
      <c r="RX344" s="1"/>
      <c r="RY344" s="1"/>
      <c r="RZ344" s="1"/>
      <c r="SA344" s="1"/>
      <c r="SB344" s="1"/>
      <c r="SC344" s="1"/>
      <c r="SD344" s="1"/>
      <c r="SE344" s="1"/>
      <c r="SF344" s="1"/>
      <c r="SG344" s="1"/>
      <c r="SH344" s="1"/>
      <c r="SI344" s="1"/>
      <c r="SJ344" s="1"/>
      <c r="SK344" s="1"/>
      <c r="SL344" s="1"/>
      <c r="SM344" s="1"/>
      <c r="SN344" s="1"/>
      <c r="SO344" s="1"/>
      <c r="SP344" s="1"/>
      <c r="SQ344" s="1"/>
      <c r="SR344" s="1"/>
      <c r="SS344" s="1"/>
      <c r="ST344" s="1"/>
      <c r="SU344" s="1"/>
      <c r="SV344" s="1"/>
      <c r="SW344" s="1"/>
      <c r="SX344" s="1"/>
      <c r="SY344" s="1"/>
      <c r="SZ344" s="1"/>
      <c r="TA344" s="1"/>
      <c r="TB344" s="1"/>
      <c r="TC344" s="1"/>
      <c r="TD344" s="1"/>
      <c r="TE344" s="1"/>
      <c r="TF344" s="1"/>
      <c r="TG344" s="1"/>
      <c r="TH344" s="1"/>
      <c r="TI344" s="1"/>
      <c r="TJ344" s="1"/>
      <c r="TK344" s="1"/>
      <c r="TL344" s="1"/>
      <c r="TM344" s="1"/>
      <c r="TN344" s="1"/>
      <c r="TO344" s="1"/>
      <c r="TP344" s="1"/>
      <c r="TQ344" s="1"/>
      <c r="TR344" s="1"/>
      <c r="TS344" s="1"/>
      <c r="TT344" s="1"/>
      <c r="TU344" s="1"/>
      <c r="TV344" s="1"/>
      <c r="TW344" s="1"/>
      <c r="TX344" s="1"/>
      <c r="TY344" s="1"/>
      <c r="TZ344" s="1"/>
      <c r="UA344" s="1"/>
      <c r="UB344" s="1"/>
      <c r="UC344" s="1"/>
      <c r="UD344" s="1"/>
      <c r="UE344" s="1"/>
      <c r="UF344" s="1"/>
      <c r="UG344" s="1"/>
      <c r="UH344" s="1"/>
      <c r="UI344" s="1"/>
      <c r="UJ344" s="1"/>
      <c r="UK344" s="1"/>
      <c r="UL344" s="1"/>
      <c r="UM344" s="1"/>
      <c r="UN344" s="1"/>
      <c r="UO344" s="1"/>
      <c r="UP344" s="1"/>
      <c r="UQ344" s="1"/>
      <c r="UR344" s="1"/>
      <c r="US344" s="1"/>
      <c r="UT344" s="1"/>
      <c r="UU344" s="1"/>
      <c r="UV344" s="1"/>
      <c r="UW344" s="1"/>
      <c r="UX344" s="1"/>
      <c r="UY344" s="1"/>
      <c r="UZ344" s="1"/>
      <c r="VA344" s="1"/>
      <c r="VB344" s="1"/>
      <c r="VC344" s="1"/>
      <c r="VD344" s="1"/>
      <c r="VE344" s="1"/>
      <c r="VF344" s="1"/>
      <c r="VG344" s="1"/>
      <c r="VH344" s="1"/>
      <c r="VI344" s="1"/>
      <c r="VJ344" s="1"/>
      <c r="VK344" s="1"/>
      <c r="VL344" s="1"/>
      <c r="VM344" s="1"/>
      <c r="VN344" s="1"/>
      <c r="VO344" s="1"/>
      <c r="VP344" s="1"/>
      <c r="VQ344" s="1"/>
      <c r="VR344" s="1"/>
      <c r="VS344" s="1"/>
      <c r="VT344" s="1"/>
      <c r="VU344" s="1"/>
      <c r="VV344" s="1"/>
      <c r="VW344" s="1"/>
      <c r="VX344" s="1"/>
      <c r="VY344" s="1"/>
      <c r="VZ344" s="1"/>
      <c r="WA344" s="1"/>
      <c r="WB344" s="1"/>
      <c r="WC344" s="1"/>
      <c r="WD344" s="1"/>
      <c r="WE344" s="1"/>
      <c r="WF344" s="1"/>
      <c r="WG344" s="1"/>
      <c r="WH344" s="1"/>
      <c r="WI344" s="1"/>
      <c r="WJ344" s="1"/>
      <c r="WK344" s="1"/>
      <c r="WL344" s="1"/>
      <c r="WM344" s="1"/>
      <c r="WN344" s="1"/>
      <c r="WO344" s="1"/>
      <c r="WP344" s="1"/>
      <c r="WQ344" s="1"/>
      <c r="WR344" s="1"/>
      <c r="WS344" s="1"/>
      <c r="WT344" s="1"/>
      <c r="WU344" s="1"/>
      <c r="WV344" s="1"/>
      <c r="WW344" s="1"/>
      <c r="WX344" s="1"/>
      <c r="WY344" s="1"/>
      <c r="WZ344" s="1"/>
      <c r="XA344" s="1"/>
      <c r="XB344" s="1"/>
      <c r="XC344" s="1"/>
      <c r="XD344" s="1"/>
      <c r="XE344" s="1"/>
      <c r="XF344" s="1"/>
      <c r="XG344" s="1"/>
      <c r="XH344" s="1"/>
      <c r="XI344" s="1"/>
      <c r="XJ344" s="1"/>
      <c r="XK344" s="1"/>
      <c r="XL344" s="1"/>
      <c r="XM344" s="1"/>
      <c r="XN344" s="1"/>
      <c r="XO344" s="1"/>
      <c r="XP344" s="1"/>
      <c r="XQ344" s="1"/>
      <c r="XR344" s="1"/>
      <c r="XS344" s="1"/>
      <c r="XT344" s="1"/>
      <c r="XU344" s="1"/>
      <c r="XV344" s="1"/>
      <c r="XW344" s="1"/>
      <c r="XX344" s="1"/>
      <c r="XY344" s="1"/>
      <c r="XZ344" s="1"/>
      <c r="YA344" s="1"/>
      <c r="YB344" s="1"/>
      <c r="YC344" s="1"/>
      <c r="YD344" s="1"/>
      <c r="YE344" s="1"/>
      <c r="YF344" s="1"/>
      <c r="YG344" s="1"/>
      <c r="YH344" s="1"/>
      <c r="YI344" s="1"/>
      <c r="YJ344" s="1"/>
      <c r="YK344" s="1"/>
      <c r="YL344" s="1"/>
      <c r="YM344" s="1"/>
      <c r="YN344" s="1"/>
      <c r="YO344" s="1"/>
      <c r="YP344" s="1"/>
      <c r="YQ344" s="1"/>
      <c r="YR344" s="1"/>
      <c r="YS344" s="1"/>
      <c r="YT344" s="1"/>
      <c r="YU344" s="1"/>
      <c r="YV344" s="1"/>
      <c r="YW344" s="1"/>
      <c r="YX344" s="1"/>
      <c r="YY344" s="1"/>
      <c r="YZ344" s="1"/>
      <c r="ZA344" s="1"/>
      <c r="ZB344" s="1"/>
      <c r="ZC344" s="1"/>
      <c r="ZD344" s="1"/>
      <c r="ZE344" s="1"/>
      <c r="ZF344" s="1"/>
      <c r="ZG344" s="1"/>
      <c r="ZH344" s="1"/>
      <c r="ZI344" s="1"/>
      <c r="ZJ344" s="1"/>
      <c r="ZK344" s="1"/>
      <c r="ZL344" s="1"/>
      <c r="ZM344" s="1"/>
      <c r="ZN344" s="1"/>
      <c r="ZO344" s="1"/>
      <c r="ZP344" s="1"/>
      <c r="ZQ344" s="1"/>
      <c r="ZR344" s="1"/>
      <c r="ZS344" s="1"/>
    </row>
    <row r="345" spans="1:695" s="119" customFormat="1" ht="13.5" thickBot="1" x14ac:dyDescent="0.25">
      <c r="A345" s="219" t="s">
        <v>147</v>
      </c>
      <c r="B345" s="191"/>
      <c r="C345" s="164" t="s">
        <v>120</v>
      </c>
      <c r="D345" s="208" t="s">
        <v>15</v>
      </c>
      <c r="E345" s="166">
        <v>0.66319444444444442</v>
      </c>
      <c r="F345" s="166">
        <f t="shared" ref="F345" si="37">E345+(20/(24*60))</f>
        <v>0.67708333333333326</v>
      </c>
      <c r="G345" s="167">
        <f t="shared" si="35"/>
        <v>1861.2</v>
      </c>
      <c r="H345" s="183">
        <v>188</v>
      </c>
      <c r="I345" s="169">
        <v>9.9</v>
      </c>
      <c r="J345" s="184" t="s">
        <v>204</v>
      </c>
      <c r="K345" s="184" t="s">
        <v>205</v>
      </c>
      <c r="L345" s="170"/>
      <c r="M345" s="1"/>
      <c r="N345" s="138"/>
      <c r="O345" s="139"/>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c r="IT345" s="1"/>
      <c r="IU345" s="1"/>
      <c r="IV345" s="1"/>
      <c r="IW345" s="1"/>
      <c r="IX345" s="1"/>
      <c r="IY345" s="1"/>
      <c r="IZ345" s="1"/>
      <c r="JA345" s="1"/>
      <c r="JB345" s="1"/>
      <c r="JC345" s="1"/>
      <c r="JD345" s="1"/>
      <c r="JE345" s="1"/>
      <c r="JF345" s="1"/>
      <c r="JG345" s="1"/>
      <c r="JH345" s="1"/>
      <c r="JI345" s="1"/>
      <c r="JJ345" s="1"/>
      <c r="JK345" s="1"/>
      <c r="JL345" s="1"/>
      <c r="JM345" s="1"/>
      <c r="JN345" s="1"/>
      <c r="JO345" s="1"/>
      <c r="JP345" s="1"/>
      <c r="JQ345" s="1"/>
      <c r="JR345" s="1"/>
      <c r="JS345" s="1"/>
      <c r="JT345" s="1"/>
      <c r="JU345" s="1"/>
      <c r="JV345" s="1"/>
      <c r="JW345" s="1"/>
      <c r="JX345" s="1"/>
      <c r="JY345" s="1"/>
      <c r="JZ345" s="1"/>
      <c r="KA345" s="1"/>
      <c r="KB345" s="1"/>
      <c r="KC345" s="1"/>
      <c r="KD345" s="1"/>
      <c r="KE345" s="1"/>
      <c r="KF345" s="1"/>
      <c r="KG345" s="1"/>
      <c r="KH345" s="1"/>
      <c r="KI345" s="1"/>
      <c r="KJ345" s="1"/>
      <c r="KK345" s="1"/>
      <c r="KL345" s="1"/>
      <c r="KM345" s="1"/>
      <c r="KN345" s="1"/>
      <c r="KO345" s="1"/>
      <c r="KP345" s="1"/>
      <c r="KQ345" s="1"/>
      <c r="KR345" s="1"/>
      <c r="KS345" s="1"/>
      <c r="KT345" s="1"/>
      <c r="KU345" s="1"/>
      <c r="KV345" s="1"/>
      <c r="KW345" s="1"/>
      <c r="KX345" s="1"/>
      <c r="KY345" s="1"/>
      <c r="KZ345" s="1"/>
      <c r="LA345" s="1"/>
      <c r="LB345" s="1"/>
      <c r="LC345" s="1"/>
      <c r="LD345" s="1"/>
      <c r="LE345" s="1"/>
      <c r="LF345" s="1"/>
      <c r="LG345" s="1"/>
      <c r="LH345" s="1"/>
      <c r="LI345" s="1"/>
      <c r="LJ345" s="1"/>
      <c r="LK345" s="1"/>
      <c r="LL345" s="1"/>
      <c r="LM345" s="1"/>
      <c r="LN345" s="1"/>
      <c r="LO345" s="1"/>
      <c r="LP345" s="1"/>
      <c r="LQ345" s="1"/>
      <c r="LR345" s="1"/>
      <c r="LS345" s="1"/>
      <c r="LT345" s="1"/>
      <c r="LU345" s="1"/>
      <c r="LV345" s="1"/>
      <c r="LW345" s="1"/>
      <c r="LX345" s="1"/>
      <c r="LY345" s="1"/>
      <c r="LZ345" s="1"/>
      <c r="MA345" s="1"/>
      <c r="MB345" s="1"/>
      <c r="MC345" s="1"/>
      <c r="MD345" s="1"/>
      <c r="ME345" s="1"/>
      <c r="MF345" s="1"/>
      <c r="MG345" s="1"/>
      <c r="MH345" s="1"/>
      <c r="MI345" s="1"/>
      <c r="MJ345" s="1"/>
      <c r="MK345" s="1"/>
      <c r="ML345" s="1"/>
      <c r="MM345" s="1"/>
      <c r="MN345" s="1"/>
      <c r="MO345" s="1"/>
      <c r="MP345" s="1"/>
      <c r="MQ345" s="1"/>
      <c r="MR345" s="1"/>
      <c r="MS345" s="1"/>
      <c r="MT345" s="1"/>
      <c r="MU345" s="1"/>
      <c r="MV345" s="1"/>
      <c r="MW345" s="1"/>
      <c r="MX345" s="1"/>
      <c r="MY345" s="1"/>
      <c r="MZ345" s="1"/>
      <c r="NA345" s="1"/>
      <c r="NB345" s="1"/>
      <c r="NC345" s="1"/>
      <c r="ND345" s="1"/>
      <c r="NE345" s="1"/>
      <c r="NF345" s="1"/>
      <c r="NG345" s="1"/>
      <c r="NH345" s="1"/>
      <c r="NI345" s="1"/>
      <c r="NJ345" s="1"/>
      <c r="NK345" s="1"/>
      <c r="NL345" s="1"/>
      <c r="NM345" s="1"/>
      <c r="NN345" s="1"/>
      <c r="NO345" s="1"/>
      <c r="NP345" s="1"/>
      <c r="NQ345" s="1"/>
      <c r="NR345" s="1"/>
      <c r="NS345" s="1"/>
      <c r="NT345" s="1"/>
      <c r="NU345" s="1"/>
      <c r="NV345" s="1"/>
      <c r="NW345" s="1"/>
      <c r="NX345" s="1"/>
      <c r="NY345" s="1"/>
      <c r="NZ345" s="1"/>
      <c r="OA345" s="1"/>
      <c r="OB345" s="1"/>
      <c r="OC345" s="1"/>
      <c r="OD345" s="1"/>
      <c r="OE345" s="1"/>
      <c r="OF345" s="1"/>
      <c r="OG345" s="1"/>
      <c r="OH345" s="1"/>
      <c r="OI345" s="1"/>
      <c r="OJ345" s="1"/>
      <c r="OK345" s="1"/>
      <c r="OL345" s="1"/>
      <c r="OM345" s="1"/>
      <c r="ON345" s="1"/>
      <c r="OO345" s="1"/>
      <c r="OP345" s="1"/>
      <c r="OQ345" s="1"/>
      <c r="OR345" s="1"/>
      <c r="OS345" s="1"/>
      <c r="OT345" s="1"/>
      <c r="OU345" s="1"/>
      <c r="OV345" s="1"/>
      <c r="OW345" s="1"/>
      <c r="OX345" s="1"/>
      <c r="OY345" s="1"/>
      <c r="OZ345" s="1"/>
      <c r="PA345" s="1"/>
      <c r="PB345" s="1"/>
      <c r="PC345" s="1"/>
      <c r="PD345" s="1"/>
      <c r="PE345" s="1"/>
      <c r="PF345" s="1"/>
      <c r="PG345" s="1"/>
      <c r="PH345" s="1"/>
      <c r="PI345" s="1"/>
      <c r="PJ345" s="1"/>
      <c r="PK345" s="1"/>
      <c r="PL345" s="1"/>
      <c r="PM345" s="1"/>
      <c r="PN345" s="1"/>
      <c r="PO345" s="1"/>
      <c r="PP345" s="1"/>
      <c r="PQ345" s="1"/>
      <c r="PR345" s="1"/>
      <c r="PS345" s="1"/>
      <c r="PT345" s="1"/>
      <c r="PU345" s="1"/>
      <c r="PV345" s="1"/>
      <c r="PW345" s="1"/>
      <c r="PX345" s="1"/>
      <c r="PY345" s="1"/>
      <c r="PZ345" s="1"/>
      <c r="QA345" s="1"/>
      <c r="QB345" s="1"/>
      <c r="QC345" s="1"/>
      <c r="QD345" s="1"/>
      <c r="QE345" s="1"/>
      <c r="QF345" s="1"/>
      <c r="QG345" s="1"/>
      <c r="QH345" s="1"/>
      <c r="QI345" s="1"/>
      <c r="QJ345" s="1"/>
      <c r="QK345" s="1"/>
      <c r="QL345" s="1"/>
      <c r="QM345" s="1"/>
      <c r="QN345" s="1"/>
      <c r="QO345" s="1"/>
      <c r="QP345" s="1"/>
      <c r="QQ345" s="1"/>
      <c r="QR345" s="1"/>
      <c r="QS345" s="1"/>
      <c r="QT345" s="1"/>
      <c r="QU345" s="1"/>
      <c r="QV345" s="1"/>
      <c r="QW345" s="1"/>
      <c r="QX345" s="1"/>
      <c r="QY345" s="1"/>
      <c r="QZ345" s="1"/>
      <c r="RA345" s="1"/>
      <c r="RB345" s="1"/>
      <c r="RC345" s="1"/>
      <c r="RD345" s="1"/>
      <c r="RE345" s="1"/>
      <c r="RF345" s="1"/>
      <c r="RG345" s="1"/>
      <c r="RH345" s="1"/>
      <c r="RI345" s="1"/>
      <c r="RJ345" s="1"/>
      <c r="RK345" s="1"/>
      <c r="RL345" s="1"/>
      <c r="RM345" s="1"/>
      <c r="RN345" s="1"/>
      <c r="RO345" s="1"/>
      <c r="RP345" s="1"/>
      <c r="RQ345" s="1"/>
      <c r="RR345" s="1"/>
      <c r="RS345" s="1"/>
      <c r="RT345" s="1"/>
      <c r="RU345" s="1"/>
      <c r="RV345" s="1"/>
      <c r="RW345" s="1"/>
      <c r="RX345" s="1"/>
      <c r="RY345" s="1"/>
      <c r="RZ345" s="1"/>
      <c r="SA345" s="1"/>
      <c r="SB345" s="1"/>
      <c r="SC345" s="1"/>
      <c r="SD345" s="1"/>
      <c r="SE345" s="1"/>
      <c r="SF345" s="1"/>
      <c r="SG345" s="1"/>
      <c r="SH345" s="1"/>
      <c r="SI345" s="1"/>
      <c r="SJ345" s="1"/>
      <c r="SK345" s="1"/>
      <c r="SL345" s="1"/>
      <c r="SM345" s="1"/>
      <c r="SN345" s="1"/>
      <c r="SO345" s="1"/>
      <c r="SP345" s="1"/>
      <c r="SQ345" s="1"/>
      <c r="SR345" s="1"/>
      <c r="SS345" s="1"/>
      <c r="ST345" s="1"/>
      <c r="SU345" s="1"/>
      <c r="SV345" s="1"/>
      <c r="SW345" s="1"/>
      <c r="SX345" s="1"/>
      <c r="SY345" s="1"/>
      <c r="SZ345" s="1"/>
      <c r="TA345" s="1"/>
      <c r="TB345" s="1"/>
      <c r="TC345" s="1"/>
      <c r="TD345" s="1"/>
      <c r="TE345" s="1"/>
      <c r="TF345" s="1"/>
      <c r="TG345" s="1"/>
      <c r="TH345" s="1"/>
      <c r="TI345" s="1"/>
      <c r="TJ345" s="1"/>
      <c r="TK345" s="1"/>
      <c r="TL345" s="1"/>
      <c r="TM345" s="1"/>
      <c r="TN345" s="1"/>
      <c r="TO345" s="1"/>
      <c r="TP345" s="1"/>
      <c r="TQ345" s="1"/>
      <c r="TR345" s="1"/>
      <c r="TS345" s="1"/>
      <c r="TT345" s="1"/>
      <c r="TU345" s="1"/>
      <c r="TV345" s="1"/>
      <c r="TW345" s="1"/>
      <c r="TX345" s="1"/>
      <c r="TY345" s="1"/>
      <c r="TZ345" s="1"/>
      <c r="UA345" s="1"/>
      <c r="UB345" s="1"/>
      <c r="UC345" s="1"/>
      <c r="UD345" s="1"/>
      <c r="UE345" s="1"/>
      <c r="UF345" s="1"/>
      <c r="UG345" s="1"/>
      <c r="UH345" s="1"/>
      <c r="UI345" s="1"/>
      <c r="UJ345" s="1"/>
      <c r="UK345" s="1"/>
      <c r="UL345" s="1"/>
      <c r="UM345" s="1"/>
      <c r="UN345" s="1"/>
      <c r="UO345" s="1"/>
      <c r="UP345" s="1"/>
      <c r="UQ345" s="1"/>
      <c r="UR345" s="1"/>
      <c r="US345" s="1"/>
      <c r="UT345" s="1"/>
      <c r="UU345" s="1"/>
      <c r="UV345" s="1"/>
      <c r="UW345" s="1"/>
      <c r="UX345" s="1"/>
      <c r="UY345" s="1"/>
      <c r="UZ345" s="1"/>
      <c r="VA345" s="1"/>
      <c r="VB345" s="1"/>
      <c r="VC345" s="1"/>
      <c r="VD345" s="1"/>
      <c r="VE345" s="1"/>
      <c r="VF345" s="1"/>
      <c r="VG345" s="1"/>
      <c r="VH345" s="1"/>
      <c r="VI345" s="1"/>
      <c r="VJ345" s="1"/>
      <c r="VK345" s="1"/>
      <c r="VL345" s="1"/>
      <c r="VM345" s="1"/>
      <c r="VN345" s="1"/>
      <c r="VO345" s="1"/>
      <c r="VP345" s="1"/>
      <c r="VQ345" s="1"/>
      <c r="VR345" s="1"/>
      <c r="VS345" s="1"/>
      <c r="VT345" s="1"/>
      <c r="VU345" s="1"/>
      <c r="VV345" s="1"/>
      <c r="VW345" s="1"/>
      <c r="VX345" s="1"/>
      <c r="VY345" s="1"/>
      <c r="VZ345" s="1"/>
      <c r="WA345" s="1"/>
      <c r="WB345" s="1"/>
      <c r="WC345" s="1"/>
      <c r="WD345" s="1"/>
      <c r="WE345" s="1"/>
      <c r="WF345" s="1"/>
      <c r="WG345" s="1"/>
      <c r="WH345" s="1"/>
      <c r="WI345" s="1"/>
      <c r="WJ345" s="1"/>
      <c r="WK345" s="1"/>
      <c r="WL345" s="1"/>
      <c r="WM345" s="1"/>
      <c r="WN345" s="1"/>
      <c r="WO345" s="1"/>
      <c r="WP345" s="1"/>
      <c r="WQ345" s="1"/>
      <c r="WR345" s="1"/>
      <c r="WS345" s="1"/>
      <c r="WT345" s="1"/>
      <c r="WU345" s="1"/>
      <c r="WV345" s="1"/>
      <c r="WW345" s="1"/>
      <c r="WX345" s="1"/>
      <c r="WY345" s="1"/>
      <c r="WZ345" s="1"/>
      <c r="XA345" s="1"/>
      <c r="XB345" s="1"/>
      <c r="XC345" s="1"/>
      <c r="XD345" s="1"/>
      <c r="XE345" s="1"/>
      <c r="XF345" s="1"/>
      <c r="XG345" s="1"/>
      <c r="XH345" s="1"/>
      <c r="XI345" s="1"/>
      <c r="XJ345" s="1"/>
      <c r="XK345" s="1"/>
      <c r="XL345" s="1"/>
      <c r="XM345" s="1"/>
      <c r="XN345" s="1"/>
      <c r="XO345" s="1"/>
      <c r="XP345" s="1"/>
      <c r="XQ345" s="1"/>
      <c r="XR345" s="1"/>
      <c r="XS345" s="1"/>
      <c r="XT345" s="1"/>
      <c r="XU345" s="1"/>
      <c r="XV345" s="1"/>
      <c r="XW345" s="1"/>
      <c r="XX345" s="1"/>
      <c r="XY345" s="1"/>
      <c r="XZ345" s="1"/>
      <c r="YA345" s="1"/>
      <c r="YB345" s="1"/>
      <c r="YC345" s="1"/>
      <c r="YD345" s="1"/>
      <c r="YE345" s="1"/>
      <c r="YF345" s="1"/>
      <c r="YG345" s="1"/>
      <c r="YH345" s="1"/>
      <c r="YI345" s="1"/>
      <c r="YJ345" s="1"/>
      <c r="YK345" s="1"/>
      <c r="YL345" s="1"/>
      <c r="YM345" s="1"/>
      <c r="YN345" s="1"/>
      <c r="YO345" s="1"/>
      <c r="YP345" s="1"/>
      <c r="YQ345" s="1"/>
      <c r="YR345" s="1"/>
      <c r="YS345" s="1"/>
      <c r="YT345" s="1"/>
      <c r="YU345" s="1"/>
      <c r="YV345" s="1"/>
      <c r="YW345" s="1"/>
      <c r="YX345" s="1"/>
      <c r="YY345" s="1"/>
      <c r="YZ345" s="1"/>
      <c r="ZA345" s="1"/>
      <c r="ZB345" s="1"/>
      <c r="ZC345" s="1"/>
      <c r="ZD345" s="1"/>
      <c r="ZE345" s="1"/>
      <c r="ZF345" s="1"/>
      <c r="ZG345" s="1"/>
      <c r="ZH345" s="1"/>
      <c r="ZI345" s="1"/>
      <c r="ZJ345" s="1"/>
      <c r="ZK345" s="1"/>
      <c r="ZL345" s="1"/>
      <c r="ZM345" s="1"/>
      <c r="ZN345" s="1"/>
      <c r="ZO345" s="1"/>
      <c r="ZP345" s="1"/>
      <c r="ZQ345" s="1"/>
      <c r="ZR345" s="1"/>
      <c r="ZS345" s="1"/>
    </row>
    <row r="346" spans="1:695" x14ac:dyDescent="0.2">
      <c r="C346" s="45"/>
      <c r="E346" s="58"/>
      <c r="F346" s="87"/>
      <c r="I346" s="60"/>
    </row>
    <row r="347" spans="1:695" ht="13.5" thickBot="1" x14ac:dyDescent="0.25">
      <c r="C347" s="45"/>
      <c r="E347" s="58"/>
      <c r="F347" s="58"/>
      <c r="I347" s="60"/>
    </row>
    <row r="348" spans="1:695" ht="18.75" x14ac:dyDescent="0.3">
      <c r="A348" s="224" t="s">
        <v>196</v>
      </c>
      <c r="B348" s="171"/>
      <c r="C348" s="172"/>
      <c r="D348" s="173"/>
      <c r="E348" s="174"/>
      <c r="F348" s="174"/>
      <c r="G348" s="175"/>
      <c r="H348" s="176"/>
      <c r="I348" s="176"/>
      <c r="J348" s="177"/>
      <c r="K348" s="178"/>
      <c r="L348" s="179"/>
      <c r="M348" s="1"/>
    </row>
    <row r="349" spans="1:695" s="56" customFormat="1" x14ac:dyDescent="0.2">
      <c r="A349" s="246" t="s">
        <v>148</v>
      </c>
      <c r="B349" s="120"/>
      <c r="C349" s="19" t="s">
        <v>92</v>
      </c>
      <c r="D349" s="19" t="s">
        <v>13</v>
      </c>
      <c r="E349" s="20">
        <v>0.23611111111111113</v>
      </c>
      <c r="F349" s="20">
        <f>E349+(50/(24*60))</f>
        <v>0.27083333333333337</v>
      </c>
      <c r="G349" s="19">
        <f t="shared" ref="G349:G352" si="38">H349*I349</f>
        <v>5266.2</v>
      </c>
      <c r="H349" s="65">
        <v>201</v>
      </c>
      <c r="I349" s="82">
        <v>26.2</v>
      </c>
      <c r="J349" s="77" t="s">
        <v>204</v>
      </c>
      <c r="K349" s="77" t="s">
        <v>205</v>
      </c>
      <c r="L349" s="187"/>
      <c r="M349" s="21"/>
      <c r="N349" s="139"/>
      <c r="O349" s="139"/>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2"/>
      <c r="AU349" s="22"/>
      <c r="AV349" s="22"/>
      <c r="AW349" s="22"/>
      <c r="AX349" s="22"/>
      <c r="AY349" s="22"/>
      <c r="AZ349" s="22"/>
      <c r="BA349" s="22"/>
      <c r="BB349" s="22"/>
      <c r="BC349" s="22"/>
      <c r="BD349" s="22"/>
      <c r="BE349" s="22"/>
      <c r="BF349" s="22"/>
      <c r="BG349" s="22"/>
      <c r="BH349" s="22"/>
      <c r="BI349" s="22"/>
      <c r="BJ349" s="22"/>
      <c r="BK349" s="22"/>
      <c r="BL349" s="22"/>
      <c r="BM349" s="22"/>
      <c r="BN349" s="22"/>
      <c r="BO349" s="22"/>
      <c r="BP349" s="22"/>
      <c r="BQ349" s="22"/>
      <c r="BR349" s="22"/>
      <c r="BS349" s="22"/>
      <c r="BT349" s="22"/>
      <c r="BU349" s="22"/>
      <c r="BV349" s="22"/>
      <c r="BW349" s="22"/>
      <c r="BX349" s="22"/>
      <c r="BY349" s="22"/>
      <c r="BZ349" s="22"/>
      <c r="CA349" s="22"/>
      <c r="CB349" s="22"/>
      <c r="CC349" s="22"/>
      <c r="CD349" s="22"/>
      <c r="CE349" s="22"/>
      <c r="CF349" s="22"/>
      <c r="CG349" s="22"/>
      <c r="CH349" s="22"/>
      <c r="CI349" s="22"/>
      <c r="CJ349" s="22"/>
      <c r="CK349" s="22"/>
      <c r="CL349" s="22"/>
      <c r="CM349" s="22"/>
      <c r="CN349" s="22"/>
      <c r="CO349" s="22"/>
      <c r="CP349" s="22"/>
      <c r="CQ349" s="22"/>
      <c r="CR349" s="22"/>
      <c r="CS349" s="22"/>
      <c r="CT349" s="22"/>
      <c r="CU349" s="22"/>
      <c r="CV349" s="22"/>
      <c r="CW349" s="22"/>
      <c r="CX349" s="22"/>
      <c r="CY349" s="22"/>
      <c r="CZ349" s="22"/>
      <c r="DA349" s="22"/>
      <c r="DB349" s="22"/>
      <c r="DC349" s="22"/>
      <c r="DD349" s="22"/>
      <c r="DE349" s="22"/>
      <c r="DF349" s="22"/>
      <c r="DG349" s="22"/>
      <c r="DH349" s="22"/>
      <c r="DI349" s="22"/>
      <c r="DJ349" s="22"/>
      <c r="DK349" s="22"/>
      <c r="DL349" s="22"/>
      <c r="DM349" s="22"/>
      <c r="DN349" s="22"/>
      <c r="DO349" s="22"/>
      <c r="DP349" s="22"/>
      <c r="DQ349" s="22"/>
      <c r="DR349" s="22"/>
      <c r="DS349" s="22"/>
      <c r="DT349" s="22"/>
      <c r="DU349" s="22"/>
      <c r="DV349" s="22"/>
      <c r="DW349" s="22"/>
      <c r="DX349" s="22"/>
      <c r="DY349" s="22"/>
      <c r="DZ349" s="22"/>
      <c r="EA349" s="22"/>
      <c r="EB349" s="22"/>
      <c r="EC349" s="22"/>
      <c r="ED349" s="22"/>
      <c r="EE349" s="22"/>
      <c r="EF349" s="22"/>
      <c r="EG349" s="22"/>
      <c r="EH349" s="22"/>
      <c r="EI349" s="22"/>
      <c r="EJ349" s="22"/>
      <c r="EK349" s="22"/>
      <c r="EL349" s="22"/>
      <c r="EM349" s="22"/>
      <c r="EN349" s="22"/>
      <c r="EO349" s="22"/>
      <c r="EP349" s="22"/>
      <c r="EQ349" s="22"/>
      <c r="ER349" s="22"/>
      <c r="ES349" s="22"/>
      <c r="ET349" s="22"/>
      <c r="EU349" s="22"/>
      <c r="EV349" s="22"/>
      <c r="EW349" s="22"/>
      <c r="EX349" s="22"/>
      <c r="EY349" s="22"/>
      <c r="EZ349" s="22"/>
      <c r="FA349" s="22"/>
      <c r="FB349" s="22"/>
      <c r="FC349" s="22"/>
      <c r="FD349" s="22"/>
      <c r="FE349" s="22"/>
      <c r="FF349" s="22"/>
      <c r="FG349" s="22"/>
      <c r="FH349" s="22"/>
      <c r="FI349" s="22"/>
      <c r="FJ349" s="22"/>
      <c r="FK349" s="22"/>
      <c r="FL349" s="22"/>
      <c r="FM349" s="22"/>
      <c r="FN349" s="22"/>
      <c r="FO349" s="22"/>
      <c r="FP349" s="22"/>
      <c r="FQ349" s="22"/>
      <c r="FR349" s="22"/>
      <c r="FS349" s="22"/>
      <c r="FT349" s="22"/>
      <c r="FU349" s="22"/>
      <c r="FV349" s="22"/>
      <c r="FW349" s="22"/>
      <c r="FX349" s="22"/>
      <c r="FY349" s="22"/>
      <c r="FZ349" s="22"/>
      <c r="GA349" s="22"/>
      <c r="GB349" s="22"/>
      <c r="GC349" s="22"/>
      <c r="GD349" s="22"/>
      <c r="GE349" s="22"/>
      <c r="GF349" s="22"/>
      <c r="GG349" s="22"/>
      <c r="GH349" s="22"/>
      <c r="GI349" s="22"/>
      <c r="GJ349" s="22"/>
      <c r="GK349" s="22"/>
      <c r="GL349" s="22"/>
      <c r="GM349" s="22"/>
      <c r="GN349" s="22"/>
      <c r="GO349" s="22"/>
      <c r="GP349" s="22"/>
      <c r="GQ349" s="22"/>
      <c r="GR349" s="22"/>
      <c r="GS349" s="22"/>
      <c r="GT349" s="22"/>
      <c r="GU349" s="22"/>
      <c r="GV349" s="22"/>
      <c r="GW349" s="22"/>
      <c r="GX349" s="22"/>
      <c r="GY349" s="22"/>
      <c r="GZ349" s="22"/>
      <c r="HA349" s="22"/>
      <c r="HB349" s="22"/>
      <c r="HC349" s="22"/>
      <c r="HD349" s="22"/>
      <c r="HE349" s="22"/>
      <c r="HF349" s="22"/>
      <c r="HG349" s="22"/>
      <c r="HH349" s="22"/>
      <c r="HI349" s="22"/>
      <c r="HJ349" s="22"/>
      <c r="HK349" s="22"/>
      <c r="HL349" s="22"/>
      <c r="HM349" s="22"/>
      <c r="HN349" s="22"/>
      <c r="HO349" s="22"/>
      <c r="HP349" s="22"/>
      <c r="HQ349" s="22"/>
      <c r="HR349" s="22"/>
      <c r="HS349" s="22"/>
      <c r="HT349" s="22"/>
      <c r="HU349" s="22"/>
      <c r="HV349" s="22"/>
      <c r="HW349" s="22"/>
      <c r="HX349" s="22"/>
      <c r="HY349" s="22"/>
      <c r="HZ349" s="22"/>
      <c r="IA349" s="22"/>
      <c r="IB349" s="22"/>
      <c r="IC349" s="22"/>
      <c r="ID349" s="22"/>
      <c r="IE349" s="22"/>
      <c r="IF349" s="22"/>
      <c r="IG349" s="22"/>
      <c r="IH349" s="22"/>
      <c r="II349" s="22"/>
      <c r="IJ349" s="22"/>
      <c r="IK349" s="22"/>
      <c r="IL349" s="22"/>
      <c r="IM349" s="22"/>
      <c r="IN349" s="22"/>
      <c r="IO349" s="22"/>
      <c r="IP349" s="22"/>
      <c r="IQ349" s="22"/>
      <c r="IR349" s="22"/>
      <c r="IS349" s="22"/>
      <c r="IT349" s="22"/>
      <c r="IU349" s="22"/>
      <c r="IV349" s="22"/>
      <c r="IW349" s="22"/>
      <c r="IX349" s="22"/>
      <c r="IY349" s="22"/>
      <c r="IZ349" s="22"/>
      <c r="JA349" s="22"/>
      <c r="JB349" s="22"/>
      <c r="JC349" s="22"/>
      <c r="JD349" s="22"/>
      <c r="JE349" s="22"/>
      <c r="JF349" s="22"/>
      <c r="JG349" s="22"/>
      <c r="JH349" s="22"/>
      <c r="JI349" s="22"/>
      <c r="JJ349" s="22"/>
      <c r="JK349" s="22"/>
      <c r="JL349" s="22"/>
      <c r="JM349" s="22"/>
      <c r="JN349" s="22"/>
      <c r="JO349" s="22"/>
      <c r="JP349" s="22"/>
      <c r="JQ349" s="22"/>
      <c r="JR349" s="22"/>
      <c r="JS349" s="22"/>
      <c r="JT349" s="22"/>
      <c r="JU349" s="22"/>
      <c r="JV349" s="22"/>
      <c r="JW349" s="22"/>
      <c r="JX349" s="22"/>
      <c r="JY349" s="22"/>
      <c r="JZ349" s="22"/>
      <c r="KA349" s="22"/>
      <c r="KB349" s="22"/>
      <c r="KC349" s="22"/>
      <c r="KD349" s="22"/>
      <c r="KE349" s="22"/>
      <c r="KF349" s="22"/>
      <c r="KG349" s="22"/>
      <c r="KH349" s="22"/>
      <c r="KI349" s="22"/>
      <c r="KJ349" s="22"/>
      <c r="KK349" s="22"/>
      <c r="KL349" s="22"/>
      <c r="KM349" s="22"/>
      <c r="KN349" s="22"/>
      <c r="KO349" s="22"/>
      <c r="KP349" s="22"/>
      <c r="KQ349" s="22"/>
      <c r="KR349" s="22"/>
      <c r="KS349" s="22"/>
      <c r="KT349" s="22"/>
      <c r="KU349" s="22"/>
      <c r="KV349" s="22"/>
      <c r="KW349" s="22"/>
      <c r="KX349" s="22"/>
      <c r="KY349" s="22"/>
      <c r="KZ349" s="22"/>
      <c r="LA349" s="22"/>
      <c r="LB349" s="22"/>
      <c r="LC349" s="22"/>
      <c r="LD349" s="22"/>
      <c r="LE349" s="22"/>
      <c r="LF349" s="22"/>
      <c r="LG349" s="22"/>
      <c r="LH349" s="22"/>
      <c r="LI349" s="22"/>
      <c r="LJ349" s="22"/>
      <c r="LK349" s="22"/>
      <c r="LL349" s="22"/>
      <c r="LM349" s="22"/>
      <c r="LN349" s="22"/>
      <c r="LO349" s="22"/>
      <c r="LP349" s="22"/>
      <c r="LQ349" s="22"/>
      <c r="LR349" s="22"/>
      <c r="LS349" s="22"/>
      <c r="LT349" s="22"/>
      <c r="LU349" s="22"/>
      <c r="LV349" s="22"/>
      <c r="LW349" s="22"/>
      <c r="LX349" s="22"/>
      <c r="LY349" s="22"/>
      <c r="LZ349" s="22"/>
      <c r="MA349" s="22"/>
      <c r="MB349" s="22"/>
      <c r="MC349" s="22"/>
      <c r="MD349" s="22"/>
      <c r="ME349" s="22"/>
      <c r="MF349" s="22"/>
      <c r="MG349" s="22"/>
      <c r="MH349" s="22"/>
      <c r="MI349" s="22"/>
      <c r="MJ349" s="22"/>
      <c r="MK349" s="22"/>
      <c r="ML349" s="22"/>
      <c r="MM349" s="22"/>
      <c r="MN349" s="22"/>
      <c r="MO349" s="22"/>
      <c r="MP349" s="22"/>
      <c r="MQ349" s="22"/>
      <c r="MR349" s="22"/>
      <c r="MS349" s="22"/>
      <c r="MT349" s="22"/>
      <c r="MU349" s="22"/>
      <c r="MV349" s="22"/>
      <c r="MW349" s="22"/>
      <c r="MX349" s="22"/>
      <c r="MY349" s="22"/>
      <c r="MZ349" s="22"/>
      <c r="NA349" s="22"/>
      <c r="NB349" s="22"/>
      <c r="NC349" s="22"/>
      <c r="ND349" s="22"/>
      <c r="NE349" s="22"/>
      <c r="NF349" s="22"/>
      <c r="NG349" s="22"/>
      <c r="NH349" s="22"/>
      <c r="NI349" s="22"/>
      <c r="NJ349" s="22"/>
      <c r="NK349" s="22"/>
      <c r="NL349" s="22"/>
      <c r="NM349" s="22"/>
      <c r="NN349" s="22"/>
      <c r="NO349" s="22"/>
      <c r="NP349" s="22"/>
      <c r="NQ349" s="22"/>
      <c r="NR349" s="22"/>
      <c r="NS349" s="22"/>
      <c r="NT349" s="22"/>
      <c r="NU349" s="22"/>
      <c r="NV349" s="22"/>
      <c r="NW349" s="22"/>
      <c r="NX349" s="22"/>
      <c r="NY349" s="22"/>
      <c r="NZ349" s="22"/>
      <c r="OA349" s="22"/>
      <c r="OB349" s="22"/>
      <c r="OC349" s="22"/>
      <c r="OD349" s="22"/>
      <c r="OE349" s="22"/>
      <c r="OF349" s="22"/>
      <c r="OG349" s="22"/>
      <c r="OH349" s="22"/>
      <c r="OI349" s="22"/>
      <c r="OJ349" s="22"/>
      <c r="OK349" s="22"/>
      <c r="OL349" s="22"/>
      <c r="OM349" s="22"/>
      <c r="ON349" s="22"/>
      <c r="OO349" s="22"/>
      <c r="OP349" s="22"/>
      <c r="OQ349" s="22"/>
      <c r="OR349" s="22"/>
      <c r="OS349" s="22"/>
      <c r="OT349" s="22"/>
      <c r="OU349" s="22"/>
      <c r="OV349" s="22"/>
      <c r="OW349" s="22"/>
      <c r="OX349" s="22"/>
      <c r="OY349" s="22"/>
      <c r="OZ349" s="22"/>
      <c r="PA349" s="22"/>
      <c r="PB349" s="22"/>
      <c r="PC349" s="22"/>
      <c r="PD349" s="22"/>
      <c r="PE349" s="22"/>
      <c r="PF349" s="22"/>
      <c r="PG349" s="22"/>
      <c r="PH349" s="22"/>
      <c r="PI349" s="22"/>
      <c r="PJ349" s="22"/>
      <c r="PK349" s="22"/>
      <c r="PL349" s="22"/>
      <c r="PM349" s="22"/>
      <c r="PN349" s="22"/>
      <c r="PO349" s="22"/>
      <c r="PP349" s="22"/>
      <c r="PQ349" s="22"/>
      <c r="PR349" s="22"/>
      <c r="PS349" s="22"/>
      <c r="PT349" s="22"/>
      <c r="PU349" s="22"/>
      <c r="PV349" s="22"/>
      <c r="PW349" s="22"/>
      <c r="PX349" s="22"/>
      <c r="PY349" s="22"/>
      <c r="PZ349" s="22"/>
      <c r="QA349" s="22"/>
      <c r="QB349" s="22"/>
      <c r="QC349" s="22"/>
      <c r="QD349" s="22"/>
      <c r="QE349" s="22"/>
      <c r="QF349" s="22"/>
      <c r="QG349" s="22"/>
      <c r="QH349" s="22"/>
      <c r="QI349" s="22"/>
      <c r="QJ349" s="22"/>
      <c r="QK349" s="22"/>
      <c r="QL349" s="22"/>
      <c r="QM349" s="22"/>
      <c r="QN349" s="22"/>
      <c r="QO349" s="22"/>
      <c r="QP349" s="22"/>
      <c r="QQ349" s="22"/>
      <c r="QR349" s="22"/>
      <c r="QS349" s="22"/>
      <c r="QT349" s="22"/>
      <c r="QU349" s="22"/>
      <c r="QV349" s="22"/>
      <c r="QW349" s="22"/>
      <c r="QX349" s="22"/>
      <c r="QY349" s="22"/>
      <c r="QZ349" s="22"/>
      <c r="RA349" s="22"/>
      <c r="RB349" s="22"/>
      <c r="RC349" s="22"/>
      <c r="RD349" s="22"/>
      <c r="RE349" s="22"/>
      <c r="RF349" s="22"/>
      <c r="RG349" s="22"/>
      <c r="RH349" s="22"/>
      <c r="RI349" s="22"/>
      <c r="RJ349" s="22"/>
      <c r="RK349" s="22"/>
      <c r="RL349" s="22"/>
      <c r="RM349" s="22"/>
      <c r="RN349" s="22"/>
      <c r="RO349" s="22"/>
      <c r="RP349" s="22"/>
      <c r="RQ349" s="22"/>
      <c r="RR349" s="22"/>
      <c r="RS349" s="22"/>
      <c r="RT349" s="22"/>
      <c r="RU349" s="22"/>
      <c r="RV349" s="22"/>
      <c r="RW349" s="22"/>
      <c r="RX349" s="22"/>
      <c r="RY349" s="22"/>
      <c r="RZ349" s="22"/>
      <c r="SA349" s="22"/>
      <c r="SB349" s="22"/>
      <c r="SC349" s="22"/>
      <c r="SD349" s="22"/>
      <c r="SE349" s="22"/>
      <c r="SF349" s="22"/>
      <c r="SG349" s="22"/>
      <c r="SH349" s="22"/>
      <c r="SI349" s="22"/>
      <c r="SJ349" s="22"/>
      <c r="SK349" s="22"/>
      <c r="SL349" s="22"/>
      <c r="SM349" s="22"/>
      <c r="SN349" s="22"/>
      <c r="SO349" s="22"/>
      <c r="SP349" s="22"/>
      <c r="SQ349" s="22"/>
      <c r="SR349" s="22"/>
      <c r="SS349" s="22"/>
      <c r="ST349" s="22"/>
      <c r="SU349" s="22"/>
      <c r="SV349" s="22"/>
      <c r="SW349" s="22"/>
      <c r="SX349" s="22"/>
      <c r="SY349" s="22"/>
      <c r="SZ349" s="22"/>
      <c r="TA349" s="22"/>
      <c r="TB349" s="22"/>
      <c r="TC349" s="22"/>
      <c r="TD349" s="22"/>
      <c r="TE349" s="22"/>
      <c r="TF349" s="22"/>
      <c r="TG349" s="22"/>
      <c r="TH349" s="22"/>
      <c r="TI349" s="22"/>
      <c r="TJ349" s="22"/>
      <c r="TK349" s="22"/>
      <c r="TL349" s="22"/>
      <c r="TM349" s="22"/>
      <c r="TN349" s="22"/>
      <c r="TO349" s="22"/>
      <c r="TP349" s="22"/>
      <c r="TQ349" s="22"/>
      <c r="TR349" s="22"/>
      <c r="TS349" s="22"/>
      <c r="TT349" s="22"/>
      <c r="TU349" s="22"/>
      <c r="TV349" s="22"/>
      <c r="TW349" s="22"/>
      <c r="TX349" s="22"/>
      <c r="TY349" s="22"/>
      <c r="TZ349" s="22"/>
      <c r="UA349" s="22"/>
      <c r="UB349" s="22"/>
      <c r="UC349" s="22"/>
      <c r="UD349" s="22"/>
      <c r="UE349" s="22"/>
      <c r="UF349" s="22"/>
      <c r="UG349" s="22"/>
      <c r="UH349" s="22"/>
      <c r="UI349" s="22"/>
      <c r="UJ349" s="22"/>
      <c r="UK349" s="22"/>
      <c r="UL349" s="22"/>
      <c r="UM349" s="22"/>
      <c r="UN349" s="22"/>
      <c r="UO349" s="22"/>
      <c r="UP349" s="22"/>
      <c r="UQ349" s="22"/>
      <c r="UR349" s="22"/>
      <c r="US349" s="22"/>
      <c r="UT349" s="22"/>
      <c r="UU349" s="22"/>
      <c r="UV349" s="22"/>
      <c r="UW349" s="22"/>
      <c r="UX349" s="22"/>
      <c r="UY349" s="22"/>
      <c r="UZ349" s="22"/>
      <c r="VA349" s="22"/>
      <c r="VB349" s="22"/>
      <c r="VC349" s="22"/>
      <c r="VD349" s="22"/>
      <c r="VE349" s="22"/>
      <c r="VF349" s="22"/>
      <c r="VG349" s="22"/>
      <c r="VH349" s="22"/>
      <c r="VI349" s="22"/>
      <c r="VJ349" s="22"/>
      <c r="VK349" s="22"/>
      <c r="VL349" s="22"/>
      <c r="VM349" s="22"/>
      <c r="VN349" s="22"/>
      <c r="VO349" s="22"/>
      <c r="VP349" s="22"/>
      <c r="VQ349" s="22"/>
      <c r="VR349" s="22"/>
      <c r="VS349" s="22"/>
      <c r="VT349" s="22"/>
      <c r="VU349" s="22"/>
      <c r="VV349" s="22"/>
      <c r="VW349" s="22"/>
      <c r="VX349" s="22"/>
      <c r="VY349" s="22"/>
      <c r="VZ349" s="22"/>
      <c r="WA349" s="22"/>
      <c r="WB349" s="22"/>
      <c r="WC349" s="22"/>
      <c r="WD349" s="22"/>
      <c r="WE349" s="22"/>
      <c r="WF349" s="22"/>
      <c r="WG349" s="22"/>
      <c r="WH349" s="22"/>
      <c r="WI349" s="22"/>
      <c r="WJ349" s="22"/>
      <c r="WK349" s="22"/>
      <c r="WL349" s="22"/>
      <c r="WM349" s="22"/>
      <c r="WN349" s="22"/>
      <c r="WO349" s="22"/>
      <c r="WP349" s="22"/>
      <c r="WQ349" s="22"/>
      <c r="WR349" s="22"/>
      <c r="WS349" s="22"/>
      <c r="WT349" s="22"/>
      <c r="WU349" s="22"/>
      <c r="WV349" s="22"/>
      <c r="WW349" s="22"/>
      <c r="WX349" s="22"/>
      <c r="WY349" s="22"/>
      <c r="WZ349" s="22"/>
      <c r="XA349" s="22"/>
      <c r="XB349" s="22"/>
      <c r="XC349" s="22"/>
      <c r="XD349" s="22"/>
      <c r="XE349" s="22"/>
      <c r="XF349" s="22"/>
      <c r="XG349" s="22"/>
      <c r="XH349" s="22"/>
      <c r="XI349" s="22"/>
      <c r="XJ349" s="22"/>
      <c r="XK349" s="22"/>
      <c r="XL349" s="22"/>
      <c r="XM349" s="22"/>
      <c r="XN349" s="22"/>
      <c r="XO349" s="22"/>
      <c r="XP349" s="22"/>
      <c r="XQ349" s="22"/>
      <c r="XR349" s="22"/>
      <c r="XS349" s="22"/>
      <c r="XT349" s="22"/>
      <c r="XU349" s="22"/>
      <c r="XV349" s="22"/>
      <c r="XW349" s="22"/>
      <c r="XX349" s="22"/>
      <c r="XY349" s="22"/>
      <c r="XZ349" s="22"/>
      <c r="YA349" s="22"/>
      <c r="YB349" s="22"/>
      <c r="YC349" s="22"/>
      <c r="YD349" s="22"/>
      <c r="YE349" s="22"/>
      <c r="YF349" s="22"/>
      <c r="YG349" s="22"/>
      <c r="YH349" s="22"/>
      <c r="YI349" s="22"/>
      <c r="YJ349" s="22"/>
      <c r="YK349" s="22"/>
      <c r="YL349" s="22"/>
      <c r="YM349" s="22"/>
      <c r="YN349" s="22"/>
      <c r="YO349" s="22"/>
      <c r="YP349" s="22"/>
      <c r="YQ349" s="22"/>
      <c r="YR349" s="22"/>
      <c r="YS349" s="22"/>
      <c r="YT349" s="22"/>
      <c r="YU349" s="22"/>
      <c r="YV349" s="22"/>
      <c r="YW349" s="22"/>
      <c r="YX349" s="22"/>
      <c r="YY349" s="22"/>
      <c r="YZ349" s="22"/>
      <c r="ZA349" s="22"/>
      <c r="ZB349" s="22"/>
      <c r="ZC349" s="22"/>
      <c r="ZD349" s="22"/>
      <c r="ZE349" s="22"/>
      <c r="ZF349" s="22"/>
      <c r="ZG349" s="22"/>
      <c r="ZH349" s="22"/>
      <c r="ZI349" s="22"/>
      <c r="ZJ349" s="22"/>
      <c r="ZK349" s="22"/>
      <c r="ZL349" s="22"/>
      <c r="ZM349" s="22"/>
      <c r="ZN349" s="22"/>
      <c r="ZO349" s="22"/>
      <c r="ZP349" s="22"/>
      <c r="ZQ349" s="22"/>
      <c r="ZR349" s="22"/>
      <c r="ZS349" s="22"/>
    </row>
    <row r="350" spans="1:695" s="56" customFormat="1" x14ac:dyDescent="0.2">
      <c r="A350" s="246" t="s">
        <v>148</v>
      </c>
      <c r="B350" s="120"/>
      <c r="C350" s="19" t="s">
        <v>92</v>
      </c>
      <c r="D350" s="19" t="s">
        <v>13</v>
      </c>
      <c r="E350" s="20">
        <v>0.28472222222222221</v>
      </c>
      <c r="F350" s="20">
        <f t="shared" ref="F350:F352" si="39">E350+(55/(24*60))</f>
        <v>0.32291666666666663</v>
      </c>
      <c r="G350" s="19">
        <f t="shared" si="38"/>
        <v>5266.2</v>
      </c>
      <c r="H350" s="65">
        <v>201</v>
      </c>
      <c r="I350" s="82">
        <v>26.2</v>
      </c>
      <c r="J350" s="77" t="s">
        <v>204</v>
      </c>
      <c r="K350" s="77" t="s">
        <v>205</v>
      </c>
      <c r="L350" s="187"/>
      <c r="M350" s="21"/>
      <c r="N350" s="139"/>
      <c r="O350" s="139"/>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2"/>
      <c r="AU350" s="22"/>
      <c r="AV350" s="22"/>
      <c r="AW350" s="22"/>
      <c r="AX350" s="22"/>
      <c r="AY350" s="22"/>
      <c r="AZ350" s="22"/>
      <c r="BA350" s="22"/>
      <c r="BB350" s="22"/>
      <c r="BC350" s="22"/>
      <c r="BD350" s="22"/>
      <c r="BE350" s="22"/>
      <c r="BF350" s="22"/>
      <c r="BG350" s="22"/>
      <c r="BH350" s="22"/>
      <c r="BI350" s="22"/>
      <c r="BJ350" s="22"/>
      <c r="BK350" s="22"/>
      <c r="BL350" s="22"/>
      <c r="BM350" s="22"/>
      <c r="BN350" s="22"/>
      <c r="BO350" s="22"/>
      <c r="BP350" s="22"/>
      <c r="BQ350" s="22"/>
      <c r="BR350" s="22"/>
      <c r="BS350" s="22"/>
      <c r="BT350" s="22"/>
      <c r="BU350" s="22"/>
      <c r="BV350" s="22"/>
      <c r="BW350" s="22"/>
      <c r="BX350" s="22"/>
      <c r="BY350" s="22"/>
      <c r="BZ350" s="22"/>
      <c r="CA350" s="22"/>
      <c r="CB350" s="22"/>
      <c r="CC350" s="22"/>
      <c r="CD350" s="22"/>
      <c r="CE350" s="22"/>
      <c r="CF350" s="22"/>
      <c r="CG350" s="22"/>
      <c r="CH350" s="22"/>
      <c r="CI350" s="22"/>
      <c r="CJ350" s="22"/>
      <c r="CK350" s="22"/>
      <c r="CL350" s="22"/>
      <c r="CM350" s="22"/>
      <c r="CN350" s="22"/>
      <c r="CO350" s="22"/>
      <c r="CP350" s="22"/>
      <c r="CQ350" s="22"/>
      <c r="CR350" s="22"/>
      <c r="CS350" s="22"/>
      <c r="CT350" s="22"/>
      <c r="CU350" s="22"/>
      <c r="CV350" s="22"/>
      <c r="CW350" s="22"/>
      <c r="CX350" s="22"/>
      <c r="CY350" s="22"/>
      <c r="CZ350" s="22"/>
      <c r="DA350" s="22"/>
      <c r="DB350" s="22"/>
      <c r="DC350" s="22"/>
      <c r="DD350" s="22"/>
      <c r="DE350" s="22"/>
      <c r="DF350" s="22"/>
      <c r="DG350" s="22"/>
      <c r="DH350" s="22"/>
      <c r="DI350" s="22"/>
      <c r="DJ350" s="22"/>
      <c r="DK350" s="22"/>
      <c r="DL350" s="22"/>
      <c r="DM350" s="22"/>
      <c r="DN350" s="22"/>
      <c r="DO350" s="22"/>
      <c r="DP350" s="22"/>
      <c r="DQ350" s="22"/>
      <c r="DR350" s="22"/>
      <c r="DS350" s="22"/>
      <c r="DT350" s="22"/>
      <c r="DU350" s="22"/>
      <c r="DV350" s="22"/>
      <c r="DW350" s="22"/>
      <c r="DX350" s="22"/>
      <c r="DY350" s="22"/>
      <c r="DZ350" s="22"/>
      <c r="EA350" s="22"/>
      <c r="EB350" s="22"/>
      <c r="EC350" s="22"/>
      <c r="ED350" s="22"/>
      <c r="EE350" s="22"/>
      <c r="EF350" s="22"/>
      <c r="EG350" s="22"/>
      <c r="EH350" s="22"/>
      <c r="EI350" s="22"/>
      <c r="EJ350" s="22"/>
      <c r="EK350" s="22"/>
      <c r="EL350" s="22"/>
      <c r="EM350" s="22"/>
      <c r="EN350" s="22"/>
      <c r="EO350" s="22"/>
      <c r="EP350" s="22"/>
      <c r="EQ350" s="22"/>
      <c r="ER350" s="22"/>
      <c r="ES350" s="22"/>
      <c r="ET350" s="22"/>
      <c r="EU350" s="22"/>
      <c r="EV350" s="22"/>
      <c r="EW350" s="22"/>
      <c r="EX350" s="22"/>
      <c r="EY350" s="22"/>
      <c r="EZ350" s="22"/>
      <c r="FA350" s="22"/>
      <c r="FB350" s="22"/>
      <c r="FC350" s="22"/>
      <c r="FD350" s="22"/>
      <c r="FE350" s="22"/>
      <c r="FF350" s="22"/>
      <c r="FG350" s="22"/>
      <c r="FH350" s="22"/>
      <c r="FI350" s="22"/>
      <c r="FJ350" s="22"/>
      <c r="FK350" s="22"/>
      <c r="FL350" s="22"/>
      <c r="FM350" s="22"/>
      <c r="FN350" s="22"/>
      <c r="FO350" s="22"/>
      <c r="FP350" s="22"/>
      <c r="FQ350" s="22"/>
      <c r="FR350" s="22"/>
      <c r="FS350" s="22"/>
      <c r="FT350" s="22"/>
      <c r="FU350" s="22"/>
      <c r="FV350" s="22"/>
      <c r="FW350" s="22"/>
      <c r="FX350" s="22"/>
      <c r="FY350" s="22"/>
      <c r="FZ350" s="22"/>
      <c r="GA350" s="22"/>
      <c r="GB350" s="22"/>
      <c r="GC350" s="22"/>
      <c r="GD350" s="22"/>
      <c r="GE350" s="22"/>
      <c r="GF350" s="22"/>
      <c r="GG350" s="22"/>
      <c r="GH350" s="22"/>
      <c r="GI350" s="22"/>
      <c r="GJ350" s="22"/>
      <c r="GK350" s="22"/>
      <c r="GL350" s="22"/>
      <c r="GM350" s="22"/>
      <c r="GN350" s="22"/>
      <c r="GO350" s="22"/>
      <c r="GP350" s="22"/>
      <c r="GQ350" s="22"/>
      <c r="GR350" s="22"/>
      <c r="GS350" s="22"/>
      <c r="GT350" s="22"/>
      <c r="GU350" s="22"/>
      <c r="GV350" s="22"/>
      <c r="GW350" s="22"/>
      <c r="GX350" s="22"/>
      <c r="GY350" s="22"/>
      <c r="GZ350" s="22"/>
      <c r="HA350" s="22"/>
      <c r="HB350" s="22"/>
      <c r="HC350" s="22"/>
      <c r="HD350" s="22"/>
      <c r="HE350" s="22"/>
      <c r="HF350" s="22"/>
      <c r="HG350" s="22"/>
      <c r="HH350" s="22"/>
      <c r="HI350" s="22"/>
      <c r="HJ350" s="22"/>
      <c r="HK350" s="22"/>
      <c r="HL350" s="22"/>
      <c r="HM350" s="22"/>
      <c r="HN350" s="22"/>
      <c r="HO350" s="22"/>
      <c r="HP350" s="22"/>
      <c r="HQ350" s="22"/>
      <c r="HR350" s="22"/>
      <c r="HS350" s="22"/>
      <c r="HT350" s="22"/>
      <c r="HU350" s="22"/>
      <c r="HV350" s="22"/>
      <c r="HW350" s="22"/>
      <c r="HX350" s="22"/>
      <c r="HY350" s="22"/>
      <c r="HZ350" s="22"/>
      <c r="IA350" s="22"/>
      <c r="IB350" s="22"/>
      <c r="IC350" s="22"/>
      <c r="ID350" s="22"/>
      <c r="IE350" s="22"/>
      <c r="IF350" s="22"/>
      <c r="IG350" s="22"/>
      <c r="IH350" s="22"/>
      <c r="II350" s="22"/>
      <c r="IJ350" s="22"/>
      <c r="IK350" s="22"/>
      <c r="IL350" s="22"/>
      <c r="IM350" s="22"/>
      <c r="IN350" s="22"/>
      <c r="IO350" s="22"/>
      <c r="IP350" s="22"/>
      <c r="IQ350" s="22"/>
      <c r="IR350" s="22"/>
      <c r="IS350" s="22"/>
      <c r="IT350" s="22"/>
      <c r="IU350" s="22"/>
      <c r="IV350" s="22"/>
      <c r="IW350" s="22"/>
      <c r="IX350" s="22"/>
      <c r="IY350" s="22"/>
      <c r="IZ350" s="22"/>
      <c r="JA350" s="22"/>
      <c r="JB350" s="22"/>
      <c r="JC350" s="22"/>
      <c r="JD350" s="22"/>
      <c r="JE350" s="22"/>
      <c r="JF350" s="22"/>
      <c r="JG350" s="22"/>
      <c r="JH350" s="22"/>
      <c r="JI350" s="22"/>
      <c r="JJ350" s="22"/>
      <c r="JK350" s="22"/>
      <c r="JL350" s="22"/>
      <c r="JM350" s="22"/>
      <c r="JN350" s="22"/>
      <c r="JO350" s="22"/>
      <c r="JP350" s="22"/>
      <c r="JQ350" s="22"/>
      <c r="JR350" s="22"/>
      <c r="JS350" s="22"/>
      <c r="JT350" s="22"/>
      <c r="JU350" s="22"/>
      <c r="JV350" s="22"/>
      <c r="JW350" s="22"/>
      <c r="JX350" s="22"/>
      <c r="JY350" s="22"/>
      <c r="JZ350" s="22"/>
      <c r="KA350" s="22"/>
      <c r="KB350" s="22"/>
      <c r="KC350" s="22"/>
      <c r="KD350" s="22"/>
      <c r="KE350" s="22"/>
      <c r="KF350" s="22"/>
      <c r="KG350" s="22"/>
      <c r="KH350" s="22"/>
      <c r="KI350" s="22"/>
      <c r="KJ350" s="22"/>
      <c r="KK350" s="22"/>
      <c r="KL350" s="22"/>
      <c r="KM350" s="22"/>
      <c r="KN350" s="22"/>
      <c r="KO350" s="22"/>
      <c r="KP350" s="22"/>
      <c r="KQ350" s="22"/>
      <c r="KR350" s="22"/>
      <c r="KS350" s="22"/>
      <c r="KT350" s="22"/>
      <c r="KU350" s="22"/>
      <c r="KV350" s="22"/>
      <c r="KW350" s="22"/>
      <c r="KX350" s="22"/>
      <c r="KY350" s="22"/>
      <c r="KZ350" s="22"/>
      <c r="LA350" s="22"/>
      <c r="LB350" s="22"/>
      <c r="LC350" s="22"/>
      <c r="LD350" s="22"/>
      <c r="LE350" s="22"/>
      <c r="LF350" s="22"/>
      <c r="LG350" s="22"/>
      <c r="LH350" s="22"/>
      <c r="LI350" s="22"/>
      <c r="LJ350" s="22"/>
      <c r="LK350" s="22"/>
      <c r="LL350" s="22"/>
      <c r="LM350" s="22"/>
      <c r="LN350" s="22"/>
      <c r="LO350" s="22"/>
      <c r="LP350" s="22"/>
      <c r="LQ350" s="22"/>
      <c r="LR350" s="22"/>
      <c r="LS350" s="22"/>
      <c r="LT350" s="22"/>
      <c r="LU350" s="22"/>
      <c r="LV350" s="22"/>
      <c r="LW350" s="22"/>
      <c r="LX350" s="22"/>
      <c r="LY350" s="22"/>
      <c r="LZ350" s="22"/>
      <c r="MA350" s="22"/>
      <c r="MB350" s="22"/>
      <c r="MC350" s="22"/>
      <c r="MD350" s="22"/>
      <c r="ME350" s="22"/>
      <c r="MF350" s="22"/>
      <c r="MG350" s="22"/>
      <c r="MH350" s="22"/>
      <c r="MI350" s="22"/>
      <c r="MJ350" s="22"/>
      <c r="MK350" s="22"/>
      <c r="ML350" s="22"/>
      <c r="MM350" s="22"/>
      <c r="MN350" s="22"/>
      <c r="MO350" s="22"/>
      <c r="MP350" s="22"/>
      <c r="MQ350" s="22"/>
      <c r="MR350" s="22"/>
      <c r="MS350" s="22"/>
      <c r="MT350" s="22"/>
      <c r="MU350" s="22"/>
      <c r="MV350" s="22"/>
      <c r="MW350" s="22"/>
      <c r="MX350" s="22"/>
      <c r="MY350" s="22"/>
      <c r="MZ350" s="22"/>
      <c r="NA350" s="22"/>
      <c r="NB350" s="22"/>
      <c r="NC350" s="22"/>
      <c r="ND350" s="22"/>
      <c r="NE350" s="22"/>
      <c r="NF350" s="22"/>
      <c r="NG350" s="22"/>
      <c r="NH350" s="22"/>
      <c r="NI350" s="22"/>
      <c r="NJ350" s="22"/>
      <c r="NK350" s="22"/>
      <c r="NL350" s="22"/>
      <c r="NM350" s="22"/>
      <c r="NN350" s="22"/>
      <c r="NO350" s="22"/>
      <c r="NP350" s="22"/>
      <c r="NQ350" s="22"/>
      <c r="NR350" s="22"/>
      <c r="NS350" s="22"/>
      <c r="NT350" s="22"/>
      <c r="NU350" s="22"/>
      <c r="NV350" s="22"/>
      <c r="NW350" s="22"/>
      <c r="NX350" s="22"/>
      <c r="NY350" s="22"/>
      <c r="NZ350" s="22"/>
      <c r="OA350" s="22"/>
      <c r="OB350" s="22"/>
      <c r="OC350" s="22"/>
      <c r="OD350" s="22"/>
      <c r="OE350" s="22"/>
      <c r="OF350" s="22"/>
      <c r="OG350" s="22"/>
      <c r="OH350" s="22"/>
      <c r="OI350" s="22"/>
      <c r="OJ350" s="22"/>
      <c r="OK350" s="22"/>
      <c r="OL350" s="22"/>
      <c r="OM350" s="22"/>
      <c r="ON350" s="22"/>
      <c r="OO350" s="22"/>
      <c r="OP350" s="22"/>
      <c r="OQ350" s="22"/>
      <c r="OR350" s="22"/>
      <c r="OS350" s="22"/>
      <c r="OT350" s="22"/>
      <c r="OU350" s="22"/>
      <c r="OV350" s="22"/>
      <c r="OW350" s="22"/>
      <c r="OX350" s="22"/>
      <c r="OY350" s="22"/>
      <c r="OZ350" s="22"/>
      <c r="PA350" s="22"/>
      <c r="PB350" s="22"/>
      <c r="PC350" s="22"/>
      <c r="PD350" s="22"/>
      <c r="PE350" s="22"/>
      <c r="PF350" s="22"/>
      <c r="PG350" s="22"/>
      <c r="PH350" s="22"/>
      <c r="PI350" s="22"/>
      <c r="PJ350" s="22"/>
      <c r="PK350" s="22"/>
      <c r="PL350" s="22"/>
      <c r="PM350" s="22"/>
      <c r="PN350" s="22"/>
      <c r="PO350" s="22"/>
      <c r="PP350" s="22"/>
      <c r="PQ350" s="22"/>
      <c r="PR350" s="22"/>
      <c r="PS350" s="22"/>
      <c r="PT350" s="22"/>
      <c r="PU350" s="22"/>
      <c r="PV350" s="22"/>
      <c r="PW350" s="22"/>
      <c r="PX350" s="22"/>
      <c r="PY350" s="22"/>
      <c r="PZ350" s="22"/>
      <c r="QA350" s="22"/>
      <c r="QB350" s="22"/>
      <c r="QC350" s="22"/>
      <c r="QD350" s="22"/>
      <c r="QE350" s="22"/>
      <c r="QF350" s="22"/>
      <c r="QG350" s="22"/>
      <c r="QH350" s="22"/>
      <c r="QI350" s="22"/>
      <c r="QJ350" s="22"/>
      <c r="QK350" s="22"/>
      <c r="QL350" s="22"/>
      <c r="QM350" s="22"/>
      <c r="QN350" s="22"/>
      <c r="QO350" s="22"/>
      <c r="QP350" s="22"/>
      <c r="QQ350" s="22"/>
      <c r="QR350" s="22"/>
      <c r="QS350" s="22"/>
      <c r="QT350" s="22"/>
      <c r="QU350" s="22"/>
      <c r="QV350" s="22"/>
      <c r="QW350" s="22"/>
      <c r="QX350" s="22"/>
      <c r="QY350" s="22"/>
      <c r="QZ350" s="22"/>
      <c r="RA350" s="22"/>
      <c r="RB350" s="22"/>
      <c r="RC350" s="22"/>
      <c r="RD350" s="22"/>
      <c r="RE350" s="22"/>
      <c r="RF350" s="22"/>
      <c r="RG350" s="22"/>
      <c r="RH350" s="22"/>
      <c r="RI350" s="22"/>
      <c r="RJ350" s="22"/>
      <c r="RK350" s="22"/>
      <c r="RL350" s="22"/>
      <c r="RM350" s="22"/>
      <c r="RN350" s="22"/>
      <c r="RO350" s="22"/>
      <c r="RP350" s="22"/>
      <c r="RQ350" s="22"/>
      <c r="RR350" s="22"/>
      <c r="RS350" s="22"/>
      <c r="RT350" s="22"/>
      <c r="RU350" s="22"/>
      <c r="RV350" s="22"/>
      <c r="RW350" s="22"/>
      <c r="RX350" s="22"/>
      <c r="RY350" s="22"/>
      <c r="RZ350" s="22"/>
      <c r="SA350" s="22"/>
      <c r="SB350" s="22"/>
      <c r="SC350" s="22"/>
      <c r="SD350" s="22"/>
      <c r="SE350" s="22"/>
      <c r="SF350" s="22"/>
      <c r="SG350" s="22"/>
      <c r="SH350" s="22"/>
      <c r="SI350" s="22"/>
      <c r="SJ350" s="22"/>
      <c r="SK350" s="22"/>
      <c r="SL350" s="22"/>
      <c r="SM350" s="22"/>
      <c r="SN350" s="22"/>
      <c r="SO350" s="22"/>
      <c r="SP350" s="22"/>
      <c r="SQ350" s="22"/>
      <c r="SR350" s="22"/>
      <c r="SS350" s="22"/>
      <c r="ST350" s="22"/>
      <c r="SU350" s="22"/>
      <c r="SV350" s="22"/>
      <c r="SW350" s="22"/>
      <c r="SX350" s="22"/>
      <c r="SY350" s="22"/>
      <c r="SZ350" s="22"/>
      <c r="TA350" s="22"/>
      <c r="TB350" s="22"/>
      <c r="TC350" s="22"/>
      <c r="TD350" s="22"/>
      <c r="TE350" s="22"/>
      <c r="TF350" s="22"/>
      <c r="TG350" s="22"/>
      <c r="TH350" s="22"/>
      <c r="TI350" s="22"/>
      <c r="TJ350" s="22"/>
      <c r="TK350" s="22"/>
      <c r="TL350" s="22"/>
      <c r="TM350" s="22"/>
      <c r="TN350" s="22"/>
      <c r="TO350" s="22"/>
      <c r="TP350" s="22"/>
      <c r="TQ350" s="22"/>
      <c r="TR350" s="22"/>
      <c r="TS350" s="22"/>
      <c r="TT350" s="22"/>
      <c r="TU350" s="22"/>
      <c r="TV350" s="22"/>
      <c r="TW350" s="22"/>
      <c r="TX350" s="22"/>
      <c r="TY350" s="22"/>
      <c r="TZ350" s="22"/>
      <c r="UA350" s="22"/>
      <c r="UB350" s="22"/>
      <c r="UC350" s="22"/>
      <c r="UD350" s="22"/>
      <c r="UE350" s="22"/>
      <c r="UF350" s="22"/>
      <c r="UG350" s="22"/>
      <c r="UH350" s="22"/>
      <c r="UI350" s="22"/>
      <c r="UJ350" s="22"/>
      <c r="UK350" s="22"/>
      <c r="UL350" s="22"/>
      <c r="UM350" s="22"/>
      <c r="UN350" s="22"/>
      <c r="UO350" s="22"/>
      <c r="UP350" s="22"/>
      <c r="UQ350" s="22"/>
      <c r="UR350" s="22"/>
      <c r="US350" s="22"/>
      <c r="UT350" s="22"/>
      <c r="UU350" s="22"/>
      <c r="UV350" s="22"/>
      <c r="UW350" s="22"/>
      <c r="UX350" s="22"/>
      <c r="UY350" s="22"/>
      <c r="UZ350" s="22"/>
      <c r="VA350" s="22"/>
      <c r="VB350" s="22"/>
      <c r="VC350" s="22"/>
      <c r="VD350" s="22"/>
      <c r="VE350" s="22"/>
      <c r="VF350" s="22"/>
      <c r="VG350" s="22"/>
      <c r="VH350" s="22"/>
      <c r="VI350" s="22"/>
      <c r="VJ350" s="22"/>
      <c r="VK350" s="22"/>
      <c r="VL350" s="22"/>
      <c r="VM350" s="22"/>
      <c r="VN350" s="22"/>
      <c r="VO350" s="22"/>
      <c r="VP350" s="22"/>
      <c r="VQ350" s="22"/>
      <c r="VR350" s="22"/>
      <c r="VS350" s="22"/>
      <c r="VT350" s="22"/>
      <c r="VU350" s="22"/>
      <c r="VV350" s="22"/>
      <c r="VW350" s="22"/>
      <c r="VX350" s="22"/>
      <c r="VY350" s="22"/>
      <c r="VZ350" s="22"/>
      <c r="WA350" s="22"/>
      <c r="WB350" s="22"/>
      <c r="WC350" s="22"/>
      <c r="WD350" s="22"/>
      <c r="WE350" s="22"/>
      <c r="WF350" s="22"/>
      <c r="WG350" s="22"/>
      <c r="WH350" s="22"/>
      <c r="WI350" s="22"/>
      <c r="WJ350" s="22"/>
      <c r="WK350" s="22"/>
      <c r="WL350" s="22"/>
      <c r="WM350" s="22"/>
      <c r="WN350" s="22"/>
      <c r="WO350" s="22"/>
      <c r="WP350" s="22"/>
      <c r="WQ350" s="22"/>
      <c r="WR350" s="22"/>
      <c r="WS350" s="22"/>
      <c r="WT350" s="22"/>
      <c r="WU350" s="22"/>
      <c r="WV350" s="22"/>
      <c r="WW350" s="22"/>
      <c r="WX350" s="22"/>
      <c r="WY350" s="22"/>
      <c r="WZ350" s="22"/>
      <c r="XA350" s="22"/>
      <c r="XB350" s="22"/>
      <c r="XC350" s="22"/>
      <c r="XD350" s="22"/>
      <c r="XE350" s="22"/>
      <c r="XF350" s="22"/>
      <c r="XG350" s="22"/>
      <c r="XH350" s="22"/>
      <c r="XI350" s="22"/>
      <c r="XJ350" s="22"/>
      <c r="XK350" s="22"/>
      <c r="XL350" s="22"/>
      <c r="XM350" s="22"/>
      <c r="XN350" s="22"/>
      <c r="XO350" s="22"/>
      <c r="XP350" s="22"/>
      <c r="XQ350" s="22"/>
      <c r="XR350" s="22"/>
      <c r="XS350" s="22"/>
      <c r="XT350" s="22"/>
      <c r="XU350" s="22"/>
      <c r="XV350" s="22"/>
      <c r="XW350" s="22"/>
      <c r="XX350" s="22"/>
      <c r="XY350" s="22"/>
      <c r="XZ350" s="22"/>
      <c r="YA350" s="22"/>
      <c r="YB350" s="22"/>
      <c r="YC350" s="22"/>
      <c r="YD350" s="22"/>
      <c r="YE350" s="22"/>
      <c r="YF350" s="22"/>
      <c r="YG350" s="22"/>
      <c r="YH350" s="22"/>
      <c r="YI350" s="22"/>
      <c r="YJ350" s="22"/>
      <c r="YK350" s="22"/>
      <c r="YL350" s="22"/>
      <c r="YM350" s="22"/>
      <c r="YN350" s="22"/>
      <c r="YO350" s="22"/>
      <c r="YP350" s="22"/>
      <c r="YQ350" s="22"/>
      <c r="YR350" s="22"/>
      <c r="YS350" s="22"/>
      <c r="YT350" s="22"/>
      <c r="YU350" s="22"/>
      <c r="YV350" s="22"/>
      <c r="YW350" s="22"/>
      <c r="YX350" s="22"/>
      <c r="YY350" s="22"/>
      <c r="YZ350" s="22"/>
      <c r="ZA350" s="22"/>
      <c r="ZB350" s="22"/>
      <c r="ZC350" s="22"/>
      <c r="ZD350" s="22"/>
      <c r="ZE350" s="22"/>
      <c r="ZF350" s="22"/>
      <c r="ZG350" s="22"/>
      <c r="ZH350" s="22"/>
      <c r="ZI350" s="22"/>
      <c r="ZJ350" s="22"/>
      <c r="ZK350" s="22"/>
      <c r="ZL350" s="22"/>
      <c r="ZM350" s="22"/>
      <c r="ZN350" s="22"/>
      <c r="ZO350" s="22"/>
      <c r="ZP350" s="22"/>
      <c r="ZQ350" s="22"/>
      <c r="ZR350" s="22"/>
      <c r="ZS350" s="22"/>
    </row>
    <row r="351" spans="1:695" s="56" customFormat="1" x14ac:dyDescent="0.2">
      <c r="A351" s="246" t="s">
        <v>148</v>
      </c>
      <c r="B351" s="98"/>
      <c r="C351" s="19" t="s">
        <v>92</v>
      </c>
      <c r="D351" s="19" t="s">
        <v>13</v>
      </c>
      <c r="E351" s="20">
        <v>0.3263888888888889</v>
      </c>
      <c r="F351" s="20">
        <f t="shared" si="39"/>
        <v>0.36458333333333337</v>
      </c>
      <c r="G351" s="19">
        <f t="shared" si="38"/>
        <v>5266.2</v>
      </c>
      <c r="H351" s="65">
        <v>201</v>
      </c>
      <c r="I351" s="82">
        <v>26.2</v>
      </c>
      <c r="J351" s="77" t="s">
        <v>204</v>
      </c>
      <c r="K351" s="77" t="s">
        <v>205</v>
      </c>
      <c r="L351" s="187"/>
      <c r="M351" s="21"/>
      <c r="N351" s="139"/>
      <c r="O351" s="139"/>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2"/>
      <c r="AU351" s="22"/>
      <c r="AV351" s="22"/>
      <c r="AW351" s="22"/>
      <c r="AX351" s="22"/>
      <c r="AY351" s="22"/>
      <c r="AZ351" s="22"/>
      <c r="BA351" s="22"/>
      <c r="BB351" s="22"/>
      <c r="BC351" s="22"/>
      <c r="BD351" s="22"/>
      <c r="BE351" s="22"/>
      <c r="BF351" s="22"/>
      <c r="BG351" s="22"/>
      <c r="BH351" s="22"/>
      <c r="BI351" s="22"/>
      <c r="BJ351" s="22"/>
      <c r="BK351" s="22"/>
      <c r="BL351" s="22"/>
      <c r="BM351" s="22"/>
      <c r="BN351" s="22"/>
      <c r="BO351" s="22"/>
      <c r="BP351" s="22"/>
      <c r="BQ351" s="22"/>
      <c r="BR351" s="22"/>
      <c r="BS351" s="22"/>
      <c r="BT351" s="22"/>
      <c r="BU351" s="22"/>
      <c r="BV351" s="22"/>
      <c r="BW351" s="22"/>
      <c r="BX351" s="22"/>
      <c r="BY351" s="22"/>
      <c r="BZ351" s="22"/>
      <c r="CA351" s="22"/>
      <c r="CB351" s="22"/>
      <c r="CC351" s="22"/>
      <c r="CD351" s="22"/>
      <c r="CE351" s="22"/>
      <c r="CF351" s="22"/>
      <c r="CG351" s="22"/>
      <c r="CH351" s="22"/>
      <c r="CI351" s="22"/>
      <c r="CJ351" s="22"/>
      <c r="CK351" s="22"/>
      <c r="CL351" s="22"/>
      <c r="CM351" s="22"/>
      <c r="CN351" s="22"/>
      <c r="CO351" s="22"/>
      <c r="CP351" s="22"/>
      <c r="CQ351" s="22"/>
      <c r="CR351" s="22"/>
      <c r="CS351" s="22"/>
      <c r="CT351" s="22"/>
      <c r="CU351" s="22"/>
      <c r="CV351" s="22"/>
      <c r="CW351" s="22"/>
      <c r="CX351" s="22"/>
      <c r="CY351" s="22"/>
      <c r="CZ351" s="22"/>
      <c r="DA351" s="22"/>
      <c r="DB351" s="22"/>
      <c r="DC351" s="22"/>
      <c r="DD351" s="22"/>
      <c r="DE351" s="22"/>
      <c r="DF351" s="22"/>
      <c r="DG351" s="22"/>
      <c r="DH351" s="22"/>
      <c r="DI351" s="22"/>
      <c r="DJ351" s="22"/>
      <c r="DK351" s="22"/>
      <c r="DL351" s="22"/>
      <c r="DM351" s="22"/>
      <c r="DN351" s="22"/>
      <c r="DO351" s="22"/>
      <c r="DP351" s="22"/>
      <c r="DQ351" s="22"/>
      <c r="DR351" s="22"/>
      <c r="DS351" s="22"/>
      <c r="DT351" s="22"/>
      <c r="DU351" s="22"/>
      <c r="DV351" s="22"/>
      <c r="DW351" s="22"/>
      <c r="DX351" s="22"/>
      <c r="DY351" s="22"/>
      <c r="DZ351" s="22"/>
      <c r="EA351" s="22"/>
      <c r="EB351" s="22"/>
      <c r="EC351" s="22"/>
      <c r="ED351" s="22"/>
      <c r="EE351" s="22"/>
      <c r="EF351" s="22"/>
      <c r="EG351" s="22"/>
      <c r="EH351" s="22"/>
      <c r="EI351" s="22"/>
      <c r="EJ351" s="22"/>
      <c r="EK351" s="22"/>
      <c r="EL351" s="22"/>
      <c r="EM351" s="22"/>
      <c r="EN351" s="22"/>
      <c r="EO351" s="22"/>
      <c r="EP351" s="22"/>
      <c r="EQ351" s="22"/>
      <c r="ER351" s="22"/>
      <c r="ES351" s="22"/>
      <c r="ET351" s="22"/>
      <c r="EU351" s="22"/>
      <c r="EV351" s="22"/>
      <c r="EW351" s="22"/>
      <c r="EX351" s="22"/>
      <c r="EY351" s="22"/>
      <c r="EZ351" s="22"/>
      <c r="FA351" s="22"/>
      <c r="FB351" s="22"/>
      <c r="FC351" s="22"/>
      <c r="FD351" s="22"/>
      <c r="FE351" s="22"/>
      <c r="FF351" s="22"/>
      <c r="FG351" s="22"/>
      <c r="FH351" s="22"/>
      <c r="FI351" s="22"/>
      <c r="FJ351" s="22"/>
      <c r="FK351" s="22"/>
      <c r="FL351" s="22"/>
      <c r="FM351" s="22"/>
      <c r="FN351" s="22"/>
      <c r="FO351" s="22"/>
      <c r="FP351" s="22"/>
      <c r="FQ351" s="22"/>
      <c r="FR351" s="22"/>
      <c r="FS351" s="22"/>
      <c r="FT351" s="22"/>
      <c r="FU351" s="22"/>
      <c r="FV351" s="22"/>
      <c r="FW351" s="22"/>
      <c r="FX351" s="22"/>
      <c r="FY351" s="22"/>
      <c r="FZ351" s="22"/>
      <c r="GA351" s="22"/>
      <c r="GB351" s="22"/>
      <c r="GC351" s="22"/>
      <c r="GD351" s="22"/>
      <c r="GE351" s="22"/>
      <c r="GF351" s="22"/>
      <c r="GG351" s="22"/>
      <c r="GH351" s="22"/>
      <c r="GI351" s="22"/>
      <c r="GJ351" s="22"/>
      <c r="GK351" s="22"/>
      <c r="GL351" s="22"/>
      <c r="GM351" s="22"/>
      <c r="GN351" s="22"/>
      <c r="GO351" s="22"/>
      <c r="GP351" s="22"/>
      <c r="GQ351" s="22"/>
      <c r="GR351" s="22"/>
      <c r="GS351" s="22"/>
      <c r="GT351" s="22"/>
      <c r="GU351" s="22"/>
      <c r="GV351" s="22"/>
      <c r="GW351" s="22"/>
      <c r="GX351" s="22"/>
      <c r="GY351" s="22"/>
      <c r="GZ351" s="22"/>
      <c r="HA351" s="22"/>
      <c r="HB351" s="22"/>
      <c r="HC351" s="22"/>
      <c r="HD351" s="22"/>
      <c r="HE351" s="22"/>
      <c r="HF351" s="22"/>
      <c r="HG351" s="22"/>
      <c r="HH351" s="22"/>
      <c r="HI351" s="22"/>
      <c r="HJ351" s="22"/>
      <c r="HK351" s="22"/>
      <c r="HL351" s="22"/>
      <c r="HM351" s="22"/>
      <c r="HN351" s="22"/>
      <c r="HO351" s="22"/>
      <c r="HP351" s="22"/>
      <c r="HQ351" s="22"/>
      <c r="HR351" s="22"/>
      <c r="HS351" s="22"/>
      <c r="HT351" s="22"/>
      <c r="HU351" s="22"/>
      <c r="HV351" s="22"/>
      <c r="HW351" s="22"/>
      <c r="HX351" s="22"/>
      <c r="HY351" s="22"/>
      <c r="HZ351" s="22"/>
      <c r="IA351" s="22"/>
      <c r="IB351" s="22"/>
      <c r="IC351" s="22"/>
      <c r="ID351" s="22"/>
      <c r="IE351" s="22"/>
      <c r="IF351" s="22"/>
      <c r="IG351" s="22"/>
      <c r="IH351" s="22"/>
      <c r="II351" s="22"/>
      <c r="IJ351" s="22"/>
      <c r="IK351" s="22"/>
      <c r="IL351" s="22"/>
      <c r="IM351" s="22"/>
      <c r="IN351" s="22"/>
      <c r="IO351" s="22"/>
      <c r="IP351" s="22"/>
      <c r="IQ351" s="22"/>
      <c r="IR351" s="22"/>
      <c r="IS351" s="22"/>
      <c r="IT351" s="22"/>
      <c r="IU351" s="22"/>
      <c r="IV351" s="22"/>
      <c r="IW351" s="22"/>
      <c r="IX351" s="22"/>
      <c r="IY351" s="22"/>
      <c r="IZ351" s="22"/>
      <c r="JA351" s="22"/>
      <c r="JB351" s="22"/>
      <c r="JC351" s="22"/>
      <c r="JD351" s="22"/>
      <c r="JE351" s="22"/>
      <c r="JF351" s="22"/>
      <c r="JG351" s="22"/>
      <c r="JH351" s="22"/>
      <c r="JI351" s="22"/>
      <c r="JJ351" s="22"/>
      <c r="JK351" s="22"/>
      <c r="JL351" s="22"/>
      <c r="JM351" s="22"/>
      <c r="JN351" s="22"/>
      <c r="JO351" s="22"/>
      <c r="JP351" s="22"/>
      <c r="JQ351" s="22"/>
      <c r="JR351" s="22"/>
      <c r="JS351" s="22"/>
      <c r="JT351" s="22"/>
      <c r="JU351" s="22"/>
      <c r="JV351" s="22"/>
      <c r="JW351" s="22"/>
      <c r="JX351" s="22"/>
      <c r="JY351" s="22"/>
      <c r="JZ351" s="22"/>
      <c r="KA351" s="22"/>
      <c r="KB351" s="22"/>
      <c r="KC351" s="22"/>
      <c r="KD351" s="22"/>
      <c r="KE351" s="22"/>
      <c r="KF351" s="22"/>
      <c r="KG351" s="22"/>
      <c r="KH351" s="22"/>
      <c r="KI351" s="22"/>
      <c r="KJ351" s="22"/>
      <c r="KK351" s="22"/>
      <c r="KL351" s="22"/>
      <c r="KM351" s="22"/>
      <c r="KN351" s="22"/>
      <c r="KO351" s="22"/>
      <c r="KP351" s="22"/>
      <c r="KQ351" s="22"/>
      <c r="KR351" s="22"/>
      <c r="KS351" s="22"/>
      <c r="KT351" s="22"/>
      <c r="KU351" s="22"/>
      <c r="KV351" s="22"/>
      <c r="KW351" s="22"/>
      <c r="KX351" s="22"/>
      <c r="KY351" s="22"/>
      <c r="KZ351" s="22"/>
      <c r="LA351" s="22"/>
      <c r="LB351" s="22"/>
      <c r="LC351" s="22"/>
      <c r="LD351" s="22"/>
      <c r="LE351" s="22"/>
      <c r="LF351" s="22"/>
      <c r="LG351" s="22"/>
      <c r="LH351" s="22"/>
      <c r="LI351" s="22"/>
      <c r="LJ351" s="22"/>
      <c r="LK351" s="22"/>
      <c r="LL351" s="22"/>
      <c r="LM351" s="22"/>
      <c r="LN351" s="22"/>
      <c r="LO351" s="22"/>
      <c r="LP351" s="22"/>
      <c r="LQ351" s="22"/>
      <c r="LR351" s="22"/>
      <c r="LS351" s="22"/>
      <c r="LT351" s="22"/>
      <c r="LU351" s="22"/>
      <c r="LV351" s="22"/>
      <c r="LW351" s="22"/>
      <c r="LX351" s="22"/>
      <c r="LY351" s="22"/>
      <c r="LZ351" s="22"/>
      <c r="MA351" s="22"/>
      <c r="MB351" s="22"/>
      <c r="MC351" s="22"/>
      <c r="MD351" s="22"/>
      <c r="ME351" s="22"/>
      <c r="MF351" s="22"/>
      <c r="MG351" s="22"/>
      <c r="MH351" s="22"/>
      <c r="MI351" s="22"/>
      <c r="MJ351" s="22"/>
      <c r="MK351" s="22"/>
      <c r="ML351" s="22"/>
      <c r="MM351" s="22"/>
      <c r="MN351" s="22"/>
      <c r="MO351" s="22"/>
      <c r="MP351" s="22"/>
      <c r="MQ351" s="22"/>
      <c r="MR351" s="22"/>
      <c r="MS351" s="22"/>
      <c r="MT351" s="22"/>
      <c r="MU351" s="22"/>
      <c r="MV351" s="22"/>
      <c r="MW351" s="22"/>
      <c r="MX351" s="22"/>
      <c r="MY351" s="22"/>
      <c r="MZ351" s="22"/>
      <c r="NA351" s="22"/>
      <c r="NB351" s="22"/>
      <c r="NC351" s="22"/>
      <c r="ND351" s="22"/>
      <c r="NE351" s="22"/>
      <c r="NF351" s="22"/>
      <c r="NG351" s="22"/>
      <c r="NH351" s="22"/>
      <c r="NI351" s="22"/>
      <c r="NJ351" s="22"/>
      <c r="NK351" s="22"/>
      <c r="NL351" s="22"/>
      <c r="NM351" s="22"/>
      <c r="NN351" s="22"/>
      <c r="NO351" s="22"/>
      <c r="NP351" s="22"/>
      <c r="NQ351" s="22"/>
      <c r="NR351" s="22"/>
      <c r="NS351" s="22"/>
      <c r="NT351" s="22"/>
      <c r="NU351" s="22"/>
      <c r="NV351" s="22"/>
      <c r="NW351" s="22"/>
      <c r="NX351" s="22"/>
      <c r="NY351" s="22"/>
      <c r="NZ351" s="22"/>
      <c r="OA351" s="22"/>
      <c r="OB351" s="22"/>
      <c r="OC351" s="22"/>
      <c r="OD351" s="22"/>
      <c r="OE351" s="22"/>
      <c r="OF351" s="22"/>
      <c r="OG351" s="22"/>
      <c r="OH351" s="22"/>
      <c r="OI351" s="22"/>
      <c r="OJ351" s="22"/>
      <c r="OK351" s="22"/>
      <c r="OL351" s="22"/>
      <c r="OM351" s="22"/>
      <c r="ON351" s="22"/>
      <c r="OO351" s="22"/>
      <c r="OP351" s="22"/>
      <c r="OQ351" s="22"/>
      <c r="OR351" s="22"/>
      <c r="OS351" s="22"/>
      <c r="OT351" s="22"/>
      <c r="OU351" s="22"/>
      <c r="OV351" s="22"/>
      <c r="OW351" s="22"/>
      <c r="OX351" s="22"/>
      <c r="OY351" s="22"/>
      <c r="OZ351" s="22"/>
      <c r="PA351" s="22"/>
      <c r="PB351" s="22"/>
      <c r="PC351" s="22"/>
      <c r="PD351" s="22"/>
      <c r="PE351" s="22"/>
      <c r="PF351" s="22"/>
      <c r="PG351" s="22"/>
      <c r="PH351" s="22"/>
      <c r="PI351" s="22"/>
      <c r="PJ351" s="22"/>
      <c r="PK351" s="22"/>
      <c r="PL351" s="22"/>
      <c r="PM351" s="22"/>
      <c r="PN351" s="22"/>
      <c r="PO351" s="22"/>
      <c r="PP351" s="22"/>
      <c r="PQ351" s="22"/>
      <c r="PR351" s="22"/>
      <c r="PS351" s="22"/>
      <c r="PT351" s="22"/>
      <c r="PU351" s="22"/>
      <c r="PV351" s="22"/>
      <c r="PW351" s="22"/>
      <c r="PX351" s="22"/>
      <c r="PY351" s="22"/>
      <c r="PZ351" s="22"/>
      <c r="QA351" s="22"/>
      <c r="QB351" s="22"/>
      <c r="QC351" s="22"/>
      <c r="QD351" s="22"/>
      <c r="QE351" s="22"/>
      <c r="QF351" s="22"/>
      <c r="QG351" s="22"/>
      <c r="QH351" s="22"/>
      <c r="QI351" s="22"/>
      <c r="QJ351" s="22"/>
      <c r="QK351" s="22"/>
      <c r="QL351" s="22"/>
      <c r="QM351" s="22"/>
      <c r="QN351" s="22"/>
      <c r="QO351" s="22"/>
      <c r="QP351" s="22"/>
      <c r="QQ351" s="22"/>
      <c r="QR351" s="22"/>
      <c r="QS351" s="22"/>
      <c r="QT351" s="22"/>
      <c r="QU351" s="22"/>
      <c r="QV351" s="22"/>
      <c r="QW351" s="22"/>
      <c r="QX351" s="22"/>
      <c r="QY351" s="22"/>
      <c r="QZ351" s="22"/>
      <c r="RA351" s="22"/>
      <c r="RB351" s="22"/>
      <c r="RC351" s="22"/>
      <c r="RD351" s="22"/>
      <c r="RE351" s="22"/>
      <c r="RF351" s="22"/>
      <c r="RG351" s="22"/>
      <c r="RH351" s="22"/>
      <c r="RI351" s="22"/>
      <c r="RJ351" s="22"/>
      <c r="RK351" s="22"/>
      <c r="RL351" s="22"/>
      <c r="RM351" s="22"/>
      <c r="RN351" s="22"/>
      <c r="RO351" s="22"/>
      <c r="RP351" s="22"/>
      <c r="RQ351" s="22"/>
      <c r="RR351" s="22"/>
      <c r="RS351" s="22"/>
      <c r="RT351" s="22"/>
      <c r="RU351" s="22"/>
      <c r="RV351" s="22"/>
      <c r="RW351" s="22"/>
      <c r="RX351" s="22"/>
      <c r="RY351" s="22"/>
      <c r="RZ351" s="22"/>
      <c r="SA351" s="22"/>
      <c r="SB351" s="22"/>
      <c r="SC351" s="22"/>
      <c r="SD351" s="22"/>
      <c r="SE351" s="22"/>
      <c r="SF351" s="22"/>
      <c r="SG351" s="22"/>
      <c r="SH351" s="22"/>
      <c r="SI351" s="22"/>
      <c r="SJ351" s="22"/>
      <c r="SK351" s="22"/>
      <c r="SL351" s="22"/>
      <c r="SM351" s="22"/>
      <c r="SN351" s="22"/>
      <c r="SO351" s="22"/>
      <c r="SP351" s="22"/>
      <c r="SQ351" s="22"/>
      <c r="SR351" s="22"/>
      <c r="SS351" s="22"/>
      <c r="ST351" s="22"/>
      <c r="SU351" s="22"/>
      <c r="SV351" s="22"/>
      <c r="SW351" s="22"/>
      <c r="SX351" s="22"/>
      <c r="SY351" s="22"/>
      <c r="SZ351" s="22"/>
      <c r="TA351" s="22"/>
      <c r="TB351" s="22"/>
      <c r="TC351" s="22"/>
      <c r="TD351" s="22"/>
      <c r="TE351" s="22"/>
      <c r="TF351" s="22"/>
      <c r="TG351" s="22"/>
      <c r="TH351" s="22"/>
      <c r="TI351" s="22"/>
      <c r="TJ351" s="22"/>
      <c r="TK351" s="22"/>
      <c r="TL351" s="22"/>
      <c r="TM351" s="22"/>
      <c r="TN351" s="22"/>
      <c r="TO351" s="22"/>
      <c r="TP351" s="22"/>
      <c r="TQ351" s="22"/>
      <c r="TR351" s="22"/>
      <c r="TS351" s="22"/>
      <c r="TT351" s="22"/>
      <c r="TU351" s="22"/>
      <c r="TV351" s="22"/>
      <c r="TW351" s="22"/>
      <c r="TX351" s="22"/>
      <c r="TY351" s="22"/>
      <c r="TZ351" s="22"/>
      <c r="UA351" s="22"/>
      <c r="UB351" s="22"/>
      <c r="UC351" s="22"/>
      <c r="UD351" s="22"/>
      <c r="UE351" s="22"/>
      <c r="UF351" s="22"/>
      <c r="UG351" s="22"/>
      <c r="UH351" s="22"/>
      <c r="UI351" s="22"/>
      <c r="UJ351" s="22"/>
      <c r="UK351" s="22"/>
      <c r="UL351" s="22"/>
      <c r="UM351" s="22"/>
      <c r="UN351" s="22"/>
      <c r="UO351" s="22"/>
      <c r="UP351" s="22"/>
      <c r="UQ351" s="22"/>
      <c r="UR351" s="22"/>
      <c r="US351" s="22"/>
      <c r="UT351" s="22"/>
      <c r="UU351" s="22"/>
      <c r="UV351" s="22"/>
      <c r="UW351" s="22"/>
      <c r="UX351" s="22"/>
      <c r="UY351" s="22"/>
      <c r="UZ351" s="22"/>
      <c r="VA351" s="22"/>
      <c r="VB351" s="22"/>
      <c r="VC351" s="22"/>
      <c r="VD351" s="22"/>
      <c r="VE351" s="22"/>
      <c r="VF351" s="22"/>
      <c r="VG351" s="22"/>
      <c r="VH351" s="22"/>
      <c r="VI351" s="22"/>
      <c r="VJ351" s="22"/>
      <c r="VK351" s="22"/>
      <c r="VL351" s="22"/>
      <c r="VM351" s="22"/>
      <c r="VN351" s="22"/>
      <c r="VO351" s="22"/>
      <c r="VP351" s="22"/>
      <c r="VQ351" s="22"/>
      <c r="VR351" s="22"/>
      <c r="VS351" s="22"/>
      <c r="VT351" s="22"/>
      <c r="VU351" s="22"/>
      <c r="VV351" s="22"/>
      <c r="VW351" s="22"/>
      <c r="VX351" s="22"/>
      <c r="VY351" s="22"/>
      <c r="VZ351" s="22"/>
      <c r="WA351" s="22"/>
      <c r="WB351" s="22"/>
      <c r="WC351" s="22"/>
      <c r="WD351" s="22"/>
      <c r="WE351" s="22"/>
      <c r="WF351" s="22"/>
      <c r="WG351" s="22"/>
      <c r="WH351" s="22"/>
      <c r="WI351" s="22"/>
      <c r="WJ351" s="22"/>
      <c r="WK351" s="22"/>
      <c r="WL351" s="22"/>
      <c r="WM351" s="22"/>
      <c r="WN351" s="22"/>
      <c r="WO351" s="22"/>
      <c r="WP351" s="22"/>
      <c r="WQ351" s="22"/>
      <c r="WR351" s="22"/>
      <c r="WS351" s="22"/>
      <c r="WT351" s="22"/>
      <c r="WU351" s="22"/>
      <c r="WV351" s="22"/>
      <c r="WW351" s="22"/>
      <c r="WX351" s="22"/>
      <c r="WY351" s="22"/>
      <c r="WZ351" s="22"/>
      <c r="XA351" s="22"/>
      <c r="XB351" s="22"/>
      <c r="XC351" s="22"/>
      <c r="XD351" s="22"/>
      <c r="XE351" s="22"/>
      <c r="XF351" s="22"/>
      <c r="XG351" s="22"/>
      <c r="XH351" s="22"/>
      <c r="XI351" s="22"/>
      <c r="XJ351" s="22"/>
      <c r="XK351" s="22"/>
      <c r="XL351" s="22"/>
      <c r="XM351" s="22"/>
      <c r="XN351" s="22"/>
      <c r="XO351" s="22"/>
      <c r="XP351" s="22"/>
      <c r="XQ351" s="22"/>
      <c r="XR351" s="22"/>
      <c r="XS351" s="22"/>
      <c r="XT351" s="22"/>
      <c r="XU351" s="22"/>
      <c r="XV351" s="22"/>
      <c r="XW351" s="22"/>
      <c r="XX351" s="22"/>
      <c r="XY351" s="22"/>
      <c r="XZ351" s="22"/>
      <c r="YA351" s="22"/>
      <c r="YB351" s="22"/>
      <c r="YC351" s="22"/>
      <c r="YD351" s="22"/>
      <c r="YE351" s="22"/>
      <c r="YF351" s="22"/>
      <c r="YG351" s="22"/>
      <c r="YH351" s="22"/>
      <c r="YI351" s="22"/>
      <c r="YJ351" s="22"/>
      <c r="YK351" s="22"/>
      <c r="YL351" s="22"/>
      <c r="YM351" s="22"/>
      <c r="YN351" s="22"/>
      <c r="YO351" s="22"/>
      <c r="YP351" s="22"/>
      <c r="YQ351" s="22"/>
      <c r="YR351" s="22"/>
      <c r="YS351" s="22"/>
      <c r="YT351" s="22"/>
      <c r="YU351" s="22"/>
      <c r="YV351" s="22"/>
      <c r="YW351" s="22"/>
      <c r="YX351" s="22"/>
      <c r="YY351" s="22"/>
      <c r="YZ351" s="22"/>
      <c r="ZA351" s="22"/>
      <c r="ZB351" s="22"/>
      <c r="ZC351" s="22"/>
      <c r="ZD351" s="22"/>
      <c r="ZE351" s="22"/>
      <c r="ZF351" s="22"/>
      <c r="ZG351" s="22"/>
      <c r="ZH351" s="22"/>
      <c r="ZI351" s="22"/>
      <c r="ZJ351" s="22"/>
      <c r="ZK351" s="22"/>
      <c r="ZL351" s="22"/>
      <c r="ZM351" s="22"/>
      <c r="ZN351" s="22"/>
      <c r="ZO351" s="22"/>
      <c r="ZP351" s="22"/>
      <c r="ZQ351" s="22"/>
      <c r="ZR351" s="22"/>
      <c r="ZS351" s="22"/>
    </row>
    <row r="352" spans="1:695" s="56" customFormat="1" x14ac:dyDescent="0.2">
      <c r="A352" s="246" t="s">
        <v>148</v>
      </c>
      <c r="B352" s="98"/>
      <c r="C352" s="19" t="s">
        <v>92</v>
      </c>
      <c r="D352" s="19" t="s">
        <v>13</v>
      </c>
      <c r="E352" s="20">
        <v>0.36805555555555558</v>
      </c>
      <c r="F352" s="20">
        <f t="shared" si="39"/>
        <v>0.40625</v>
      </c>
      <c r="G352" s="19">
        <f t="shared" si="38"/>
        <v>5266.2</v>
      </c>
      <c r="H352" s="65">
        <v>201</v>
      </c>
      <c r="I352" s="82">
        <v>26.2</v>
      </c>
      <c r="J352" s="77" t="s">
        <v>204</v>
      </c>
      <c r="K352" s="77" t="s">
        <v>205</v>
      </c>
      <c r="L352" s="187"/>
      <c r="M352" s="21"/>
      <c r="N352" s="139"/>
      <c r="O352" s="139"/>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2"/>
      <c r="AU352" s="22"/>
      <c r="AV352" s="22"/>
      <c r="AW352" s="22"/>
      <c r="AX352" s="22"/>
      <c r="AY352" s="22"/>
      <c r="AZ352" s="22"/>
      <c r="BA352" s="22"/>
      <c r="BB352" s="22"/>
      <c r="BC352" s="22"/>
      <c r="BD352" s="22"/>
      <c r="BE352" s="22"/>
      <c r="BF352" s="22"/>
      <c r="BG352" s="22"/>
      <c r="BH352" s="22"/>
      <c r="BI352" s="22"/>
      <c r="BJ352" s="22"/>
      <c r="BK352" s="22"/>
      <c r="BL352" s="22"/>
      <c r="BM352" s="22"/>
      <c r="BN352" s="22"/>
      <c r="BO352" s="22"/>
      <c r="BP352" s="22"/>
      <c r="BQ352" s="22"/>
      <c r="BR352" s="22"/>
      <c r="BS352" s="22"/>
      <c r="BT352" s="22"/>
      <c r="BU352" s="22"/>
      <c r="BV352" s="22"/>
      <c r="BW352" s="22"/>
      <c r="BX352" s="22"/>
      <c r="BY352" s="22"/>
      <c r="BZ352" s="22"/>
      <c r="CA352" s="22"/>
      <c r="CB352" s="22"/>
      <c r="CC352" s="22"/>
      <c r="CD352" s="22"/>
      <c r="CE352" s="22"/>
      <c r="CF352" s="22"/>
      <c r="CG352" s="22"/>
      <c r="CH352" s="22"/>
      <c r="CI352" s="22"/>
      <c r="CJ352" s="22"/>
      <c r="CK352" s="22"/>
      <c r="CL352" s="22"/>
      <c r="CM352" s="22"/>
      <c r="CN352" s="22"/>
      <c r="CO352" s="22"/>
      <c r="CP352" s="22"/>
      <c r="CQ352" s="22"/>
      <c r="CR352" s="22"/>
      <c r="CS352" s="22"/>
      <c r="CT352" s="22"/>
      <c r="CU352" s="22"/>
      <c r="CV352" s="22"/>
      <c r="CW352" s="22"/>
      <c r="CX352" s="22"/>
      <c r="CY352" s="22"/>
      <c r="CZ352" s="22"/>
      <c r="DA352" s="22"/>
      <c r="DB352" s="22"/>
      <c r="DC352" s="22"/>
      <c r="DD352" s="22"/>
      <c r="DE352" s="22"/>
      <c r="DF352" s="22"/>
      <c r="DG352" s="22"/>
      <c r="DH352" s="22"/>
      <c r="DI352" s="22"/>
      <c r="DJ352" s="22"/>
      <c r="DK352" s="22"/>
      <c r="DL352" s="22"/>
      <c r="DM352" s="22"/>
      <c r="DN352" s="22"/>
      <c r="DO352" s="22"/>
      <c r="DP352" s="22"/>
      <c r="DQ352" s="22"/>
      <c r="DR352" s="22"/>
      <c r="DS352" s="22"/>
      <c r="DT352" s="22"/>
      <c r="DU352" s="22"/>
      <c r="DV352" s="22"/>
      <c r="DW352" s="22"/>
      <c r="DX352" s="22"/>
      <c r="DY352" s="22"/>
      <c r="DZ352" s="22"/>
      <c r="EA352" s="22"/>
      <c r="EB352" s="22"/>
      <c r="EC352" s="22"/>
      <c r="ED352" s="22"/>
      <c r="EE352" s="22"/>
      <c r="EF352" s="22"/>
      <c r="EG352" s="22"/>
      <c r="EH352" s="22"/>
      <c r="EI352" s="22"/>
      <c r="EJ352" s="22"/>
      <c r="EK352" s="22"/>
      <c r="EL352" s="22"/>
      <c r="EM352" s="22"/>
      <c r="EN352" s="22"/>
      <c r="EO352" s="22"/>
      <c r="EP352" s="22"/>
      <c r="EQ352" s="22"/>
      <c r="ER352" s="22"/>
      <c r="ES352" s="22"/>
      <c r="ET352" s="22"/>
      <c r="EU352" s="22"/>
      <c r="EV352" s="22"/>
      <c r="EW352" s="22"/>
      <c r="EX352" s="22"/>
      <c r="EY352" s="22"/>
      <c r="EZ352" s="22"/>
      <c r="FA352" s="22"/>
      <c r="FB352" s="22"/>
      <c r="FC352" s="22"/>
      <c r="FD352" s="22"/>
      <c r="FE352" s="22"/>
      <c r="FF352" s="22"/>
      <c r="FG352" s="22"/>
      <c r="FH352" s="22"/>
      <c r="FI352" s="22"/>
      <c r="FJ352" s="22"/>
      <c r="FK352" s="22"/>
      <c r="FL352" s="22"/>
      <c r="FM352" s="22"/>
      <c r="FN352" s="22"/>
      <c r="FO352" s="22"/>
      <c r="FP352" s="22"/>
      <c r="FQ352" s="22"/>
      <c r="FR352" s="22"/>
      <c r="FS352" s="22"/>
      <c r="FT352" s="22"/>
      <c r="FU352" s="22"/>
      <c r="FV352" s="22"/>
      <c r="FW352" s="22"/>
      <c r="FX352" s="22"/>
      <c r="FY352" s="22"/>
      <c r="FZ352" s="22"/>
      <c r="GA352" s="22"/>
      <c r="GB352" s="22"/>
      <c r="GC352" s="22"/>
      <c r="GD352" s="22"/>
      <c r="GE352" s="22"/>
      <c r="GF352" s="22"/>
      <c r="GG352" s="22"/>
      <c r="GH352" s="22"/>
      <c r="GI352" s="22"/>
      <c r="GJ352" s="22"/>
      <c r="GK352" s="22"/>
      <c r="GL352" s="22"/>
      <c r="GM352" s="22"/>
      <c r="GN352" s="22"/>
      <c r="GO352" s="22"/>
      <c r="GP352" s="22"/>
      <c r="GQ352" s="22"/>
      <c r="GR352" s="22"/>
      <c r="GS352" s="22"/>
      <c r="GT352" s="22"/>
      <c r="GU352" s="22"/>
      <c r="GV352" s="22"/>
      <c r="GW352" s="22"/>
      <c r="GX352" s="22"/>
      <c r="GY352" s="22"/>
      <c r="GZ352" s="22"/>
      <c r="HA352" s="22"/>
      <c r="HB352" s="22"/>
      <c r="HC352" s="22"/>
      <c r="HD352" s="22"/>
      <c r="HE352" s="22"/>
      <c r="HF352" s="22"/>
      <c r="HG352" s="22"/>
      <c r="HH352" s="22"/>
      <c r="HI352" s="22"/>
      <c r="HJ352" s="22"/>
      <c r="HK352" s="22"/>
      <c r="HL352" s="22"/>
      <c r="HM352" s="22"/>
      <c r="HN352" s="22"/>
      <c r="HO352" s="22"/>
      <c r="HP352" s="22"/>
      <c r="HQ352" s="22"/>
      <c r="HR352" s="22"/>
      <c r="HS352" s="22"/>
      <c r="HT352" s="22"/>
      <c r="HU352" s="22"/>
      <c r="HV352" s="22"/>
      <c r="HW352" s="22"/>
      <c r="HX352" s="22"/>
      <c r="HY352" s="22"/>
      <c r="HZ352" s="22"/>
      <c r="IA352" s="22"/>
      <c r="IB352" s="22"/>
      <c r="IC352" s="22"/>
      <c r="ID352" s="22"/>
      <c r="IE352" s="22"/>
      <c r="IF352" s="22"/>
      <c r="IG352" s="22"/>
      <c r="IH352" s="22"/>
      <c r="II352" s="22"/>
      <c r="IJ352" s="22"/>
      <c r="IK352" s="22"/>
      <c r="IL352" s="22"/>
      <c r="IM352" s="22"/>
      <c r="IN352" s="22"/>
      <c r="IO352" s="22"/>
      <c r="IP352" s="22"/>
      <c r="IQ352" s="22"/>
      <c r="IR352" s="22"/>
      <c r="IS352" s="22"/>
      <c r="IT352" s="22"/>
      <c r="IU352" s="22"/>
      <c r="IV352" s="22"/>
      <c r="IW352" s="22"/>
      <c r="IX352" s="22"/>
      <c r="IY352" s="22"/>
      <c r="IZ352" s="22"/>
      <c r="JA352" s="22"/>
      <c r="JB352" s="22"/>
      <c r="JC352" s="22"/>
      <c r="JD352" s="22"/>
      <c r="JE352" s="22"/>
      <c r="JF352" s="22"/>
      <c r="JG352" s="22"/>
      <c r="JH352" s="22"/>
      <c r="JI352" s="22"/>
      <c r="JJ352" s="22"/>
      <c r="JK352" s="22"/>
      <c r="JL352" s="22"/>
      <c r="JM352" s="22"/>
      <c r="JN352" s="22"/>
      <c r="JO352" s="22"/>
      <c r="JP352" s="22"/>
      <c r="JQ352" s="22"/>
      <c r="JR352" s="22"/>
      <c r="JS352" s="22"/>
      <c r="JT352" s="22"/>
      <c r="JU352" s="22"/>
      <c r="JV352" s="22"/>
      <c r="JW352" s="22"/>
      <c r="JX352" s="22"/>
      <c r="JY352" s="22"/>
      <c r="JZ352" s="22"/>
      <c r="KA352" s="22"/>
      <c r="KB352" s="22"/>
      <c r="KC352" s="22"/>
      <c r="KD352" s="22"/>
      <c r="KE352" s="22"/>
      <c r="KF352" s="22"/>
      <c r="KG352" s="22"/>
      <c r="KH352" s="22"/>
      <c r="KI352" s="22"/>
      <c r="KJ352" s="22"/>
      <c r="KK352" s="22"/>
      <c r="KL352" s="22"/>
      <c r="KM352" s="22"/>
      <c r="KN352" s="22"/>
      <c r="KO352" s="22"/>
      <c r="KP352" s="22"/>
      <c r="KQ352" s="22"/>
      <c r="KR352" s="22"/>
      <c r="KS352" s="22"/>
      <c r="KT352" s="22"/>
      <c r="KU352" s="22"/>
      <c r="KV352" s="22"/>
      <c r="KW352" s="22"/>
      <c r="KX352" s="22"/>
      <c r="KY352" s="22"/>
      <c r="KZ352" s="22"/>
      <c r="LA352" s="22"/>
      <c r="LB352" s="22"/>
      <c r="LC352" s="22"/>
      <c r="LD352" s="22"/>
      <c r="LE352" s="22"/>
      <c r="LF352" s="22"/>
      <c r="LG352" s="22"/>
      <c r="LH352" s="22"/>
      <c r="LI352" s="22"/>
      <c r="LJ352" s="22"/>
      <c r="LK352" s="22"/>
      <c r="LL352" s="22"/>
      <c r="LM352" s="22"/>
      <c r="LN352" s="22"/>
      <c r="LO352" s="22"/>
      <c r="LP352" s="22"/>
      <c r="LQ352" s="22"/>
      <c r="LR352" s="22"/>
      <c r="LS352" s="22"/>
      <c r="LT352" s="22"/>
      <c r="LU352" s="22"/>
      <c r="LV352" s="22"/>
      <c r="LW352" s="22"/>
      <c r="LX352" s="22"/>
      <c r="LY352" s="22"/>
      <c r="LZ352" s="22"/>
      <c r="MA352" s="22"/>
      <c r="MB352" s="22"/>
      <c r="MC352" s="22"/>
      <c r="MD352" s="22"/>
      <c r="ME352" s="22"/>
      <c r="MF352" s="22"/>
      <c r="MG352" s="22"/>
      <c r="MH352" s="22"/>
      <c r="MI352" s="22"/>
      <c r="MJ352" s="22"/>
      <c r="MK352" s="22"/>
      <c r="ML352" s="22"/>
      <c r="MM352" s="22"/>
      <c r="MN352" s="22"/>
      <c r="MO352" s="22"/>
      <c r="MP352" s="22"/>
      <c r="MQ352" s="22"/>
      <c r="MR352" s="22"/>
      <c r="MS352" s="22"/>
      <c r="MT352" s="22"/>
      <c r="MU352" s="22"/>
      <c r="MV352" s="22"/>
      <c r="MW352" s="22"/>
      <c r="MX352" s="22"/>
      <c r="MY352" s="22"/>
      <c r="MZ352" s="22"/>
      <c r="NA352" s="22"/>
      <c r="NB352" s="22"/>
      <c r="NC352" s="22"/>
      <c r="ND352" s="22"/>
      <c r="NE352" s="22"/>
      <c r="NF352" s="22"/>
      <c r="NG352" s="22"/>
      <c r="NH352" s="22"/>
      <c r="NI352" s="22"/>
      <c r="NJ352" s="22"/>
      <c r="NK352" s="22"/>
      <c r="NL352" s="22"/>
      <c r="NM352" s="22"/>
      <c r="NN352" s="22"/>
      <c r="NO352" s="22"/>
      <c r="NP352" s="22"/>
      <c r="NQ352" s="22"/>
      <c r="NR352" s="22"/>
      <c r="NS352" s="22"/>
      <c r="NT352" s="22"/>
      <c r="NU352" s="22"/>
      <c r="NV352" s="22"/>
      <c r="NW352" s="22"/>
      <c r="NX352" s="22"/>
      <c r="NY352" s="22"/>
      <c r="NZ352" s="22"/>
      <c r="OA352" s="22"/>
      <c r="OB352" s="22"/>
      <c r="OC352" s="22"/>
      <c r="OD352" s="22"/>
      <c r="OE352" s="22"/>
      <c r="OF352" s="22"/>
      <c r="OG352" s="22"/>
      <c r="OH352" s="22"/>
      <c r="OI352" s="22"/>
      <c r="OJ352" s="22"/>
      <c r="OK352" s="22"/>
      <c r="OL352" s="22"/>
      <c r="OM352" s="22"/>
      <c r="ON352" s="22"/>
      <c r="OO352" s="22"/>
      <c r="OP352" s="22"/>
      <c r="OQ352" s="22"/>
      <c r="OR352" s="22"/>
      <c r="OS352" s="22"/>
      <c r="OT352" s="22"/>
      <c r="OU352" s="22"/>
      <c r="OV352" s="22"/>
      <c r="OW352" s="22"/>
      <c r="OX352" s="22"/>
      <c r="OY352" s="22"/>
      <c r="OZ352" s="22"/>
      <c r="PA352" s="22"/>
      <c r="PB352" s="22"/>
      <c r="PC352" s="22"/>
      <c r="PD352" s="22"/>
      <c r="PE352" s="22"/>
      <c r="PF352" s="22"/>
      <c r="PG352" s="22"/>
      <c r="PH352" s="22"/>
      <c r="PI352" s="22"/>
      <c r="PJ352" s="22"/>
      <c r="PK352" s="22"/>
      <c r="PL352" s="22"/>
      <c r="PM352" s="22"/>
      <c r="PN352" s="22"/>
      <c r="PO352" s="22"/>
      <c r="PP352" s="22"/>
      <c r="PQ352" s="22"/>
      <c r="PR352" s="22"/>
      <c r="PS352" s="22"/>
      <c r="PT352" s="22"/>
      <c r="PU352" s="22"/>
      <c r="PV352" s="22"/>
      <c r="PW352" s="22"/>
      <c r="PX352" s="22"/>
      <c r="PY352" s="22"/>
      <c r="PZ352" s="22"/>
      <c r="QA352" s="22"/>
      <c r="QB352" s="22"/>
      <c r="QC352" s="22"/>
      <c r="QD352" s="22"/>
      <c r="QE352" s="22"/>
      <c r="QF352" s="22"/>
      <c r="QG352" s="22"/>
      <c r="QH352" s="22"/>
      <c r="QI352" s="22"/>
      <c r="QJ352" s="22"/>
      <c r="QK352" s="22"/>
      <c r="QL352" s="22"/>
      <c r="QM352" s="22"/>
      <c r="QN352" s="22"/>
      <c r="QO352" s="22"/>
      <c r="QP352" s="22"/>
      <c r="QQ352" s="22"/>
      <c r="QR352" s="22"/>
      <c r="QS352" s="22"/>
      <c r="QT352" s="22"/>
      <c r="QU352" s="22"/>
      <c r="QV352" s="22"/>
      <c r="QW352" s="22"/>
      <c r="QX352" s="22"/>
      <c r="QY352" s="22"/>
      <c r="QZ352" s="22"/>
      <c r="RA352" s="22"/>
      <c r="RB352" s="22"/>
      <c r="RC352" s="22"/>
      <c r="RD352" s="22"/>
      <c r="RE352" s="22"/>
      <c r="RF352" s="22"/>
      <c r="RG352" s="22"/>
      <c r="RH352" s="22"/>
      <c r="RI352" s="22"/>
      <c r="RJ352" s="22"/>
      <c r="RK352" s="22"/>
      <c r="RL352" s="22"/>
      <c r="RM352" s="22"/>
      <c r="RN352" s="22"/>
      <c r="RO352" s="22"/>
      <c r="RP352" s="22"/>
      <c r="RQ352" s="22"/>
      <c r="RR352" s="22"/>
      <c r="RS352" s="22"/>
      <c r="RT352" s="22"/>
      <c r="RU352" s="22"/>
      <c r="RV352" s="22"/>
      <c r="RW352" s="22"/>
      <c r="RX352" s="22"/>
      <c r="RY352" s="22"/>
      <c r="RZ352" s="22"/>
      <c r="SA352" s="22"/>
      <c r="SB352" s="22"/>
      <c r="SC352" s="22"/>
      <c r="SD352" s="22"/>
      <c r="SE352" s="22"/>
      <c r="SF352" s="22"/>
      <c r="SG352" s="22"/>
      <c r="SH352" s="22"/>
      <c r="SI352" s="22"/>
      <c r="SJ352" s="22"/>
      <c r="SK352" s="22"/>
      <c r="SL352" s="22"/>
      <c r="SM352" s="22"/>
      <c r="SN352" s="22"/>
      <c r="SO352" s="22"/>
      <c r="SP352" s="22"/>
      <c r="SQ352" s="22"/>
      <c r="SR352" s="22"/>
      <c r="SS352" s="22"/>
      <c r="ST352" s="22"/>
      <c r="SU352" s="22"/>
      <c r="SV352" s="22"/>
      <c r="SW352" s="22"/>
      <c r="SX352" s="22"/>
      <c r="SY352" s="22"/>
      <c r="SZ352" s="22"/>
      <c r="TA352" s="22"/>
      <c r="TB352" s="22"/>
      <c r="TC352" s="22"/>
      <c r="TD352" s="22"/>
      <c r="TE352" s="22"/>
      <c r="TF352" s="22"/>
      <c r="TG352" s="22"/>
      <c r="TH352" s="22"/>
      <c r="TI352" s="22"/>
      <c r="TJ352" s="22"/>
      <c r="TK352" s="22"/>
      <c r="TL352" s="22"/>
      <c r="TM352" s="22"/>
      <c r="TN352" s="22"/>
      <c r="TO352" s="22"/>
      <c r="TP352" s="22"/>
      <c r="TQ352" s="22"/>
      <c r="TR352" s="22"/>
      <c r="TS352" s="22"/>
      <c r="TT352" s="22"/>
      <c r="TU352" s="22"/>
      <c r="TV352" s="22"/>
      <c r="TW352" s="22"/>
      <c r="TX352" s="22"/>
      <c r="TY352" s="22"/>
      <c r="TZ352" s="22"/>
      <c r="UA352" s="22"/>
      <c r="UB352" s="22"/>
      <c r="UC352" s="22"/>
      <c r="UD352" s="22"/>
      <c r="UE352" s="22"/>
      <c r="UF352" s="22"/>
      <c r="UG352" s="22"/>
      <c r="UH352" s="22"/>
      <c r="UI352" s="22"/>
      <c r="UJ352" s="22"/>
      <c r="UK352" s="22"/>
      <c r="UL352" s="22"/>
      <c r="UM352" s="22"/>
      <c r="UN352" s="22"/>
      <c r="UO352" s="22"/>
      <c r="UP352" s="22"/>
      <c r="UQ352" s="22"/>
      <c r="UR352" s="22"/>
      <c r="US352" s="22"/>
      <c r="UT352" s="22"/>
      <c r="UU352" s="22"/>
      <c r="UV352" s="22"/>
      <c r="UW352" s="22"/>
      <c r="UX352" s="22"/>
      <c r="UY352" s="22"/>
      <c r="UZ352" s="22"/>
      <c r="VA352" s="22"/>
      <c r="VB352" s="22"/>
      <c r="VC352" s="22"/>
      <c r="VD352" s="22"/>
      <c r="VE352" s="22"/>
      <c r="VF352" s="22"/>
      <c r="VG352" s="22"/>
      <c r="VH352" s="22"/>
      <c r="VI352" s="22"/>
      <c r="VJ352" s="22"/>
      <c r="VK352" s="22"/>
      <c r="VL352" s="22"/>
      <c r="VM352" s="22"/>
      <c r="VN352" s="22"/>
      <c r="VO352" s="22"/>
      <c r="VP352" s="22"/>
      <c r="VQ352" s="22"/>
      <c r="VR352" s="22"/>
      <c r="VS352" s="22"/>
      <c r="VT352" s="22"/>
      <c r="VU352" s="22"/>
      <c r="VV352" s="22"/>
      <c r="VW352" s="22"/>
      <c r="VX352" s="22"/>
      <c r="VY352" s="22"/>
      <c r="VZ352" s="22"/>
      <c r="WA352" s="22"/>
      <c r="WB352" s="22"/>
      <c r="WC352" s="22"/>
      <c r="WD352" s="22"/>
      <c r="WE352" s="22"/>
      <c r="WF352" s="22"/>
      <c r="WG352" s="22"/>
      <c r="WH352" s="22"/>
      <c r="WI352" s="22"/>
      <c r="WJ352" s="22"/>
      <c r="WK352" s="22"/>
      <c r="WL352" s="22"/>
      <c r="WM352" s="22"/>
      <c r="WN352" s="22"/>
      <c r="WO352" s="22"/>
      <c r="WP352" s="22"/>
      <c r="WQ352" s="22"/>
      <c r="WR352" s="22"/>
      <c r="WS352" s="22"/>
      <c r="WT352" s="22"/>
      <c r="WU352" s="22"/>
      <c r="WV352" s="22"/>
      <c r="WW352" s="22"/>
      <c r="WX352" s="22"/>
      <c r="WY352" s="22"/>
      <c r="WZ352" s="22"/>
      <c r="XA352" s="22"/>
      <c r="XB352" s="22"/>
      <c r="XC352" s="22"/>
      <c r="XD352" s="22"/>
      <c r="XE352" s="22"/>
      <c r="XF352" s="22"/>
      <c r="XG352" s="22"/>
      <c r="XH352" s="22"/>
      <c r="XI352" s="22"/>
      <c r="XJ352" s="22"/>
      <c r="XK352" s="22"/>
      <c r="XL352" s="22"/>
      <c r="XM352" s="22"/>
      <c r="XN352" s="22"/>
      <c r="XO352" s="22"/>
      <c r="XP352" s="22"/>
      <c r="XQ352" s="22"/>
      <c r="XR352" s="22"/>
      <c r="XS352" s="22"/>
      <c r="XT352" s="22"/>
      <c r="XU352" s="22"/>
      <c r="XV352" s="22"/>
      <c r="XW352" s="22"/>
      <c r="XX352" s="22"/>
      <c r="XY352" s="22"/>
      <c r="XZ352" s="22"/>
      <c r="YA352" s="22"/>
      <c r="YB352" s="22"/>
      <c r="YC352" s="22"/>
      <c r="YD352" s="22"/>
      <c r="YE352" s="22"/>
      <c r="YF352" s="22"/>
      <c r="YG352" s="22"/>
      <c r="YH352" s="22"/>
      <c r="YI352" s="22"/>
      <c r="YJ352" s="22"/>
      <c r="YK352" s="22"/>
      <c r="YL352" s="22"/>
      <c r="YM352" s="22"/>
      <c r="YN352" s="22"/>
      <c r="YO352" s="22"/>
      <c r="YP352" s="22"/>
      <c r="YQ352" s="22"/>
      <c r="YR352" s="22"/>
      <c r="YS352" s="22"/>
      <c r="YT352" s="22"/>
      <c r="YU352" s="22"/>
      <c r="YV352" s="22"/>
      <c r="YW352" s="22"/>
      <c r="YX352" s="22"/>
      <c r="YY352" s="22"/>
      <c r="YZ352" s="22"/>
      <c r="ZA352" s="22"/>
      <c r="ZB352" s="22"/>
      <c r="ZC352" s="22"/>
      <c r="ZD352" s="22"/>
      <c r="ZE352" s="22"/>
      <c r="ZF352" s="22"/>
      <c r="ZG352" s="22"/>
      <c r="ZH352" s="22"/>
      <c r="ZI352" s="22"/>
      <c r="ZJ352" s="22"/>
      <c r="ZK352" s="22"/>
      <c r="ZL352" s="22"/>
      <c r="ZM352" s="22"/>
      <c r="ZN352" s="22"/>
      <c r="ZO352" s="22"/>
      <c r="ZP352" s="22"/>
      <c r="ZQ352" s="22"/>
      <c r="ZR352" s="22"/>
      <c r="ZS352" s="22"/>
    </row>
    <row r="353" spans="1:695" s="56" customFormat="1" x14ac:dyDescent="0.25">
      <c r="A353" s="246" t="s">
        <v>148</v>
      </c>
      <c r="B353" s="98"/>
      <c r="C353" s="19"/>
      <c r="D353" s="19"/>
      <c r="E353" s="20"/>
      <c r="F353" s="20"/>
      <c r="G353" s="19"/>
      <c r="H353" s="65"/>
      <c r="I353" s="82"/>
      <c r="J353" s="116"/>
      <c r="K353" s="29"/>
      <c r="L353" s="187"/>
      <c r="M353" s="21"/>
      <c r="N353" s="139"/>
      <c r="O353" s="139"/>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2"/>
      <c r="AU353" s="22"/>
      <c r="AV353" s="22"/>
      <c r="AW353" s="22"/>
      <c r="AX353" s="22"/>
      <c r="AY353" s="22"/>
      <c r="AZ353" s="22"/>
      <c r="BA353" s="22"/>
      <c r="BB353" s="22"/>
      <c r="BC353" s="22"/>
      <c r="BD353" s="22"/>
      <c r="BE353" s="22"/>
      <c r="BF353" s="22"/>
      <c r="BG353" s="22"/>
      <c r="BH353" s="22"/>
      <c r="BI353" s="22"/>
      <c r="BJ353" s="22"/>
      <c r="BK353" s="22"/>
      <c r="BL353" s="22"/>
      <c r="BM353" s="22"/>
      <c r="BN353" s="22"/>
      <c r="BO353" s="22"/>
      <c r="BP353" s="22"/>
      <c r="BQ353" s="22"/>
      <c r="BR353" s="22"/>
      <c r="BS353" s="22"/>
      <c r="BT353" s="22"/>
      <c r="BU353" s="22"/>
      <c r="BV353" s="22"/>
      <c r="BW353" s="22"/>
      <c r="BX353" s="22"/>
      <c r="BY353" s="22"/>
      <c r="BZ353" s="22"/>
      <c r="CA353" s="22"/>
      <c r="CB353" s="22"/>
      <c r="CC353" s="22"/>
      <c r="CD353" s="22"/>
      <c r="CE353" s="22"/>
      <c r="CF353" s="22"/>
      <c r="CG353" s="22"/>
      <c r="CH353" s="22"/>
      <c r="CI353" s="22"/>
      <c r="CJ353" s="22"/>
      <c r="CK353" s="22"/>
      <c r="CL353" s="22"/>
      <c r="CM353" s="22"/>
      <c r="CN353" s="22"/>
      <c r="CO353" s="22"/>
      <c r="CP353" s="22"/>
      <c r="CQ353" s="22"/>
      <c r="CR353" s="22"/>
      <c r="CS353" s="22"/>
      <c r="CT353" s="22"/>
      <c r="CU353" s="22"/>
      <c r="CV353" s="22"/>
      <c r="CW353" s="22"/>
      <c r="CX353" s="22"/>
      <c r="CY353" s="22"/>
      <c r="CZ353" s="22"/>
      <c r="DA353" s="22"/>
      <c r="DB353" s="22"/>
      <c r="DC353" s="22"/>
      <c r="DD353" s="22"/>
      <c r="DE353" s="22"/>
      <c r="DF353" s="22"/>
      <c r="DG353" s="22"/>
      <c r="DH353" s="22"/>
      <c r="DI353" s="22"/>
      <c r="DJ353" s="22"/>
      <c r="DK353" s="22"/>
      <c r="DL353" s="22"/>
      <c r="DM353" s="22"/>
      <c r="DN353" s="22"/>
      <c r="DO353" s="22"/>
      <c r="DP353" s="22"/>
      <c r="DQ353" s="22"/>
      <c r="DR353" s="22"/>
      <c r="DS353" s="22"/>
      <c r="DT353" s="22"/>
      <c r="DU353" s="22"/>
      <c r="DV353" s="22"/>
      <c r="DW353" s="22"/>
      <c r="DX353" s="22"/>
      <c r="DY353" s="22"/>
      <c r="DZ353" s="22"/>
      <c r="EA353" s="22"/>
      <c r="EB353" s="22"/>
      <c r="EC353" s="22"/>
      <c r="ED353" s="22"/>
      <c r="EE353" s="22"/>
      <c r="EF353" s="22"/>
      <c r="EG353" s="22"/>
      <c r="EH353" s="22"/>
      <c r="EI353" s="22"/>
      <c r="EJ353" s="22"/>
      <c r="EK353" s="22"/>
      <c r="EL353" s="22"/>
      <c r="EM353" s="22"/>
      <c r="EN353" s="22"/>
      <c r="EO353" s="22"/>
      <c r="EP353" s="22"/>
      <c r="EQ353" s="22"/>
      <c r="ER353" s="22"/>
      <c r="ES353" s="22"/>
      <c r="ET353" s="22"/>
      <c r="EU353" s="22"/>
      <c r="EV353" s="22"/>
      <c r="EW353" s="22"/>
      <c r="EX353" s="22"/>
      <c r="EY353" s="22"/>
      <c r="EZ353" s="22"/>
      <c r="FA353" s="22"/>
      <c r="FB353" s="22"/>
      <c r="FC353" s="22"/>
      <c r="FD353" s="22"/>
      <c r="FE353" s="22"/>
      <c r="FF353" s="22"/>
      <c r="FG353" s="22"/>
      <c r="FH353" s="22"/>
      <c r="FI353" s="22"/>
      <c r="FJ353" s="22"/>
      <c r="FK353" s="22"/>
      <c r="FL353" s="22"/>
      <c r="FM353" s="22"/>
      <c r="FN353" s="22"/>
      <c r="FO353" s="22"/>
      <c r="FP353" s="22"/>
      <c r="FQ353" s="22"/>
      <c r="FR353" s="22"/>
      <c r="FS353" s="22"/>
      <c r="FT353" s="22"/>
      <c r="FU353" s="22"/>
      <c r="FV353" s="22"/>
      <c r="FW353" s="22"/>
      <c r="FX353" s="22"/>
      <c r="FY353" s="22"/>
      <c r="FZ353" s="22"/>
      <c r="GA353" s="22"/>
      <c r="GB353" s="22"/>
      <c r="GC353" s="22"/>
      <c r="GD353" s="22"/>
      <c r="GE353" s="22"/>
      <c r="GF353" s="22"/>
      <c r="GG353" s="22"/>
      <c r="GH353" s="22"/>
      <c r="GI353" s="22"/>
      <c r="GJ353" s="22"/>
      <c r="GK353" s="22"/>
      <c r="GL353" s="22"/>
      <c r="GM353" s="22"/>
      <c r="GN353" s="22"/>
      <c r="GO353" s="22"/>
      <c r="GP353" s="22"/>
      <c r="GQ353" s="22"/>
      <c r="GR353" s="22"/>
      <c r="GS353" s="22"/>
      <c r="GT353" s="22"/>
      <c r="GU353" s="22"/>
      <c r="GV353" s="22"/>
      <c r="GW353" s="22"/>
      <c r="GX353" s="22"/>
      <c r="GY353" s="22"/>
      <c r="GZ353" s="22"/>
      <c r="HA353" s="22"/>
      <c r="HB353" s="22"/>
      <c r="HC353" s="22"/>
      <c r="HD353" s="22"/>
      <c r="HE353" s="22"/>
      <c r="HF353" s="22"/>
      <c r="HG353" s="22"/>
      <c r="HH353" s="22"/>
      <c r="HI353" s="22"/>
      <c r="HJ353" s="22"/>
      <c r="HK353" s="22"/>
      <c r="HL353" s="22"/>
      <c r="HM353" s="22"/>
      <c r="HN353" s="22"/>
      <c r="HO353" s="22"/>
      <c r="HP353" s="22"/>
      <c r="HQ353" s="22"/>
      <c r="HR353" s="22"/>
      <c r="HS353" s="22"/>
      <c r="HT353" s="22"/>
      <c r="HU353" s="22"/>
      <c r="HV353" s="22"/>
      <c r="HW353" s="22"/>
      <c r="HX353" s="22"/>
      <c r="HY353" s="22"/>
      <c r="HZ353" s="22"/>
      <c r="IA353" s="22"/>
      <c r="IB353" s="22"/>
      <c r="IC353" s="22"/>
      <c r="ID353" s="22"/>
      <c r="IE353" s="22"/>
      <c r="IF353" s="22"/>
      <c r="IG353" s="22"/>
      <c r="IH353" s="22"/>
      <c r="II353" s="22"/>
      <c r="IJ353" s="22"/>
      <c r="IK353" s="22"/>
      <c r="IL353" s="22"/>
      <c r="IM353" s="22"/>
      <c r="IN353" s="22"/>
      <c r="IO353" s="22"/>
      <c r="IP353" s="22"/>
      <c r="IQ353" s="22"/>
      <c r="IR353" s="22"/>
      <c r="IS353" s="22"/>
      <c r="IT353" s="22"/>
      <c r="IU353" s="22"/>
      <c r="IV353" s="22"/>
      <c r="IW353" s="22"/>
      <c r="IX353" s="22"/>
      <c r="IY353" s="22"/>
      <c r="IZ353" s="22"/>
      <c r="JA353" s="22"/>
      <c r="JB353" s="22"/>
      <c r="JC353" s="22"/>
      <c r="JD353" s="22"/>
      <c r="JE353" s="22"/>
      <c r="JF353" s="22"/>
      <c r="JG353" s="22"/>
      <c r="JH353" s="22"/>
      <c r="JI353" s="22"/>
      <c r="JJ353" s="22"/>
      <c r="JK353" s="22"/>
      <c r="JL353" s="22"/>
      <c r="JM353" s="22"/>
      <c r="JN353" s="22"/>
      <c r="JO353" s="22"/>
      <c r="JP353" s="22"/>
      <c r="JQ353" s="22"/>
      <c r="JR353" s="22"/>
      <c r="JS353" s="22"/>
      <c r="JT353" s="22"/>
      <c r="JU353" s="22"/>
      <c r="JV353" s="22"/>
      <c r="JW353" s="22"/>
      <c r="JX353" s="22"/>
      <c r="JY353" s="22"/>
      <c r="JZ353" s="22"/>
      <c r="KA353" s="22"/>
      <c r="KB353" s="22"/>
      <c r="KC353" s="22"/>
      <c r="KD353" s="22"/>
      <c r="KE353" s="22"/>
      <c r="KF353" s="22"/>
      <c r="KG353" s="22"/>
      <c r="KH353" s="22"/>
      <c r="KI353" s="22"/>
      <c r="KJ353" s="22"/>
      <c r="KK353" s="22"/>
      <c r="KL353" s="22"/>
      <c r="KM353" s="22"/>
      <c r="KN353" s="22"/>
      <c r="KO353" s="22"/>
      <c r="KP353" s="22"/>
      <c r="KQ353" s="22"/>
      <c r="KR353" s="22"/>
      <c r="KS353" s="22"/>
      <c r="KT353" s="22"/>
      <c r="KU353" s="22"/>
      <c r="KV353" s="22"/>
      <c r="KW353" s="22"/>
      <c r="KX353" s="22"/>
      <c r="KY353" s="22"/>
      <c r="KZ353" s="22"/>
      <c r="LA353" s="22"/>
      <c r="LB353" s="22"/>
      <c r="LC353" s="22"/>
      <c r="LD353" s="22"/>
      <c r="LE353" s="22"/>
      <c r="LF353" s="22"/>
      <c r="LG353" s="22"/>
      <c r="LH353" s="22"/>
      <c r="LI353" s="22"/>
      <c r="LJ353" s="22"/>
      <c r="LK353" s="22"/>
      <c r="LL353" s="22"/>
      <c r="LM353" s="22"/>
      <c r="LN353" s="22"/>
      <c r="LO353" s="22"/>
      <c r="LP353" s="22"/>
      <c r="LQ353" s="22"/>
      <c r="LR353" s="22"/>
      <c r="LS353" s="22"/>
      <c r="LT353" s="22"/>
      <c r="LU353" s="22"/>
      <c r="LV353" s="22"/>
      <c r="LW353" s="22"/>
      <c r="LX353" s="22"/>
      <c r="LY353" s="22"/>
      <c r="LZ353" s="22"/>
      <c r="MA353" s="22"/>
      <c r="MB353" s="22"/>
      <c r="MC353" s="22"/>
      <c r="MD353" s="22"/>
      <c r="ME353" s="22"/>
      <c r="MF353" s="22"/>
      <c r="MG353" s="22"/>
      <c r="MH353" s="22"/>
      <c r="MI353" s="22"/>
      <c r="MJ353" s="22"/>
      <c r="MK353" s="22"/>
      <c r="ML353" s="22"/>
      <c r="MM353" s="22"/>
      <c r="MN353" s="22"/>
      <c r="MO353" s="22"/>
      <c r="MP353" s="22"/>
      <c r="MQ353" s="22"/>
      <c r="MR353" s="22"/>
      <c r="MS353" s="22"/>
      <c r="MT353" s="22"/>
      <c r="MU353" s="22"/>
      <c r="MV353" s="22"/>
      <c r="MW353" s="22"/>
      <c r="MX353" s="22"/>
      <c r="MY353" s="22"/>
      <c r="MZ353" s="22"/>
      <c r="NA353" s="22"/>
      <c r="NB353" s="22"/>
      <c r="NC353" s="22"/>
      <c r="ND353" s="22"/>
      <c r="NE353" s="22"/>
      <c r="NF353" s="22"/>
      <c r="NG353" s="22"/>
      <c r="NH353" s="22"/>
      <c r="NI353" s="22"/>
      <c r="NJ353" s="22"/>
      <c r="NK353" s="22"/>
      <c r="NL353" s="22"/>
      <c r="NM353" s="22"/>
      <c r="NN353" s="22"/>
      <c r="NO353" s="22"/>
      <c r="NP353" s="22"/>
      <c r="NQ353" s="22"/>
      <c r="NR353" s="22"/>
      <c r="NS353" s="22"/>
      <c r="NT353" s="22"/>
      <c r="NU353" s="22"/>
      <c r="NV353" s="22"/>
      <c r="NW353" s="22"/>
      <c r="NX353" s="22"/>
      <c r="NY353" s="22"/>
      <c r="NZ353" s="22"/>
      <c r="OA353" s="22"/>
      <c r="OB353" s="22"/>
      <c r="OC353" s="22"/>
      <c r="OD353" s="22"/>
      <c r="OE353" s="22"/>
      <c r="OF353" s="22"/>
      <c r="OG353" s="22"/>
      <c r="OH353" s="22"/>
      <c r="OI353" s="22"/>
      <c r="OJ353" s="22"/>
      <c r="OK353" s="22"/>
      <c r="OL353" s="22"/>
      <c r="OM353" s="22"/>
      <c r="ON353" s="22"/>
      <c r="OO353" s="22"/>
      <c r="OP353" s="22"/>
      <c r="OQ353" s="22"/>
      <c r="OR353" s="22"/>
      <c r="OS353" s="22"/>
      <c r="OT353" s="22"/>
      <c r="OU353" s="22"/>
      <c r="OV353" s="22"/>
      <c r="OW353" s="22"/>
      <c r="OX353" s="22"/>
      <c r="OY353" s="22"/>
      <c r="OZ353" s="22"/>
      <c r="PA353" s="22"/>
      <c r="PB353" s="22"/>
      <c r="PC353" s="22"/>
      <c r="PD353" s="22"/>
      <c r="PE353" s="22"/>
      <c r="PF353" s="22"/>
      <c r="PG353" s="22"/>
      <c r="PH353" s="22"/>
      <c r="PI353" s="22"/>
      <c r="PJ353" s="22"/>
      <c r="PK353" s="22"/>
      <c r="PL353" s="22"/>
      <c r="PM353" s="22"/>
      <c r="PN353" s="22"/>
      <c r="PO353" s="22"/>
      <c r="PP353" s="22"/>
      <c r="PQ353" s="22"/>
      <c r="PR353" s="22"/>
      <c r="PS353" s="22"/>
      <c r="PT353" s="22"/>
      <c r="PU353" s="22"/>
      <c r="PV353" s="22"/>
      <c r="PW353" s="22"/>
      <c r="PX353" s="22"/>
      <c r="PY353" s="22"/>
      <c r="PZ353" s="22"/>
      <c r="QA353" s="22"/>
      <c r="QB353" s="22"/>
      <c r="QC353" s="22"/>
      <c r="QD353" s="22"/>
      <c r="QE353" s="22"/>
      <c r="QF353" s="22"/>
      <c r="QG353" s="22"/>
      <c r="QH353" s="22"/>
      <c r="QI353" s="22"/>
      <c r="QJ353" s="22"/>
      <c r="QK353" s="22"/>
      <c r="QL353" s="22"/>
      <c r="QM353" s="22"/>
      <c r="QN353" s="22"/>
      <c r="QO353" s="22"/>
      <c r="QP353" s="22"/>
      <c r="QQ353" s="22"/>
      <c r="QR353" s="22"/>
      <c r="QS353" s="22"/>
      <c r="QT353" s="22"/>
      <c r="QU353" s="22"/>
      <c r="QV353" s="22"/>
      <c r="QW353" s="22"/>
      <c r="QX353" s="22"/>
      <c r="QY353" s="22"/>
      <c r="QZ353" s="22"/>
      <c r="RA353" s="22"/>
      <c r="RB353" s="22"/>
      <c r="RC353" s="22"/>
      <c r="RD353" s="22"/>
      <c r="RE353" s="22"/>
      <c r="RF353" s="22"/>
      <c r="RG353" s="22"/>
      <c r="RH353" s="22"/>
      <c r="RI353" s="22"/>
      <c r="RJ353" s="22"/>
      <c r="RK353" s="22"/>
      <c r="RL353" s="22"/>
      <c r="RM353" s="22"/>
      <c r="RN353" s="22"/>
      <c r="RO353" s="22"/>
      <c r="RP353" s="22"/>
      <c r="RQ353" s="22"/>
      <c r="RR353" s="22"/>
      <c r="RS353" s="22"/>
      <c r="RT353" s="22"/>
      <c r="RU353" s="22"/>
      <c r="RV353" s="22"/>
      <c r="RW353" s="22"/>
      <c r="RX353" s="22"/>
      <c r="RY353" s="22"/>
      <c r="RZ353" s="22"/>
      <c r="SA353" s="22"/>
      <c r="SB353" s="22"/>
      <c r="SC353" s="22"/>
      <c r="SD353" s="22"/>
      <c r="SE353" s="22"/>
      <c r="SF353" s="22"/>
      <c r="SG353" s="22"/>
      <c r="SH353" s="22"/>
      <c r="SI353" s="22"/>
      <c r="SJ353" s="22"/>
      <c r="SK353" s="22"/>
      <c r="SL353" s="22"/>
      <c r="SM353" s="22"/>
      <c r="SN353" s="22"/>
      <c r="SO353" s="22"/>
      <c r="SP353" s="22"/>
      <c r="SQ353" s="22"/>
      <c r="SR353" s="22"/>
      <c r="SS353" s="22"/>
      <c r="ST353" s="22"/>
      <c r="SU353" s="22"/>
      <c r="SV353" s="22"/>
      <c r="SW353" s="22"/>
      <c r="SX353" s="22"/>
      <c r="SY353" s="22"/>
      <c r="SZ353" s="22"/>
      <c r="TA353" s="22"/>
      <c r="TB353" s="22"/>
      <c r="TC353" s="22"/>
      <c r="TD353" s="22"/>
      <c r="TE353" s="22"/>
      <c r="TF353" s="22"/>
      <c r="TG353" s="22"/>
      <c r="TH353" s="22"/>
      <c r="TI353" s="22"/>
      <c r="TJ353" s="22"/>
      <c r="TK353" s="22"/>
      <c r="TL353" s="22"/>
      <c r="TM353" s="22"/>
      <c r="TN353" s="22"/>
      <c r="TO353" s="22"/>
      <c r="TP353" s="22"/>
      <c r="TQ353" s="22"/>
      <c r="TR353" s="22"/>
      <c r="TS353" s="22"/>
      <c r="TT353" s="22"/>
      <c r="TU353" s="22"/>
      <c r="TV353" s="22"/>
      <c r="TW353" s="22"/>
      <c r="TX353" s="22"/>
      <c r="TY353" s="22"/>
      <c r="TZ353" s="22"/>
      <c r="UA353" s="22"/>
      <c r="UB353" s="22"/>
      <c r="UC353" s="22"/>
      <c r="UD353" s="22"/>
      <c r="UE353" s="22"/>
      <c r="UF353" s="22"/>
      <c r="UG353" s="22"/>
      <c r="UH353" s="22"/>
      <c r="UI353" s="22"/>
      <c r="UJ353" s="22"/>
      <c r="UK353" s="22"/>
      <c r="UL353" s="22"/>
      <c r="UM353" s="22"/>
      <c r="UN353" s="22"/>
      <c r="UO353" s="22"/>
      <c r="UP353" s="22"/>
      <c r="UQ353" s="22"/>
      <c r="UR353" s="22"/>
      <c r="US353" s="22"/>
      <c r="UT353" s="22"/>
      <c r="UU353" s="22"/>
      <c r="UV353" s="22"/>
      <c r="UW353" s="22"/>
      <c r="UX353" s="22"/>
      <c r="UY353" s="22"/>
      <c r="UZ353" s="22"/>
      <c r="VA353" s="22"/>
      <c r="VB353" s="22"/>
      <c r="VC353" s="22"/>
      <c r="VD353" s="22"/>
      <c r="VE353" s="22"/>
      <c r="VF353" s="22"/>
      <c r="VG353" s="22"/>
      <c r="VH353" s="22"/>
      <c r="VI353" s="22"/>
      <c r="VJ353" s="22"/>
      <c r="VK353" s="22"/>
      <c r="VL353" s="22"/>
      <c r="VM353" s="22"/>
      <c r="VN353" s="22"/>
      <c r="VO353" s="22"/>
      <c r="VP353" s="22"/>
      <c r="VQ353" s="22"/>
      <c r="VR353" s="22"/>
      <c r="VS353" s="22"/>
      <c r="VT353" s="22"/>
      <c r="VU353" s="22"/>
      <c r="VV353" s="22"/>
      <c r="VW353" s="22"/>
      <c r="VX353" s="22"/>
      <c r="VY353" s="22"/>
      <c r="VZ353" s="22"/>
      <c r="WA353" s="22"/>
      <c r="WB353" s="22"/>
      <c r="WC353" s="22"/>
      <c r="WD353" s="22"/>
      <c r="WE353" s="22"/>
      <c r="WF353" s="22"/>
      <c r="WG353" s="22"/>
      <c r="WH353" s="22"/>
      <c r="WI353" s="22"/>
      <c r="WJ353" s="22"/>
      <c r="WK353" s="22"/>
      <c r="WL353" s="22"/>
      <c r="WM353" s="22"/>
      <c r="WN353" s="22"/>
      <c r="WO353" s="22"/>
      <c r="WP353" s="22"/>
      <c r="WQ353" s="22"/>
      <c r="WR353" s="22"/>
      <c r="WS353" s="22"/>
      <c r="WT353" s="22"/>
      <c r="WU353" s="22"/>
      <c r="WV353" s="22"/>
      <c r="WW353" s="22"/>
      <c r="WX353" s="22"/>
      <c r="WY353" s="22"/>
      <c r="WZ353" s="22"/>
      <c r="XA353" s="22"/>
      <c r="XB353" s="22"/>
      <c r="XC353" s="22"/>
      <c r="XD353" s="22"/>
      <c r="XE353" s="22"/>
      <c r="XF353" s="22"/>
      <c r="XG353" s="22"/>
      <c r="XH353" s="22"/>
      <c r="XI353" s="22"/>
      <c r="XJ353" s="22"/>
      <c r="XK353" s="22"/>
      <c r="XL353" s="22"/>
      <c r="XM353" s="22"/>
      <c r="XN353" s="22"/>
      <c r="XO353" s="22"/>
      <c r="XP353" s="22"/>
      <c r="XQ353" s="22"/>
      <c r="XR353" s="22"/>
      <c r="XS353" s="22"/>
      <c r="XT353" s="22"/>
      <c r="XU353" s="22"/>
      <c r="XV353" s="22"/>
      <c r="XW353" s="22"/>
      <c r="XX353" s="22"/>
      <c r="XY353" s="22"/>
      <c r="XZ353" s="22"/>
      <c r="YA353" s="22"/>
      <c r="YB353" s="22"/>
      <c r="YC353" s="22"/>
      <c r="YD353" s="22"/>
      <c r="YE353" s="22"/>
      <c r="YF353" s="22"/>
      <c r="YG353" s="22"/>
      <c r="YH353" s="22"/>
      <c r="YI353" s="22"/>
      <c r="YJ353" s="22"/>
      <c r="YK353" s="22"/>
      <c r="YL353" s="22"/>
      <c r="YM353" s="22"/>
      <c r="YN353" s="22"/>
      <c r="YO353" s="22"/>
      <c r="YP353" s="22"/>
      <c r="YQ353" s="22"/>
      <c r="YR353" s="22"/>
      <c r="YS353" s="22"/>
      <c r="YT353" s="22"/>
      <c r="YU353" s="22"/>
      <c r="YV353" s="22"/>
      <c r="YW353" s="22"/>
      <c r="YX353" s="22"/>
      <c r="YY353" s="22"/>
      <c r="YZ353" s="22"/>
      <c r="ZA353" s="22"/>
      <c r="ZB353" s="22"/>
      <c r="ZC353" s="22"/>
      <c r="ZD353" s="22"/>
      <c r="ZE353" s="22"/>
      <c r="ZF353" s="22"/>
      <c r="ZG353" s="22"/>
      <c r="ZH353" s="22"/>
      <c r="ZI353" s="22"/>
      <c r="ZJ353" s="22"/>
      <c r="ZK353" s="22"/>
      <c r="ZL353" s="22"/>
      <c r="ZM353" s="22"/>
      <c r="ZN353" s="22"/>
      <c r="ZO353" s="22"/>
      <c r="ZP353" s="22"/>
      <c r="ZQ353" s="22"/>
      <c r="ZR353" s="22"/>
      <c r="ZS353" s="22"/>
    </row>
    <row r="354" spans="1:695" s="56" customFormat="1" x14ac:dyDescent="0.2">
      <c r="A354" s="246" t="s">
        <v>148</v>
      </c>
      <c r="B354" s="98"/>
      <c r="C354" s="19" t="s">
        <v>93</v>
      </c>
      <c r="D354" s="19" t="s">
        <v>13</v>
      </c>
      <c r="E354" s="20">
        <v>0.50694444444444442</v>
      </c>
      <c r="F354" s="20">
        <f>E354+(55/(24*60))</f>
        <v>0.54513888888888884</v>
      </c>
      <c r="G354" s="19">
        <f t="shared" ref="G354:G360" si="40">H354*I354</f>
        <v>5266.2</v>
      </c>
      <c r="H354" s="65">
        <v>201</v>
      </c>
      <c r="I354" s="82">
        <v>26.2</v>
      </c>
      <c r="J354" s="77" t="s">
        <v>204</v>
      </c>
      <c r="K354" s="77" t="s">
        <v>205</v>
      </c>
      <c r="L354" s="187"/>
      <c r="M354" s="21"/>
      <c r="N354" s="139"/>
      <c r="O354" s="139"/>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2"/>
      <c r="AU354" s="22"/>
      <c r="AV354" s="22"/>
      <c r="AW354" s="22"/>
      <c r="AX354" s="22"/>
      <c r="AY354" s="22"/>
      <c r="AZ354" s="22"/>
      <c r="BA354" s="22"/>
      <c r="BB354" s="22"/>
      <c r="BC354" s="22"/>
      <c r="BD354" s="22"/>
      <c r="BE354" s="22"/>
      <c r="BF354" s="22"/>
      <c r="BG354" s="22"/>
      <c r="BH354" s="22"/>
      <c r="BI354" s="22"/>
      <c r="BJ354" s="22"/>
      <c r="BK354" s="22"/>
      <c r="BL354" s="22"/>
      <c r="BM354" s="22"/>
      <c r="BN354" s="22"/>
      <c r="BO354" s="22"/>
      <c r="BP354" s="22"/>
      <c r="BQ354" s="22"/>
      <c r="BR354" s="22"/>
      <c r="BS354" s="22"/>
      <c r="BT354" s="22"/>
      <c r="BU354" s="22"/>
      <c r="BV354" s="22"/>
      <c r="BW354" s="22"/>
      <c r="BX354" s="22"/>
      <c r="BY354" s="22"/>
      <c r="BZ354" s="22"/>
      <c r="CA354" s="22"/>
      <c r="CB354" s="22"/>
      <c r="CC354" s="22"/>
      <c r="CD354" s="22"/>
      <c r="CE354" s="22"/>
      <c r="CF354" s="22"/>
      <c r="CG354" s="22"/>
      <c r="CH354" s="22"/>
      <c r="CI354" s="22"/>
      <c r="CJ354" s="22"/>
      <c r="CK354" s="22"/>
      <c r="CL354" s="22"/>
      <c r="CM354" s="22"/>
      <c r="CN354" s="22"/>
      <c r="CO354" s="22"/>
      <c r="CP354" s="22"/>
      <c r="CQ354" s="22"/>
      <c r="CR354" s="22"/>
      <c r="CS354" s="22"/>
      <c r="CT354" s="22"/>
      <c r="CU354" s="22"/>
      <c r="CV354" s="22"/>
      <c r="CW354" s="22"/>
      <c r="CX354" s="22"/>
      <c r="CY354" s="22"/>
      <c r="CZ354" s="22"/>
      <c r="DA354" s="22"/>
      <c r="DB354" s="22"/>
      <c r="DC354" s="22"/>
      <c r="DD354" s="22"/>
      <c r="DE354" s="22"/>
      <c r="DF354" s="22"/>
      <c r="DG354" s="22"/>
      <c r="DH354" s="22"/>
      <c r="DI354" s="22"/>
      <c r="DJ354" s="22"/>
      <c r="DK354" s="22"/>
      <c r="DL354" s="22"/>
      <c r="DM354" s="22"/>
      <c r="DN354" s="22"/>
      <c r="DO354" s="22"/>
      <c r="DP354" s="22"/>
      <c r="DQ354" s="22"/>
      <c r="DR354" s="22"/>
      <c r="DS354" s="22"/>
      <c r="DT354" s="22"/>
      <c r="DU354" s="22"/>
      <c r="DV354" s="22"/>
      <c r="DW354" s="22"/>
      <c r="DX354" s="22"/>
      <c r="DY354" s="22"/>
      <c r="DZ354" s="22"/>
      <c r="EA354" s="22"/>
      <c r="EB354" s="22"/>
      <c r="EC354" s="22"/>
      <c r="ED354" s="22"/>
      <c r="EE354" s="22"/>
      <c r="EF354" s="22"/>
      <c r="EG354" s="22"/>
      <c r="EH354" s="22"/>
      <c r="EI354" s="22"/>
      <c r="EJ354" s="22"/>
      <c r="EK354" s="22"/>
      <c r="EL354" s="22"/>
      <c r="EM354" s="22"/>
      <c r="EN354" s="22"/>
      <c r="EO354" s="22"/>
      <c r="EP354" s="22"/>
      <c r="EQ354" s="22"/>
      <c r="ER354" s="22"/>
      <c r="ES354" s="22"/>
      <c r="ET354" s="22"/>
      <c r="EU354" s="22"/>
      <c r="EV354" s="22"/>
      <c r="EW354" s="22"/>
      <c r="EX354" s="22"/>
      <c r="EY354" s="22"/>
      <c r="EZ354" s="22"/>
      <c r="FA354" s="22"/>
      <c r="FB354" s="22"/>
      <c r="FC354" s="22"/>
      <c r="FD354" s="22"/>
      <c r="FE354" s="22"/>
      <c r="FF354" s="22"/>
      <c r="FG354" s="22"/>
      <c r="FH354" s="22"/>
      <c r="FI354" s="22"/>
      <c r="FJ354" s="22"/>
      <c r="FK354" s="22"/>
      <c r="FL354" s="22"/>
      <c r="FM354" s="22"/>
      <c r="FN354" s="22"/>
      <c r="FO354" s="22"/>
      <c r="FP354" s="22"/>
      <c r="FQ354" s="22"/>
      <c r="FR354" s="22"/>
      <c r="FS354" s="22"/>
      <c r="FT354" s="22"/>
      <c r="FU354" s="22"/>
      <c r="FV354" s="22"/>
      <c r="FW354" s="22"/>
      <c r="FX354" s="22"/>
      <c r="FY354" s="22"/>
      <c r="FZ354" s="22"/>
      <c r="GA354" s="22"/>
      <c r="GB354" s="22"/>
      <c r="GC354" s="22"/>
      <c r="GD354" s="22"/>
      <c r="GE354" s="22"/>
      <c r="GF354" s="22"/>
      <c r="GG354" s="22"/>
      <c r="GH354" s="22"/>
      <c r="GI354" s="22"/>
      <c r="GJ354" s="22"/>
      <c r="GK354" s="22"/>
      <c r="GL354" s="22"/>
      <c r="GM354" s="22"/>
      <c r="GN354" s="22"/>
      <c r="GO354" s="22"/>
      <c r="GP354" s="22"/>
      <c r="GQ354" s="22"/>
      <c r="GR354" s="22"/>
      <c r="GS354" s="22"/>
      <c r="GT354" s="22"/>
      <c r="GU354" s="22"/>
      <c r="GV354" s="22"/>
      <c r="GW354" s="22"/>
      <c r="GX354" s="22"/>
      <c r="GY354" s="22"/>
      <c r="GZ354" s="22"/>
      <c r="HA354" s="22"/>
      <c r="HB354" s="22"/>
      <c r="HC354" s="22"/>
      <c r="HD354" s="22"/>
      <c r="HE354" s="22"/>
      <c r="HF354" s="22"/>
      <c r="HG354" s="22"/>
      <c r="HH354" s="22"/>
      <c r="HI354" s="22"/>
      <c r="HJ354" s="22"/>
      <c r="HK354" s="22"/>
      <c r="HL354" s="22"/>
      <c r="HM354" s="22"/>
      <c r="HN354" s="22"/>
      <c r="HO354" s="22"/>
      <c r="HP354" s="22"/>
      <c r="HQ354" s="22"/>
      <c r="HR354" s="22"/>
      <c r="HS354" s="22"/>
      <c r="HT354" s="22"/>
      <c r="HU354" s="22"/>
      <c r="HV354" s="22"/>
      <c r="HW354" s="22"/>
      <c r="HX354" s="22"/>
      <c r="HY354" s="22"/>
      <c r="HZ354" s="22"/>
      <c r="IA354" s="22"/>
      <c r="IB354" s="22"/>
      <c r="IC354" s="22"/>
      <c r="ID354" s="22"/>
      <c r="IE354" s="22"/>
      <c r="IF354" s="22"/>
      <c r="IG354" s="22"/>
      <c r="IH354" s="22"/>
      <c r="II354" s="22"/>
      <c r="IJ354" s="22"/>
      <c r="IK354" s="22"/>
      <c r="IL354" s="22"/>
      <c r="IM354" s="22"/>
      <c r="IN354" s="22"/>
      <c r="IO354" s="22"/>
      <c r="IP354" s="22"/>
      <c r="IQ354" s="22"/>
      <c r="IR354" s="22"/>
      <c r="IS354" s="22"/>
      <c r="IT354" s="22"/>
      <c r="IU354" s="22"/>
      <c r="IV354" s="22"/>
      <c r="IW354" s="22"/>
      <c r="IX354" s="22"/>
      <c r="IY354" s="22"/>
      <c r="IZ354" s="22"/>
      <c r="JA354" s="22"/>
      <c r="JB354" s="22"/>
      <c r="JC354" s="22"/>
      <c r="JD354" s="22"/>
      <c r="JE354" s="22"/>
      <c r="JF354" s="22"/>
      <c r="JG354" s="22"/>
      <c r="JH354" s="22"/>
      <c r="JI354" s="22"/>
      <c r="JJ354" s="22"/>
      <c r="JK354" s="22"/>
      <c r="JL354" s="22"/>
      <c r="JM354" s="22"/>
      <c r="JN354" s="22"/>
      <c r="JO354" s="22"/>
      <c r="JP354" s="22"/>
      <c r="JQ354" s="22"/>
      <c r="JR354" s="22"/>
      <c r="JS354" s="22"/>
      <c r="JT354" s="22"/>
      <c r="JU354" s="22"/>
      <c r="JV354" s="22"/>
      <c r="JW354" s="22"/>
      <c r="JX354" s="22"/>
      <c r="JY354" s="22"/>
      <c r="JZ354" s="22"/>
      <c r="KA354" s="22"/>
      <c r="KB354" s="22"/>
      <c r="KC354" s="22"/>
      <c r="KD354" s="22"/>
      <c r="KE354" s="22"/>
      <c r="KF354" s="22"/>
      <c r="KG354" s="22"/>
      <c r="KH354" s="22"/>
      <c r="KI354" s="22"/>
      <c r="KJ354" s="22"/>
      <c r="KK354" s="22"/>
      <c r="KL354" s="22"/>
      <c r="KM354" s="22"/>
      <c r="KN354" s="22"/>
      <c r="KO354" s="22"/>
      <c r="KP354" s="22"/>
      <c r="KQ354" s="22"/>
      <c r="KR354" s="22"/>
      <c r="KS354" s="22"/>
      <c r="KT354" s="22"/>
      <c r="KU354" s="22"/>
      <c r="KV354" s="22"/>
      <c r="KW354" s="22"/>
      <c r="KX354" s="22"/>
      <c r="KY354" s="22"/>
      <c r="KZ354" s="22"/>
      <c r="LA354" s="22"/>
      <c r="LB354" s="22"/>
      <c r="LC354" s="22"/>
      <c r="LD354" s="22"/>
      <c r="LE354" s="22"/>
      <c r="LF354" s="22"/>
      <c r="LG354" s="22"/>
      <c r="LH354" s="22"/>
      <c r="LI354" s="22"/>
      <c r="LJ354" s="22"/>
      <c r="LK354" s="22"/>
      <c r="LL354" s="22"/>
      <c r="LM354" s="22"/>
      <c r="LN354" s="22"/>
      <c r="LO354" s="22"/>
      <c r="LP354" s="22"/>
      <c r="LQ354" s="22"/>
      <c r="LR354" s="22"/>
      <c r="LS354" s="22"/>
      <c r="LT354" s="22"/>
      <c r="LU354" s="22"/>
      <c r="LV354" s="22"/>
      <c r="LW354" s="22"/>
      <c r="LX354" s="22"/>
      <c r="LY354" s="22"/>
      <c r="LZ354" s="22"/>
      <c r="MA354" s="22"/>
      <c r="MB354" s="22"/>
      <c r="MC354" s="22"/>
      <c r="MD354" s="22"/>
      <c r="ME354" s="22"/>
      <c r="MF354" s="22"/>
      <c r="MG354" s="22"/>
      <c r="MH354" s="22"/>
      <c r="MI354" s="22"/>
      <c r="MJ354" s="22"/>
      <c r="MK354" s="22"/>
      <c r="ML354" s="22"/>
      <c r="MM354" s="22"/>
      <c r="MN354" s="22"/>
      <c r="MO354" s="22"/>
      <c r="MP354" s="22"/>
      <c r="MQ354" s="22"/>
      <c r="MR354" s="22"/>
      <c r="MS354" s="22"/>
      <c r="MT354" s="22"/>
      <c r="MU354" s="22"/>
      <c r="MV354" s="22"/>
      <c r="MW354" s="22"/>
      <c r="MX354" s="22"/>
      <c r="MY354" s="22"/>
      <c r="MZ354" s="22"/>
      <c r="NA354" s="22"/>
      <c r="NB354" s="22"/>
      <c r="NC354" s="22"/>
      <c r="ND354" s="22"/>
      <c r="NE354" s="22"/>
      <c r="NF354" s="22"/>
      <c r="NG354" s="22"/>
      <c r="NH354" s="22"/>
      <c r="NI354" s="22"/>
      <c r="NJ354" s="22"/>
      <c r="NK354" s="22"/>
      <c r="NL354" s="22"/>
      <c r="NM354" s="22"/>
      <c r="NN354" s="22"/>
      <c r="NO354" s="22"/>
      <c r="NP354" s="22"/>
      <c r="NQ354" s="22"/>
      <c r="NR354" s="22"/>
      <c r="NS354" s="22"/>
      <c r="NT354" s="22"/>
      <c r="NU354" s="22"/>
      <c r="NV354" s="22"/>
      <c r="NW354" s="22"/>
      <c r="NX354" s="22"/>
      <c r="NY354" s="22"/>
      <c r="NZ354" s="22"/>
      <c r="OA354" s="22"/>
      <c r="OB354" s="22"/>
      <c r="OC354" s="22"/>
      <c r="OD354" s="22"/>
      <c r="OE354" s="22"/>
      <c r="OF354" s="22"/>
      <c r="OG354" s="22"/>
      <c r="OH354" s="22"/>
      <c r="OI354" s="22"/>
      <c r="OJ354" s="22"/>
      <c r="OK354" s="22"/>
      <c r="OL354" s="22"/>
      <c r="OM354" s="22"/>
      <c r="ON354" s="22"/>
      <c r="OO354" s="22"/>
      <c r="OP354" s="22"/>
      <c r="OQ354" s="22"/>
      <c r="OR354" s="22"/>
      <c r="OS354" s="22"/>
      <c r="OT354" s="22"/>
      <c r="OU354" s="22"/>
      <c r="OV354" s="22"/>
      <c r="OW354" s="22"/>
      <c r="OX354" s="22"/>
      <c r="OY354" s="22"/>
      <c r="OZ354" s="22"/>
      <c r="PA354" s="22"/>
      <c r="PB354" s="22"/>
      <c r="PC354" s="22"/>
      <c r="PD354" s="22"/>
      <c r="PE354" s="22"/>
      <c r="PF354" s="22"/>
      <c r="PG354" s="22"/>
      <c r="PH354" s="22"/>
      <c r="PI354" s="22"/>
      <c r="PJ354" s="22"/>
      <c r="PK354" s="22"/>
      <c r="PL354" s="22"/>
      <c r="PM354" s="22"/>
      <c r="PN354" s="22"/>
      <c r="PO354" s="22"/>
      <c r="PP354" s="22"/>
      <c r="PQ354" s="22"/>
      <c r="PR354" s="22"/>
      <c r="PS354" s="22"/>
      <c r="PT354" s="22"/>
      <c r="PU354" s="22"/>
      <c r="PV354" s="22"/>
      <c r="PW354" s="22"/>
      <c r="PX354" s="22"/>
      <c r="PY354" s="22"/>
      <c r="PZ354" s="22"/>
      <c r="QA354" s="22"/>
      <c r="QB354" s="22"/>
      <c r="QC354" s="22"/>
      <c r="QD354" s="22"/>
      <c r="QE354" s="22"/>
      <c r="QF354" s="22"/>
      <c r="QG354" s="22"/>
      <c r="QH354" s="22"/>
      <c r="QI354" s="22"/>
      <c r="QJ354" s="22"/>
      <c r="QK354" s="22"/>
      <c r="QL354" s="22"/>
      <c r="QM354" s="22"/>
      <c r="QN354" s="22"/>
      <c r="QO354" s="22"/>
      <c r="QP354" s="22"/>
      <c r="QQ354" s="22"/>
      <c r="QR354" s="22"/>
      <c r="QS354" s="22"/>
      <c r="QT354" s="22"/>
      <c r="QU354" s="22"/>
      <c r="QV354" s="22"/>
      <c r="QW354" s="22"/>
      <c r="QX354" s="22"/>
      <c r="QY354" s="22"/>
      <c r="QZ354" s="22"/>
      <c r="RA354" s="22"/>
      <c r="RB354" s="22"/>
      <c r="RC354" s="22"/>
      <c r="RD354" s="22"/>
      <c r="RE354" s="22"/>
      <c r="RF354" s="22"/>
      <c r="RG354" s="22"/>
      <c r="RH354" s="22"/>
      <c r="RI354" s="22"/>
      <c r="RJ354" s="22"/>
      <c r="RK354" s="22"/>
      <c r="RL354" s="22"/>
      <c r="RM354" s="22"/>
      <c r="RN354" s="22"/>
      <c r="RO354" s="22"/>
      <c r="RP354" s="22"/>
      <c r="RQ354" s="22"/>
      <c r="RR354" s="22"/>
      <c r="RS354" s="22"/>
      <c r="RT354" s="22"/>
      <c r="RU354" s="22"/>
      <c r="RV354" s="22"/>
      <c r="RW354" s="22"/>
      <c r="RX354" s="22"/>
      <c r="RY354" s="22"/>
      <c r="RZ354" s="22"/>
      <c r="SA354" s="22"/>
      <c r="SB354" s="22"/>
      <c r="SC354" s="22"/>
      <c r="SD354" s="22"/>
      <c r="SE354" s="22"/>
      <c r="SF354" s="22"/>
      <c r="SG354" s="22"/>
      <c r="SH354" s="22"/>
      <c r="SI354" s="22"/>
      <c r="SJ354" s="22"/>
      <c r="SK354" s="22"/>
      <c r="SL354" s="22"/>
      <c r="SM354" s="22"/>
      <c r="SN354" s="22"/>
      <c r="SO354" s="22"/>
      <c r="SP354" s="22"/>
      <c r="SQ354" s="22"/>
      <c r="SR354" s="22"/>
      <c r="SS354" s="22"/>
      <c r="ST354" s="22"/>
      <c r="SU354" s="22"/>
      <c r="SV354" s="22"/>
      <c r="SW354" s="22"/>
      <c r="SX354" s="22"/>
      <c r="SY354" s="22"/>
      <c r="SZ354" s="22"/>
      <c r="TA354" s="22"/>
      <c r="TB354" s="22"/>
      <c r="TC354" s="22"/>
      <c r="TD354" s="22"/>
      <c r="TE354" s="22"/>
      <c r="TF354" s="22"/>
      <c r="TG354" s="22"/>
      <c r="TH354" s="22"/>
      <c r="TI354" s="22"/>
      <c r="TJ354" s="22"/>
      <c r="TK354" s="22"/>
      <c r="TL354" s="22"/>
      <c r="TM354" s="22"/>
      <c r="TN354" s="22"/>
      <c r="TO354" s="22"/>
      <c r="TP354" s="22"/>
      <c r="TQ354" s="22"/>
      <c r="TR354" s="22"/>
      <c r="TS354" s="22"/>
      <c r="TT354" s="22"/>
      <c r="TU354" s="22"/>
      <c r="TV354" s="22"/>
      <c r="TW354" s="22"/>
      <c r="TX354" s="22"/>
      <c r="TY354" s="22"/>
      <c r="TZ354" s="22"/>
      <c r="UA354" s="22"/>
      <c r="UB354" s="22"/>
      <c r="UC354" s="22"/>
      <c r="UD354" s="22"/>
      <c r="UE354" s="22"/>
      <c r="UF354" s="22"/>
      <c r="UG354" s="22"/>
      <c r="UH354" s="22"/>
      <c r="UI354" s="22"/>
      <c r="UJ354" s="22"/>
      <c r="UK354" s="22"/>
      <c r="UL354" s="22"/>
      <c r="UM354" s="22"/>
      <c r="UN354" s="22"/>
      <c r="UO354" s="22"/>
      <c r="UP354" s="22"/>
      <c r="UQ354" s="22"/>
      <c r="UR354" s="22"/>
      <c r="US354" s="22"/>
      <c r="UT354" s="22"/>
      <c r="UU354" s="22"/>
      <c r="UV354" s="22"/>
      <c r="UW354" s="22"/>
      <c r="UX354" s="22"/>
      <c r="UY354" s="22"/>
      <c r="UZ354" s="22"/>
      <c r="VA354" s="22"/>
      <c r="VB354" s="22"/>
      <c r="VC354" s="22"/>
      <c r="VD354" s="22"/>
      <c r="VE354" s="22"/>
      <c r="VF354" s="22"/>
      <c r="VG354" s="22"/>
      <c r="VH354" s="22"/>
      <c r="VI354" s="22"/>
      <c r="VJ354" s="22"/>
      <c r="VK354" s="22"/>
      <c r="VL354" s="22"/>
      <c r="VM354" s="22"/>
      <c r="VN354" s="22"/>
      <c r="VO354" s="22"/>
      <c r="VP354" s="22"/>
      <c r="VQ354" s="22"/>
      <c r="VR354" s="22"/>
      <c r="VS354" s="22"/>
      <c r="VT354" s="22"/>
      <c r="VU354" s="22"/>
      <c r="VV354" s="22"/>
      <c r="VW354" s="22"/>
      <c r="VX354" s="22"/>
      <c r="VY354" s="22"/>
      <c r="VZ354" s="22"/>
      <c r="WA354" s="22"/>
      <c r="WB354" s="22"/>
      <c r="WC354" s="22"/>
      <c r="WD354" s="22"/>
      <c r="WE354" s="22"/>
      <c r="WF354" s="22"/>
      <c r="WG354" s="22"/>
      <c r="WH354" s="22"/>
      <c r="WI354" s="22"/>
      <c r="WJ354" s="22"/>
      <c r="WK354" s="22"/>
      <c r="WL354" s="22"/>
      <c r="WM354" s="22"/>
      <c r="WN354" s="22"/>
      <c r="WO354" s="22"/>
      <c r="WP354" s="22"/>
      <c r="WQ354" s="22"/>
      <c r="WR354" s="22"/>
      <c r="WS354" s="22"/>
      <c r="WT354" s="22"/>
      <c r="WU354" s="22"/>
      <c r="WV354" s="22"/>
      <c r="WW354" s="22"/>
      <c r="WX354" s="22"/>
      <c r="WY354" s="22"/>
      <c r="WZ354" s="22"/>
      <c r="XA354" s="22"/>
      <c r="XB354" s="22"/>
      <c r="XC354" s="22"/>
      <c r="XD354" s="22"/>
      <c r="XE354" s="22"/>
      <c r="XF354" s="22"/>
      <c r="XG354" s="22"/>
      <c r="XH354" s="22"/>
      <c r="XI354" s="22"/>
      <c r="XJ354" s="22"/>
      <c r="XK354" s="22"/>
      <c r="XL354" s="22"/>
      <c r="XM354" s="22"/>
      <c r="XN354" s="22"/>
      <c r="XO354" s="22"/>
      <c r="XP354" s="22"/>
      <c r="XQ354" s="22"/>
      <c r="XR354" s="22"/>
      <c r="XS354" s="22"/>
      <c r="XT354" s="22"/>
      <c r="XU354" s="22"/>
      <c r="XV354" s="22"/>
      <c r="XW354" s="22"/>
      <c r="XX354" s="22"/>
      <c r="XY354" s="22"/>
      <c r="XZ354" s="22"/>
      <c r="YA354" s="22"/>
      <c r="YB354" s="22"/>
      <c r="YC354" s="22"/>
      <c r="YD354" s="22"/>
      <c r="YE354" s="22"/>
      <c r="YF354" s="22"/>
      <c r="YG354" s="22"/>
      <c r="YH354" s="22"/>
      <c r="YI354" s="22"/>
      <c r="YJ354" s="22"/>
      <c r="YK354" s="22"/>
      <c r="YL354" s="22"/>
      <c r="YM354" s="22"/>
      <c r="YN354" s="22"/>
      <c r="YO354" s="22"/>
      <c r="YP354" s="22"/>
      <c r="YQ354" s="22"/>
      <c r="YR354" s="22"/>
      <c r="YS354" s="22"/>
      <c r="YT354" s="22"/>
      <c r="YU354" s="22"/>
      <c r="YV354" s="22"/>
      <c r="YW354" s="22"/>
      <c r="YX354" s="22"/>
      <c r="YY354" s="22"/>
      <c r="YZ354" s="22"/>
      <c r="ZA354" s="22"/>
      <c r="ZB354" s="22"/>
      <c r="ZC354" s="22"/>
      <c r="ZD354" s="22"/>
      <c r="ZE354" s="22"/>
      <c r="ZF354" s="22"/>
      <c r="ZG354" s="22"/>
      <c r="ZH354" s="22"/>
      <c r="ZI354" s="22"/>
      <c r="ZJ354" s="22"/>
      <c r="ZK354" s="22"/>
      <c r="ZL354" s="22"/>
      <c r="ZM354" s="22"/>
      <c r="ZN354" s="22"/>
      <c r="ZO354" s="22"/>
      <c r="ZP354" s="22"/>
      <c r="ZQ354" s="22"/>
      <c r="ZR354" s="22"/>
      <c r="ZS354" s="22"/>
    </row>
    <row r="355" spans="1:695" s="56" customFormat="1" x14ac:dyDescent="0.2">
      <c r="A355" s="246" t="s">
        <v>148</v>
      </c>
      <c r="B355" s="98"/>
      <c r="C355" s="19" t="s">
        <v>93</v>
      </c>
      <c r="D355" s="19" t="s">
        <v>13</v>
      </c>
      <c r="E355" s="20">
        <v>0.54861111111111105</v>
      </c>
      <c r="F355" s="20">
        <f>E355+(55/(24*60))</f>
        <v>0.58680555555555547</v>
      </c>
      <c r="G355" s="19">
        <f t="shared" si="40"/>
        <v>5266.2</v>
      </c>
      <c r="H355" s="65">
        <v>201</v>
      </c>
      <c r="I355" s="82">
        <v>26.2</v>
      </c>
      <c r="J355" s="77" t="s">
        <v>204</v>
      </c>
      <c r="K355" s="77" t="s">
        <v>205</v>
      </c>
      <c r="L355" s="187"/>
      <c r="M355" s="21"/>
      <c r="N355" s="139"/>
      <c r="O355" s="139"/>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2"/>
      <c r="AU355" s="22"/>
      <c r="AV355" s="22"/>
      <c r="AW355" s="22"/>
      <c r="AX355" s="22"/>
      <c r="AY355" s="22"/>
      <c r="AZ355" s="22"/>
      <c r="BA355" s="22"/>
      <c r="BB355" s="22"/>
      <c r="BC355" s="22"/>
      <c r="BD355" s="22"/>
      <c r="BE355" s="22"/>
      <c r="BF355" s="22"/>
      <c r="BG355" s="22"/>
      <c r="BH355" s="22"/>
      <c r="BI355" s="22"/>
      <c r="BJ355" s="22"/>
      <c r="BK355" s="22"/>
      <c r="BL355" s="22"/>
      <c r="BM355" s="22"/>
      <c r="BN355" s="22"/>
      <c r="BO355" s="22"/>
      <c r="BP355" s="22"/>
      <c r="BQ355" s="22"/>
      <c r="BR355" s="22"/>
      <c r="BS355" s="22"/>
      <c r="BT355" s="22"/>
      <c r="BU355" s="22"/>
      <c r="BV355" s="22"/>
      <c r="BW355" s="22"/>
      <c r="BX355" s="22"/>
      <c r="BY355" s="22"/>
      <c r="BZ355" s="22"/>
      <c r="CA355" s="22"/>
      <c r="CB355" s="22"/>
      <c r="CC355" s="22"/>
      <c r="CD355" s="22"/>
      <c r="CE355" s="22"/>
      <c r="CF355" s="22"/>
      <c r="CG355" s="22"/>
      <c r="CH355" s="22"/>
      <c r="CI355" s="22"/>
      <c r="CJ355" s="22"/>
      <c r="CK355" s="22"/>
      <c r="CL355" s="22"/>
      <c r="CM355" s="22"/>
      <c r="CN355" s="22"/>
      <c r="CO355" s="22"/>
      <c r="CP355" s="22"/>
      <c r="CQ355" s="22"/>
      <c r="CR355" s="22"/>
      <c r="CS355" s="22"/>
      <c r="CT355" s="22"/>
      <c r="CU355" s="22"/>
      <c r="CV355" s="22"/>
      <c r="CW355" s="22"/>
      <c r="CX355" s="22"/>
      <c r="CY355" s="22"/>
      <c r="CZ355" s="22"/>
      <c r="DA355" s="22"/>
      <c r="DB355" s="22"/>
      <c r="DC355" s="22"/>
      <c r="DD355" s="22"/>
      <c r="DE355" s="22"/>
      <c r="DF355" s="22"/>
      <c r="DG355" s="22"/>
      <c r="DH355" s="22"/>
      <c r="DI355" s="22"/>
      <c r="DJ355" s="22"/>
      <c r="DK355" s="22"/>
      <c r="DL355" s="22"/>
      <c r="DM355" s="22"/>
      <c r="DN355" s="22"/>
      <c r="DO355" s="22"/>
      <c r="DP355" s="22"/>
      <c r="DQ355" s="22"/>
      <c r="DR355" s="22"/>
      <c r="DS355" s="22"/>
      <c r="DT355" s="22"/>
      <c r="DU355" s="22"/>
      <c r="DV355" s="22"/>
      <c r="DW355" s="22"/>
      <c r="DX355" s="22"/>
      <c r="DY355" s="22"/>
      <c r="DZ355" s="22"/>
      <c r="EA355" s="22"/>
      <c r="EB355" s="22"/>
      <c r="EC355" s="22"/>
      <c r="ED355" s="22"/>
      <c r="EE355" s="22"/>
      <c r="EF355" s="22"/>
      <c r="EG355" s="22"/>
      <c r="EH355" s="22"/>
      <c r="EI355" s="22"/>
      <c r="EJ355" s="22"/>
      <c r="EK355" s="22"/>
      <c r="EL355" s="22"/>
      <c r="EM355" s="22"/>
      <c r="EN355" s="22"/>
      <c r="EO355" s="22"/>
      <c r="EP355" s="22"/>
      <c r="EQ355" s="22"/>
      <c r="ER355" s="22"/>
      <c r="ES355" s="22"/>
      <c r="ET355" s="22"/>
      <c r="EU355" s="22"/>
      <c r="EV355" s="22"/>
      <c r="EW355" s="22"/>
      <c r="EX355" s="22"/>
      <c r="EY355" s="22"/>
      <c r="EZ355" s="22"/>
      <c r="FA355" s="22"/>
      <c r="FB355" s="22"/>
      <c r="FC355" s="22"/>
      <c r="FD355" s="22"/>
      <c r="FE355" s="22"/>
      <c r="FF355" s="22"/>
      <c r="FG355" s="22"/>
      <c r="FH355" s="22"/>
      <c r="FI355" s="22"/>
      <c r="FJ355" s="22"/>
      <c r="FK355" s="22"/>
      <c r="FL355" s="22"/>
      <c r="FM355" s="22"/>
      <c r="FN355" s="22"/>
      <c r="FO355" s="22"/>
      <c r="FP355" s="22"/>
      <c r="FQ355" s="22"/>
      <c r="FR355" s="22"/>
      <c r="FS355" s="22"/>
      <c r="FT355" s="22"/>
      <c r="FU355" s="22"/>
      <c r="FV355" s="22"/>
      <c r="FW355" s="22"/>
      <c r="FX355" s="22"/>
      <c r="FY355" s="22"/>
      <c r="FZ355" s="22"/>
      <c r="GA355" s="22"/>
      <c r="GB355" s="22"/>
      <c r="GC355" s="22"/>
      <c r="GD355" s="22"/>
      <c r="GE355" s="22"/>
      <c r="GF355" s="22"/>
      <c r="GG355" s="22"/>
      <c r="GH355" s="22"/>
      <c r="GI355" s="22"/>
      <c r="GJ355" s="22"/>
      <c r="GK355" s="22"/>
      <c r="GL355" s="22"/>
      <c r="GM355" s="22"/>
      <c r="GN355" s="22"/>
      <c r="GO355" s="22"/>
      <c r="GP355" s="22"/>
      <c r="GQ355" s="22"/>
      <c r="GR355" s="22"/>
      <c r="GS355" s="22"/>
      <c r="GT355" s="22"/>
      <c r="GU355" s="22"/>
      <c r="GV355" s="22"/>
      <c r="GW355" s="22"/>
      <c r="GX355" s="22"/>
      <c r="GY355" s="22"/>
      <c r="GZ355" s="22"/>
      <c r="HA355" s="22"/>
      <c r="HB355" s="22"/>
      <c r="HC355" s="22"/>
      <c r="HD355" s="22"/>
      <c r="HE355" s="22"/>
      <c r="HF355" s="22"/>
      <c r="HG355" s="22"/>
      <c r="HH355" s="22"/>
      <c r="HI355" s="22"/>
      <c r="HJ355" s="22"/>
      <c r="HK355" s="22"/>
      <c r="HL355" s="22"/>
      <c r="HM355" s="22"/>
      <c r="HN355" s="22"/>
      <c r="HO355" s="22"/>
      <c r="HP355" s="22"/>
      <c r="HQ355" s="22"/>
      <c r="HR355" s="22"/>
      <c r="HS355" s="22"/>
      <c r="HT355" s="22"/>
      <c r="HU355" s="22"/>
      <c r="HV355" s="22"/>
      <c r="HW355" s="22"/>
      <c r="HX355" s="22"/>
      <c r="HY355" s="22"/>
      <c r="HZ355" s="22"/>
      <c r="IA355" s="22"/>
      <c r="IB355" s="22"/>
      <c r="IC355" s="22"/>
      <c r="ID355" s="22"/>
      <c r="IE355" s="22"/>
      <c r="IF355" s="22"/>
      <c r="IG355" s="22"/>
      <c r="IH355" s="22"/>
      <c r="II355" s="22"/>
      <c r="IJ355" s="22"/>
      <c r="IK355" s="22"/>
      <c r="IL355" s="22"/>
      <c r="IM355" s="22"/>
      <c r="IN355" s="22"/>
      <c r="IO355" s="22"/>
      <c r="IP355" s="22"/>
      <c r="IQ355" s="22"/>
      <c r="IR355" s="22"/>
      <c r="IS355" s="22"/>
      <c r="IT355" s="22"/>
      <c r="IU355" s="22"/>
      <c r="IV355" s="22"/>
      <c r="IW355" s="22"/>
      <c r="IX355" s="22"/>
      <c r="IY355" s="22"/>
      <c r="IZ355" s="22"/>
      <c r="JA355" s="22"/>
      <c r="JB355" s="22"/>
      <c r="JC355" s="22"/>
      <c r="JD355" s="22"/>
      <c r="JE355" s="22"/>
      <c r="JF355" s="22"/>
      <c r="JG355" s="22"/>
      <c r="JH355" s="22"/>
      <c r="JI355" s="22"/>
      <c r="JJ355" s="22"/>
      <c r="JK355" s="22"/>
      <c r="JL355" s="22"/>
      <c r="JM355" s="22"/>
      <c r="JN355" s="22"/>
      <c r="JO355" s="22"/>
      <c r="JP355" s="22"/>
      <c r="JQ355" s="22"/>
      <c r="JR355" s="22"/>
      <c r="JS355" s="22"/>
      <c r="JT355" s="22"/>
      <c r="JU355" s="22"/>
      <c r="JV355" s="22"/>
      <c r="JW355" s="22"/>
      <c r="JX355" s="22"/>
      <c r="JY355" s="22"/>
      <c r="JZ355" s="22"/>
      <c r="KA355" s="22"/>
      <c r="KB355" s="22"/>
      <c r="KC355" s="22"/>
      <c r="KD355" s="22"/>
      <c r="KE355" s="22"/>
      <c r="KF355" s="22"/>
      <c r="KG355" s="22"/>
      <c r="KH355" s="22"/>
      <c r="KI355" s="22"/>
      <c r="KJ355" s="22"/>
      <c r="KK355" s="22"/>
      <c r="KL355" s="22"/>
      <c r="KM355" s="22"/>
      <c r="KN355" s="22"/>
      <c r="KO355" s="22"/>
      <c r="KP355" s="22"/>
      <c r="KQ355" s="22"/>
      <c r="KR355" s="22"/>
      <c r="KS355" s="22"/>
      <c r="KT355" s="22"/>
      <c r="KU355" s="22"/>
      <c r="KV355" s="22"/>
      <c r="KW355" s="22"/>
      <c r="KX355" s="22"/>
      <c r="KY355" s="22"/>
      <c r="KZ355" s="22"/>
      <c r="LA355" s="22"/>
      <c r="LB355" s="22"/>
      <c r="LC355" s="22"/>
      <c r="LD355" s="22"/>
      <c r="LE355" s="22"/>
      <c r="LF355" s="22"/>
      <c r="LG355" s="22"/>
      <c r="LH355" s="22"/>
      <c r="LI355" s="22"/>
      <c r="LJ355" s="22"/>
      <c r="LK355" s="22"/>
      <c r="LL355" s="22"/>
      <c r="LM355" s="22"/>
      <c r="LN355" s="22"/>
      <c r="LO355" s="22"/>
      <c r="LP355" s="22"/>
      <c r="LQ355" s="22"/>
      <c r="LR355" s="22"/>
      <c r="LS355" s="22"/>
      <c r="LT355" s="22"/>
      <c r="LU355" s="22"/>
      <c r="LV355" s="22"/>
      <c r="LW355" s="22"/>
      <c r="LX355" s="22"/>
      <c r="LY355" s="22"/>
      <c r="LZ355" s="22"/>
      <c r="MA355" s="22"/>
      <c r="MB355" s="22"/>
      <c r="MC355" s="22"/>
      <c r="MD355" s="22"/>
      <c r="ME355" s="22"/>
      <c r="MF355" s="22"/>
      <c r="MG355" s="22"/>
      <c r="MH355" s="22"/>
      <c r="MI355" s="22"/>
      <c r="MJ355" s="22"/>
      <c r="MK355" s="22"/>
      <c r="ML355" s="22"/>
      <c r="MM355" s="22"/>
      <c r="MN355" s="22"/>
      <c r="MO355" s="22"/>
      <c r="MP355" s="22"/>
      <c r="MQ355" s="22"/>
      <c r="MR355" s="22"/>
      <c r="MS355" s="22"/>
      <c r="MT355" s="22"/>
      <c r="MU355" s="22"/>
      <c r="MV355" s="22"/>
      <c r="MW355" s="22"/>
      <c r="MX355" s="22"/>
      <c r="MY355" s="22"/>
      <c r="MZ355" s="22"/>
      <c r="NA355" s="22"/>
      <c r="NB355" s="22"/>
      <c r="NC355" s="22"/>
      <c r="ND355" s="22"/>
      <c r="NE355" s="22"/>
      <c r="NF355" s="22"/>
      <c r="NG355" s="22"/>
      <c r="NH355" s="22"/>
      <c r="NI355" s="22"/>
      <c r="NJ355" s="22"/>
      <c r="NK355" s="22"/>
      <c r="NL355" s="22"/>
      <c r="NM355" s="22"/>
      <c r="NN355" s="22"/>
      <c r="NO355" s="22"/>
      <c r="NP355" s="22"/>
      <c r="NQ355" s="22"/>
      <c r="NR355" s="22"/>
      <c r="NS355" s="22"/>
      <c r="NT355" s="22"/>
      <c r="NU355" s="22"/>
      <c r="NV355" s="22"/>
      <c r="NW355" s="22"/>
      <c r="NX355" s="22"/>
      <c r="NY355" s="22"/>
      <c r="NZ355" s="22"/>
      <c r="OA355" s="22"/>
      <c r="OB355" s="22"/>
      <c r="OC355" s="22"/>
      <c r="OD355" s="22"/>
      <c r="OE355" s="22"/>
      <c r="OF355" s="22"/>
      <c r="OG355" s="22"/>
      <c r="OH355" s="22"/>
      <c r="OI355" s="22"/>
      <c r="OJ355" s="22"/>
      <c r="OK355" s="22"/>
      <c r="OL355" s="22"/>
      <c r="OM355" s="22"/>
      <c r="ON355" s="22"/>
      <c r="OO355" s="22"/>
      <c r="OP355" s="22"/>
      <c r="OQ355" s="22"/>
      <c r="OR355" s="22"/>
      <c r="OS355" s="22"/>
      <c r="OT355" s="22"/>
      <c r="OU355" s="22"/>
      <c r="OV355" s="22"/>
      <c r="OW355" s="22"/>
      <c r="OX355" s="22"/>
      <c r="OY355" s="22"/>
      <c r="OZ355" s="22"/>
      <c r="PA355" s="22"/>
      <c r="PB355" s="22"/>
      <c r="PC355" s="22"/>
      <c r="PD355" s="22"/>
      <c r="PE355" s="22"/>
      <c r="PF355" s="22"/>
      <c r="PG355" s="22"/>
      <c r="PH355" s="22"/>
      <c r="PI355" s="22"/>
      <c r="PJ355" s="22"/>
      <c r="PK355" s="22"/>
      <c r="PL355" s="22"/>
      <c r="PM355" s="22"/>
      <c r="PN355" s="22"/>
      <c r="PO355" s="22"/>
      <c r="PP355" s="22"/>
      <c r="PQ355" s="22"/>
      <c r="PR355" s="22"/>
      <c r="PS355" s="22"/>
      <c r="PT355" s="22"/>
      <c r="PU355" s="22"/>
      <c r="PV355" s="22"/>
      <c r="PW355" s="22"/>
      <c r="PX355" s="22"/>
      <c r="PY355" s="22"/>
      <c r="PZ355" s="22"/>
      <c r="QA355" s="22"/>
      <c r="QB355" s="22"/>
      <c r="QC355" s="22"/>
      <c r="QD355" s="22"/>
      <c r="QE355" s="22"/>
      <c r="QF355" s="22"/>
      <c r="QG355" s="22"/>
      <c r="QH355" s="22"/>
      <c r="QI355" s="22"/>
      <c r="QJ355" s="22"/>
      <c r="QK355" s="22"/>
      <c r="QL355" s="22"/>
      <c r="QM355" s="22"/>
      <c r="QN355" s="22"/>
      <c r="QO355" s="22"/>
      <c r="QP355" s="22"/>
      <c r="QQ355" s="22"/>
      <c r="QR355" s="22"/>
      <c r="QS355" s="22"/>
      <c r="QT355" s="22"/>
      <c r="QU355" s="22"/>
      <c r="QV355" s="22"/>
      <c r="QW355" s="22"/>
      <c r="QX355" s="22"/>
      <c r="QY355" s="22"/>
      <c r="QZ355" s="22"/>
      <c r="RA355" s="22"/>
      <c r="RB355" s="22"/>
      <c r="RC355" s="22"/>
      <c r="RD355" s="22"/>
      <c r="RE355" s="22"/>
      <c r="RF355" s="22"/>
      <c r="RG355" s="22"/>
      <c r="RH355" s="22"/>
      <c r="RI355" s="22"/>
      <c r="RJ355" s="22"/>
      <c r="RK355" s="22"/>
      <c r="RL355" s="22"/>
      <c r="RM355" s="22"/>
      <c r="RN355" s="22"/>
      <c r="RO355" s="22"/>
      <c r="RP355" s="22"/>
      <c r="RQ355" s="22"/>
      <c r="RR355" s="22"/>
      <c r="RS355" s="22"/>
      <c r="RT355" s="22"/>
      <c r="RU355" s="22"/>
      <c r="RV355" s="22"/>
      <c r="RW355" s="22"/>
      <c r="RX355" s="22"/>
      <c r="RY355" s="22"/>
      <c r="RZ355" s="22"/>
      <c r="SA355" s="22"/>
      <c r="SB355" s="22"/>
      <c r="SC355" s="22"/>
      <c r="SD355" s="22"/>
      <c r="SE355" s="22"/>
      <c r="SF355" s="22"/>
      <c r="SG355" s="22"/>
      <c r="SH355" s="22"/>
      <c r="SI355" s="22"/>
      <c r="SJ355" s="22"/>
      <c r="SK355" s="22"/>
      <c r="SL355" s="22"/>
      <c r="SM355" s="22"/>
      <c r="SN355" s="22"/>
      <c r="SO355" s="22"/>
      <c r="SP355" s="22"/>
      <c r="SQ355" s="22"/>
      <c r="SR355" s="22"/>
      <c r="SS355" s="22"/>
      <c r="ST355" s="22"/>
      <c r="SU355" s="22"/>
      <c r="SV355" s="22"/>
      <c r="SW355" s="22"/>
      <c r="SX355" s="22"/>
      <c r="SY355" s="22"/>
      <c r="SZ355" s="22"/>
      <c r="TA355" s="22"/>
      <c r="TB355" s="22"/>
      <c r="TC355" s="22"/>
      <c r="TD355" s="22"/>
      <c r="TE355" s="22"/>
      <c r="TF355" s="22"/>
      <c r="TG355" s="22"/>
      <c r="TH355" s="22"/>
      <c r="TI355" s="22"/>
      <c r="TJ355" s="22"/>
      <c r="TK355" s="22"/>
      <c r="TL355" s="22"/>
      <c r="TM355" s="22"/>
      <c r="TN355" s="22"/>
      <c r="TO355" s="22"/>
      <c r="TP355" s="22"/>
      <c r="TQ355" s="22"/>
      <c r="TR355" s="22"/>
      <c r="TS355" s="22"/>
      <c r="TT355" s="22"/>
      <c r="TU355" s="22"/>
      <c r="TV355" s="22"/>
      <c r="TW355" s="22"/>
      <c r="TX355" s="22"/>
      <c r="TY355" s="22"/>
      <c r="TZ355" s="22"/>
      <c r="UA355" s="22"/>
      <c r="UB355" s="22"/>
      <c r="UC355" s="22"/>
      <c r="UD355" s="22"/>
      <c r="UE355" s="22"/>
      <c r="UF355" s="22"/>
      <c r="UG355" s="22"/>
      <c r="UH355" s="22"/>
      <c r="UI355" s="22"/>
      <c r="UJ355" s="22"/>
      <c r="UK355" s="22"/>
      <c r="UL355" s="22"/>
      <c r="UM355" s="22"/>
      <c r="UN355" s="22"/>
      <c r="UO355" s="22"/>
      <c r="UP355" s="22"/>
      <c r="UQ355" s="22"/>
      <c r="UR355" s="22"/>
      <c r="US355" s="22"/>
      <c r="UT355" s="22"/>
      <c r="UU355" s="22"/>
      <c r="UV355" s="22"/>
      <c r="UW355" s="22"/>
      <c r="UX355" s="22"/>
      <c r="UY355" s="22"/>
      <c r="UZ355" s="22"/>
      <c r="VA355" s="22"/>
      <c r="VB355" s="22"/>
      <c r="VC355" s="22"/>
      <c r="VD355" s="22"/>
      <c r="VE355" s="22"/>
      <c r="VF355" s="22"/>
      <c r="VG355" s="22"/>
      <c r="VH355" s="22"/>
      <c r="VI355" s="22"/>
      <c r="VJ355" s="22"/>
      <c r="VK355" s="22"/>
      <c r="VL355" s="22"/>
      <c r="VM355" s="22"/>
      <c r="VN355" s="22"/>
      <c r="VO355" s="22"/>
      <c r="VP355" s="22"/>
      <c r="VQ355" s="22"/>
      <c r="VR355" s="22"/>
      <c r="VS355" s="22"/>
      <c r="VT355" s="22"/>
      <c r="VU355" s="22"/>
      <c r="VV355" s="22"/>
      <c r="VW355" s="22"/>
      <c r="VX355" s="22"/>
      <c r="VY355" s="22"/>
      <c r="VZ355" s="22"/>
      <c r="WA355" s="22"/>
      <c r="WB355" s="22"/>
      <c r="WC355" s="22"/>
      <c r="WD355" s="22"/>
      <c r="WE355" s="22"/>
      <c r="WF355" s="22"/>
      <c r="WG355" s="22"/>
      <c r="WH355" s="22"/>
      <c r="WI355" s="22"/>
      <c r="WJ355" s="22"/>
      <c r="WK355" s="22"/>
      <c r="WL355" s="22"/>
      <c r="WM355" s="22"/>
      <c r="WN355" s="22"/>
      <c r="WO355" s="22"/>
      <c r="WP355" s="22"/>
      <c r="WQ355" s="22"/>
      <c r="WR355" s="22"/>
      <c r="WS355" s="22"/>
      <c r="WT355" s="22"/>
      <c r="WU355" s="22"/>
      <c r="WV355" s="22"/>
      <c r="WW355" s="22"/>
      <c r="WX355" s="22"/>
      <c r="WY355" s="22"/>
      <c r="WZ355" s="22"/>
      <c r="XA355" s="22"/>
      <c r="XB355" s="22"/>
      <c r="XC355" s="22"/>
      <c r="XD355" s="22"/>
      <c r="XE355" s="22"/>
      <c r="XF355" s="22"/>
      <c r="XG355" s="22"/>
      <c r="XH355" s="22"/>
      <c r="XI355" s="22"/>
      <c r="XJ355" s="22"/>
      <c r="XK355" s="22"/>
      <c r="XL355" s="22"/>
      <c r="XM355" s="22"/>
      <c r="XN355" s="22"/>
      <c r="XO355" s="22"/>
      <c r="XP355" s="22"/>
      <c r="XQ355" s="22"/>
      <c r="XR355" s="22"/>
      <c r="XS355" s="22"/>
      <c r="XT355" s="22"/>
      <c r="XU355" s="22"/>
      <c r="XV355" s="22"/>
      <c r="XW355" s="22"/>
      <c r="XX355" s="22"/>
      <c r="XY355" s="22"/>
      <c r="XZ355" s="22"/>
      <c r="YA355" s="22"/>
      <c r="YB355" s="22"/>
      <c r="YC355" s="22"/>
      <c r="YD355" s="22"/>
      <c r="YE355" s="22"/>
      <c r="YF355" s="22"/>
      <c r="YG355" s="22"/>
      <c r="YH355" s="22"/>
      <c r="YI355" s="22"/>
      <c r="YJ355" s="22"/>
      <c r="YK355" s="22"/>
      <c r="YL355" s="22"/>
      <c r="YM355" s="22"/>
      <c r="YN355" s="22"/>
      <c r="YO355" s="22"/>
      <c r="YP355" s="22"/>
      <c r="YQ355" s="22"/>
      <c r="YR355" s="22"/>
      <c r="YS355" s="22"/>
      <c r="YT355" s="22"/>
      <c r="YU355" s="22"/>
      <c r="YV355" s="22"/>
      <c r="YW355" s="22"/>
      <c r="YX355" s="22"/>
      <c r="YY355" s="22"/>
      <c r="YZ355" s="22"/>
      <c r="ZA355" s="22"/>
      <c r="ZB355" s="22"/>
      <c r="ZC355" s="22"/>
      <c r="ZD355" s="22"/>
      <c r="ZE355" s="22"/>
      <c r="ZF355" s="22"/>
      <c r="ZG355" s="22"/>
      <c r="ZH355" s="22"/>
      <c r="ZI355" s="22"/>
      <c r="ZJ355" s="22"/>
      <c r="ZK355" s="22"/>
      <c r="ZL355" s="22"/>
      <c r="ZM355" s="22"/>
      <c r="ZN355" s="22"/>
      <c r="ZO355" s="22"/>
      <c r="ZP355" s="22"/>
      <c r="ZQ355" s="22"/>
      <c r="ZR355" s="22"/>
      <c r="ZS355" s="22"/>
    </row>
    <row r="356" spans="1:695" s="56" customFormat="1" x14ac:dyDescent="0.2">
      <c r="A356" s="246" t="s">
        <v>148</v>
      </c>
      <c r="B356" s="98"/>
      <c r="C356" s="19" t="s">
        <v>93</v>
      </c>
      <c r="D356" s="19" t="s">
        <v>13</v>
      </c>
      <c r="E356" s="20">
        <v>0.59027777777777801</v>
      </c>
      <c r="F356" s="20">
        <f t="shared" ref="F356:F360" si="41">E356+(55/(24*60))</f>
        <v>0.62847222222222243</v>
      </c>
      <c r="G356" s="19">
        <f t="shared" si="40"/>
        <v>5266.2</v>
      </c>
      <c r="H356" s="65">
        <v>201</v>
      </c>
      <c r="I356" s="82">
        <v>26.2</v>
      </c>
      <c r="J356" s="77" t="s">
        <v>204</v>
      </c>
      <c r="K356" s="77" t="s">
        <v>205</v>
      </c>
      <c r="L356" s="187"/>
      <c r="M356" s="21"/>
      <c r="N356" s="139"/>
      <c r="O356" s="139"/>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2"/>
      <c r="AU356" s="22"/>
      <c r="AV356" s="22"/>
      <c r="AW356" s="22"/>
      <c r="AX356" s="22"/>
      <c r="AY356" s="22"/>
      <c r="AZ356" s="22"/>
      <c r="BA356" s="22"/>
      <c r="BB356" s="22"/>
      <c r="BC356" s="22"/>
      <c r="BD356" s="22"/>
      <c r="BE356" s="22"/>
      <c r="BF356" s="22"/>
      <c r="BG356" s="22"/>
      <c r="BH356" s="22"/>
      <c r="BI356" s="22"/>
      <c r="BJ356" s="22"/>
      <c r="BK356" s="22"/>
      <c r="BL356" s="22"/>
      <c r="BM356" s="22"/>
      <c r="BN356" s="22"/>
      <c r="BO356" s="22"/>
      <c r="BP356" s="22"/>
      <c r="BQ356" s="22"/>
      <c r="BR356" s="22"/>
      <c r="BS356" s="22"/>
      <c r="BT356" s="22"/>
      <c r="BU356" s="22"/>
      <c r="BV356" s="22"/>
      <c r="BW356" s="22"/>
      <c r="BX356" s="22"/>
      <c r="BY356" s="22"/>
      <c r="BZ356" s="22"/>
      <c r="CA356" s="22"/>
      <c r="CB356" s="22"/>
      <c r="CC356" s="22"/>
      <c r="CD356" s="22"/>
      <c r="CE356" s="22"/>
      <c r="CF356" s="22"/>
      <c r="CG356" s="22"/>
      <c r="CH356" s="22"/>
      <c r="CI356" s="22"/>
      <c r="CJ356" s="22"/>
      <c r="CK356" s="22"/>
      <c r="CL356" s="22"/>
      <c r="CM356" s="22"/>
      <c r="CN356" s="22"/>
      <c r="CO356" s="22"/>
      <c r="CP356" s="22"/>
      <c r="CQ356" s="22"/>
      <c r="CR356" s="22"/>
      <c r="CS356" s="22"/>
      <c r="CT356" s="22"/>
      <c r="CU356" s="22"/>
      <c r="CV356" s="22"/>
      <c r="CW356" s="22"/>
      <c r="CX356" s="22"/>
      <c r="CY356" s="22"/>
      <c r="CZ356" s="22"/>
      <c r="DA356" s="22"/>
      <c r="DB356" s="22"/>
      <c r="DC356" s="22"/>
      <c r="DD356" s="22"/>
      <c r="DE356" s="22"/>
      <c r="DF356" s="22"/>
      <c r="DG356" s="22"/>
      <c r="DH356" s="22"/>
      <c r="DI356" s="22"/>
      <c r="DJ356" s="22"/>
      <c r="DK356" s="22"/>
      <c r="DL356" s="22"/>
      <c r="DM356" s="22"/>
      <c r="DN356" s="22"/>
      <c r="DO356" s="22"/>
      <c r="DP356" s="22"/>
      <c r="DQ356" s="22"/>
      <c r="DR356" s="22"/>
      <c r="DS356" s="22"/>
      <c r="DT356" s="22"/>
      <c r="DU356" s="22"/>
      <c r="DV356" s="22"/>
      <c r="DW356" s="22"/>
      <c r="DX356" s="22"/>
      <c r="DY356" s="22"/>
      <c r="DZ356" s="22"/>
      <c r="EA356" s="22"/>
      <c r="EB356" s="22"/>
      <c r="EC356" s="22"/>
      <c r="ED356" s="22"/>
      <c r="EE356" s="22"/>
      <c r="EF356" s="22"/>
      <c r="EG356" s="22"/>
      <c r="EH356" s="22"/>
      <c r="EI356" s="22"/>
      <c r="EJ356" s="22"/>
      <c r="EK356" s="22"/>
      <c r="EL356" s="22"/>
      <c r="EM356" s="22"/>
      <c r="EN356" s="22"/>
      <c r="EO356" s="22"/>
      <c r="EP356" s="22"/>
      <c r="EQ356" s="22"/>
      <c r="ER356" s="22"/>
      <c r="ES356" s="22"/>
      <c r="ET356" s="22"/>
      <c r="EU356" s="22"/>
      <c r="EV356" s="22"/>
      <c r="EW356" s="22"/>
      <c r="EX356" s="22"/>
      <c r="EY356" s="22"/>
      <c r="EZ356" s="22"/>
      <c r="FA356" s="22"/>
      <c r="FB356" s="22"/>
      <c r="FC356" s="22"/>
      <c r="FD356" s="22"/>
      <c r="FE356" s="22"/>
      <c r="FF356" s="22"/>
      <c r="FG356" s="22"/>
      <c r="FH356" s="22"/>
      <c r="FI356" s="22"/>
      <c r="FJ356" s="22"/>
      <c r="FK356" s="22"/>
      <c r="FL356" s="22"/>
      <c r="FM356" s="22"/>
      <c r="FN356" s="22"/>
      <c r="FO356" s="22"/>
      <c r="FP356" s="22"/>
      <c r="FQ356" s="22"/>
      <c r="FR356" s="22"/>
      <c r="FS356" s="22"/>
      <c r="FT356" s="22"/>
      <c r="FU356" s="22"/>
      <c r="FV356" s="22"/>
      <c r="FW356" s="22"/>
      <c r="FX356" s="22"/>
      <c r="FY356" s="22"/>
      <c r="FZ356" s="22"/>
      <c r="GA356" s="22"/>
      <c r="GB356" s="22"/>
      <c r="GC356" s="22"/>
      <c r="GD356" s="22"/>
      <c r="GE356" s="22"/>
      <c r="GF356" s="22"/>
      <c r="GG356" s="22"/>
      <c r="GH356" s="22"/>
      <c r="GI356" s="22"/>
      <c r="GJ356" s="22"/>
      <c r="GK356" s="22"/>
      <c r="GL356" s="22"/>
      <c r="GM356" s="22"/>
      <c r="GN356" s="22"/>
      <c r="GO356" s="22"/>
      <c r="GP356" s="22"/>
      <c r="GQ356" s="22"/>
      <c r="GR356" s="22"/>
      <c r="GS356" s="22"/>
      <c r="GT356" s="22"/>
      <c r="GU356" s="22"/>
      <c r="GV356" s="22"/>
      <c r="GW356" s="22"/>
      <c r="GX356" s="22"/>
      <c r="GY356" s="22"/>
      <c r="GZ356" s="22"/>
      <c r="HA356" s="22"/>
      <c r="HB356" s="22"/>
      <c r="HC356" s="22"/>
      <c r="HD356" s="22"/>
      <c r="HE356" s="22"/>
      <c r="HF356" s="22"/>
      <c r="HG356" s="22"/>
      <c r="HH356" s="22"/>
      <c r="HI356" s="22"/>
      <c r="HJ356" s="22"/>
      <c r="HK356" s="22"/>
      <c r="HL356" s="22"/>
      <c r="HM356" s="22"/>
      <c r="HN356" s="22"/>
      <c r="HO356" s="22"/>
      <c r="HP356" s="22"/>
      <c r="HQ356" s="22"/>
      <c r="HR356" s="22"/>
      <c r="HS356" s="22"/>
      <c r="HT356" s="22"/>
      <c r="HU356" s="22"/>
      <c r="HV356" s="22"/>
      <c r="HW356" s="22"/>
      <c r="HX356" s="22"/>
      <c r="HY356" s="22"/>
      <c r="HZ356" s="22"/>
      <c r="IA356" s="22"/>
      <c r="IB356" s="22"/>
      <c r="IC356" s="22"/>
      <c r="ID356" s="22"/>
      <c r="IE356" s="22"/>
      <c r="IF356" s="22"/>
      <c r="IG356" s="22"/>
      <c r="IH356" s="22"/>
      <c r="II356" s="22"/>
      <c r="IJ356" s="22"/>
      <c r="IK356" s="22"/>
      <c r="IL356" s="22"/>
      <c r="IM356" s="22"/>
      <c r="IN356" s="22"/>
      <c r="IO356" s="22"/>
      <c r="IP356" s="22"/>
      <c r="IQ356" s="22"/>
      <c r="IR356" s="22"/>
      <c r="IS356" s="22"/>
      <c r="IT356" s="22"/>
      <c r="IU356" s="22"/>
      <c r="IV356" s="22"/>
      <c r="IW356" s="22"/>
      <c r="IX356" s="22"/>
      <c r="IY356" s="22"/>
      <c r="IZ356" s="22"/>
      <c r="JA356" s="22"/>
      <c r="JB356" s="22"/>
      <c r="JC356" s="22"/>
      <c r="JD356" s="22"/>
      <c r="JE356" s="22"/>
      <c r="JF356" s="22"/>
      <c r="JG356" s="22"/>
      <c r="JH356" s="22"/>
      <c r="JI356" s="22"/>
      <c r="JJ356" s="22"/>
      <c r="JK356" s="22"/>
      <c r="JL356" s="22"/>
      <c r="JM356" s="22"/>
      <c r="JN356" s="22"/>
      <c r="JO356" s="22"/>
      <c r="JP356" s="22"/>
      <c r="JQ356" s="22"/>
      <c r="JR356" s="22"/>
      <c r="JS356" s="22"/>
      <c r="JT356" s="22"/>
      <c r="JU356" s="22"/>
      <c r="JV356" s="22"/>
      <c r="JW356" s="22"/>
      <c r="JX356" s="22"/>
      <c r="JY356" s="22"/>
      <c r="JZ356" s="22"/>
      <c r="KA356" s="22"/>
      <c r="KB356" s="22"/>
      <c r="KC356" s="22"/>
      <c r="KD356" s="22"/>
      <c r="KE356" s="22"/>
      <c r="KF356" s="22"/>
      <c r="KG356" s="22"/>
      <c r="KH356" s="22"/>
      <c r="KI356" s="22"/>
      <c r="KJ356" s="22"/>
      <c r="KK356" s="22"/>
      <c r="KL356" s="22"/>
      <c r="KM356" s="22"/>
      <c r="KN356" s="22"/>
      <c r="KO356" s="22"/>
      <c r="KP356" s="22"/>
      <c r="KQ356" s="22"/>
      <c r="KR356" s="22"/>
      <c r="KS356" s="22"/>
      <c r="KT356" s="22"/>
      <c r="KU356" s="22"/>
      <c r="KV356" s="22"/>
      <c r="KW356" s="22"/>
      <c r="KX356" s="22"/>
      <c r="KY356" s="22"/>
      <c r="KZ356" s="22"/>
      <c r="LA356" s="22"/>
      <c r="LB356" s="22"/>
      <c r="LC356" s="22"/>
      <c r="LD356" s="22"/>
      <c r="LE356" s="22"/>
      <c r="LF356" s="22"/>
      <c r="LG356" s="22"/>
      <c r="LH356" s="22"/>
      <c r="LI356" s="22"/>
      <c r="LJ356" s="22"/>
      <c r="LK356" s="22"/>
      <c r="LL356" s="22"/>
      <c r="LM356" s="22"/>
      <c r="LN356" s="22"/>
      <c r="LO356" s="22"/>
      <c r="LP356" s="22"/>
      <c r="LQ356" s="22"/>
      <c r="LR356" s="22"/>
      <c r="LS356" s="22"/>
      <c r="LT356" s="22"/>
      <c r="LU356" s="22"/>
      <c r="LV356" s="22"/>
      <c r="LW356" s="22"/>
      <c r="LX356" s="22"/>
      <c r="LY356" s="22"/>
      <c r="LZ356" s="22"/>
      <c r="MA356" s="22"/>
      <c r="MB356" s="22"/>
      <c r="MC356" s="22"/>
      <c r="MD356" s="22"/>
      <c r="ME356" s="22"/>
      <c r="MF356" s="22"/>
      <c r="MG356" s="22"/>
      <c r="MH356" s="22"/>
      <c r="MI356" s="22"/>
      <c r="MJ356" s="22"/>
      <c r="MK356" s="22"/>
      <c r="ML356" s="22"/>
      <c r="MM356" s="22"/>
      <c r="MN356" s="22"/>
      <c r="MO356" s="22"/>
      <c r="MP356" s="22"/>
      <c r="MQ356" s="22"/>
      <c r="MR356" s="22"/>
      <c r="MS356" s="22"/>
      <c r="MT356" s="22"/>
      <c r="MU356" s="22"/>
      <c r="MV356" s="22"/>
      <c r="MW356" s="22"/>
      <c r="MX356" s="22"/>
      <c r="MY356" s="22"/>
      <c r="MZ356" s="22"/>
      <c r="NA356" s="22"/>
      <c r="NB356" s="22"/>
      <c r="NC356" s="22"/>
      <c r="ND356" s="22"/>
      <c r="NE356" s="22"/>
      <c r="NF356" s="22"/>
      <c r="NG356" s="22"/>
      <c r="NH356" s="22"/>
      <c r="NI356" s="22"/>
      <c r="NJ356" s="22"/>
      <c r="NK356" s="22"/>
      <c r="NL356" s="22"/>
      <c r="NM356" s="22"/>
      <c r="NN356" s="22"/>
      <c r="NO356" s="22"/>
      <c r="NP356" s="22"/>
      <c r="NQ356" s="22"/>
      <c r="NR356" s="22"/>
      <c r="NS356" s="22"/>
      <c r="NT356" s="22"/>
      <c r="NU356" s="22"/>
      <c r="NV356" s="22"/>
      <c r="NW356" s="22"/>
      <c r="NX356" s="22"/>
      <c r="NY356" s="22"/>
      <c r="NZ356" s="22"/>
      <c r="OA356" s="22"/>
      <c r="OB356" s="22"/>
      <c r="OC356" s="22"/>
      <c r="OD356" s="22"/>
      <c r="OE356" s="22"/>
      <c r="OF356" s="22"/>
      <c r="OG356" s="22"/>
      <c r="OH356" s="22"/>
      <c r="OI356" s="22"/>
      <c r="OJ356" s="22"/>
      <c r="OK356" s="22"/>
      <c r="OL356" s="22"/>
      <c r="OM356" s="22"/>
      <c r="ON356" s="22"/>
      <c r="OO356" s="22"/>
      <c r="OP356" s="22"/>
      <c r="OQ356" s="22"/>
      <c r="OR356" s="22"/>
      <c r="OS356" s="22"/>
      <c r="OT356" s="22"/>
      <c r="OU356" s="22"/>
      <c r="OV356" s="22"/>
      <c r="OW356" s="22"/>
      <c r="OX356" s="22"/>
      <c r="OY356" s="22"/>
      <c r="OZ356" s="22"/>
      <c r="PA356" s="22"/>
      <c r="PB356" s="22"/>
      <c r="PC356" s="22"/>
      <c r="PD356" s="22"/>
      <c r="PE356" s="22"/>
      <c r="PF356" s="22"/>
      <c r="PG356" s="22"/>
      <c r="PH356" s="22"/>
      <c r="PI356" s="22"/>
      <c r="PJ356" s="22"/>
      <c r="PK356" s="22"/>
      <c r="PL356" s="22"/>
      <c r="PM356" s="22"/>
      <c r="PN356" s="22"/>
      <c r="PO356" s="22"/>
      <c r="PP356" s="22"/>
      <c r="PQ356" s="22"/>
      <c r="PR356" s="22"/>
      <c r="PS356" s="22"/>
      <c r="PT356" s="22"/>
      <c r="PU356" s="22"/>
      <c r="PV356" s="22"/>
      <c r="PW356" s="22"/>
      <c r="PX356" s="22"/>
      <c r="PY356" s="22"/>
      <c r="PZ356" s="22"/>
      <c r="QA356" s="22"/>
      <c r="QB356" s="22"/>
      <c r="QC356" s="22"/>
      <c r="QD356" s="22"/>
      <c r="QE356" s="22"/>
      <c r="QF356" s="22"/>
      <c r="QG356" s="22"/>
      <c r="QH356" s="22"/>
      <c r="QI356" s="22"/>
      <c r="QJ356" s="22"/>
      <c r="QK356" s="22"/>
      <c r="QL356" s="22"/>
      <c r="QM356" s="22"/>
      <c r="QN356" s="22"/>
      <c r="QO356" s="22"/>
      <c r="QP356" s="22"/>
      <c r="QQ356" s="22"/>
      <c r="QR356" s="22"/>
      <c r="QS356" s="22"/>
      <c r="QT356" s="22"/>
      <c r="QU356" s="22"/>
      <c r="QV356" s="22"/>
      <c r="QW356" s="22"/>
      <c r="QX356" s="22"/>
      <c r="QY356" s="22"/>
      <c r="QZ356" s="22"/>
      <c r="RA356" s="22"/>
      <c r="RB356" s="22"/>
      <c r="RC356" s="22"/>
      <c r="RD356" s="22"/>
      <c r="RE356" s="22"/>
      <c r="RF356" s="22"/>
      <c r="RG356" s="22"/>
      <c r="RH356" s="22"/>
      <c r="RI356" s="22"/>
      <c r="RJ356" s="22"/>
      <c r="RK356" s="22"/>
      <c r="RL356" s="22"/>
      <c r="RM356" s="22"/>
      <c r="RN356" s="22"/>
      <c r="RO356" s="22"/>
      <c r="RP356" s="22"/>
      <c r="RQ356" s="22"/>
      <c r="RR356" s="22"/>
      <c r="RS356" s="22"/>
      <c r="RT356" s="22"/>
      <c r="RU356" s="22"/>
      <c r="RV356" s="22"/>
      <c r="RW356" s="22"/>
      <c r="RX356" s="22"/>
      <c r="RY356" s="22"/>
      <c r="RZ356" s="22"/>
      <c r="SA356" s="22"/>
      <c r="SB356" s="22"/>
      <c r="SC356" s="22"/>
      <c r="SD356" s="22"/>
      <c r="SE356" s="22"/>
      <c r="SF356" s="22"/>
      <c r="SG356" s="22"/>
      <c r="SH356" s="22"/>
      <c r="SI356" s="22"/>
      <c r="SJ356" s="22"/>
      <c r="SK356" s="22"/>
      <c r="SL356" s="22"/>
      <c r="SM356" s="22"/>
      <c r="SN356" s="22"/>
      <c r="SO356" s="22"/>
      <c r="SP356" s="22"/>
      <c r="SQ356" s="22"/>
      <c r="SR356" s="22"/>
      <c r="SS356" s="22"/>
      <c r="ST356" s="22"/>
      <c r="SU356" s="22"/>
      <c r="SV356" s="22"/>
      <c r="SW356" s="22"/>
      <c r="SX356" s="22"/>
      <c r="SY356" s="22"/>
      <c r="SZ356" s="22"/>
      <c r="TA356" s="22"/>
      <c r="TB356" s="22"/>
      <c r="TC356" s="22"/>
      <c r="TD356" s="22"/>
      <c r="TE356" s="22"/>
      <c r="TF356" s="22"/>
      <c r="TG356" s="22"/>
      <c r="TH356" s="22"/>
      <c r="TI356" s="22"/>
      <c r="TJ356" s="22"/>
      <c r="TK356" s="22"/>
      <c r="TL356" s="22"/>
      <c r="TM356" s="22"/>
      <c r="TN356" s="22"/>
      <c r="TO356" s="22"/>
      <c r="TP356" s="22"/>
      <c r="TQ356" s="22"/>
      <c r="TR356" s="22"/>
      <c r="TS356" s="22"/>
      <c r="TT356" s="22"/>
      <c r="TU356" s="22"/>
      <c r="TV356" s="22"/>
      <c r="TW356" s="22"/>
      <c r="TX356" s="22"/>
      <c r="TY356" s="22"/>
      <c r="TZ356" s="22"/>
      <c r="UA356" s="22"/>
      <c r="UB356" s="22"/>
      <c r="UC356" s="22"/>
      <c r="UD356" s="22"/>
      <c r="UE356" s="22"/>
      <c r="UF356" s="22"/>
      <c r="UG356" s="22"/>
      <c r="UH356" s="22"/>
      <c r="UI356" s="22"/>
      <c r="UJ356" s="22"/>
      <c r="UK356" s="22"/>
      <c r="UL356" s="22"/>
      <c r="UM356" s="22"/>
      <c r="UN356" s="22"/>
      <c r="UO356" s="22"/>
      <c r="UP356" s="22"/>
      <c r="UQ356" s="22"/>
      <c r="UR356" s="22"/>
      <c r="US356" s="22"/>
      <c r="UT356" s="22"/>
      <c r="UU356" s="22"/>
      <c r="UV356" s="22"/>
      <c r="UW356" s="22"/>
      <c r="UX356" s="22"/>
      <c r="UY356" s="22"/>
      <c r="UZ356" s="22"/>
      <c r="VA356" s="22"/>
      <c r="VB356" s="22"/>
      <c r="VC356" s="22"/>
      <c r="VD356" s="22"/>
      <c r="VE356" s="22"/>
      <c r="VF356" s="22"/>
      <c r="VG356" s="22"/>
      <c r="VH356" s="22"/>
      <c r="VI356" s="22"/>
      <c r="VJ356" s="22"/>
      <c r="VK356" s="22"/>
      <c r="VL356" s="22"/>
      <c r="VM356" s="22"/>
      <c r="VN356" s="22"/>
      <c r="VO356" s="22"/>
      <c r="VP356" s="22"/>
      <c r="VQ356" s="22"/>
      <c r="VR356" s="22"/>
      <c r="VS356" s="22"/>
      <c r="VT356" s="22"/>
      <c r="VU356" s="22"/>
      <c r="VV356" s="22"/>
      <c r="VW356" s="22"/>
      <c r="VX356" s="22"/>
      <c r="VY356" s="22"/>
      <c r="VZ356" s="22"/>
      <c r="WA356" s="22"/>
      <c r="WB356" s="22"/>
      <c r="WC356" s="22"/>
      <c r="WD356" s="22"/>
      <c r="WE356" s="22"/>
      <c r="WF356" s="22"/>
      <c r="WG356" s="22"/>
      <c r="WH356" s="22"/>
      <c r="WI356" s="22"/>
      <c r="WJ356" s="22"/>
      <c r="WK356" s="22"/>
      <c r="WL356" s="22"/>
      <c r="WM356" s="22"/>
      <c r="WN356" s="22"/>
      <c r="WO356" s="22"/>
      <c r="WP356" s="22"/>
      <c r="WQ356" s="22"/>
      <c r="WR356" s="22"/>
      <c r="WS356" s="22"/>
      <c r="WT356" s="22"/>
      <c r="WU356" s="22"/>
      <c r="WV356" s="22"/>
      <c r="WW356" s="22"/>
      <c r="WX356" s="22"/>
      <c r="WY356" s="22"/>
      <c r="WZ356" s="22"/>
      <c r="XA356" s="22"/>
      <c r="XB356" s="22"/>
      <c r="XC356" s="22"/>
      <c r="XD356" s="22"/>
      <c r="XE356" s="22"/>
      <c r="XF356" s="22"/>
      <c r="XG356" s="22"/>
      <c r="XH356" s="22"/>
      <c r="XI356" s="22"/>
      <c r="XJ356" s="22"/>
      <c r="XK356" s="22"/>
      <c r="XL356" s="22"/>
      <c r="XM356" s="22"/>
      <c r="XN356" s="22"/>
      <c r="XO356" s="22"/>
      <c r="XP356" s="22"/>
      <c r="XQ356" s="22"/>
      <c r="XR356" s="22"/>
      <c r="XS356" s="22"/>
      <c r="XT356" s="22"/>
      <c r="XU356" s="22"/>
      <c r="XV356" s="22"/>
      <c r="XW356" s="22"/>
      <c r="XX356" s="22"/>
      <c r="XY356" s="22"/>
      <c r="XZ356" s="22"/>
      <c r="YA356" s="22"/>
      <c r="YB356" s="22"/>
      <c r="YC356" s="22"/>
      <c r="YD356" s="22"/>
      <c r="YE356" s="22"/>
      <c r="YF356" s="22"/>
      <c r="YG356" s="22"/>
      <c r="YH356" s="22"/>
      <c r="YI356" s="22"/>
      <c r="YJ356" s="22"/>
      <c r="YK356" s="22"/>
      <c r="YL356" s="22"/>
      <c r="YM356" s="22"/>
      <c r="YN356" s="22"/>
      <c r="YO356" s="22"/>
      <c r="YP356" s="22"/>
      <c r="YQ356" s="22"/>
      <c r="YR356" s="22"/>
      <c r="YS356" s="22"/>
      <c r="YT356" s="22"/>
      <c r="YU356" s="22"/>
      <c r="YV356" s="22"/>
      <c r="YW356" s="22"/>
      <c r="YX356" s="22"/>
      <c r="YY356" s="22"/>
      <c r="YZ356" s="22"/>
      <c r="ZA356" s="22"/>
      <c r="ZB356" s="22"/>
      <c r="ZC356" s="22"/>
      <c r="ZD356" s="22"/>
      <c r="ZE356" s="22"/>
      <c r="ZF356" s="22"/>
      <c r="ZG356" s="22"/>
      <c r="ZH356" s="22"/>
      <c r="ZI356" s="22"/>
      <c r="ZJ356" s="22"/>
      <c r="ZK356" s="22"/>
      <c r="ZL356" s="22"/>
      <c r="ZM356" s="22"/>
      <c r="ZN356" s="22"/>
      <c r="ZO356" s="22"/>
      <c r="ZP356" s="22"/>
      <c r="ZQ356" s="22"/>
      <c r="ZR356" s="22"/>
      <c r="ZS356" s="22"/>
    </row>
    <row r="357" spans="1:695" s="56" customFormat="1" x14ac:dyDescent="0.2">
      <c r="A357" s="246" t="s">
        <v>148</v>
      </c>
      <c r="B357" s="98"/>
      <c r="C357" s="19" t="s">
        <v>93</v>
      </c>
      <c r="D357" s="19" t="s">
        <v>13</v>
      </c>
      <c r="E357" s="20">
        <v>0.63194444444444398</v>
      </c>
      <c r="F357" s="20">
        <f t="shared" si="41"/>
        <v>0.6701388888888884</v>
      </c>
      <c r="G357" s="19">
        <f t="shared" si="40"/>
        <v>5266.2</v>
      </c>
      <c r="H357" s="65">
        <v>201</v>
      </c>
      <c r="I357" s="82">
        <v>26.2</v>
      </c>
      <c r="J357" s="77" t="s">
        <v>204</v>
      </c>
      <c r="K357" s="77" t="s">
        <v>205</v>
      </c>
      <c r="L357" s="187"/>
      <c r="M357" s="21"/>
      <c r="N357" s="139"/>
      <c r="O357" s="139"/>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2"/>
      <c r="AU357" s="22"/>
      <c r="AV357" s="22"/>
      <c r="AW357" s="22"/>
      <c r="AX357" s="22"/>
      <c r="AY357" s="22"/>
      <c r="AZ357" s="22"/>
      <c r="BA357" s="22"/>
      <c r="BB357" s="22"/>
      <c r="BC357" s="22"/>
      <c r="BD357" s="22"/>
      <c r="BE357" s="22"/>
      <c r="BF357" s="22"/>
      <c r="BG357" s="22"/>
      <c r="BH357" s="22"/>
      <c r="BI357" s="22"/>
      <c r="BJ357" s="22"/>
      <c r="BK357" s="22"/>
      <c r="BL357" s="22"/>
      <c r="BM357" s="22"/>
      <c r="BN357" s="22"/>
      <c r="BO357" s="22"/>
      <c r="BP357" s="22"/>
      <c r="BQ357" s="22"/>
      <c r="BR357" s="22"/>
      <c r="BS357" s="22"/>
      <c r="BT357" s="22"/>
      <c r="BU357" s="22"/>
      <c r="BV357" s="22"/>
      <c r="BW357" s="22"/>
      <c r="BX357" s="22"/>
      <c r="BY357" s="22"/>
      <c r="BZ357" s="22"/>
      <c r="CA357" s="22"/>
      <c r="CB357" s="22"/>
      <c r="CC357" s="22"/>
      <c r="CD357" s="22"/>
      <c r="CE357" s="22"/>
      <c r="CF357" s="22"/>
      <c r="CG357" s="22"/>
      <c r="CH357" s="22"/>
      <c r="CI357" s="22"/>
      <c r="CJ357" s="22"/>
      <c r="CK357" s="22"/>
      <c r="CL357" s="22"/>
      <c r="CM357" s="22"/>
      <c r="CN357" s="22"/>
      <c r="CO357" s="22"/>
      <c r="CP357" s="22"/>
      <c r="CQ357" s="22"/>
      <c r="CR357" s="22"/>
      <c r="CS357" s="22"/>
      <c r="CT357" s="22"/>
      <c r="CU357" s="22"/>
      <c r="CV357" s="22"/>
      <c r="CW357" s="22"/>
      <c r="CX357" s="22"/>
      <c r="CY357" s="22"/>
      <c r="CZ357" s="22"/>
      <c r="DA357" s="22"/>
      <c r="DB357" s="22"/>
      <c r="DC357" s="22"/>
      <c r="DD357" s="22"/>
      <c r="DE357" s="22"/>
      <c r="DF357" s="22"/>
      <c r="DG357" s="22"/>
      <c r="DH357" s="22"/>
      <c r="DI357" s="22"/>
      <c r="DJ357" s="22"/>
      <c r="DK357" s="22"/>
      <c r="DL357" s="22"/>
      <c r="DM357" s="22"/>
      <c r="DN357" s="22"/>
      <c r="DO357" s="22"/>
      <c r="DP357" s="22"/>
      <c r="DQ357" s="22"/>
      <c r="DR357" s="22"/>
      <c r="DS357" s="22"/>
      <c r="DT357" s="22"/>
      <c r="DU357" s="22"/>
      <c r="DV357" s="22"/>
      <c r="DW357" s="22"/>
      <c r="DX357" s="22"/>
      <c r="DY357" s="22"/>
      <c r="DZ357" s="22"/>
      <c r="EA357" s="22"/>
      <c r="EB357" s="22"/>
      <c r="EC357" s="22"/>
      <c r="ED357" s="22"/>
      <c r="EE357" s="22"/>
      <c r="EF357" s="22"/>
      <c r="EG357" s="22"/>
      <c r="EH357" s="22"/>
      <c r="EI357" s="22"/>
      <c r="EJ357" s="22"/>
      <c r="EK357" s="22"/>
      <c r="EL357" s="22"/>
      <c r="EM357" s="22"/>
      <c r="EN357" s="22"/>
      <c r="EO357" s="22"/>
      <c r="EP357" s="22"/>
      <c r="EQ357" s="22"/>
      <c r="ER357" s="22"/>
      <c r="ES357" s="22"/>
      <c r="ET357" s="22"/>
      <c r="EU357" s="22"/>
      <c r="EV357" s="22"/>
      <c r="EW357" s="22"/>
      <c r="EX357" s="22"/>
      <c r="EY357" s="22"/>
      <c r="EZ357" s="22"/>
      <c r="FA357" s="22"/>
      <c r="FB357" s="22"/>
      <c r="FC357" s="22"/>
      <c r="FD357" s="22"/>
      <c r="FE357" s="22"/>
      <c r="FF357" s="22"/>
      <c r="FG357" s="22"/>
      <c r="FH357" s="22"/>
      <c r="FI357" s="22"/>
      <c r="FJ357" s="22"/>
      <c r="FK357" s="22"/>
      <c r="FL357" s="22"/>
      <c r="FM357" s="22"/>
      <c r="FN357" s="22"/>
      <c r="FO357" s="22"/>
      <c r="FP357" s="22"/>
      <c r="FQ357" s="22"/>
      <c r="FR357" s="22"/>
      <c r="FS357" s="22"/>
      <c r="FT357" s="22"/>
      <c r="FU357" s="22"/>
      <c r="FV357" s="22"/>
      <c r="FW357" s="22"/>
      <c r="FX357" s="22"/>
      <c r="FY357" s="22"/>
      <c r="FZ357" s="22"/>
      <c r="GA357" s="22"/>
      <c r="GB357" s="22"/>
      <c r="GC357" s="22"/>
      <c r="GD357" s="22"/>
      <c r="GE357" s="22"/>
      <c r="GF357" s="22"/>
      <c r="GG357" s="22"/>
      <c r="GH357" s="22"/>
      <c r="GI357" s="22"/>
      <c r="GJ357" s="22"/>
      <c r="GK357" s="22"/>
      <c r="GL357" s="22"/>
      <c r="GM357" s="22"/>
      <c r="GN357" s="22"/>
      <c r="GO357" s="22"/>
      <c r="GP357" s="22"/>
      <c r="GQ357" s="22"/>
      <c r="GR357" s="22"/>
      <c r="GS357" s="22"/>
      <c r="GT357" s="22"/>
      <c r="GU357" s="22"/>
      <c r="GV357" s="22"/>
      <c r="GW357" s="22"/>
      <c r="GX357" s="22"/>
      <c r="GY357" s="22"/>
      <c r="GZ357" s="22"/>
      <c r="HA357" s="22"/>
      <c r="HB357" s="22"/>
      <c r="HC357" s="22"/>
      <c r="HD357" s="22"/>
      <c r="HE357" s="22"/>
      <c r="HF357" s="22"/>
      <c r="HG357" s="22"/>
      <c r="HH357" s="22"/>
      <c r="HI357" s="22"/>
      <c r="HJ357" s="22"/>
      <c r="HK357" s="22"/>
      <c r="HL357" s="22"/>
      <c r="HM357" s="22"/>
      <c r="HN357" s="22"/>
      <c r="HO357" s="22"/>
      <c r="HP357" s="22"/>
      <c r="HQ357" s="22"/>
      <c r="HR357" s="22"/>
      <c r="HS357" s="22"/>
      <c r="HT357" s="22"/>
      <c r="HU357" s="22"/>
      <c r="HV357" s="22"/>
      <c r="HW357" s="22"/>
      <c r="HX357" s="22"/>
      <c r="HY357" s="22"/>
      <c r="HZ357" s="22"/>
      <c r="IA357" s="22"/>
      <c r="IB357" s="22"/>
      <c r="IC357" s="22"/>
      <c r="ID357" s="22"/>
      <c r="IE357" s="22"/>
      <c r="IF357" s="22"/>
      <c r="IG357" s="22"/>
      <c r="IH357" s="22"/>
      <c r="II357" s="22"/>
      <c r="IJ357" s="22"/>
      <c r="IK357" s="22"/>
      <c r="IL357" s="22"/>
      <c r="IM357" s="22"/>
      <c r="IN357" s="22"/>
      <c r="IO357" s="22"/>
      <c r="IP357" s="22"/>
      <c r="IQ357" s="22"/>
      <c r="IR357" s="22"/>
      <c r="IS357" s="22"/>
      <c r="IT357" s="22"/>
      <c r="IU357" s="22"/>
      <c r="IV357" s="22"/>
      <c r="IW357" s="22"/>
      <c r="IX357" s="22"/>
      <c r="IY357" s="22"/>
      <c r="IZ357" s="22"/>
      <c r="JA357" s="22"/>
      <c r="JB357" s="22"/>
      <c r="JC357" s="22"/>
      <c r="JD357" s="22"/>
      <c r="JE357" s="22"/>
      <c r="JF357" s="22"/>
      <c r="JG357" s="22"/>
      <c r="JH357" s="22"/>
      <c r="JI357" s="22"/>
      <c r="JJ357" s="22"/>
      <c r="JK357" s="22"/>
      <c r="JL357" s="22"/>
      <c r="JM357" s="22"/>
      <c r="JN357" s="22"/>
      <c r="JO357" s="22"/>
      <c r="JP357" s="22"/>
      <c r="JQ357" s="22"/>
      <c r="JR357" s="22"/>
      <c r="JS357" s="22"/>
      <c r="JT357" s="22"/>
      <c r="JU357" s="22"/>
      <c r="JV357" s="22"/>
      <c r="JW357" s="22"/>
      <c r="JX357" s="22"/>
      <c r="JY357" s="22"/>
      <c r="JZ357" s="22"/>
      <c r="KA357" s="22"/>
      <c r="KB357" s="22"/>
      <c r="KC357" s="22"/>
      <c r="KD357" s="22"/>
      <c r="KE357" s="22"/>
      <c r="KF357" s="22"/>
      <c r="KG357" s="22"/>
      <c r="KH357" s="22"/>
      <c r="KI357" s="22"/>
      <c r="KJ357" s="22"/>
      <c r="KK357" s="22"/>
      <c r="KL357" s="22"/>
      <c r="KM357" s="22"/>
      <c r="KN357" s="22"/>
      <c r="KO357" s="22"/>
      <c r="KP357" s="22"/>
      <c r="KQ357" s="22"/>
      <c r="KR357" s="22"/>
      <c r="KS357" s="22"/>
      <c r="KT357" s="22"/>
      <c r="KU357" s="22"/>
      <c r="KV357" s="22"/>
      <c r="KW357" s="22"/>
      <c r="KX357" s="22"/>
      <c r="KY357" s="22"/>
      <c r="KZ357" s="22"/>
      <c r="LA357" s="22"/>
      <c r="LB357" s="22"/>
      <c r="LC357" s="22"/>
      <c r="LD357" s="22"/>
      <c r="LE357" s="22"/>
      <c r="LF357" s="22"/>
      <c r="LG357" s="22"/>
      <c r="LH357" s="22"/>
      <c r="LI357" s="22"/>
      <c r="LJ357" s="22"/>
      <c r="LK357" s="22"/>
      <c r="LL357" s="22"/>
      <c r="LM357" s="22"/>
      <c r="LN357" s="22"/>
      <c r="LO357" s="22"/>
      <c r="LP357" s="22"/>
      <c r="LQ357" s="22"/>
      <c r="LR357" s="22"/>
      <c r="LS357" s="22"/>
      <c r="LT357" s="22"/>
      <c r="LU357" s="22"/>
      <c r="LV357" s="22"/>
      <c r="LW357" s="22"/>
      <c r="LX357" s="22"/>
      <c r="LY357" s="22"/>
      <c r="LZ357" s="22"/>
      <c r="MA357" s="22"/>
      <c r="MB357" s="22"/>
      <c r="MC357" s="22"/>
      <c r="MD357" s="22"/>
      <c r="ME357" s="22"/>
      <c r="MF357" s="22"/>
      <c r="MG357" s="22"/>
      <c r="MH357" s="22"/>
      <c r="MI357" s="22"/>
      <c r="MJ357" s="22"/>
      <c r="MK357" s="22"/>
      <c r="ML357" s="22"/>
      <c r="MM357" s="22"/>
      <c r="MN357" s="22"/>
      <c r="MO357" s="22"/>
      <c r="MP357" s="22"/>
      <c r="MQ357" s="22"/>
      <c r="MR357" s="22"/>
      <c r="MS357" s="22"/>
      <c r="MT357" s="22"/>
      <c r="MU357" s="22"/>
      <c r="MV357" s="22"/>
      <c r="MW357" s="22"/>
      <c r="MX357" s="22"/>
      <c r="MY357" s="22"/>
      <c r="MZ357" s="22"/>
      <c r="NA357" s="22"/>
      <c r="NB357" s="22"/>
      <c r="NC357" s="22"/>
      <c r="ND357" s="22"/>
      <c r="NE357" s="22"/>
      <c r="NF357" s="22"/>
      <c r="NG357" s="22"/>
      <c r="NH357" s="22"/>
      <c r="NI357" s="22"/>
      <c r="NJ357" s="22"/>
      <c r="NK357" s="22"/>
      <c r="NL357" s="22"/>
      <c r="NM357" s="22"/>
      <c r="NN357" s="22"/>
      <c r="NO357" s="22"/>
      <c r="NP357" s="22"/>
      <c r="NQ357" s="22"/>
      <c r="NR357" s="22"/>
      <c r="NS357" s="22"/>
      <c r="NT357" s="22"/>
      <c r="NU357" s="22"/>
      <c r="NV357" s="22"/>
      <c r="NW357" s="22"/>
      <c r="NX357" s="22"/>
      <c r="NY357" s="22"/>
      <c r="NZ357" s="22"/>
      <c r="OA357" s="22"/>
      <c r="OB357" s="22"/>
      <c r="OC357" s="22"/>
      <c r="OD357" s="22"/>
      <c r="OE357" s="22"/>
      <c r="OF357" s="22"/>
      <c r="OG357" s="22"/>
      <c r="OH357" s="22"/>
      <c r="OI357" s="22"/>
      <c r="OJ357" s="22"/>
      <c r="OK357" s="22"/>
      <c r="OL357" s="22"/>
      <c r="OM357" s="22"/>
      <c r="ON357" s="22"/>
      <c r="OO357" s="22"/>
      <c r="OP357" s="22"/>
      <c r="OQ357" s="22"/>
      <c r="OR357" s="22"/>
      <c r="OS357" s="22"/>
      <c r="OT357" s="22"/>
      <c r="OU357" s="22"/>
      <c r="OV357" s="22"/>
      <c r="OW357" s="22"/>
      <c r="OX357" s="22"/>
      <c r="OY357" s="22"/>
      <c r="OZ357" s="22"/>
      <c r="PA357" s="22"/>
      <c r="PB357" s="22"/>
      <c r="PC357" s="22"/>
      <c r="PD357" s="22"/>
      <c r="PE357" s="22"/>
      <c r="PF357" s="22"/>
      <c r="PG357" s="22"/>
      <c r="PH357" s="22"/>
      <c r="PI357" s="22"/>
      <c r="PJ357" s="22"/>
      <c r="PK357" s="22"/>
      <c r="PL357" s="22"/>
      <c r="PM357" s="22"/>
      <c r="PN357" s="22"/>
      <c r="PO357" s="22"/>
      <c r="PP357" s="22"/>
      <c r="PQ357" s="22"/>
      <c r="PR357" s="22"/>
      <c r="PS357" s="22"/>
      <c r="PT357" s="22"/>
      <c r="PU357" s="22"/>
      <c r="PV357" s="22"/>
      <c r="PW357" s="22"/>
      <c r="PX357" s="22"/>
      <c r="PY357" s="22"/>
      <c r="PZ357" s="22"/>
      <c r="QA357" s="22"/>
      <c r="QB357" s="22"/>
      <c r="QC357" s="22"/>
      <c r="QD357" s="22"/>
      <c r="QE357" s="22"/>
      <c r="QF357" s="22"/>
      <c r="QG357" s="22"/>
      <c r="QH357" s="22"/>
      <c r="QI357" s="22"/>
      <c r="QJ357" s="22"/>
      <c r="QK357" s="22"/>
      <c r="QL357" s="22"/>
      <c r="QM357" s="22"/>
      <c r="QN357" s="22"/>
      <c r="QO357" s="22"/>
      <c r="QP357" s="22"/>
      <c r="QQ357" s="22"/>
      <c r="QR357" s="22"/>
      <c r="QS357" s="22"/>
      <c r="QT357" s="22"/>
      <c r="QU357" s="22"/>
      <c r="QV357" s="22"/>
      <c r="QW357" s="22"/>
      <c r="QX357" s="22"/>
      <c r="QY357" s="22"/>
      <c r="QZ357" s="22"/>
      <c r="RA357" s="22"/>
      <c r="RB357" s="22"/>
      <c r="RC357" s="22"/>
      <c r="RD357" s="22"/>
      <c r="RE357" s="22"/>
      <c r="RF357" s="22"/>
      <c r="RG357" s="22"/>
      <c r="RH357" s="22"/>
      <c r="RI357" s="22"/>
      <c r="RJ357" s="22"/>
      <c r="RK357" s="22"/>
      <c r="RL357" s="22"/>
      <c r="RM357" s="22"/>
      <c r="RN357" s="22"/>
      <c r="RO357" s="22"/>
      <c r="RP357" s="22"/>
      <c r="RQ357" s="22"/>
      <c r="RR357" s="22"/>
      <c r="RS357" s="22"/>
      <c r="RT357" s="22"/>
      <c r="RU357" s="22"/>
      <c r="RV357" s="22"/>
      <c r="RW357" s="22"/>
      <c r="RX357" s="22"/>
      <c r="RY357" s="22"/>
      <c r="RZ357" s="22"/>
      <c r="SA357" s="22"/>
      <c r="SB357" s="22"/>
      <c r="SC357" s="22"/>
      <c r="SD357" s="22"/>
      <c r="SE357" s="22"/>
      <c r="SF357" s="22"/>
      <c r="SG357" s="22"/>
      <c r="SH357" s="22"/>
      <c r="SI357" s="22"/>
      <c r="SJ357" s="22"/>
      <c r="SK357" s="22"/>
      <c r="SL357" s="22"/>
      <c r="SM357" s="22"/>
      <c r="SN357" s="22"/>
      <c r="SO357" s="22"/>
      <c r="SP357" s="22"/>
      <c r="SQ357" s="22"/>
      <c r="SR357" s="22"/>
      <c r="SS357" s="22"/>
      <c r="ST357" s="22"/>
      <c r="SU357" s="22"/>
      <c r="SV357" s="22"/>
      <c r="SW357" s="22"/>
      <c r="SX357" s="22"/>
      <c r="SY357" s="22"/>
      <c r="SZ357" s="22"/>
      <c r="TA357" s="22"/>
      <c r="TB357" s="22"/>
      <c r="TC357" s="22"/>
      <c r="TD357" s="22"/>
      <c r="TE357" s="22"/>
      <c r="TF357" s="22"/>
      <c r="TG357" s="22"/>
      <c r="TH357" s="22"/>
      <c r="TI357" s="22"/>
      <c r="TJ357" s="22"/>
      <c r="TK357" s="22"/>
      <c r="TL357" s="22"/>
      <c r="TM357" s="22"/>
      <c r="TN357" s="22"/>
      <c r="TO357" s="22"/>
      <c r="TP357" s="22"/>
      <c r="TQ357" s="22"/>
      <c r="TR357" s="22"/>
      <c r="TS357" s="22"/>
      <c r="TT357" s="22"/>
      <c r="TU357" s="22"/>
      <c r="TV357" s="22"/>
      <c r="TW357" s="22"/>
      <c r="TX357" s="22"/>
      <c r="TY357" s="22"/>
      <c r="TZ357" s="22"/>
      <c r="UA357" s="22"/>
      <c r="UB357" s="22"/>
      <c r="UC357" s="22"/>
      <c r="UD357" s="22"/>
      <c r="UE357" s="22"/>
      <c r="UF357" s="22"/>
      <c r="UG357" s="22"/>
      <c r="UH357" s="22"/>
      <c r="UI357" s="22"/>
      <c r="UJ357" s="22"/>
      <c r="UK357" s="22"/>
      <c r="UL357" s="22"/>
      <c r="UM357" s="22"/>
      <c r="UN357" s="22"/>
      <c r="UO357" s="22"/>
      <c r="UP357" s="22"/>
      <c r="UQ357" s="22"/>
      <c r="UR357" s="22"/>
      <c r="US357" s="22"/>
      <c r="UT357" s="22"/>
      <c r="UU357" s="22"/>
      <c r="UV357" s="22"/>
      <c r="UW357" s="22"/>
      <c r="UX357" s="22"/>
      <c r="UY357" s="22"/>
      <c r="UZ357" s="22"/>
      <c r="VA357" s="22"/>
      <c r="VB357" s="22"/>
      <c r="VC357" s="22"/>
      <c r="VD357" s="22"/>
      <c r="VE357" s="22"/>
      <c r="VF357" s="22"/>
      <c r="VG357" s="22"/>
      <c r="VH357" s="22"/>
      <c r="VI357" s="22"/>
      <c r="VJ357" s="22"/>
      <c r="VK357" s="22"/>
      <c r="VL357" s="22"/>
      <c r="VM357" s="22"/>
      <c r="VN357" s="22"/>
      <c r="VO357" s="22"/>
      <c r="VP357" s="22"/>
      <c r="VQ357" s="22"/>
      <c r="VR357" s="22"/>
      <c r="VS357" s="22"/>
      <c r="VT357" s="22"/>
      <c r="VU357" s="22"/>
      <c r="VV357" s="22"/>
      <c r="VW357" s="22"/>
      <c r="VX357" s="22"/>
      <c r="VY357" s="22"/>
      <c r="VZ357" s="22"/>
      <c r="WA357" s="22"/>
      <c r="WB357" s="22"/>
      <c r="WC357" s="22"/>
      <c r="WD357" s="22"/>
      <c r="WE357" s="22"/>
      <c r="WF357" s="22"/>
      <c r="WG357" s="22"/>
      <c r="WH357" s="22"/>
      <c r="WI357" s="22"/>
      <c r="WJ357" s="22"/>
      <c r="WK357" s="22"/>
      <c r="WL357" s="22"/>
      <c r="WM357" s="22"/>
      <c r="WN357" s="22"/>
      <c r="WO357" s="22"/>
      <c r="WP357" s="22"/>
      <c r="WQ357" s="22"/>
      <c r="WR357" s="22"/>
      <c r="WS357" s="22"/>
      <c r="WT357" s="22"/>
      <c r="WU357" s="22"/>
      <c r="WV357" s="22"/>
      <c r="WW357" s="22"/>
      <c r="WX357" s="22"/>
      <c r="WY357" s="22"/>
      <c r="WZ357" s="22"/>
      <c r="XA357" s="22"/>
      <c r="XB357" s="22"/>
      <c r="XC357" s="22"/>
      <c r="XD357" s="22"/>
      <c r="XE357" s="22"/>
      <c r="XF357" s="22"/>
      <c r="XG357" s="22"/>
      <c r="XH357" s="22"/>
      <c r="XI357" s="22"/>
      <c r="XJ357" s="22"/>
      <c r="XK357" s="22"/>
      <c r="XL357" s="22"/>
      <c r="XM357" s="22"/>
      <c r="XN357" s="22"/>
      <c r="XO357" s="22"/>
      <c r="XP357" s="22"/>
      <c r="XQ357" s="22"/>
      <c r="XR357" s="22"/>
      <c r="XS357" s="22"/>
      <c r="XT357" s="22"/>
      <c r="XU357" s="22"/>
      <c r="XV357" s="22"/>
      <c r="XW357" s="22"/>
      <c r="XX357" s="22"/>
      <c r="XY357" s="22"/>
      <c r="XZ357" s="22"/>
      <c r="YA357" s="22"/>
      <c r="YB357" s="22"/>
      <c r="YC357" s="22"/>
      <c r="YD357" s="22"/>
      <c r="YE357" s="22"/>
      <c r="YF357" s="22"/>
      <c r="YG357" s="22"/>
      <c r="YH357" s="22"/>
      <c r="YI357" s="22"/>
      <c r="YJ357" s="22"/>
      <c r="YK357" s="22"/>
      <c r="YL357" s="22"/>
      <c r="YM357" s="22"/>
      <c r="YN357" s="22"/>
      <c r="YO357" s="22"/>
      <c r="YP357" s="22"/>
      <c r="YQ357" s="22"/>
      <c r="YR357" s="22"/>
      <c r="YS357" s="22"/>
      <c r="YT357" s="22"/>
      <c r="YU357" s="22"/>
      <c r="YV357" s="22"/>
      <c r="YW357" s="22"/>
      <c r="YX357" s="22"/>
      <c r="YY357" s="22"/>
      <c r="YZ357" s="22"/>
      <c r="ZA357" s="22"/>
      <c r="ZB357" s="22"/>
      <c r="ZC357" s="22"/>
      <c r="ZD357" s="22"/>
      <c r="ZE357" s="22"/>
      <c r="ZF357" s="22"/>
      <c r="ZG357" s="22"/>
      <c r="ZH357" s="22"/>
      <c r="ZI357" s="22"/>
      <c r="ZJ357" s="22"/>
      <c r="ZK357" s="22"/>
      <c r="ZL357" s="22"/>
      <c r="ZM357" s="22"/>
      <c r="ZN357" s="22"/>
      <c r="ZO357" s="22"/>
      <c r="ZP357" s="22"/>
      <c r="ZQ357" s="22"/>
      <c r="ZR357" s="22"/>
      <c r="ZS357" s="22"/>
    </row>
    <row r="358" spans="1:695" s="56" customFormat="1" x14ac:dyDescent="0.2">
      <c r="A358" s="246" t="s">
        <v>148</v>
      </c>
      <c r="B358" s="98"/>
      <c r="C358" s="19" t="s">
        <v>93</v>
      </c>
      <c r="D358" s="19" t="s">
        <v>13</v>
      </c>
      <c r="E358" s="20">
        <v>0.67013888888888884</v>
      </c>
      <c r="F358" s="20">
        <f t="shared" si="41"/>
        <v>0.70833333333333326</v>
      </c>
      <c r="G358" s="19">
        <f t="shared" si="40"/>
        <v>5266.2</v>
      </c>
      <c r="H358" s="65">
        <v>201</v>
      </c>
      <c r="I358" s="82">
        <v>26.2</v>
      </c>
      <c r="J358" s="77" t="s">
        <v>204</v>
      </c>
      <c r="K358" s="77" t="s">
        <v>205</v>
      </c>
      <c r="L358" s="187"/>
      <c r="M358" s="21"/>
      <c r="N358" s="139"/>
      <c r="O358" s="139"/>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2"/>
      <c r="AU358" s="22"/>
      <c r="AV358" s="22"/>
      <c r="AW358" s="22"/>
      <c r="AX358" s="22"/>
      <c r="AY358" s="22"/>
      <c r="AZ358" s="22"/>
      <c r="BA358" s="22"/>
      <c r="BB358" s="22"/>
      <c r="BC358" s="22"/>
      <c r="BD358" s="22"/>
      <c r="BE358" s="22"/>
      <c r="BF358" s="22"/>
      <c r="BG358" s="22"/>
      <c r="BH358" s="22"/>
      <c r="BI358" s="22"/>
      <c r="BJ358" s="22"/>
      <c r="BK358" s="22"/>
      <c r="BL358" s="22"/>
      <c r="BM358" s="22"/>
      <c r="BN358" s="22"/>
      <c r="BO358" s="22"/>
      <c r="BP358" s="22"/>
      <c r="BQ358" s="22"/>
      <c r="BR358" s="22"/>
      <c r="BS358" s="22"/>
      <c r="BT358" s="22"/>
      <c r="BU358" s="22"/>
      <c r="BV358" s="22"/>
      <c r="BW358" s="22"/>
      <c r="BX358" s="22"/>
      <c r="BY358" s="22"/>
      <c r="BZ358" s="22"/>
      <c r="CA358" s="22"/>
      <c r="CB358" s="22"/>
      <c r="CC358" s="22"/>
      <c r="CD358" s="22"/>
      <c r="CE358" s="22"/>
      <c r="CF358" s="22"/>
      <c r="CG358" s="22"/>
      <c r="CH358" s="22"/>
      <c r="CI358" s="22"/>
      <c r="CJ358" s="22"/>
      <c r="CK358" s="22"/>
      <c r="CL358" s="22"/>
      <c r="CM358" s="22"/>
      <c r="CN358" s="22"/>
      <c r="CO358" s="22"/>
      <c r="CP358" s="22"/>
      <c r="CQ358" s="22"/>
      <c r="CR358" s="22"/>
      <c r="CS358" s="22"/>
      <c r="CT358" s="22"/>
      <c r="CU358" s="22"/>
      <c r="CV358" s="22"/>
      <c r="CW358" s="22"/>
      <c r="CX358" s="22"/>
      <c r="CY358" s="22"/>
      <c r="CZ358" s="22"/>
      <c r="DA358" s="22"/>
      <c r="DB358" s="22"/>
      <c r="DC358" s="22"/>
      <c r="DD358" s="22"/>
      <c r="DE358" s="22"/>
      <c r="DF358" s="22"/>
      <c r="DG358" s="22"/>
      <c r="DH358" s="22"/>
      <c r="DI358" s="22"/>
      <c r="DJ358" s="22"/>
      <c r="DK358" s="22"/>
      <c r="DL358" s="22"/>
      <c r="DM358" s="22"/>
      <c r="DN358" s="22"/>
      <c r="DO358" s="22"/>
      <c r="DP358" s="22"/>
      <c r="DQ358" s="22"/>
      <c r="DR358" s="22"/>
      <c r="DS358" s="22"/>
      <c r="DT358" s="22"/>
      <c r="DU358" s="22"/>
      <c r="DV358" s="22"/>
      <c r="DW358" s="22"/>
      <c r="DX358" s="22"/>
      <c r="DY358" s="22"/>
      <c r="DZ358" s="22"/>
      <c r="EA358" s="22"/>
      <c r="EB358" s="22"/>
      <c r="EC358" s="22"/>
      <c r="ED358" s="22"/>
      <c r="EE358" s="22"/>
      <c r="EF358" s="22"/>
      <c r="EG358" s="22"/>
      <c r="EH358" s="22"/>
      <c r="EI358" s="22"/>
      <c r="EJ358" s="22"/>
      <c r="EK358" s="22"/>
      <c r="EL358" s="22"/>
      <c r="EM358" s="22"/>
      <c r="EN358" s="22"/>
      <c r="EO358" s="22"/>
      <c r="EP358" s="22"/>
      <c r="EQ358" s="22"/>
      <c r="ER358" s="22"/>
      <c r="ES358" s="22"/>
      <c r="ET358" s="22"/>
      <c r="EU358" s="22"/>
      <c r="EV358" s="22"/>
      <c r="EW358" s="22"/>
      <c r="EX358" s="22"/>
      <c r="EY358" s="22"/>
      <c r="EZ358" s="22"/>
      <c r="FA358" s="22"/>
      <c r="FB358" s="22"/>
      <c r="FC358" s="22"/>
      <c r="FD358" s="22"/>
      <c r="FE358" s="22"/>
      <c r="FF358" s="22"/>
      <c r="FG358" s="22"/>
      <c r="FH358" s="22"/>
      <c r="FI358" s="22"/>
      <c r="FJ358" s="22"/>
      <c r="FK358" s="22"/>
      <c r="FL358" s="22"/>
      <c r="FM358" s="22"/>
      <c r="FN358" s="22"/>
      <c r="FO358" s="22"/>
      <c r="FP358" s="22"/>
      <c r="FQ358" s="22"/>
      <c r="FR358" s="22"/>
      <c r="FS358" s="22"/>
      <c r="FT358" s="22"/>
      <c r="FU358" s="22"/>
      <c r="FV358" s="22"/>
      <c r="FW358" s="22"/>
      <c r="FX358" s="22"/>
      <c r="FY358" s="22"/>
      <c r="FZ358" s="22"/>
      <c r="GA358" s="22"/>
      <c r="GB358" s="22"/>
      <c r="GC358" s="22"/>
      <c r="GD358" s="22"/>
      <c r="GE358" s="22"/>
      <c r="GF358" s="22"/>
      <c r="GG358" s="22"/>
      <c r="GH358" s="22"/>
      <c r="GI358" s="22"/>
      <c r="GJ358" s="22"/>
      <c r="GK358" s="22"/>
      <c r="GL358" s="22"/>
      <c r="GM358" s="22"/>
      <c r="GN358" s="22"/>
      <c r="GO358" s="22"/>
      <c r="GP358" s="22"/>
      <c r="GQ358" s="22"/>
      <c r="GR358" s="22"/>
      <c r="GS358" s="22"/>
      <c r="GT358" s="22"/>
      <c r="GU358" s="22"/>
      <c r="GV358" s="22"/>
      <c r="GW358" s="22"/>
      <c r="GX358" s="22"/>
      <c r="GY358" s="22"/>
      <c r="GZ358" s="22"/>
      <c r="HA358" s="22"/>
      <c r="HB358" s="22"/>
      <c r="HC358" s="22"/>
      <c r="HD358" s="22"/>
      <c r="HE358" s="22"/>
      <c r="HF358" s="22"/>
      <c r="HG358" s="22"/>
      <c r="HH358" s="22"/>
      <c r="HI358" s="22"/>
      <c r="HJ358" s="22"/>
      <c r="HK358" s="22"/>
      <c r="HL358" s="22"/>
      <c r="HM358" s="22"/>
      <c r="HN358" s="22"/>
      <c r="HO358" s="22"/>
      <c r="HP358" s="22"/>
      <c r="HQ358" s="22"/>
      <c r="HR358" s="22"/>
      <c r="HS358" s="22"/>
      <c r="HT358" s="22"/>
      <c r="HU358" s="22"/>
      <c r="HV358" s="22"/>
      <c r="HW358" s="22"/>
      <c r="HX358" s="22"/>
      <c r="HY358" s="22"/>
      <c r="HZ358" s="22"/>
      <c r="IA358" s="22"/>
      <c r="IB358" s="22"/>
      <c r="IC358" s="22"/>
      <c r="ID358" s="22"/>
      <c r="IE358" s="22"/>
      <c r="IF358" s="22"/>
      <c r="IG358" s="22"/>
      <c r="IH358" s="22"/>
      <c r="II358" s="22"/>
      <c r="IJ358" s="22"/>
      <c r="IK358" s="22"/>
      <c r="IL358" s="22"/>
      <c r="IM358" s="22"/>
      <c r="IN358" s="22"/>
      <c r="IO358" s="22"/>
      <c r="IP358" s="22"/>
      <c r="IQ358" s="22"/>
      <c r="IR358" s="22"/>
      <c r="IS358" s="22"/>
      <c r="IT358" s="22"/>
      <c r="IU358" s="22"/>
      <c r="IV358" s="22"/>
      <c r="IW358" s="22"/>
      <c r="IX358" s="22"/>
      <c r="IY358" s="22"/>
      <c r="IZ358" s="22"/>
      <c r="JA358" s="22"/>
      <c r="JB358" s="22"/>
      <c r="JC358" s="22"/>
      <c r="JD358" s="22"/>
      <c r="JE358" s="22"/>
      <c r="JF358" s="22"/>
      <c r="JG358" s="22"/>
      <c r="JH358" s="22"/>
      <c r="JI358" s="22"/>
      <c r="JJ358" s="22"/>
      <c r="JK358" s="22"/>
      <c r="JL358" s="22"/>
      <c r="JM358" s="22"/>
      <c r="JN358" s="22"/>
      <c r="JO358" s="22"/>
      <c r="JP358" s="22"/>
      <c r="JQ358" s="22"/>
      <c r="JR358" s="22"/>
      <c r="JS358" s="22"/>
      <c r="JT358" s="22"/>
      <c r="JU358" s="22"/>
      <c r="JV358" s="22"/>
      <c r="JW358" s="22"/>
      <c r="JX358" s="22"/>
      <c r="JY358" s="22"/>
      <c r="JZ358" s="22"/>
      <c r="KA358" s="22"/>
      <c r="KB358" s="22"/>
      <c r="KC358" s="22"/>
      <c r="KD358" s="22"/>
      <c r="KE358" s="22"/>
      <c r="KF358" s="22"/>
      <c r="KG358" s="22"/>
      <c r="KH358" s="22"/>
      <c r="KI358" s="22"/>
      <c r="KJ358" s="22"/>
      <c r="KK358" s="22"/>
      <c r="KL358" s="22"/>
      <c r="KM358" s="22"/>
      <c r="KN358" s="22"/>
      <c r="KO358" s="22"/>
      <c r="KP358" s="22"/>
      <c r="KQ358" s="22"/>
      <c r="KR358" s="22"/>
      <c r="KS358" s="22"/>
      <c r="KT358" s="22"/>
      <c r="KU358" s="22"/>
      <c r="KV358" s="22"/>
      <c r="KW358" s="22"/>
      <c r="KX358" s="22"/>
      <c r="KY358" s="22"/>
      <c r="KZ358" s="22"/>
      <c r="LA358" s="22"/>
      <c r="LB358" s="22"/>
      <c r="LC358" s="22"/>
      <c r="LD358" s="22"/>
      <c r="LE358" s="22"/>
      <c r="LF358" s="22"/>
      <c r="LG358" s="22"/>
      <c r="LH358" s="22"/>
      <c r="LI358" s="22"/>
      <c r="LJ358" s="22"/>
      <c r="LK358" s="22"/>
      <c r="LL358" s="22"/>
      <c r="LM358" s="22"/>
      <c r="LN358" s="22"/>
      <c r="LO358" s="22"/>
      <c r="LP358" s="22"/>
      <c r="LQ358" s="22"/>
      <c r="LR358" s="22"/>
      <c r="LS358" s="22"/>
      <c r="LT358" s="22"/>
      <c r="LU358" s="22"/>
      <c r="LV358" s="22"/>
      <c r="LW358" s="22"/>
      <c r="LX358" s="22"/>
      <c r="LY358" s="22"/>
      <c r="LZ358" s="22"/>
      <c r="MA358" s="22"/>
      <c r="MB358" s="22"/>
      <c r="MC358" s="22"/>
      <c r="MD358" s="22"/>
      <c r="ME358" s="22"/>
      <c r="MF358" s="22"/>
      <c r="MG358" s="22"/>
      <c r="MH358" s="22"/>
      <c r="MI358" s="22"/>
      <c r="MJ358" s="22"/>
      <c r="MK358" s="22"/>
      <c r="ML358" s="22"/>
      <c r="MM358" s="22"/>
      <c r="MN358" s="22"/>
      <c r="MO358" s="22"/>
      <c r="MP358" s="22"/>
      <c r="MQ358" s="22"/>
      <c r="MR358" s="22"/>
      <c r="MS358" s="22"/>
      <c r="MT358" s="22"/>
      <c r="MU358" s="22"/>
      <c r="MV358" s="22"/>
      <c r="MW358" s="22"/>
      <c r="MX358" s="22"/>
      <c r="MY358" s="22"/>
      <c r="MZ358" s="22"/>
      <c r="NA358" s="22"/>
      <c r="NB358" s="22"/>
      <c r="NC358" s="22"/>
      <c r="ND358" s="22"/>
      <c r="NE358" s="22"/>
      <c r="NF358" s="22"/>
      <c r="NG358" s="22"/>
      <c r="NH358" s="22"/>
      <c r="NI358" s="22"/>
      <c r="NJ358" s="22"/>
      <c r="NK358" s="22"/>
      <c r="NL358" s="22"/>
      <c r="NM358" s="22"/>
      <c r="NN358" s="22"/>
      <c r="NO358" s="22"/>
      <c r="NP358" s="22"/>
      <c r="NQ358" s="22"/>
      <c r="NR358" s="22"/>
      <c r="NS358" s="22"/>
      <c r="NT358" s="22"/>
      <c r="NU358" s="22"/>
      <c r="NV358" s="22"/>
      <c r="NW358" s="22"/>
      <c r="NX358" s="22"/>
      <c r="NY358" s="22"/>
      <c r="NZ358" s="22"/>
      <c r="OA358" s="22"/>
      <c r="OB358" s="22"/>
      <c r="OC358" s="22"/>
      <c r="OD358" s="22"/>
      <c r="OE358" s="22"/>
      <c r="OF358" s="22"/>
      <c r="OG358" s="22"/>
      <c r="OH358" s="22"/>
      <c r="OI358" s="22"/>
      <c r="OJ358" s="22"/>
      <c r="OK358" s="22"/>
      <c r="OL358" s="22"/>
      <c r="OM358" s="22"/>
      <c r="ON358" s="22"/>
      <c r="OO358" s="22"/>
      <c r="OP358" s="22"/>
      <c r="OQ358" s="22"/>
      <c r="OR358" s="22"/>
      <c r="OS358" s="22"/>
      <c r="OT358" s="22"/>
      <c r="OU358" s="22"/>
      <c r="OV358" s="22"/>
      <c r="OW358" s="22"/>
      <c r="OX358" s="22"/>
      <c r="OY358" s="22"/>
      <c r="OZ358" s="22"/>
      <c r="PA358" s="22"/>
      <c r="PB358" s="22"/>
      <c r="PC358" s="22"/>
      <c r="PD358" s="22"/>
      <c r="PE358" s="22"/>
      <c r="PF358" s="22"/>
      <c r="PG358" s="22"/>
      <c r="PH358" s="22"/>
      <c r="PI358" s="22"/>
      <c r="PJ358" s="22"/>
      <c r="PK358" s="22"/>
      <c r="PL358" s="22"/>
      <c r="PM358" s="22"/>
      <c r="PN358" s="22"/>
      <c r="PO358" s="22"/>
      <c r="PP358" s="22"/>
      <c r="PQ358" s="22"/>
      <c r="PR358" s="22"/>
      <c r="PS358" s="22"/>
      <c r="PT358" s="22"/>
      <c r="PU358" s="22"/>
      <c r="PV358" s="22"/>
      <c r="PW358" s="22"/>
      <c r="PX358" s="22"/>
      <c r="PY358" s="22"/>
      <c r="PZ358" s="22"/>
      <c r="QA358" s="22"/>
      <c r="QB358" s="22"/>
      <c r="QC358" s="22"/>
      <c r="QD358" s="22"/>
      <c r="QE358" s="22"/>
      <c r="QF358" s="22"/>
      <c r="QG358" s="22"/>
      <c r="QH358" s="22"/>
      <c r="QI358" s="22"/>
      <c r="QJ358" s="22"/>
      <c r="QK358" s="22"/>
      <c r="QL358" s="22"/>
      <c r="QM358" s="22"/>
      <c r="QN358" s="22"/>
      <c r="QO358" s="22"/>
      <c r="QP358" s="22"/>
      <c r="QQ358" s="22"/>
      <c r="QR358" s="22"/>
      <c r="QS358" s="22"/>
      <c r="QT358" s="22"/>
      <c r="QU358" s="22"/>
      <c r="QV358" s="22"/>
      <c r="QW358" s="22"/>
      <c r="QX358" s="22"/>
      <c r="QY358" s="22"/>
      <c r="QZ358" s="22"/>
      <c r="RA358" s="22"/>
      <c r="RB358" s="22"/>
      <c r="RC358" s="22"/>
      <c r="RD358" s="22"/>
      <c r="RE358" s="22"/>
      <c r="RF358" s="22"/>
      <c r="RG358" s="22"/>
      <c r="RH358" s="22"/>
      <c r="RI358" s="22"/>
      <c r="RJ358" s="22"/>
      <c r="RK358" s="22"/>
      <c r="RL358" s="22"/>
      <c r="RM358" s="22"/>
      <c r="RN358" s="22"/>
      <c r="RO358" s="22"/>
      <c r="RP358" s="22"/>
      <c r="RQ358" s="22"/>
      <c r="RR358" s="22"/>
      <c r="RS358" s="22"/>
      <c r="RT358" s="22"/>
      <c r="RU358" s="22"/>
      <c r="RV358" s="22"/>
      <c r="RW358" s="22"/>
      <c r="RX358" s="22"/>
      <c r="RY358" s="22"/>
      <c r="RZ358" s="22"/>
      <c r="SA358" s="22"/>
      <c r="SB358" s="22"/>
      <c r="SC358" s="22"/>
      <c r="SD358" s="22"/>
      <c r="SE358" s="22"/>
      <c r="SF358" s="22"/>
      <c r="SG358" s="22"/>
      <c r="SH358" s="22"/>
      <c r="SI358" s="22"/>
      <c r="SJ358" s="22"/>
      <c r="SK358" s="22"/>
      <c r="SL358" s="22"/>
      <c r="SM358" s="22"/>
      <c r="SN358" s="22"/>
      <c r="SO358" s="22"/>
      <c r="SP358" s="22"/>
      <c r="SQ358" s="22"/>
      <c r="SR358" s="22"/>
      <c r="SS358" s="22"/>
      <c r="ST358" s="22"/>
      <c r="SU358" s="22"/>
      <c r="SV358" s="22"/>
      <c r="SW358" s="22"/>
      <c r="SX358" s="22"/>
      <c r="SY358" s="22"/>
      <c r="SZ358" s="22"/>
      <c r="TA358" s="22"/>
      <c r="TB358" s="22"/>
      <c r="TC358" s="22"/>
      <c r="TD358" s="22"/>
      <c r="TE358" s="22"/>
      <c r="TF358" s="22"/>
      <c r="TG358" s="22"/>
      <c r="TH358" s="22"/>
      <c r="TI358" s="22"/>
      <c r="TJ358" s="22"/>
      <c r="TK358" s="22"/>
      <c r="TL358" s="22"/>
      <c r="TM358" s="22"/>
      <c r="TN358" s="22"/>
      <c r="TO358" s="22"/>
      <c r="TP358" s="22"/>
      <c r="TQ358" s="22"/>
      <c r="TR358" s="22"/>
      <c r="TS358" s="22"/>
      <c r="TT358" s="22"/>
      <c r="TU358" s="22"/>
      <c r="TV358" s="22"/>
      <c r="TW358" s="22"/>
      <c r="TX358" s="22"/>
      <c r="TY358" s="22"/>
      <c r="TZ358" s="22"/>
      <c r="UA358" s="22"/>
      <c r="UB358" s="22"/>
      <c r="UC358" s="22"/>
      <c r="UD358" s="22"/>
      <c r="UE358" s="22"/>
      <c r="UF358" s="22"/>
      <c r="UG358" s="22"/>
      <c r="UH358" s="22"/>
      <c r="UI358" s="22"/>
      <c r="UJ358" s="22"/>
      <c r="UK358" s="22"/>
      <c r="UL358" s="22"/>
      <c r="UM358" s="22"/>
      <c r="UN358" s="22"/>
      <c r="UO358" s="22"/>
      <c r="UP358" s="22"/>
      <c r="UQ358" s="22"/>
      <c r="UR358" s="22"/>
      <c r="US358" s="22"/>
      <c r="UT358" s="22"/>
      <c r="UU358" s="22"/>
      <c r="UV358" s="22"/>
      <c r="UW358" s="22"/>
      <c r="UX358" s="22"/>
      <c r="UY358" s="22"/>
      <c r="UZ358" s="22"/>
      <c r="VA358" s="22"/>
      <c r="VB358" s="22"/>
      <c r="VC358" s="22"/>
      <c r="VD358" s="22"/>
      <c r="VE358" s="22"/>
      <c r="VF358" s="22"/>
      <c r="VG358" s="22"/>
      <c r="VH358" s="22"/>
      <c r="VI358" s="22"/>
      <c r="VJ358" s="22"/>
      <c r="VK358" s="22"/>
      <c r="VL358" s="22"/>
      <c r="VM358" s="22"/>
      <c r="VN358" s="22"/>
      <c r="VO358" s="22"/>
      <c r="VP358" s="22"/>
      <c r="VQ358" s="22"/>
      <c r="VR358" s="22"/>
      <c r="VS358" s="22"/>
      <c r="VT358" s="22"/>
      <c r="VU358" s="22"/>
      <c r="VV358" s="22"/>
      <c r="VW358" s="22"/>
      <c r="VX358" s="22"/>
      <c r="VY358" s="22"/>
      <c r="VZ358" s="22"/>
      <c r="WA358" s="22"/>
      <c r="WB358" s="22"/>
      <c r="WC358" s="22"/>
      <c r="WD358" s="22"/>
      <c r="WE358" s="22"/>
      <c r="WF358" s="22"/>
      <c r="WG358" s="22"/>
      <c r="WH358" s="22"/>
      <c r="WI358" s="22"/>
      <c r="WJ358" s="22"/>
      <c r="WK358" s="22"/>
      <c r="WL358" s="22"/>
      <c r="WM358" s="22"/>
      <c r="WN358" s="22"/>
      <c r="WO358" s="22"/>
      <c r="WP358" s="22"/>
      <c r="WQ358" s="22"/>
      <c r="WR358" s="22"/>
      <c r="WS358" s="22"/>
      <c r="WT358" s="22"/>
      <c r="WU358" s="22"/>
      <c r="WV358" s="22"/>
      <c r="WW358" s="22"/>
      <c r="WX358" s="22"/>
      <c r="WY358" s="22"/>
      <c r="WZ358" s="22"/>
      <c r="XA358" s="22"/>
      <c r="XB358" s="22"/>
      <c r="XC358" s="22"/>
      <c r="XD358" s="22"/>
      <c r="XE358" s="22"/>
      <c r="XF358" s="22"/>
      <c r="XG358" s="22"/>
      <c r="XH358" s="22"/>
      <c r="XI358" s="22"/>
      <c r="XJ358" s="22"/>
      <c r="XK358" s="22"/>
      <c r="XL358" s="22"/>
      <c r="XM358" s="22"/>
      <c r="XN358" s="22"/>
      <c r="XO358" s="22"/>
      <c r="XP358" s="22"/>
      <c r="XQ358" s="22"/>
      <c r="XR358" s="22"/>
      <c r="XS358" s="22"/>
      <c r="XT358" s="22"/>
      <c r="XU358" s="22"/>
      <c r="XV358" s="22"/>
      <c r="XW358" s="22"/>
      <c r="XX358" s="22"/>
      <c r="XY358" s="22"/>
      <c r="XZ358" s="22"/>
      <c r="YA358" s="22"/>
      <c r="YB358" s="22"/>
      <c r="YC358" s="22"/>
      <c r="YD358" s="22"/>
      <c r="YE358" s="22"/>
      <c r="YF358" s="22"/>
      <c r="YG358" s="22"/>
      <c r="YH358" s="22"/>
      <c r="YI358" s="22"/>
      <c r="YJ358" s="22"/>
      <c r="YK358" s="22"/>
      <c r="YL358" s="22"/>
      <c r="YM358" s="22"/>
      <c r="YN358" s="22"/>
      <c r="YO358" s="22"/>
      <c r="YP358" s="22"/>
      <c r="YQ358" s="22"/>
      <c r="YR358" s="22"/>
      <c r="YS358" s="22"/>
      <c r="YT358" s="22"/>
      <c r="YU358" s="22"/>
      <c r="YV358" s="22"/>
      <c r="YW358" s="22"/>
      <c r="YX358" s="22"/>
      <c r="YY358" s="22"/>
      <c r="YZ358" s="22"/>
      <c r="ZA358" s="22"/>
      <c r="ZB358" s="22"/>
      <c r="ZC358" s="22"/>
      <c r="ZD358" s="22"/>
      <c r="ZE358" s="22"/>
      <c r="ZF358" s="22"/>
      <c r="ZG358" s="22"/>
      <c r="ZH358" s="22"/>
      <c r="ZI358" s="22"/>
      <c r="ZJ358" s="22"/>
      <c r="ZK358" s="22"/>
      <c r="ZL358" s="22"/>
      <c r="ZM358" s="22"/>
      <c r="ZN358" s="22"/>
      <c r="ZO358" s="22"/>
      <c r="ZP358" s="22"/>
      <c r="ZQ358" s="22"/>
      <c r="ZR358" s="22"/>
      <c r="ZS358" s="22"/>
    </row>
    <row r="359" spans="1:695" s="56" customFormat="1" x14ac:dyDescent="0.2">
      <c r="A359" s="246" t="s">
        <v>148</v>
      </c>
      <c r="B359" s="98"/>
      <c r="C359" s="19" t="s">
        <v>93</v>
      </c>
      <c r="D359" s="19" t="s">
        <v>13</v>
      </c>
      <c r="E359" s="20">
        <v>0.71180555555555503</v>
      </c>
      <c r="F359" s="20">
        <f t="shared" si="41"/>
        <v>0.74999999999999944</v>
      </c>
      <c r="G359" s="19">
        <f t="shared" si="40"/>
        <v>5266.2</v>
      </c>
      <c r="H359" s="65">
        <v>201</v>
      </c>
      <c r="I359" s="82">
        <v>26.2</v>
      </c>
      <c r="J359" s="77" t="s">
        <v>204</v>
      </c>
      <c r="K359" s="77" t="s">
        <v>205</v>
      </c>
      <c r="L359" s="187"/>
      <c r="M359" s="21"/>
      <c r="N359" s="139"/>
      <c r="O359" s="139"/>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2"/>
      <c r="AU359" s="22"/>
      <c r="AV359" s="22"/>
      <c r="AW359" s="22"/>
      <c r="AX359" s="22"/>
      <c r="AY359" s="22"/>
      <c r="AZ359" s="22"/>
      <c r="BA359" s="22"/>
      <c r="BB359" s="22"/>
      <c r="BC359" s="22"/>
      <c r="BD359" s="22"/>
      <c r="BE359" s="22"/>
      <c r="BF359" s="22"/>
      <c r="BG359" s="22"/>
      <c r="BH359" s="22"/>
      <c r="BI359" s="22"/>
      <c r="BJ359" s="22"/>
      <c r="BK359" s="22"/>
      <c r="BL359" s="22"/>
      <c r="BM359" s="22"/>
      <c r="BN359" s="22"/>
      <c r="BO359" s="22"/>
      <c r="BP359" s="22"/>
      <c r="BQ359" s="22"/>
      <c r="BR359" s="22"/>
      <c r="BS359" s="22"/>
      <c r="BT359" s="22"/>
      <c r="BU359" s="22"/>
      <c r="BV359" s="22"/>
      <c r="BW359" s="22"/>
      <c r="BX359" s="22"/>
      <c r="BY359" s="22"/>
      <c r="BZ359" s="22"/>
      <c r="CA359" s="22"/>
      <c r="CB359" s="22"/>
      <c r="CC359" s="22"/>
      <c r="CD359" s="22"/>
      <c r="CE359" s="22"/>
      <c r="CF359" s="22"/>
      <c r="CG359" s="22"/>
      <c r="CH359" s="22"/>
      <c r="CI359" s="22"/>
      <c r="CJ359" s="22"/>
      <c r="CK359" s="22"/>
      <c r="CL359" s="22"/>
      <c r="CM359" s="22"/>
      <c r="CN359" s="22"/>
      <c r="CO359" s="22"/>
      <c r="CP359" s="22"/>
      <c r="CQ359" s="22"/>
      <c r="CR359" s="22"/>
      <c r="CS359" s="22"/>
      <c r="CT359" s="22"/>
      <c r="CU359" s="22"/>
      <c r="CV359" s="22"/>
      <c r="CW359" s="22"/>
      <c r="CX359" s="22"/>
      <c r="CY359" s="22"/>
      <c r="CZ359" s="22"/>
      <c r="DA359" s="22"/>
      <c r="DB359" s="22"/>
      <c r="DC359" s="22"/>
      <c r="DD359" s="22"/>
      <c r="DE359" s="22"/>
      <c r="DF359" s="22"/>
      <c r="DG359" s="22"/>
      <c r="DH359" s="22"/>
      <c r="DI359" s="22"/>
      <c r="DJ359" s="22"/>
      <c r="DK359" s="22"/>
      <c r="DL359" s="22"/>
      <c r="DM359" s="22"/>
      <c r="DN359" s="22"/>
      <c r="DO359" s="22"/>
      <c r="DP359" s="22"/>
      <c r="DQ359" s="22"/>
      <c r="DR359" s="22"/>
      <c r="DS359" s="22"/>
      <c r="DT359" s="22"/>
      <c r="DU359" s="22"/>
      <c r="DV359" s="22"/>
      <c r="DW359" s="22"/>
      <c r="DX359" s="22"/>
      <c r="DY359" s="22"/>
      <c r="DZ359" s="22"/>
      <c r="EA359" s="22"/>
      <c r="EB359" s="22"/>
      <c r="EC359" s="22"/>
      <c r="ED359" s="22"/>
      <c r="EE359" s="22"/>
      <c r="EF359" s="22"/>
      <c r="EG359" s="22"/>
      <c r="EH359" s="22"/>
      <c r="EI359" s="22"/>
      <c r="EJ359" s="22"/>
      <c r="EK359" s="22"/>
      <c r="EL359" s="22"/>
      <c r="EM359" s="22"/>
      <c r="EN359" s="22"/>
      <c r="EO359" s="22"/>
      <c r="EP359" s="22"/>
      <c r="EQ359" s="22"/>
      <c r="ER359" s="22"/>
      <c r="ES359" s="22"/>
      <c r="ET359" s="22"/>
      <c r="EU359" s="22"/>
      <c r="EV359" s="22"/>
      <c r="EW359" s="22"/>
      <c r="EX359" s="22"/>
      <c r="EY359" s="22"/>
      <c r="EZ359" s="22"/>
      <c r="FA359" s="22"/>
      <c r="FB359" s="22"/>
      <c r="FC359" s="22"/>
      <c r="FD359" s="22"/>
      <c r="FE359" s="22"/>
      <c r="FF359" s="22"/>
      <c r="FG359" s="22"/>
      <c r="FH359" s="22"/>
      <c r="FI359" s="22"/>
      <c r="FJ359" s="22"/>
      <c r="FK359" s="22"/>
      <c r="FL359" s="22"/>
      <c r="FM359" s="22"/>
      <c r="FN359" s="22"/>
      <c r="FO359" s="22"/>
      <c r="FP359" s="22"/>
      <c r="FQ359" s="22"/>
      <c r="FR359" s="22"/>
      <c r="FS359" s="22"/>
      <c r="FT359" s="22"/>
      <c r="FU359" s="22"/>
      <c r="FV359" s="22"/>
      <c r="FW359" s="22"/>
      <c r="FX359" s="22"/>
      <c r="FY359" s="22"/>
      <c r="FZ359" s="22"/>
      <c r="GA359" s="22"/>
      <c r="GB359" s="22"/>
      <c r="GC359" s="22"/>
      <c r="GD359" s="22"/>
      <c r="GE359" s="22"/>
      <c r="GF359" s="22"/>
      <c r="GG359" s="22"/>
      <c r="GH359" s="22"/>
      <c r="GI359" s="22"/>
      <c r="GJ359" s="22"/>
      <c r="GK359" s="22"/>
      <c r="GL359" s="22"/>
      <c r="GM359" s="22"/>
      <c r="GN359" s="22"/>
      <c r="GO359" s="22"/>
      <c r="GP359" s="22"/>
      <c r="GQ359" s="22"/>
      <c r="GR359" s="22"/>
      <c r="GS359" s="22"/>
      <c r="GT359" s="22"/>
      <c r="GU359" s="22"/>
      <c r="GV359" s="22"/>
      <c r="GW359" s="22"/>
      <c r="GX359" s="22"/>
      <c r="GY359" s="22"/>
      <c r="GZ359" s="22"/>
      <c r="HA359" s="22"/>
      <c r="HB359" s="22"/>
      <c r="HC359" s="22"/>
      <c r="HD359" s="22"/>
      <c r="HE359" s="22"/>
      <c r="HF359" s="22"/>
      <c r="HG359" s="22"/>
      <c r="HH359" s="22"/>
      <c r="HI359" s="22"/>
      <c r="HJ359" s="22"/>
      <c r="HK359" s="22"/>
      <c r="HL359" s="22"/>
      <c r="HM359" s="22"/>
      <c r="HN359" s="22"/>
      <c r="HO359" s="22"/>
      <c r="HP359" s="22"/>
      <c r="HQ359" s="22"/>
      <c r="HR359" s="22"/>
      <c r="HS359" s="22"/>
      <c r="HT359" s="22"/>
      <c r="HU359" s="22"/>
      <c r="HV359" s="22"/>
      <c r="HW359" s="22"/>
      <c r="HX359" s="22"/>
      <c r="HY359" s="22"/>
      <c r="HZ359" s="22"/>
      <c r="IA359" s="22"/>
      <c r="IB359" s="22"/>
      <c r="IC359" s="22"/>
      <c r="ID359" s="22"/>
      <c r="IE359" s="22"/>
      <c r="IF359" s="22"/>
      <c r="IG359" s="22"/>
      <c r="IH359" s="22"/>
      <c r="II359" s="22"/>
      <c r="IJ359" s="22"/>
      <c r="IK359" s="22"/>
      <c r="IL359" s="22"/>
      <c r="IM359" s="22"/>
      <c r="IN359" s="22"/>
      <c r="IO359" s="22"/>
      <c r="IP359" s="22"/>
      <c r="IQ359" s="22"/>
      <c r="IR359" s="22"/>
      <c r="IS359" s="22"/>
      <c r="IT359" s="22"/>
      <c r="IU359" s="22"/>
      <c r="IV359" s="22"/>
      <c r="IW359" s="22"/>
      <c r="IX359" s="22"/>
      <c r="IY359" s="22"/>
      <c r="IZ359" s="22"/>
      <c r="JA359" s="22"/>
      <c r="JB359" s="22"/>
      <c r="JC359" s="22"/>
      <c r="JD359" s="22"/>
      <c r="JE359" s="22"/>
      <c r="JF359" s="22"/>
      <c r="JG359" s="22"/>
      <c r="JH359" s="22"/>
      <c r="JI359" s="22"/>
      <c r="JJ359" s="22"/>
      <c r="JK359" s="22"/>
      <c r="JL359" s="22"/>
      <c r="JM359" s="22"/>
      <c r="JN359" s="22"/>
      <c r="JO359" s="22"/>
      <c r="JP359" s="22"/>
      <c r="JQ359" s="22"/>
      <c r="JR359" s="22"/>
      <c r="JS359" s="22"/>
      <c r="JT359" s="22"/>
      <c r="JU359" s="22"/>
      <c r="JV359" s="22"/>
      <c r="JW359" s="22"/>
      <c r="JX359" s="22"/>
      <c r="JY359" s="22"/>
      <c r="JZ359" s="22"/>
      <c r="KA359" s="22"/>
      <c r="KB359" s="22"/>
      <c r="KC359" s="22"/>
      <c r="KD359" s="22"/>
      <c r="KE359" s="22"/>
      <c r="KF359" s="22"/>
      <c r="KG359" s="22"/>
      <c r="KH359" s="22"/>
      <c r="KI359" s="22"/>
      <c r="KJ359" s="22"/>
      <c r="KK359" s="22"/>
      <c r="KL359" s="22"/>
      <c r="KM359" s="22"/>
      <c r="KN359" s="22"/>
      <c r="KO359" s="22"/>
      <c r="KP359" s="22"/>
      <c r="KQ359" s="22"/>
      <c r="KR359" s="22"/>
      <c r="KS359" s="22"/>
      <c r="KT359" s="22"/>
      <c r="KU359" s="22"/>
      <c r="KV359" s="22"/>
      <c r="KW359" s="22"/>
      <c r="KX359" s="22"/>
      <c r="KY359" s="22"/>
      <c r="KZ359" s="22"/>
      <c r="LA359" s="22"/>
      <c r="LB359" s="22"/>
      <c r="LC359" s="22"/>
      <c r="LD359" s="22"/>
      <c r="LE359" s="22"/>
      <c r="LF359" s="22"/>
      <c r="LG359" s="22"/>
      <c r="LH359" s="22"/>
      <c r="LI359" s="22"/>
      <c r="LJ359" s="22"/>
      <c r="LK359" s="22"/>
      <c r="LL359" s="22"/>
      <c r="LM359" s="22"/>
      <c r="LN359" s="22"/>
      <c r="LO359" s="22"/>
      <c r="LP359" s="22"/>
      <c r="LQ359" s="22"/>
      <c r="LR359" s="22"/>
      <c r="LS359" s="22"/>
      <c r="LT359" s="22"/>
      <c r="LU359" s="22"/>
      <c r="LV359" s="22"/>
      <c r="LW359" s="22"/>
      <c r="LX359" s="22"/>
      <c r="LY359" s="22"/>
      <c r="LZ359" s="22"/>
      <c r="MA359" s="22"/>
      <c r="MB359" s="22"/>
      <c r="MC359" s="22"/>
      <c r="MD359" s="22"/>
      <c r="ME359" s="22"/>
      <c r="MF359" s="22"/>
      <c r="MG359" s="22"/>
      <c r="MH359" s="22"/>
      <c r="MI359" s="22"/>
      <c r="MJ359" s="22"/>
      <c r="MK359" s="22"/>
      <c r="ML359" s="22"/>
      <c r="MM359" s="22"/>
      <c r="MN359" s="22"/>
      <c r="MO359" s="22"/>
      <c r="MP359" s="22"/>
      <c r="MQ359" s="22"/>
      <c r="MR359" s="22"/>
      <c r="MS359" s="22"/>
      <c r="MT359" s="22"/>
      <c r="MU359" s="22"/>
      <c r="MV359" s="22"/>
      <c r="MW359" s="22"/>
      <c r="MX359" s="22"/>
      <c r="MY359" s="22"/>
      <c r="MZ359" s="22"/>
      <c r="NA359" s="22"/>
      <c r="NB359" s="22"/>
      <c r="NC359" s="22"/>
      <c r="ND359" s="22"/>
      <c r="NE359" s="22"/>
      <c r="NF359" s="22"/>
      <c r="NG359" s="22"/>
      <c r="NH359" s="22"/>
      <c r="NI359" s="22"/>
      <c r="NJ359" s="22"/>
      <c r="NK359" s="22"/>
      <c r="NL359" s="22"/>
      <c r="NM359" s="22"/>
      <c r="NN359" s="22"/>
      <c r="NO359" s="22"/>
      <c r="NP359" s="22"/>
      <c r="NQ359" s="22"/>
      <c r="NR359" s="22"/>
      <c r="NS359" s="22"/>
      <c r="NT359" s="22"/>
      <c r="NU359" s="22"/>
      <c r="NV359" s="22"/>
      <c r="NW359" s="22"/>
      <c r="NX359" s="22"/>
      <c r="NY359" s="22"/>
      <c r="NZ359" s="22"/>
      <c r="OA359" s="22"/>
      <c r="OB359" s="22"/>
      <c r="OC359" s="22"/>
      <c r="OD359" s="22"/>
      <c r="OE359" s="22"/>
      <c r="OF359" s="22"/>
      <c r="OG359" s="22"/>
      <c r="OH359" s="22"/>
      <c r="OI359" s="22"/>
      <c r="OJ359" s="22"/>
      <c r="OK359" s="22"/>
      <c r="OL359" s="22"/>
      <c r="OM359" s="22"/>
      <c r="ON359" s="22"/>
      <c r="OO359" s="22"/>
      <c r="OP359" s="22"/>
      <c r="OQ359" s="22"/>
      <c r="OR359" s="22"/>
      <c r="OS359" s="22"/>
      <c r="OT359" s="22"/>
      <c r="OU359" s="22"/>
      <c r="OV359" s="22"/>
      <c r="OW359" s="22"/>
      <c r="OX359" s="22"/>
      <c r="OY359" s="22"/>
      <c r="OZ359" s="22"/>
      <c r="PA359" s="22"/>
      <c r="PB359" s="22"/>
      <c r="PC359" s="22"/>
      <c r="PD359" s="22"/>
      <c r="PE359" s="22"/>
      <c r="PF359" s="22"/>
      <c r="PG359" s="22"/>
      <c r="PH359" s="22"/>
      <c r="PI359" s="22"/>
      <c r="PJ359" s="22"/>
      <c r="PK359" s="22"/>
      <c r="PL359" s="22"/>
      <c r="PM359" s="22"/>
      <c r="PN359" s="22"/>
      <c r="PO359" s="22"/>
      <c r="PP359" s="22"/>
      <c r="PQ359" s="22"/>
      <c r="PR359" s="22"/>
      <c r="PS359" s="22"/>
      <c r="PT359" s="22"/>
      <c r="PU359" s="22"/>
      <c r="PV359" s="22"/>
      <c r="PW359" s="22"/>
      <c r="PX359" s="22"/>
      <c r="PY359" s="22"/>
      <c r="PZ359" s="22"/>
      <c r="QA359" s="22"/>
      <c r="QB359" s="22"/>
      <c r="QC359" s="22"/>
      <c r="QD359" s="22"/>
      <c r="QE359" s="22"/>
      <c r="QF359" s="22"/>
      <c r="QG359" s="22"/>
      <c r="QH359" s="22"/>
      <c r="QI359" s="22"/>
      <c r="QJ359" s="22"/>
      <c r="QK359" s="22"/>
      <c r="QL359" s="22"/>
      <c r="QM359" s="22"/>
      <c r="QN359" s="22"/>
      <c r="QO359" s="22"/>
      <c r="QP359" s="22"/>
      <c r="QQ359" s="22"/>
      <c r="QR359" s="22"/>
      <c r="QS359" s="22"/>
      <c r="QT359" s="22"/>
      <c r="QU359" s="22"/>
      <c r="QV359" s="22"/>
      <c r="QW359" s="22"/>
      <c r="QX359" s="22"/>
      <c r="QY359" s="22"/>
      <c r="QZ359" s="22"/>
      <c r="RA359" s="22"/>
      <c r="RB359" s="22"/>
      <c r="RC359" s="22"/>
      <c r="RD359" s="22"/>
      <c r="RE359" s="22"/>
      <c r="RF359" s="22"/>
      <c r="RG359" s="22"/>
      <c r="RH359" s="22"/>
      <c r="RI359" s="22"/>
      <c r="RJ359" s="22"/>
      <c r="RK359" s="22"/>
      <c r="RL359" s="22"/>
      <c r="RM359" s="22"/>
      <c r="RN359" s="22"/>
      <c r="RO359" s="22"/>
      <c r="RP359" s="22"/>
      <c r="RQ359" s="22"/>
      <c r="RR359" s="22"/>
      <c r="RS359" s="22"/>
      <c r="RT359" s="22"/>
      <c r="RU359" s="22"/>
      <c r="RV359" s="22"/>
      <c r="RW359" s="22"/>
      <c r="RX359" s="22"/>
      <c r="RY359" s="22"/>
      <c r="RZ359" s="22"/>
      <c r="SA359" s="22"/>
      <c r="SB359" s="22"/>
      <c r="SC359" s="22"/>
      <c r="SD359" s="22"/>
      <c r="SE359" s="22"/>
      <c r="SF359" s="22"/>
      <c r="SG359" s="22"/>
      <c r="SH359" s="22"/>
      <c r="SI359" s="22"/>
      <c r="SJ359" s="22"/>
      <c r="SK359" s="22"/>
      <c r="SL359" s="22"/>
      <c r="SM359" s="22"/>
      <c r="SN359" s="22"/>
      <c r="SO359" s="22"/>
      <c r="SP359" s="22"/>
      <c r="SQ359" s="22"/>
      <c r="SR359" s="22"/>
      <c r="SS359" s="22"/>
      <c r="ST359" s="22"/>
      <c r="SU359" s="22"/>
      <c r="SV359" s="22"/>
      <c r="SW359" s="22"/>
      <c r="SX359" s="22"/>
      <c r="SY359" s="22"/>
      <c r="SZ359" s="22"/>
      <c r="TA359" s="22"/>
      <c r="TB359" s="22"/>
      <c r="TC359" s="22"/>
      <c r="TD359" s="22"/>
      <c r="TE359" s="22"/>
      <c r="TF359" s="22"/>
      <c r="TG359" s="22"/>
      <c r="TH359" s="22"/>
      <c r="TI359" s="22"/>
      <c r="TJ359" s="22"/>
      <c r="TK359" s="22"/>
      <c r="TL359" s="22"/>
      <c r="TM359" s="22"/>
      <c r="TN359" s="22"/>
      <c r="TO359" s="22"/>
      <c r="TP359" s="22"/>
      <c r="TQ359" s="22"/>
      <c r="TR359" s="22"/>
      <c r="TS359" s="22"/>
      <c r="TT359" s="22"/>
      <c r="TU359" s="22"/>
      <c r="TV359" s="22"/>
      <c r="TW359" s="22"/>
      <c r="TX359" s="22"/>
      <c r="TY359" s="22"/>
      <c r="TZ359" s="22"/>
      <c r="UA359" s="22"/>
      <c r="UB359" s="22"/>
      <c r="UC359" s="22"/>
      <c r="UD359" s="22"/>
      <c r="UE359" s="22"/>
      <c r="UF359" s="22"/>
      <c r="UG359" s="22"/>
      <c r="UH359" s="22"/>
      <c r="UI359" s="22"/>
      <c r="UJ359" s="22"/>
      <c r="UK359" s="22"/>
      <c r="UL359" s="22"/>
      <c r="UM359" s="22"/>
      <c r="UN359" s="22"/>
      <c r="UO359" s="22"/>
      <c r="UP359" s="22"/>
      <c r="UQ359" s="22"/>
      <c r="UR359" s="22"/>
      <c r="US359" s="22"/>
      <c r="UT359" s="22"/>
      <c r="UU359" s="22"/>
      <c r="UV359" s="22"/>
      <c r="UW359" s="22"/>
      <c r="UX359" s="22"/>
      <c r="UY359" s="22"/>
      <c r="UZ359" s="22"/>
      <c r="VA359" s="22"/>
      <c r="VB359" s="22"/>
      <c r="VC359" s="22"/>
      <c r="VD359" s="22"/>
      <c r="VE359" s="22"/>
      <c r="VF359" s="22"/>
      <c r="VG359" s="22"/>
      <c r="VH359" s="22"/>
      <c r="VI359" s="22"/>
      <c r="VJ359" s="22"/>
      <c r="VK359" s="22"/>
      <c r="VL359" s="22"/>
      <c r="VM359" s="22"/>
      <c r="VN359" s="22"/>
      <c r="VO359" s="22"/>
      <c r="VP359" s="22"/>
      <c r="VQ359" s="22"/>
      <c r="VR359" s="22"/>
      <c r="VS359" s="22"/>
      <c r="VT359" s="22"/>
      <c r="VU359" s="22"/>
      <c r="VV359" s="22"/>
      <c r="VW359" s="22"/>
      <c r="VX359" s="22"/>
      <c r="VY359" s="22"/>
      <c r="VZ359" s="22"/>
      <c r="WA359" s="22"/>
      <c r="WB359" s="22"/>
      <c r="WC359" s="22"/>
      <c r="WD359" s="22"/>
      <c r="WE359" s="22"/>
      <c r="WF359" s="22"/>
      <c r="WG359" s="22"/>
      <c r="WH359" s="22"/>
      <c r="WI359" s="22"/>
      <c r="WJ359" s="22"/>
      <c r="WK359" s="22"/>
      <c r="WL359" s="22"/>
      <c r="WM359" s="22"/>
      <c r="WN359" s="22"/>
      <c r="WO359" s="22"/>
      <c r="WP359" s="22"/>
      <c r="WQ359" s="22"/>
      <c r="WR359" s="22"/>
      <c r="WS359" s="22"/>
      <c r="WT359" s="22"/>
      <c r="WU359" s="22"/>
      <c r="WV359" s="22"/>
      <c r="WW359" s="22"/>
      <c r="WX359" s="22"/>
      <c r="WY359" s="22"/>
      <c r="WZ359" s="22"/>
      <c r="XA359" s="22"/>
      <c r="XB359" s="22"/>
      <c r="XC359" s="22"/>
      <c r="XD359" s="22"/>
      <c r="XE359" s="22"/>
      <c r="XF359" s="22"/>
      <c r="XG359" s="22"/>
      <c r="XH359" s="22"/>
      <c r="XI359" s="22"/>
      <c r="XJ359" s="22"/>
      <c r="XK359" s="22"/>
      <c r="XL359" s="22"/>
      <c r="XM359" s="22"/>
      <c r="XN359" s="22"/>
      <c r="XO359" s="22"/>
      <c r="XP359" s="22"/>
      <c r="XQ359" s="22"/>
      <c r="XR359" s="22"/>
      <c r="XS359" s="22"/>
      <c r="XT359" s="22"/>
      <c r="XU359" s="22"/>
      <c r="XV359" s="22"/>
      <c r="XW359" s="22"/>
      <c r="XX359" s="22"/>
      <c r="XY359" s="22"/>
      <c r="XZ359" s="22"/>
      <c r="YA359" s="22"/>
      <c r="YB359" s="22"/>
      <c r="YC359" s="22"/>
      <c r="YD359" s="22"/>
      <c r="YE359" s="22"/>
      <c r="YF359" s="22"/>
      <c r="YG359" s="22"/>
      <c r="YH359" s="22"/>
      <c r="YI359" s="22"/>
      <c r="YJ359" s="22"/>
      <c r="YK359" s="22"/>
      <c r="YL359" s="22"/>
      <c r="YM359" s="22"/>
      <c r="YN359" s="22"/>
      <c r="YO359" s="22"/>
      <c r="YP359" s="22"/>
      <c r="YQ359" s="22"/>
      <c r="YR359" s="22"/>
      <c r="YS359" s="22"/>
      <c r="YT359" s="22"/>
      <c r="YU359" s="22"/>
      <c r="YV359" s="22"/>
      <c r="YW359" s="22"/>
      <c r="YX359" s="22"/>
      <c r="YY359" s="22"/>
      <c r="YZ359" s="22"/>
      <c r="ZA359" s="22"/>
      <c r="ZB359" s="22"/>
      <c r="ZC359" s="22"/>
      <c r="ZD359" s="22"/>
      <c r="ZE359" s="22"/>
      <c r="ZF359" s="22"/>
      <c r="ZG359" s="22"/>
      <c r="ZH359" s="22"/>
      <c r="ZI359" s="22"/>
      <c r="ZJ359" s="22"/>
      <c r="ZK359" s="22"/>
      <c r="ZL359" s="22"/>
      <c r="ZM359" s="22"/>
      <c r="ZN359" s="22"/>
      <c r="ZO359" s="22"/>
      <c r="ZP359" s="22"/>
      <c r="ZQ359" s="22"/>
      <c r="ZR359" s="22"/>
      <c r="ZS359" s="22"/>
    </row>
    <row r="360" spans="1:695" s="56" customFormat="1" x14ac:dyDescent="0.2">
      <c r="A360" s="246" t="s">
        <v>148</v>
      </c>
      <c r="B360" s="98"/>
      <c r="C360" s="19" t="s">
        <v>93</v>
      </c>
      <c r="D360" s="19" t="s">
        <v>13</v>
      </c>
      <c r="E360" s="20">
        <v>0.75347222222222199</v>
      </c>
      <c r="F360" s="20">
        <f t="shared" si="41"/>
        <v>0.79166666666666641</v>
      </c>
      <c r="G360" s="19">
        <f t="shared" si="40"/>
        <v>5266.2</v>
      </c>
      <c r="H360" s="65">
        <v>201</v>
      </c>
      <c r="I360" s="82">
        <v>26.2</v>
      </c>
      <c r="J360" s="77" t="s">
        <v>204</v>
      </c>
      <c r="K360" s="77" t="s">
        <v>205</v>
      </c>
      <c r="L360" s="187"/>
      <c r="M360" s="21"/>
      <c r="N360" s="139"/>
      <c r="O360" s="139"/>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2"/>
      <c r="AU360" s="22"/>
      <c r="AV360" s="22"/>
      <c r="AW360" s="22"/>
      <c r="AX360" s="22"/>
      <c r="AY360" s="22"/>
      <c r="AZ360" s="22"/>
      <c r="BA360" s="22"/>
      <c r="BB360" s="22"/>
      <c r="BC360" s="22"/>
      <c r="BD360" s="22"/>
      <c r="BE360" s="22"/>
      <c r="BF360" s="22"/>
      <c r="BG360" s="22"/>
      <c r="BH360" s="22"/>
      <c r="BI360" s="22"/>
      <c r="BJ360" s="22"/>
      <c r="BK360" s="22"/>
      <c r="BL360" s="22"/>
      <c r="BM360" s="22"/>
      <c r="BN360" s="22"/>
      <c r="BO360" s="22"/>
      <c r="BP360" s="22"/>
      <c r="BQ360" s="22"/>
      <c r="BR360" s="22"/>
      <c r="BS360" s="22"/>
      <c r="BT360" s="22"/>
      <c r="BU360" s="22"/>
      <c r="BV360" s="22"/>
      <c r="BW360" s="22"/>
      <c r="BX360" s="22"/>
      <c r="BY360" s="22"/>
      <c r="BZ360" s="22"/>
      <c r="CA360" s="22"/>
      <c r="CB360" s="22"/>
      <c r="CC360" s="22"/>
      <c r="CD360" s="22"/>
      <c r="CE360" s="22"/>
      <c r="CF360" s="22"/>
      <c r="CG360" s="22"/>
      <c r="CH360" s="22"/>
      <c r="CI360" s="22"/>
      <c r="CJ360" s="22"/>
      <c r="CK360" s="22"/>
      <c r="CL360" s="22"/>
      <c r="CM360" s="22"/>
      <c r="CN360" s="22"/>
      <c r="CO360" s="22"/>
      <c r="CP360" s="22"/>
      <c r="CQ360" s="22"/>
      <c r="CR360" s="22"/>
      <c r="CS360" s="22"/>
      <c r="CT360" s="22"/>
      <c r="CU360" s="22"/>
      <c r="CV360" s="22"/>
      <c r="CW360" s="22"/>
      <c r="CX360" s="22"/>
      <c r="CY360" s="22"/>
      <c r="CZ360" s="22"/>
      <c r="DA360" s="22"/>
      <c r="DB360" s="22"/>
      <c r="DC360" s="22"/>
      <c r="DD360" s="22"/>
      <c r="DE360" s="22"/>
      <c r="DF360" s="22"/>
      <c r="DG360" s="22"/>
      <c r="DH360" s="22"/>
      <c r="DI360" s="22"/>
      <c r="DJ360" s="22"/>
      <c r="DK360" s="22"/>
      <c r="DL360" s="22"/>
      <c r="DM360" s="22"/>
      <c r="DN360" s="22"/>
      <c r="DO360" s="22"/>
      <c r="DP360" s="22"/>
      <c r="DQ360" s="22"/>
      <c r="DR360" s="22"/>
      <c r="DS360" s="22"/>
      <c r="DT360" s="22"/>
      <c r="DU360" s="22"/>
      <c r="DV360" s="22"/>
      <c r="DW360" s="22"/>
      <c r="DX360" s="22"/>
      <c r="DY360" s="22"/>
      <c r="DZ360" s="22"/>
      <c r="EA360" s="22"/>
      <c r="EB360" s="22"/>
      <c r="EC360" s="22"/>
      <c r="ED360" s="22"/>
      <c r="EE360" s="22"/>
      <c r="EF360" s="22"/>
      <c r="EG360" s="22"/>
      <c r="EH360" s="22"/>
      <c r="EI360" s="22"/>
      <c r="EJ360" s="22"/>
      <c r="EK360" s="22"/>
      <c r="EL360" s="22"/>
      <c r="EM360" s="22"/>
      <c r="EN360" s="22"/>
      <c r="EO360" s="22"/>
      <c r="EP360" s="22"/>
      <c r="EQ360" s="22"/>
      <c r="ER360" s="22"/>
      <c r="ES360" s="22"/>
      <c r="ET360" s="22"/>
      <c r="EU360" s="22"/>
      <c r="EV360" s="22"/>
      <c r="EW360" s="22"/>
      <c r="EX360" s="22"/>
      <c r="EY360" s="22"/>
      <c r="EZ360" s="22"/>
      <c r="FA360" s="22"/>
      <c r="FB360" s="22"/>
      <c r="FC360" s="22"/>
      <c r="FD360" s="22"/>
      <c r="FE360" s="22"/>
      <c r="FF360" s="22"/>
      <c r="FG360" s="22"/>
      <c r="FH360" s="22"/>
      <c r="FI360" s="22"/>
      <c r="FJ360" s="22"/>
      <c r="FK360" s="22"/>
      <c r="FL360" s="22"/>
      <c r="FM360" s="22"/>
      <c r="FN360" s="22"/>
      <c r="FO360" s="22"/>
      <c r="FP360" s="22"/>
      <c r="FQ360" s="22"/>
      <c r="FR360" s="22"/>
      <c r="FS360" s="22"/>
      <c r="FT360" s="22"/>
      <c r="FU360" s="22"/>
      <c r="FV360" s="22"/>
      <c r="FW360" s="22"/>
      <c r="FX360" s="22"/>
      <c r="FY360" s="22"/>
      <c r="FZ360" s="22"/>
      <c r="GA360" s="22"/>
      <c r="GB360" s="22"/>
      <c r="GC360" s="22"/>
      <c r="GD360" s="22"/>
      <c r="GE360" s="22"/>
      <c r="GF360" s="22"/>
      <c r="GG360" s="22"/>
      <c r="GH360" s="22"/>
      <c r="GI360" s="22"/>
      <c r="GJ360" s="22"/>
      <c r="GK360" s="22"/>
      <c r="GL360" s="22"/>
      <c r="GM360" s="22"/>
      <c r="GN360" s="22"/>
      <c r="GO360" s="22"/>
      <c r="GP360" s="22"/>
      <c r="GQ360" s="22"/>
      <c r="GR360" s="22"/>
      <c r="GS360" s="22"/>
      <c r="GT360" s="22"/>
      <c r="GU360" s="22"/>
      <c r="GV360" s="22"/>
      <c r="GW360" s="22"/>
      <c r="GX360" s="22"/>
      <c r="GY360" s="22"/>
      <c r="GZ360" s="22"/>
      <c r="HA360" s="22"/>
      <c r="HB360" s="22"/>
      <c r="HC360" s="22"/>
      <c r="HD360" s="22"/>
      <c r="HE360" s="22"/>
      <c r="HF360" s="22"/>
      <c r="HG360" s="22"/>
      <c r="HH360" s="22"/>
      <c r="HI360" s="22"/>
      <c r="HJ360" s="22"/>
      <c r="HK360" s="22"/>
      <c r="HL360" s="22"/>
      <c r="HM360" s="22"/>
      <c r="HN360" s="22"/>
      <c r="HO360" s="22"/>
      <c r="HP360" s="22"/>
      <c r="HQ360" s="22"/>
      <c r="HR360" s="22"/>
      <c r="HS360" s="22"/>
      <c r="HT360" s="22"/>
      <c r="HU360" s="22"/>
      <c r="HV360" s="22"/>
      <c r="HW360" s="22"/>
      <c r="HX360" s="22"/>
      <c r="HY360" s="22"/>
      <c r="HZ360" s="22"/>
      <c r="IA360" s="22"/>
      <c r="IB360" s="22"/>
      <c r="IC360" s="22"/>
      <c r="ID360" s="22"/>
      <c r="IE360" s="22"/>
      <c r="IF360" s="22"/>
      <c r="IG360" s="22"/>
      <c r="IH360" s="22"/>
      <c r="II360" s="22"/>
      <c r="IJ360" s="22"/>
      <c r="IK360" s="22"/>
      <c r="IL360" s="22"/>
      <c r="IM360" s="22"/>
      <c r="IN360" s="22"/>
      <c r="IO360" s="22"/>
      <c r="IP360" s="22"/>
      <c r="IQ360" s="22"/>
      <c r="IR360" s="22"/>
      <c r="IS360" s="22"/>
      <c r="IT360" s="22"/>
      <c r="IU360" s="22"/>
      <c r="IV360" s="22"/>
      <c r="IW360" s="22"/>
      <c r="IX360" s="22"/>
      <c r="IY360" s="22"/>
      <c r="IZ360" s="22"/>
      <c r="JA360" s="22"/>
      <c r="JB360" s="22"/>
      <c r="JC360" s="22"/>
      <c r="JD360" s="22"/>
      <c r="JE360" s="22"/>
      <c r="JF360" s="22"/>
      <c r="JG360" s="22"/>
      <c r="JH360" s="22"/>
      <c r="JI360" s="22"/>
      <c r="JJ360" s="22"/>
      <c r="JK360" s="22"/>
      <c r="JL360" s="22"/>
      <c r="JM360" s="22"/>
      <c r="JN360" s="22"/>
      <c r="JO360" s="22"/>
      <c r="JP360" s="22"/>
      <c r="JQ360" s="22"/>
      <c r="JR360" s="22"/>
      <c r="JS360" s="22"/>
      <c r="JT360" s="22"/>
      <c r="JU360" s="22"/>
      <c r="JV360" s="22"/>
      <c r="JW360" s="22"/>
      <c r="JX360" s="22"/>
      <c r="JY360" s="22"/>
      <c r="JZ360" s="22"/>
      <c r="KA360" s="22"/>
      <c r="KB360" s="22"/>
      <c r="KC360" s="22"/>
      <c r="KD360" s="22"/>
      <c r="KE360" s="22"/>
      <c r="KF360" s="22"/>
      <c r="KG360" s="22"/>
      <c r="KH360" s="22"/>
      <c r="KI360" s="22"/>
      <c r="KJ360" s="22"/>
      <c r="KK360" s="22"/>
      <c r="KL360" s="22"/>
      <c r="KM360" s="22"/>
      <c r="KN360" s="22"/>
      <c r="KO360" s="22"/>
      <c r="KP360" s="22"/>
      <c r="KQ360" s="22"/>
      <c r="KR360" s="22"/>
      <c r="KS360" s="22"/>
      <c r="KT360" s="22"/>
      <c r="KU360" s="22"/>
      <c r="KV360" s="22"/>
      <c r="KW360" s="22"/>
      <c r="KX360" s="22"/>
      <c r="KY360" s="22"/>
      <c r="KZ360" s="22"/>
      <c r="LA360" s="22"/>
      <c r="LB360" s="22"/>
      <c r="LC360" s="22"/>
      <c r="LD360" s="22"/>
      <c r="LE360" s="22"/>
      <c r="LF360" s="22"/>
      <c r="LG360" s="22"/>
      <c r="LH360" s="22"/>
      <c r="LI360" s="22"/>
      <c r="LJ360" s="22"/>
      <c r="LK360" s="22"/>
      <c r="LL360" s="22"/>
      <c r="LM360" s="22"/>
      <c r="LN360" s="22"/>
      <c r="LO360" s="22"/>
      <c r="LP360" s="22"/>
      <c r="LQ360" s="22"/>
      <c r="LR360" s="22"/>
      <c r="LS360" s="22"/>
      <c r="LT360" s="22"/>
      <c r="LU360" s="22"/>
      <c r="LV360" s="22"/>
      <c r="LW360" s="22"/>
      <c r="LX360" s="22"/>
      <c r="LY360" s="22"/>
      <c r="LZ360" s="22"/>
      <c r="MA360" s="22"/>
      <c r="MB360" s="22"/>
      <c r="MC360" s="22"/>
      <c r="MD360" s="22"/>
      <c r="ME360" s="22"/>
      <c r="MF360" s="22"/>
      <c r="MG360" s="22"/>
      <c r="MH360" s="22"/>
      <c r="MI360" s="22"/>
      <c r="MJ360" s="22"/>
      <c r="MK360" s="22"/>
      <c r="ML360" s="22"/>
      <c r="MM360" s="22"/>
      <c r="MN360" s="22"/>
      <c r="MO360" s="22"/>
      <c r="MP360" s="22"/>
      <c r="MQ360" s="22"/>
      <c r="MR360" s="22"/>
      <c r="MS360" s="22"/>
      <c r="MT360" s="22"/>
      <c r="MU360" s="22"/>
      <c r="MV360" s="22"/>
      <c r="MW360" s="22"/>
      <c r="MX360" s="22"/>
      <c r="MY360" s="22"/>
      <c r="MZ360" s="22"/>
      <c r="NA360" s="22"/>
      <c r="NB360" s="22"/>
      <c r="NC360" s="22"/>
      <c r="ND360" s="22"/>
      <c r="NE360" s="22"/>
      <c r="NF360" s="22"/>
      <c r="NG360" s="22"/>
      <c r="NH360" s="22"/>
      <c r="NI360" s="22"/>
      <c r="NJ360" s="22"/>
      <c r="NK360" s="22"/>
      <c r="NL360" s="22"/>
      <c r="NM360" s="22"/>
      <c r="NN360" s="22"/>
      <c r="NO360" s="22"/>
      <c r="NP360" s="22"/>
      <c r="NQ360" s="22"/>
      <c r="NR360" s="22"/>
      <c r="NS360" s="22"/>
      <c r="NT360" s="22"/>
      <c r="NU360" s="22"/>
      <c r="NV360" s="22"/>
      <c r="NW360" s="22"/>
      <c r="NX360" s="22"/>
      <c r="NY360" s="22"/>
      <c r="NZ360" s="22"/>
      <c r="OA360" s="22"/>
      <c r="OB360" s="22"/>
      <c r="OC360" s="22"/>
      <c r="OD360" s="22"/>
      <c r="OE360" s="22"/>
      <c r="OF360" s="22"/>
      <c r="OG360" s="22"/>
      <c r="OH360" s="22"/>
      <c r="OI360" s="22"/>
      <c r="OJ360" s="22"/>
      <c r="OK360" s="22"/>
      <c r="OL360" s="22"/>
      <c r="OM360" s="22"/>
      <c r="ON360" s="22"/>
      <c r="OO360" s="22"/>
      <c r="OP360" s="22"/>
      <c r="OQ360" s="22"/>
      <c r="OR360" s="22"/>
      <c r="OS360" s="22"/>
      <c r="OT360" s="22"/>
      <c r="OU360" s="22"/>
      <c r="OV360" s="22"/>
      <c r="OW360" s="22"/>
      <c r="OX360" s="22"/>
      <c r="OY360" s="22"/>
      <c r="OZ360" s="22"/>
      <c r="PA360" s="22"/>
      <c r="PB360" s="22"/>
      <c r="PC360" s="22"/>
      <c r="PD360" s="22"/>
      <c r="PE360" s="22"/>
      <c r="PF360" s="22"/>
      <c r="PG360" s="22"/>
      <c r="PH360" s="22"/>
      <c r="PI360" s="22"/>
      <c r="PJ360" s="22"/>
      <c r="PK360" s="22"/>
      <c r="PL360" s="22"/>
      <c r="PM360" s="22"/>
      <c r="PN360" s="22"/>
      <c r="PO360" s="22"/>
      <c r="PP360" s="22"/>
      <c r="PQ360" s="22"/>
      <c r="PR360" s="22"/>
      <c r="PS360" s="22"/>
      <c r="PT360" s="22"/>
      <c r="PU360" s="22"/>
      <c r="PV360" s="22"/>
      <c r="PW360" s="22"/>
      <c r="PX360" s="22"/>
      <c r="PY360" s="22"/>
      <c r="PZ360" s="22"/>
      <c r="QA360" s="22"/>
      <c r="QB360" s="22"/>
      <c r="QC360" s="22"/>
      <c r="QD360" s="22"/>
      <c r="QE360" s="22"/>
      <c r="QF360" s="22"/>
      <c r="QG360" s="22"/>
      <c r="QH360" s="22"/>
      <c r="QI360" s="22"/>
      <c r="QJ360" s="22"/>
      <c r="QK360" s="22"/>
      <c r="QL360" s="22"/>
      <c r="QM360" s="22"/>
      <c r="QN360" s="22"/>
      <c r="QO360" s="22"/>
      <c r="QP360" s="22"/>
      <c r="QQ360" s="22"/>
      <c r="QR360" s="22"/>
      <c r="QS360" s="22"/>
      <c r="QT360" s="22"/>
      <c r="QU360" s="22"/>
      <c r="QV360" s="22"/>
      <c r="QW360" s="22"/>
      <c r="QX360" s="22"/>
      <c r="QY360" s="22"/>
      <c r="QZ360" s="22"/>
      <c r="RA360" s="22"/>
      <c r="RB360" s="22"/>
      <c r="RC360" s="22"/>
      <c r="RD360" s="22"/>
      <c r="RE360" s="22"/>
      <c r="RF360" s="22"/>
      <c r="RG360" s="22"/>
      <c r="RH360" s="22"/>
      <c r="RI360" s="22"/>
      <c r="RJ360" s="22"/>
      <c r="RK360" s="22"/>
      <c r="RL360" s="22"/>
      <c r="RM360" s="22"/>
      <c r="RN360" s="22"/>
      <c r="RO360" s="22"/>
      <c r="RP360" s="22"/>
      <c r="RQ360" s="22"/>
      <c r="RR360" s="22"/>
      <c r="RS360" s="22"/>
      <c r="RT360" s="22"/>
      <c r="RU360" s="22"/>
      <c r="RV360" s="22"/>
      <c r="RW360" s="22"/>
      <c r="RX360" s="22"/>
      <c r="RY360" s="22"/>
      <c r="RZ360" s="22"/>
      <c r="SA360" s="22"/>
      <c r="SB360" s="22"/>
      <c r="SC360" s="22"/>
      <c r="SD360" s="22"/>
      <c r="SE360" s="22"/>
      <c r="SF360" s="22"/>
      <c r="SG360" s="22"/>
      <c r="SH360" s="22"/>
      <c r="SI360" s="22"/>
      <c r="SJ360" s="22"/>
      <c r="SK360" s="22"/>
      <c r="SL360" s="22"/>
      <c r="SM360" s="22"/>
      <c r="SN360" s="22"/>
      <c r="SO360" s="22"/>
      <c r="SP360" s="22"/>
      <c r="SQ360" s="22"/>
      <c r="SR360" s="22"/>
      <c r="SS360" s="22"/>
      <c r="ST360" s="22"/>
      <c r="SU360" s="22"/>
      <c r="SV360" s="22"/>
      <c r="SW360" s="22"/>
      <c r="SX360" s="22"/>
      <c r="SY360" s="22"/>
      <c r="SZ360" s="22"/>
      <c r="TA360" s="22"/>
      <c r="TB360" s="22"/>
      <c r="TC360" s="22"/>
      <c r="TD360" s="22"/>
      <c r="TE360" s="22"/>
      <c r="TF360" s="22"/>
      <c r="TG360" s="22"/>
      <c r="TH360" s="22"/>
      <c r="TI360" s="22"/>
      <c r="TJ360" s="22"/>
      <c r="TK360" s="22"/>
      <c r="TL360" s="22"/>
      <c r="TM360" s="22"/>
      <c r="TN360" s="22"/>
      <c r="TO360" s="22"/>
      <c r="TP360" s="22"/>
      <c r="TQ360" s="22"/>
      <c r="TR360" s="22"/>
      <c r="TS360" s="22"/>
      <c r="TT360" s="22"/>
      <c r="TU360" s="22"/>
      <c r="TV360" s="22"/>
      <c r="TW360" s="22"/>
      <c r="TX360" s="22"/>
      <c r="TY360" s="22"/>
      <c r="TZ360" s="22"/>
      <c r="UA360" s="22"/>
      <c r="UB360" s="22"/>
      <c r="UC360" s="22"/>
      <c r="UD360" s="22"/>
      <c r="UE360" s="22"/>
      <c r="UF360" s="22"/>
      <c r="UG360" s="22"/>
      <c r="UH360" s="22"/>
      <c r="UI360" s="22"/>
      <c r="UJ360" s="22"/>
      <c r="UK360" s="22"/>
      <c r="UL360" s="22"/>
      <c r="UM360" s="22"/>
      <c r="UN360" s="22"/>
      <c r="UO360" s="22"/>
      <c r="UP360" s="22"/>
      <c r="UQ360" s="22"/>
      <c r="UR360" s="22"/>
      <c r="US360" s="22"/>
      <c r="UT360" s="22"/>
      <c r="UU360" s="22"/>
      <c r="UV360" s="22"/>
      <c r="UW360" s="22"/>
      <c r="UX360" s="22"/>
      <c r="UY360" s="22"/>
      <c r="UZ360" s="22"/>
      <c r="VA360" s="22"/>
      <c r="VB360" s="22"/>
      <c r="VC360" s="22"/>
      <c r="VD360" s="22"/>
      <c r="VE360" s="22"/>
      <c r="VF360" s="22"/>
      <c r="VG360" s="22"/>
      <c r="VH360" s="22"/>
      <c r="VI360" s="22"/>
      <c r="VJ360" s="22"/>
      <c r="VK360" s="22"/>
      <c r="VL360" s="22"/>
      <c r="VM360" s="22"/>
      <c r="VN360" s="22"/>
      <c r="VO360" s="22"/>
      <c r="VP360" s="22"/>
      <c r="VQ360" s="22"/>
      <c r="VR360" s="22"/>
      <c r="VS360" s="22"/>
      <c r="VT360" s="22"/>
      <c r="VU360" s="22"/>
      <c r="VV360" s="22"/>
      <c r="VW360" s="22"/>
      <c r="VX360" s="22"/>
      <c r="VY360" s="22"/>
      <c r="VZ360" s="22"/>
      <c r="WA360" s="22"/>
      <c r="WB360" s="22"/>
      <c r="WC360" s="22"/>
      <c r="WD360" s="22"/>
      <c r="WE360" s="22"/>
      <c r="WF360" s="22"/>
      <c r="WG360" s="22"/>
      <c r="WH360" s="22"/>
      <c r="WI360" s="22"/>
      <c r="WJ360" s="22"/>
      <c r="WK360" s="22"/>
      <c r="WL360" s="22"/>
      <c r="WM360" s="22"/>
      <c r="WN360" s="22"/>
      <c r="WO360" s="22"/>
      <c r="WP360" s="22"/>
      <c r="WQ360" s="22"/>
      <c r="WR360" s="22"/>
      <c r="WS360" s="22"/>
      <c r="WT360" s="22"/>
      <c r="WU360" s="22"/>
      <c r="WV360" s="22"/>
      <c r="WW360" s="22"/>
      <c r="WX360" s="22"/>
      <c r="WY360" s="22"/>
      <c r="WZ360" s="22"/>
      <c r="XA360" s="22"/>
      <c r="XB360" s="22"/>
      <c r="XC360" s="22"/>
      <c r="XD360" s="22"/>
      <c r="XE360" s="22"/>
      <c r="XF360" s="22"/>
      <c r="XG360" s="22"/>
      <c r="XH360" s="22"/>
      <c r="XI360" s="22"/>
      <c r="XJ360" s="22"/>
      <c r="XK360" s="22"/>
      <c r="XL360" s="22"/>
      <c r="XM360" s="22"/>
      <c r="XN360" s="22"/>
      <c r="XO360" s="22"/>
      <c r="XP360" s="22"/>
      <c r="XQ360" s="22"/>
      <c r="XR360" s="22"/>
      <c r="XS360" s="22"/>
      <c r="XT360" s="22"/>
      <c r="XU360" s="22"/>
      <c r="XV360" s="22"/>
      <c r="XW360" s="22"/>
      <c r="XX360" s="22"/>
      <c r="XY360" s="22"/>
      <c r="XZ360" s="22"/>
      <c r="YA360" s="22"/>
      <c r="YB360" s="22"/>
      <c r="YC360" s="22"/>
      <c r="YD360" s="22"/>
      <c r="YE360" s="22"/>
      <c r="YF360" s="22"/>
      <c r="YG360" s="22"/>
      <c r="YH360" s="22"/>
      <c r="YI360" s="22"/>
      <c r="YJ360" s="22"/>
      <c r="YK360" s="22"/>
      <c r="YL360" s="22"/>
      <c r="YM360" s="22"/>
      <c r="YN360" s="22"/>
      <c r="YO360" s="22"/>
      <c r="YP360" s="22"/>
      <c r="YQ360" s="22"/>
      <c r="YR360" s="22"/>
      <c r="YS360" s="22"/>
      <c r="YT360" s="22"/>
      <c r="YU360" s="22"/>
      <c r="YV360" s="22"/>
      <c r="YW360" s="22"/>
      <c r="YX360" s="22"/>
      <c r="YY360" s="22"/>
      <c r="YZ360" s="22"/>
      <c r="ZA360" s="22"/>
      <c r="ZB360" s="22"/>
      <c r="ZC360" s="22"/>
      <c r="ZD360" s="22"/>
      <c r="ZE360" s="22"/>
      <c r="ZF360" s="22"/>
      <c r="ZG360" s="22"/>
      <c r="ZH360" s="22"/>
      <c r="ZI360" s="22"/>
      <c r="ZJ360" s="22"/>
      <c r="ZK360" s="22"/>
      <c r="ZL360" s="22"/>
      <c r="ZM360" s="22"/>
      <c r="ZN360" s="22"/>
      <c r="ZO360" s="22"/>
      <c r="ZP360" s="22"/>
      <c r="ZQ360" s="22"/>
      <c r="ZR360" s="22"/>
      <c r="ZS360" s="22"/>
    </row>
    <row r="361" spans="1:695" x14ac:dyDescent="0.2">
      <c r="A361" s="158"/>
      <c r="C361" s="45"/>
      <c r="E361" s="58"/>
      <c r="F361" s="83"/>
      <c r="I361" s="60"/>
      <c r="L361" s="161"/>
      <c r="M361" s="1"/>
    </row>
    <row r="362" spans="1:695" x14ac:dyDescent="0.2">
      <c r="A362" s="188"/>
      <c r="C362" s="221"/>
      <c r="D362" s="24"/>
      <c r="E362" s="25"/>
      <c r="F362" s="25"/>
      <c r="G362" s="24"/>
      <c r="H362" s="63"/>
      <c r="I362" s="63"/>
      <c r="L362" s="161"/>
      <c r="M362" s="1"/>
    </row>
    <row r="363" spans="1:695" s="121" customFormat="1" x14ac:dyDescent="0.2">
      <c r="A363" s="246" t="s">
        <v>149</v>
      </c>
      <c r="B363" s="91"/>
      <c r="C363" s="235" t="s">
        <v>94</v>
      </c>
      <c r="D363" s="19" t="s">
        <v>13</v>
      </c>
      <c r="E363" s="20">
        <v>0.28125</v>
      </c>
      <c r="F363" s="20">
        <f>E363+(60/(24*60))</f>
        <v>0.32291666666666669</v>
      </c>
      <c r="G363" s="19">
        <f t="shared" ref="G363" si="42">H363*I363</f>
        <v>7195.7999999999993</v>
      </c>
      <c r="H363" s="65">
        <v>201</v>
      </c>
      <c r="I363" s="82">
        <v>35.799999999999997</v>
      </c>
      <c r="J363" s="77" t="s">
        <v>204</v>
      </c>
      <c r="K363" s="77" t="s">
        <v>205</v>
      </c>
      <c r="L363" s="157"/>
      <c r="M363" s="1"/>
      <c r="N363" s="138"/>
      <c r="O363" s="139"/>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c r="IT363" s="1"/>
      <c r="IU363" s="1"/>
      <c r="IV363" s="1"/>
      <c r="IW363" s="1"/>
      <c r="IX363" s="1"/>
      <c r="IY363" s="1"/>
      <c r="IZ363" s="1"/>
      <c r="JA363" s="1"/>
      <c r="JB363" s="1"/>
      <c r="JC363" s="1"/>
      <c r="JD363" s="1"/>
      <c r="JE363" s="1"/>
      <c r="JF363" s="1"/>
      <c r="JG363" s="1"/>
      <c r="JH363" s="1"/>
      <c r="JI363" s="1"/>
      <c r="JJ363" s="1"/>
      <c r="JK363" s="1"/>
      <c r="JL363" s="1"/>
      <c r="JM363" s="1"/>
      <c r="JN363" s="1"/>
      <c r="JO363" s="1"/>
      <c r="JP363" s="1"/>
      <c r="JQ363" s="1"/>
      <c r="JR363" s="1"/>
      <c r="JS363" s="1"/>
      <c r="JT363" s="1"/>
      <c r="JU363" s="1"/>
      <c r="JV363" s="1"/>
      <c r="JW363" s="1"/>
      <c r="JX363" s="1"/>
      <c r="JY363" s="1"/>
      <c r="JZ363" s="1"/>
      <c r="KA363" s="1"/>
      <c r="KB363" s="1"/>
      <c r="KC363" s="1"/>
      <c r="KD363" s="1"/>
      <c r="KE363" s="1"/>
      <c r="KF363" s="1"/>
      <c r="KG363" s="1"/>
      <c r="KH363" s="1"/>
      <c r="KI363" s="1"/>
      <c r="KJ363" s="1"/>
      <c r="KK363" s="1"/>
      <c r="KL363" s="1"/>
      <c r="KM363" s="1"/>
      <c r="KN363" s="1"/>
      <c r="KO363" s="1"/>
      <c r="KP363" s="1"/>
      <c r="KQ363" s="1"/>
      <c r="KR363" s="1"/>
      <c r="KS363" s="1"/>
      <c r="KT363" s="1"/>
      <c r="KU363" s="1"/>
      <c r="KV363" s="1"/>
      <c r="KW363" s="1"/>
      <c r="KX363" s="1"/>
      <c r="KY363" s="1"/>
      <c r="KZ363" s="1"/>
      <c r="LA363" s="1"/>
      <c r="LB363" s="1"/>
      <c r="LC363" s="1"/>
      <c r="LD363" s="1"/>
      <c r="LE363" s="1"/>
      <c r="LF363" s="1"/>
      <c r="LG363" s="1"/>
      <c r="LH363" s="1"/>
      <c r="LI363" s="1"/>
      <c r="LJ363" s="1"/>
      <c r="LK363" s="1"/>
      <c r="LL363" s="1"/>
      <c r="LM363" s="1"/>
      <c r="LN363" s="1"/>
      <c r="LO363" s="1"/>
      <c r="LP363" s="1"/>
      <c r="LQ363" s="1"/>
      <c r="LR363" s="1"/>
      <c r="LS363" s="1"/>
      <c r="LT363" s="1"/>
      <c r="LU363" s="1"/>
      <c r="LV363" s="1"/>
      <c r="LW363" s="1"/>
      <c r="LX363" s="1"/>
      <c r="LY363" s="1"/>
      <c r="LZ363" s="1"/>
      <c r="MA363" s="1"/>
      <c r="MB363" s="1"/>
      <c r="MC363" s="1"/>
      <c r="MD363" s="1"/>
      <c r="ME363" s="1"/>
      <c r="MF363" s="1"/>
      <c r="MG363" s="1"/>
      <c r="MH363" s="1"/>
      <c r="MI363" s="1"/>
      <c r="MJ363" s="1"/>
      <c r="MK363" s="1"/>
      <c r="ML363" s="1"/>
      <c r="MM363" s="1"/>
      <c r="MN363" s="1"/>
      <c r="MO363" s="1"/>
      <c r="MP363" s="1"/>
      <c r="MQ363" s="1"/>
      <c r="MR363" s="1"/>
      <c r="MS363" s="1"/>
      <c r="MT363" s="1"/>
      <c r="MU363" s="1"/>
      <c r="MV363" s="1"/>
      <c r="MW363" s="1"/>
      <c r="MX363" s="1"/>
      <c r="MY363" s="1"/>
      <c r="MZ363" s="1"/>
      <c r="NA363" s="1"/>
      <c r="NB363" s="1"/>
      <c r="NC363" s="1"/>
      <c r="ND363" s="1"/>
      <c r="NE363" s="1"/>
      <c r="NF363" s="1"/>
      <c r="NG363" s="1"/>
      <c r="NH363" s="1"/>
      <c r="NI363" s="1"/>
      <c r="NJ363" s="1"/>
      <c r="NK363" s="1"/>
      <c r="NL363" s="1"/>
      <c r="NM363" s="1"/>
      <c r="NN363" s="1"/>
      <c r="NO363" s="1"/>
      <c r="NP363" s="1"/>
      <c r="NQ363" s="1"/>
      <c r="NR363" s="1"/>
      <c r="NS363" s="1"/>
      <c r="NT363" s="1"/>
      <c r="NU363" s="1"/>
      <c r="NV363" s="1"/>
      <c r="NW363" s="1"/>
      <c r="NX363" s="1"/>
      <c r="NY363" s="1"/>
      <c r="NZ363" s="1"/>
      <c r="OA363" s="1"/>
      <c r="OB363" s="1"/>
      <c r="OC363" s="1"/>
      <c r="OD363" s="1"/>
      <c r="OE363" s="1"/>
      <c r="OF363" s="1"/>
      <c r="OG363" s="1"/>
      <c r="OH363" s="1"/>
      <c r="OI363" s="1"/>
      <c r="OJ363" s="1"/>
      <c r="OK363" s="1"/>
      <c r="OL363" s="1"/>
      <c r="OM363" s="1"/>
      <c r="ON363" s="1"/>
      <c r="OO363" s="1"/>
      <c r="OP363" s="1"/>
      <c r="OQ363" s="1"/>
      <c r="OR363" s="1"/>
      <c r="OS363" s="1"/>
      <c r="OT363" s="1"/>
      <c r="OU363" s="1"/>
      <c r="OV363" s="1"/>
      <c r="OW363" s="1"/>
      <c r="OX363" s="1"/>
      <c r="OY363" s="1"/>
      <c r="OZ363" s="1"/>
      <c r="PA363" s="1"/>
      <c r="PB363" s="1"/>
      <c r="PC363" s="1"/>
      <c r="PD363" s="1"/>
      <c r="PE363" s="1"/>
      <c r="PF363" s="1"/>
      <c r="PG363" s="1"/>
      <c r="PH363" s="1"/>
      <c r="PI363" s="1"/>
      <c r="PJ363" s="1"/>
      <c r="PK363" s="1"/>
      <c r="PL363" s="1"/>
      <c r="PM363" s="1"/>
      <c r="PN363" s="1"/>
      <c r="PO363" s="1"/>
      <c r="PP363" s="1"/>
      <c r="PQ363" s="1"/>
      <c r="PR363" s="1"/>
      <c r="PS363" s="1"/>
      <c r="PT363" s="1"/>
      <c r="PU363" s="1"/>
      <c r="PV363" s="1"/>
      <c r="PW363" s="1"/>
      <c r="PX363" s="1"/>
      <c r="PY363" s="1"/>
      <c r="PZ363" s="1"/>
      <c r="QA363" s="1"/>
      <c r="QB363" s="1"/>
      <c r="QC363" s="1"/>
      <c r="QD363" s="1"/>
      <c r="QE363" s="1"/>
      <c r="QF363" s="1"/>
      <c r="QG363" s="1"/>
      <c r="QH363" s="1"/>
      <c r="QI363" s="1"/>
      <c r="QJ363" s="1"/>
      <c r="QK363" s="1"/>
      <c r="QL363" s="1"/>
      <c r="QM363" s="1"/>
      <c r="QN363" s="1"/>
      <c r="QO363" s="1"/>
      <c r="QP363" s="1"/>
      <c r="QQ363" s="1"/>
      <c r="QR363" s="1"/>
      <c r="QS363" s="1"/>
      <c r="QT363" s="1"/>
      <c r="QU363" s="1"/>
      <c r="QV363" s="1"/>
      <c r="QW363" s="1"/>
      <c r="QX363" s="1"/>
      <c r="QY363" s="1"/>
      <c r="QZ363" s="1"/>
      <c r="RA363" s="1"/>
      <c r="RB363" s="1"/>
      <c r="RC363" s="1"/>
      <c r="RD363" s="1"/>
      <c r="RE363" s="1"/>
      <c r="RF363" s="1"/>
      <c r="RG363" s="1"/>
      <c r="RH363" s="1"/>
      <c r="RI363" s="1"/>
      <c r="RJ363" s="1"/>
      <c r="RK363" s="1"/>
      <c r="RL363" s="1"/>
      <c r="RM363" s="1"/>
      <c r="RN363" s="1"/>
      <c r="RO363" s="1"/>
      <c r="RP363" s="1"/>
      <c r="RQ363" s="1"/>
      <c r="RR363" s="1"/>
      <c r="RS363" s="1"/>
      <c r="RT363" s="1"/>
      <c r="RU363" s="1"/>
      <c r="RV363" s="1"/>
      <c r="RW363" s="1"/>
      <c r="RX363" s="1"/>
      <c r="RY363" s="1"/>
      <c r="RZ363" s="1"/>
      <c r="SA363" s="1"/>
      <c r="SB363" s="1"/>
      <c r="SC363" s="1"/>
      <c r="SD363" s="1"/>
      <c r="SE363" s="1"/>
      <c r="SF363" s="1"/>
      <c r="SG363" s="1"/>
      <c r="SH363" s="1"/>
      <c r="SI363" s="1"/>
      <c r="SJ363" s="1"/>
      <c r="SK363" s="1"/>
      <c r="SL363" s="1"/>
      <c r="SM363" s="1"/>
      <c r="SN363" s="1"/>
      <c r="SO363" s="1"/>
      <c r="SP363" s="1"/>
      <c r="SQ363" s="1"/>
      <c r="SR363" s="1"/>
      <c r="SS363" s="1"/>
      <c r="ST363" s="1"/>
      <c r="SU363" s="1"/>
      <c r="SV363" s="1"/>
      <c r="SW363" s="1"/>
      <c r="SX363" s="1"/>
      <c r="SY363" s="1"/>
      <c r="SZ363" s="1"/>
      <c r="TA363" s="1"/>
      <c r="TB363" s="1"/>
      <c r="TC363" s="1"/>
      <c r="TD363" s="1"/>
      <c r="TE363" s="1"/>
      <c r="TF363" s="1"/>
      <c r="TG363" s="1"/>
      <c r="TH363" s="1"/>
      <c r="TI363" s="1"/>
      <c r="TJ363" s="1"/>
      <c r="TK363" s="1"/>
      <c r="TL363" s="1"/>
      <c r="TM363" s="1"/>
      <c r="TN363" s="1"/>
      <c r="TO363" s="1"/>
      <c r="TP363" s="1"/>
      <c r="TQ363" s="1"/>
      <c r="TR363" s="1"/>
      <c r="TS363" s="1"/>
      <c r="TT363" s="1"/>
      <c r="TU363" s="1"/>
      <c r="TV363" s="1"/>
      <c r="TW363" s="1"/>
      <c r="TX363" s="1"/>
      <c r="TY363" s="1"/>
      <c r="TZ363" s="1"/>
      <c r="UA363" s="1"/>
      <c r="UB363" s="1"/>
      <c r="UC363" s="1"/>
      <c r="UD363" s="1"/>
      <c r="UE363" s="1"/>
      <c r="UF363" s="1"/>
      <c r="UG363" s="1"/>
      <c r="UH363" s="1"/>
      <c r="UI363" s="1"/>
      <c r="UJ363" s="1"/>
      <c r="UK363" s="1"/>
      <c r="UL363" s="1"/>
      <c r="UM363" s="1"/>
      <c r="UN363" s="1"/>
      <c r="UO363" s="1"/>
      <c r="UP363" s="1"/>
      <c r="UQ363" s="1"/>
      <c r="UR363" s="1"/>
      <c r="US363" s="1"/>
      <c r="UT363" s="1"/>
      <c r="UU363" s="1"/>
      <c r="UV363" s="1"/>
      <c r="UW363" s="1"/>
      <c r="UX363" s="1"/>
      <c r="UY363" s="1"/>
      <c r="UZ363" s="1"/>
      <c r="VA363" s="1"/>
      <c r="VB363" s="1"/>
      <c r="VC363" s="1"/>
      <c r="VD363" s="1"/>
      <c r="VE363" s="1"/>
      <c r="VF363" s="1"/>
      <c r="VG363" s="1"/>
      <c r="VH363" s="1"/>
      <c r="VI363" s="1"/>
      <c r="VJ363" s="1"/>
      <c r="VK363" s="1"/>
      <c r="VL363" s="1"/>
      <c r="VM363" s="1"/>
      <c r="VN363" s="1"/>
      <c r="VO363" s="1"/>
      <c r="VP363" s="1"/>
      <c r="VQ363" s="1"/>
      <c r="VR363" s="1"/>
      <c r="VS363" s="1"/>
      <c r="VT363" s="1"/>
      <c r="VU363" s="1"/>
      <c r="VV363" s="1"/>
      <c r="VW363" s="1"/>
      <c r="VX363" s="1"/>
      <c r="VY363" s="1"/>
      <c r="VZ363" s="1"/>
      <c r="WA363" s="1"/>
      <c r="WB363" s="1"/>
      <c r="WC363" s="1"/>
      <c r="WD363" s="1"/>
      <c r="WE363" s="1"/>
      <c r="WF363" s="1"/>
      <c r="WG363" s="1"/>
      <c r="WH363" s="1"/>
      <c r="WI363" s="1"/>
      <c r="WJ363" s="1"/>
      <c r="WK363" s="1"/>
      <c r="WL363" s="1"/>
      <c r="WM363" s="1"/>
      <c r="WN363" s="1"/>
      <c r="WO363" s="1"/>
      <c r="WP363" s="1"/>
      <c r="WQ363" s="1"/>
      <c r="WR363" s="1"/>
      <c r="WS363" s="1"/>
      <c r="WT363" s="1"/>
      <c r="WU363" s="1"/>
      <c r="WV363" s="1"/>
      <c r="WW363" s="1"/>
      <c r="WX363" s="1"/>
      <c r="WY363" s="1"/>
      <c r="WZ363" s="1"/>
      <c r="XA363" s="1"/>
      <c r="XB363" s="1"/>
      <c r="XC363" s="1"/>
      <c r="XD363" s="1"/>
      <c r="XE363" s="1"/>
      <c r="XF363" s="1"/>
      <c r="XG363" s="1"/>
      <c r="XH363" s="1"/>
      <c r="XI363" s="1"/>
      <c r="XJ363" s="1"/>
      <c r="XK363" s="1"/>
      <c r="XL363" s="1"/>
      <c r="XM363" s="1"/>
      <c r="XN363" s="1"/>
      <c r="XO363" s="1"/>
      <c r="XP363" s="1"/>
      <c r="XQ363" s="1"/>
      <c r="XR363" s="1"/>
      <c r="XS363" s="1"/>
      <c r="XT363" s="1"/>
      <c r="XU363" s="1"/>
      <c r="XV363" s="1"/>
      <c r="XW363" s="1"/>
      <c r="XX363" s="1"/>
      <c r="XY363" s="1"/>
      <c r="XZ363" s="1"/>
      <c r="YA363" s="1"/>
      <c r="YB363" s="1"/>
      <c r="YC363" s="1"/>
      <c r="YD363" s="1"/>
      <c r="YE363" s="1"/>
      <c r="YF363" s="1"/>
      <c r="YG363" s="1"/>
      <c r="YH363" s="1"/>
      <c r="YI363" s="1"/>
      <c r="YJ363" s="1"/>
      <c r="YK363" s="1"/>
      <c r="YL363" s="1"/>
      <c r="YM363" s="1"/>
      <c r="YN363" s="1"/>
      <c r="YO363" s="1"/>
      <c r="YP363" s="1"/>
      <c r="YQ363" s="1"/>
      <c r="YR363" s="1"/>
      <c r="YS363" s="1"/>
      <c r="YT363" s="1"/>
      <c r="YU363" s="1"/>
      <c r="YV363" s="1"/>
      <c r="YW363" s="1"/>
      <c r="YX363" s="1"/>
      <c r="YY363" s="1"/>
      <c r="YZ363" s="1"/>
      <c r="ZA363" s="1"/>
      <c r="ZB363" s="1"/>
      <c r="ZC363" s="1"/>
      <c r="ZD363" s="1"/>
      <c r="ZE363" s="1"/>
      <c r="ZF363" s="1"/>
      <c r="ZG363" s="1"/>
      <c r="ZH363" s="1"/>
      <c r="ZI363" s="1"/>
      <c r="ZJ363" s="1"/>
      <c r="ZK363" s="1"/>
      <c r="ZL363" s="1"/>
      <c r="ZM363" s="1"/>
      <c r="ZN363" s="1"/>
      <c r="ZO363" s="1"/>
      <c r="ZP363" s="1"/>
      <c r="ZQ363" s="1"/>
      <c r="ZR363" s="1"/>
      <c r="ZS363" s="1"/>
    </row>
    <row r="364" spans="1:695" s="121" customFormat="1" x14ac:dyDescent="0.2">
      <c r="A364" s="246" t="s">
        <v>149</v>
      </c>
      <c r="B364" s="91"/>
      <c r="C364" s="235"/>
      <c r="D364" s="19"/>
      <c r="E364" s="20"/>
      <c r="F364" s="20"/>
      <c r="G364" s="19"/>
      <c r="H364" s="65"/>
      <c r="I364" s="82"/>
      <c r="J364" s="107"/>
      <c r="K364" s="46"/>
      <c r="L364" s="157"/>
      <c r="M364" s="1"/>
      <c r="N364" s="138"/>
      <c r="O364" s="139"/>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c r="IT364" s="1"/>
      <c r="IU364" s="1"/>
      <c r="IV364" s="1"/>
      <c r="IW364" s="1"/>
      <c r="IX364" s="1"/>
      <c r="IY364" s="1"/>
      <c r="IZ364" s="1"/>
      <c r="JA364" s="1"/>
      <c r="JB364" s="1"/>
      <c r="JC364" s="1"/>
      <c r="JD364" s="1"/>
      <c r="JE364" s="1"/>
      <c r="JF364" s="1"/>
      <c r="JG364" s="1"/>
      <c r="JH364" s="1"/>
      <c r="JI364" s="1"/>
      <c r="JJ364" s="1"/>
      <c r="JK364" s="1"/>
      <c r="JL364" s="1"/>
      <c r="JM364" s="1"/>
      <c r="JN364" s="1"/>
      <c r="JO364" s="1"/>
      <c r="JP364" s="1"/>
      <c r="JQ364" s="1"/>
      <c r="JR364" s="1"/>
      <c r="JS364" s="1"/>
      <c r="JT364" s="1"/>
      <c r="JU364" s="1"/>
      <c r="JV364" s="1"/>
      <c r="JW364" s="1"/>
      <c r="JX364" s="1"/>
      <c r="JY364" s="1"/>
      <c r="JZ364" s="1"/>
      <c r="KA364" s="1"/>
      <c r="KB364" s="1"/>
      <c r="KC364" s="1"/>
      <c r="KD364" s="1"/>
      <c r="KE364" s="1"/>
      <c r="KF364" s="1"/>
      <c r="KG364" s="1"/>
      <c r="KH364" s="1"/>
      <c r="KI364" s="1"/>
      <c r="KJ364" s="1"/>
      <c r="KK364" s="1"/>
      <c r="KL364" s="1"/>
      <c r="KM364" s="1"/>
      <c r="KN364" s="1"/>
      <c r="KO364" s="1"/>
      <c r="KP364" s="1"/>
      <c r="KQ364" s="1"/>
      <c r="KR364" s="1"/>
      <c r="KS364" s="1"/>
      <c r="KT364" s="1"/>
      <c r="KU364" s="1"/>
      <c r="KV364" s="1"/>
      <c r="KW364" s="1"/>
      <c r="KX364" s="1"/>
      <c r="KY364" s="1"/>
      <c r="KZ364" s="1"/>
      <c r="LA364" s="1"/>
      <c r="LB364" s="1"/>
      <c r="LC364" s="1"/>
      <c r="LD364" s="1"/>
      <c r="LE364" s="1"/>
      <c r="LF364" s="1"/>
      <c r="LG364" s="1"/>
      <c r="LH364" s="1"/>
      <c r="LI364" s="1"/>
      <c r="LJ364" s="1"/>
      <c r="LK364" s="1"/>
      <c r="LL364" s="1"/>
      <c r="LM364" s="1"/>
      <c r="LN364" s="1"/>
      <c r="LO364" s="1"/>
      <c r="LP364" s="1"/>
      <c r="LQ364" s="1"/>
      <c r="LR364" s="1"/>
      <c r="LS364" s="1"/>
      <c r="LT364" s="1"/>
      <c r="LU364" s="1"/>
      <c r="LV364" s="1"/>
      <c r="LW364" s="1"/>
      <c r="LX364" s="1"/>
      <c r="LY364" s="1"/>
      <c r="LZ364" s="1"/>
      <c r="MA364" s="1"/>
      <c r="MB364" s="1"/>
      <c r="MC364" s="1"/>
      <c r="MD364" s="1"/>
      <c r="ME364" s="1"/>
      <c r="MF364" s="1"/>
      <c r="MG364" s="1"/>
      <c r="MH364" s="1"/>
      <c r="MI364" s="1"/>
      <c r="MJ364" s="1"/>
      <c r="MK364" s="1"/>
      <c r="ML364" s="1"/>
      <c r="MM364" s="1"/>
      <c r="MN364" s="1"/>
      <c r="MO364" s="1"/>
      <c r="MP364" s="1"/>
      <c r="MQ364" s="1"/>
      <c r="MR364" s="1"/>
      <c r="MS364" s="1"/>
      <c r="MT364" s="1"/>
      <c r="MU364" s="1"/>
      <c r="MV364" s="1"/>
      <c r="MW364" s="1"/>
      <c r="MX364" s="1"/>
      <c r="MY364" s="1"/>
      <c r="MZ364" s="1"/>
      <c r="NA364" s="1"/>
      <c r="NB364" s="1"/>
      <c r="NC364" s="1"/>
      <c r="ND364" s="1"/>
      <c r="NE364" s="1"/>
      <c r="NF364" s="1"/>
      <c r="NG364" s="1"/>
      <c r="NH364" s="1"/>
      <c r="NI364" s="1"/>
      <c r="NJ364" s="1"/>
      <c r="NK364" s="1"/>
      <c r="NL364" s="1"/>
      <c r="NM364" s="1"/>
      <c r="NN364" s="1"/>
      <c r="NO364" s="1"/>
      <c r="NP364" s="1"/>
      <c r="NQ364" s="1"/>
      <c r="NR364" s="1"/>
      <c r="NS364" s="1"/>
      <c r="NT364" s="1"/>
      <c r="NU364" s="1"/>
      <c r="NV364" s="1"/>
      <c r="NW364" s="1"/>
      <c r="NX364" s="1"/>
      <c r="NY364" s="1"/>
      <c r="NZ364" s="1"/>
      <c r="OA364" s="1"/>
      <c r="OB364" s="1"/>
      <c r="OC364" s="1"/>
      <c r="OD364" s="1"/>
      <c r="OE364" s="1"/>
      <c r="OF364" s="1"/>
      <c r="OG364" s="1"/>
      <c r="OH364" s="1"/>
      <c r="OI364" s="1"/>
      <c r="OJ364" s="1"/>
      <c r="OK364" s="1"/>
      <c r="OL364" s="1"/>
      <c r="OM364" s="1"/>
      <c r="ON364" s="1"/>
      <c r="OO364" s="1"/>
      <c r="OP364" s="1"/>
      <c r="OQ364" s="1"/>
      <c r="OR364" s="1"/>
      <c r="OS364" s="1"/>
      <c r="OT364" s="1"/>
      <c r="OU364" s="1"/>
      <c r="OV364" s="1"/>
      <c r="OW364" s="1"/>
      <c r="OX364" s="1"/>
      <c r="OY364" s="1"/>
      <c r="OZ364" s="1"/>
      <c r="PA364" s="1"/>
      <c r="PB364" s="1"/>
      <c r="PC364" s="1"/>
      <c r="PD364" s="1"/>
      <c r="PE364" s="1"/>
      <c r="PF364" s="1"/>
      <c r="PG364" s="1"/>
      <c r="PH364" s="1"/>
      <c r="PI364" s="1"/>
      <c r="PJ364" s="1"/>
      <c r="PK364" s="1"/>
      <c r="PL364" s="1"/>
      <c r="PM364" s="1"/>
      <c r="PN364" s="1"/>
      <c r="PO364" s="1"/>
      <c r="PP364" s="1"/>
      <c r="PQ364" s="1"/>
      <c r="PR364" s="1"/>
      <c r="PS364" s="1"/>
      <c r="PT364" s="1"/>
      <c r="PU364" s="1"/>
      <c r="PV364" s="1"/>
      <c r="PW364" s="1"/>
      <c r="PX364" s="1"/>
      <c r="PY364" s="1"/>
      <c r="PZ364" s="1"/>
      <c r="QA364" s="1"/>
      <c r="QB364" s="1"/>
      <c r="QC364" s="1"/>
      <c r="QD364" s="1"/>
      <c r="QE364" s="1"/>
      <c r="QF364" s="1"/>
      <c r="QG364" s="1"/>
      <c r="QH364" s="1"/>
      <c r="QI364" s="1"/>
      <c r="QJ364" s="1"/>
      <c r="QK364" s="1"/>
      <c r="QL364" s="1"/>
      <c r="QM364" s="1"/>
      <c r="QN364" s="1"/>
      <c r="QO364" s="1"/>
      <c r="QP364" s="1"/>
      <c r="QQ364" s="1"/>
      <c r="QR364" s="1"/>
      <c r="QS364" s="1"/>
      <c r="QT364" s="1"/>
      <c r="QU364" s="1"/>
      <c r="QV364" s="1"/>
      <c r="QW364" s="1"/>
      <c r="QX364" s="1"/>
      <c r="QY364" s="1"/>
      <c r="QZ364" s="1"/>
      <c r="RA364" s="1"/>
      <c r="RB364" s="1"/>
      <c r="RC364" s="1"/>
      <c r="RD364" s="1"/>
      <c r="RE364" s="1"/>
      <c r="RF364" s="1"/>
      <c r="RG364" s="1"/>
      <c r="RH364" s="1"/>
      <c r="RI364" s="1"/>
      <c r="RJ364" s="1"/>
      <c r="RK364" s="1"/>
      <c r="RL364" s="1"/>
      <c r="RM364" s="1"/>
      <c r="RN364" s="1"/>
      <c r="RO364" s="1"/>
      <c r="RP364" s="1"/>
      <c r="RQ364" s="1"/>
      <c r="RR364" s="1"/>
      <c r="RS364" s="1"/>
      <c r="RT364" s="1"/>
      <c r="RU364" s="1"/>
      <c r="RV364" s="1"/>
      <c r="RW364" s="1"/>
      <c r="RX364" s="1"/>
      <c r="RY364" s="1"/>
      <c r="RZ364" s="1"/>
      <c r="SA364" s="1"/>
      <c r="SB364" s="1"/>
      <c r="SC364" s="1"/>
      <c r="SD364" s="1"/>
      <c r="SE364" s="1"/>
      <c r="SF364" s="1"/>
      <c r="SG364" s="1"/>
      <c r="SH364" s="1"/>
      <c r="SI364" s="1"/>
      <c r="SJ364" s="1"/>
      <c r="SK364" s="1"/>
      <c r="SL364" s="1"/>
      <c r="SM364" s="1"/>
      <c r="SN364" s="1"/>
      <c r="SO364" s="1"/>
      <c r="SP364" s="1"/>
      <c r="SQ364" s="1"/>
      <c r="SR364" s="1"/>
      <c r="SS364" s="1"/>
      <c r="ST364" s="1"/>
      <c r="SU364" s="1"/>
      <c r="SV364" s="1"/>
      <c r="SW364" s="1"/>
      <c r="SX364" s="1"/>
      <c r="SY364" s="1"/>
      <c r="SZ364" s="1"/>
      <c r="TA364" s="1"/>
      <c r="TB364" s="1"/>
      <c r="TC364" s="1"/>
      <c r="TD364" s="1"/>
      <c r="TE364" s="1"/>
      <c r="TF364" s="1"/>
      <c r="TG364" s="1"/>
      <c r="TH364" s="1"/>
      <c r="TI364" s="1"/>
      <c r="TJ364" s="1"/>
      <c r="TK364" s="1"/>
      <c r="TL364" s="1"/>
      <c r="TM364" s="1"/>
      <c r="TN364" s="1"/>
      <c r="TO364" s="1"/>
      <c r="TP364" s="1"/>
      <c r="TQ364" s="1"/>
      <c r="TR364" s="1"/>
      <c r="TS364" s="1"/>
      <c r="TT364" s="1"/>
      <c r="TU364" s="1"/>
      <c r="TV364" s="1"/>
      <c r="TW364" s="1"/>
      <c r="TX364" s="1"/>
      <c r="TY364" s="1"/>
      <c r="TZ364" s="1"/>
      <c r="UA364" s="1"/>
      <c r="UB364" s="1"/>
      <c r="UC364" s="1"/>
      <c r="UD364" s="1"/>
      <c r="UE364" s="1"/>
      <c r="UF364" s="1"/>
      <c r="UG364" s="1"/>
      <c r="UH364" s="1"/>
      <c r="UI364" s="1"/>
      <c r="UJ364" s="1"/>
      <c r="UK364" s="1"/>
      <c r="UL364" s="1"/>
      <c r="UM364" s="1"/>
      <c r="UN364" s="1"/>
      <c r="UO364" s="1"/>
      <c r="UP364" s="1"/>
      <c r="UQ364" s="1"/>
      <c r="UR364" s="1"/>
      <c r="US364" s="1"/>
      <c r="UT364" s="1"/>
      <c r="UU364" s="1"/>
      <c r="UV364" s="1"/>
      <c r="UW364" s="1"/>
      <c r="UX364" s="1"/>
      <c r="UY364" s="1"/>
      <c r="UZ364" s="1"/>
      <c r="VA364" s="1"/>
      <c r="VB364" s="1"/>
      <c r="VC364" s="1"/>
      <c r="VD364" s="1"/>
      <c r="VE364" s="1"/>
      <c r="VF364" s="1"/>
      <c r="VG364" s="1"/>
      <c r="VH364" s="1"/>
      <c r="VI364" s="1"/>
      <c r="VJ364" s="1"/>
      <c r="VK364" s="1"/>
      <c r="VL364" s="1"/>
      <c r="VM364" s="1"/>
      <c r="VN364" s="1"/>
      <c r="VO364" s="1"/>
      <c r="VP364" s="1"/>
      <c r="VQ364" s="1"/>
      <c r="VR364" s="1"/>
      <c r="VS364" s="1"/>
      <c r="VT364" s="1"/>
      <c r="VU364" s="1"/>
      <c r="VV364" s="1"/>
      <c r="VW364" s="1"/>
      <c r="VX364" s="1"/>
      <c r="VY364" s="1"/>
      <c r="VZ364" s="1"/>
      <c r="WA364" s="1"/>
      <c r="WB364" s="1"/>
      <c r="WC364" s="1"/>
      <c r="WD364" s="1"/>
      <c r="WE364" s="1"/>
      <c r="WF364" s="1"/>
      <c r="WG364" s="1"/>
      <c r="WH364" s="1"/>
      <c r="WI364" s="1"/>
      <c r="WJ364" s="1"/>
      <c r="WK364" s="1"/>
      <c r="WL364" s="1"/>
      <c r="WM364" s="1"/>
      <c r="WN364" s="1"/>
      <c r="WO364" s="1"/>
      <c r="WP364" s="1"/>
      <c r="WQ364" s="1"/>
      <c r="WR364" s="1"/>
      <c r="WS364" s="1"/>
      <c r="WT364" s="1"/>
      <c r="WU364" s="1"/>
      <c r="WV364" s="1"/>
      <c r="WW364" s="1"/>
      <c r="WX364" s="1"/>
      <c r="WY364" s="1"/>
      <c r="WZ364" s="1"/>
      <c r="XA364" s="1"/>
      <c r="XB364" s="1"/>
      <c r="XC364" s="1"/>
      <c r="XD364" s="1"/>
      <c r="XE364" s="1"/>
      <c r="XF364" s="1"/>
      <c r="XG364" s="1"/>
      <c r="XH364" s="1"/>
      <c r="XI364" s="1"/>
      <c r="XJ364" s="1"/>
      <c r="XK364" s="1"/>
      <c r="XL364" s="1"/>
      <c r="XM364" s="1"/>
      <c r="XN364" s="1"/>
      <c r="XO364" s="1"/>
      <c r="XP364" s="1"/>
      <c r="XQ364" s="1"/>
      <c r="XR364" s="1"/>
      <c r="XS364" s="1"/>
      <c r="XT364" s="1"/>
      <c r="XU364" s="1"/>
      <c r="XV364" s="1"/>
      <c r="XW364" s="1"/>
      <c r="XX364" s="1"/>
      <c r="XY364" s="1"/>
      <c r="XZ364" s="1"/>
      <c r="YA364" s="1"/>
      <c r="YB364" s="1"/>
      <c r="YC364" s="1"/>
      <c r="YD364" s="1"/>
      <c r="YE364" s="1"/>
      <c r="YF364" s="1"/>
      <c r="YG364" s="1"/>
      <c r="YH364" s="1"/>
      <c r="YI364" s="1"/>
      <c r="YJ364" s="1"/>
      <c r="YK364" s="1"/>
      <c r="YL364" s="1"/>
      <c r="YM364" s="1"/>
      <c r="YN364" s="1"/>
      <c r="YO364" s="1"/>
      <c r="YP364" s="1"/>
      <c r="YQ364" s="1"/>
      <c r="YR364" s="1"/>
      <c r="YS364" s="1"/>
      <c r="YT364" s="1"/>
      <c r="YU364" s="1"/>
      <c r="YV364" s="1"/>
      <c r="YW364" s="1"/>
      <c r="YX364" s="1"/>
      <c r="YY364" s="1"/>
      <c r="YZ364" s="1"/>
      <c r="ZA364" s="1"/>
      <c r="ZB364" s="1"/>
      <c r="ZC364" s="1"/>
      <c r="ZD364" s="1"/>
      <c r="ZE364" s="1"/>
      <c r="ZF364" s="1"/>
      <c r="ZG364" s="1"/>
      <c r="ZH364" s="1"/>
      <c r="ZI364" s="1"/>
      <c r="ZJ364" s="1"/>
      <c r="ZK364" s="1"/>
      <c r="ZL364" s="1"/>
      <c r="ZM364" s="1"/>
      <c r="ZN364" s="1"/>
      <c r="ZO364" s="1"/>
      <c r="ZP364" s="1"/>
      <c r="ZQ364" s="1"/>
      <c r="ZR364" s="1"/>
      <c r="ZS364" s="1"/>
    </row>
    <row r="365" spans="1:695" s="121" customFormat="1" x14ac:dyDescent="0.2">
      <c r="A365" s="246" t="s">
        <v>149</v>
      </c>
      <c r="B365" s="91"/>
      <c r="C365" s="235" t="s">
        <v>95</v>
      </c>
      <c r="D365" s="19" t="s">
        <v>13</v>
      </c>
      <c r="E365" s="20">
        <v>0.61111111111111105</v>
      </c>
      <c r="F365" s="20">
        <f>E365+(60/(24*60))</f>
        <v>0.65277777777777768</v>
      </c>
      <c r="G365" s="19">
        <f t="shared" ref="G365" si="43">H365*I365</f>
        <v>7256.1</v>
      </c>
      <c r="H365" s="65">
        <v>201</v>
      </c>
      <c r="I365" s="82">
        <v>36.1</v>
      </c>
      <c r="J365" s="77" t="s">
        <v>204</v>
      </c>
      <c r="K365" s="77" t="s">
        <v>205</v>
      </c>
      <c r="L365" s="157"/>
      <c r="M365" s="1"/>
      <c r="N365" s="138"/>
      <c r="O365" s="139"/>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c r="IT365" s="1"/>
      <c r="IU365" s="1"/>
      <c r="IV365" s="1"/>
      <c r="IW365" s="1"/>
      <c r="IX365" s="1"/>
      <c r="IY365" s="1"/>
      <c r="IZ365" s="1"/>
      <c r="JA365" s="1"/>
      <c r="JB365" s="1"/>
      <c r="JC365" s="1"/>
      <c r="JD365" s="1"/>
      <c r="JE365" s="1"/>
      <c r="JF365" s="1"/>
      <c r="JG365" s="1"/>
      <c r="JH365" s="1"/>
      <c r="JI365" s="1"/>
      <c r="JJ365" s="1"/>
      <c r="JK365" s="1"/>
      <c r="JL365" s="1"/>
      <c r="JM365" s="1"/>
      <c r="JN365" s="1"/>
      <c r="JO365" s="1"/>
      <c r="JP365" s="1"/>
      <c r="JQ365" s="1"/>
      <c r="JR365" s="1"/>
      <c r="JS365" s="1"/>
      <c r="JT365" s="1"/>
      <c r="JU365" s="1"/>
      <c r="JV365" s="1"/>
      <c r="JW365" s="1"/>
      <c r="JX365" s="1"/>
      <c r="JY365" s="1"/>
      <c r="JZ365" s="1"/>
      <c r="KA365" s="1"/>
      <c r="KB365" s="1"/>
      <c r="KC365" s="1"/>
      <c r="KD365" s="1"/>
      <c r="KE365" s="1"/>
      <c r="KF365" s="1"/>
      <c r="KG365" s="1"/>
      <c r="KH365" s="1"/>
      <c r="KI365" s="1"/>
      <c r="KJ365" s="1"/>
      <c r="KK365" s="1"/>
      <c r="KL365" s="1"/>
      <c r="KM365" s="1"/>
      <c r="KN365" s="1"/>
      <c r="KO365" s="1"/>
      <c r="KP365" s="1"/>
      <c r="KQ365" s="1"/>
      <c r="KR365" s="1"/>
      <c r="KS365" s="1"/>
      <c r="KT365" s="1"/>
      <c r="KU365" s="1"/>
      <c r="KV365" s="1"/>
      <c r="KW365" s="1"/>
      <c r="KX365" s="1"/>
      <c r="KY365" s="1"/>
      <c r="KZ365" s="1"/>
      <c r="LA365" s="1"/>
      <c r="LB365" s="1"/>
      <c r="LC365" s="1"/>
      <c r="LD365" s="1"/>
      <c r="LE365" s="1"/>
      <c r="LF365" s="1"/>
      <c r="LG365" s="1"/>
      <c r="LH365" s="1"/>
      <c r="LI365" s="1"/>
      <c r="LJ365" s="1"/>
      <c r="LK365" s="1"/>
      <c r="LL365" s="1"/>
      <c r="LM365" s="1"/>
      <c r="LN365" s="1"/>
      <c r="LO365" s="1"/>
      <c r="LP365" s="1"/>
      <c r="LQ365" s="1"/>
      <c r="LR365" s="1"/>
      <c r="LS365" s="1"/>
      <c r="LT365" s="1"/>
      <c r="LU365" s="1"/>
      <c r="LV365" s="1"/>
      <c r="LW365" s="1"/>
      <c r="LX365" s="1"/>
      <c r="LY365" s="1"/>
      <c r="LZ365" s="1"/>
      <c r="MA365" s="1"/>
      <c r="MB365" s="1"/>
      <c r="MC365" s="1"/>
      <c r="MD365" s="1"/>
      <c r="ME365" s="1"/>
      <c r="MF365" s="1"/>
      <c r="MG365" s="1"/>
      <c r="MH365" s="1"/>
      <c r="MI365" s="1"/>
      <c r="MJ365" s="1"/>
      <c r="MK365" s="1"/>
      <c r="ML365" s="1"/>
      <c r="MM365" s="1"/>
      <c r="MN365" s="1"/>
      <c r="MO365" s="1"/>
      <c r="MP365" s="1"/>
      <c r="MQ365" s="1"/>
      <c r="MR365" s="1"/>
      <c r="MS365" s="1"/>
      <c r="MT365" s="1"/>
      <c r="MU365" s="1"/>
      <c r="MV365" s="1"/>
      <c r="MW365" s="1"/>
      <c r="MX365" s="1"/>
      <c r="MY365" s="1"/>
      <c r="MZ365" s="1"/>
      <c r="NA365" s="1"/>
      <c r="NB365" s="1"/>
      <c r="NC365" s="1"/>
      <c r="ND365" s="1"/>
      <c r="NE365" s="1"/>
      <c r="NF365" s="1"/>
      <c r="NG365" s="1"/>
      <c r="NH365" s="1"/>
      <c r="NI365" s="1"/>
      <c r="NJ365" s="1"/>
      <c r="NK365" s="1"/>
      <c r="NL365" s="1"/>
      <c r="NM365" s="1"/>
      <c r="NN365" s="1"/>
      <c r="NO365" s="1"/>
      <c r="NP365" s="1"/>
      <c r="NQ365" s="1"/>
      <c r="NR365" s="1"/>
      <c r="NS365" s="1"/>
      <c r="NT365" s="1"/>
      <c r="NU365" s="1"/>
      <c r="NV365" s="1"/>
      <c r="NW365" s="1"/>
      <c r="NX365" s="1"/>
      <c r="NY365" s="1"/>
      <c r="NZ365" s="1"/>
      <c r="OA365" s="1"/>
      <c r="OB365" s="1"/>
      <c r="OC365" s="1"/>
      <c r="OD365" s="1"/>
      <c r="OE365" s="1"/>
      <c r="OF365" s="1"/>
      <c r="OG365" s="1"/>
      <c r="OH365" s="1"/>
      <c r="OI365" s="1"/>
      <c r="OJ365" s="1"/>
      <c r="OK365" s="1"/>
      <c r="OL365" s="1"/>
      <c r="OM365" s="1"/>
      <c r="ON365" s="1"/>
      <c r="OO365" s="1"/>
      <c r="OP365" s="1"/>
      <c r="OQ365" s="1"/>
      <c r="OR365" s="1"/>
      <c r="OS365" s="1"/>
      <c r="OT365" s="1"/>
      <c r="OU365" s="1"/>
      <c r="OV365" s="1"/>
      <c r="OW365" s="1"/>
      <c r="OX365" s="1"/>
      <c r="OY365" s="1"/>
      <c r="OZ365" s="1"/>
      <c r="PA365" s="1"/>
      <c r="PB365" s="1"/>
      <c r="PC365" s="1"/>
      <c r="PD365" s="1"/>
      <c r="PE365" s="1"/>
      <c r="PF365" s="1"/>
      <c r="PG365" s="1"/>
      <c r="PH365" s="1"/>
      <c r="PI365" s="1"/>
      <c r="PJ365" s="1"/>
      <c r="PK365" s="1"/>
      <c r="PL365" s="1"/>
      <c r="PM365" s="1"/>
      <c r="PN365" s="1"/>
      <c r="PO365" s="1"/>
      <c r="PP365" s="1"/>
      <c r="PQ365" s="1"/>
      <c r="PR365" s="1"/>
      <c r="PS365" s="1"/>
      <c r="PT365" s="1"/>
      <c r="PU365" s="1"/>
      <c r="PV365" s="1"/>
      <c r="PW365" s="1"/>
      <c r="PX365" s="1"/>
      <c r="PY365" s="1"/>
      <c r="PZ365" s="1"/>
      <c r="QA365" s="1"/>
      <c r="QB365" s="1"/>
      <c r="QC365" s="1"/>
      <c r="QD365" s="1"/>
      <c r="QE365" s="1"/>
      <c r="QF365" s="1"/>
      <c r="QG365" s="1"/>
      <c r="QH365" s="1"/>
      <c r="QI365" s="1"/>
      <c r="QJ365" s="1"/>
      <c r="QK365" s="1"/>
      <c r="QL365" s="1"/>
      <c r="QM365" s="1"/>
      <c r="QN365" s="1"/>
      <c r="QO365" s="1"/>
      <c r="QP365" s="1"/>
      <c r="QQ365" s="1"/>
      <c r="QR365" s="1"/>
      <c r="QS365" s="1"/>
      <c r="QT365" s="1"/>
      <c r="QU365" s="1"/>
      <c r="QV365" s="1"/>
      <c r="QW365" s="1"/>
      <c r="QX365" s="1"/>
      <c r="QY365" s="1"/>
      <c r="QZ365" s="1"/>
      <c r="RA365" s="1"/>
      <c r="RB365" s="1"/>
      <c r="RC365" s="1"/>
      <c r="RD365" s="1"/>
      <c r="RE365" s="1"/>
      <c r="RF365" s="1"/>
      <c r="RG365" s="1"/>
      <c r="RH365" s="1"/>
      <c r="RI365" s="1"/>
      <c r="RJ365" s="1"/>
      <c r="RK365" s="1"/>
      <c r="RL365" s="1"/>
      <c r="RM365" s="1"/>
      <c r="RN365" s="1"/>
      <c r="RO365" s="1"/>
      <c r="RP365" s="1"/>
      <c r="RQ365" s="1"/>
      <c r="RR365" s="1"/>
      <c r="RS365" s="1"/>
      <c r="RT365" s="1"/>
      <c r="RU365" s="1"/>
      <c r="RV365" s="1"/>
      <c r="RW365" s="1"/>
      <c r="RX365" s="1"/>
      <c r="RY365" s="1"/>
      <c r="RZ365" s="1"/>
      <c r="SA365" s="1"/>
      <c r="SB365" s="1"/>
      <c r="SC365" s="1"/>
      <c r="SD365" s="1"/>
      <c r="SE365" s="1"/>
      <c r="SF365" s="1"/>
      <c r="SG365" s="1"/>
      <c r="SH365" s="1"/>
      <c r="SI365" s="1"/>
      <c r="SJ365" s="1"/>
      <c r="SK365" s="1"/>
      <c r="SL365" s="1"/>
      <c r="SM365" s="1"/>
      <c r="SN365" s="1"/>
      <c r="SO365" s="1"/>
      <c r="SP365" s="1"/>
      <c r="SQ365" s="1"/>
      <c r="SR365" s="1"/>
      <c r="SS365" s="1"/>
      <c r="ST365" s="1"/>
      <c r="SU365" s="1"/>
      <c r="SV365" s="1"/>
      <c r="SW365" s="1"/>
      <c r="SX365" s="1"/>
      <c r="SY365" s="1"/>
      <c r="SZ365" s="1"/>
      <c r="TA365" s="1"/>
      <c r="TB365" s="1"/>
      <c r="TC365" s="1"/>
      <c r="TD365" s="1"/>
      <c r="TE365" s="1"/>
      <c r="TF365" s="1"/>
      <c r="TG365" s="1"/>
      <c r="TH365" s="1"/>
      <c r="TI365" s="1"/>
      <c r="TJ365" s="1"/>
      <c r="TK365" s="1"/>
      <c r="TL365" s="1"/>
      <c r="TM365" s="1"/>
      <c r="TN365" s="1"/>
      <c r="TO365" s="1"/>
      <c r="TP365" s="1"/>
      <c r="TQ365" s="1"/>
      <c r="TR365" s="1"/>
      <c r="TS365" s="1"/>
      <c r="TT365" s="1"/>
      <c r="TU365" s="1"/>
      <c r="TV365" s="1"/>
      <c r="TW365" s="1"/>
      <c r="TX365" s="1"/>
      <c r="TY365" s="1"/>
      <c r="TZ365" s="1"/>
      <c r="UA365" s="1"/>
      <c r="UB365" s="1"/>
      <c r="UC365" s="1"/>
      <c r="UD365" s="1"/>
      <c r="UE365" s="1"/>
      <c r="UF365" s="1"/>
      <c r="UG365" s="1"/>
      <c r="UH365" s="1"/>
      <c r="UI365" s="1"/>
      <c r="UJ365" s="1"/>
      <c r="UK365" s="1"/>
      <c r="UL365" s="1"/>
      <c r="UM365" s="1"/>
      <c r="UN365" s="1"/>
      <c r="UO365" s="1"/>
      <c r="UP365" s="1"/>
      <c r="UQ365" s="1"/>
      <c r="UR365" s="1"/>
      <c r="US365" s="1"/>
      <c r="UT365" s="1"/>
      <c r="UU365" s="1"/>
      <c r="UV365" s="1"/>
      <c r="UW365" s="1"/>
      <c r="UX365" s="1"/>
      <c r="UY365" s="1"/>
      <c r="UZ365" s="1"/>
      <c r="VA365" s="1"/>
      <c r="VB365" s="1"/>
      <c r="VC365" s="1"/>
      <c r="VD365" s="1"/>
      <c r="VE365" s="1"/>
      <c r="VF365" s="1"/>
      <c r="VG365" s="1"/>
      <c r="VH365" s="1"/>
      <c r="VI365" s="1"/>
      <c r="VJ365" s="1"/>
      <c r="VK365" s="1"/>
      <c r="VL365" s="1"/>
      <c r="VM365" s="1"/>
      <c r="VN365" s="1"/>
      <c r="VO365" s="1"/>
      <c r="VP365" s="1"/>
      <c r="VQ365" s="1"/>
      <c r="VR365" s="1"/>
      <c r="VS365" s="1"/>
      <c r="VT365" s="1"/>
      <c r="VU365" s="1"/>
      <c r="VV365" s="1"/>
      <c r="VW365" s="1"/>
      <c r="VX365" s="1"/>
      <c r="VY365" s="1"/>
      <c r="VZ365" s="1"/>
      <c r="WA365" s="1"/>
      <c r="WB365" s="1"/>
      <c r="WC365" s="1"/>
      <c r="WD365" s="1"/>
      <c r="WE365" s="1"/>
      <c r="WF365" s="1"/>
      <c r="WG365" s="1"/>
      <c r="WH365" s="1"/>
      <c r="WI365" s="1"/>
      <c r="WJ365" s="1"/>
      <c r="WK365" s="1"/>
      <c r="WL365" s="1"/>
      <c r="WM365" s="1"/>
      <c r="WN365" s="1"/>
      <c r="WO365" s="1"/>
      <c r="WP365" s="1"/>
      <c r="WQ365" s="1"/>
      <c r="WR365" s="1"/>
      <c r="WS365" s="1"/>
      <c r="WT365" s="1"/>
      <c r="WU365" s="1"/>
      <c r="WV365" s="1"/>
      <c r="WW365" s="1"/>
      <c r="WX365" s="1"/>
      <c r="WY365" s="1"/>
      <c r="WZ365" s="1"/>
      <c r="XA365" s="1"/>
      <c r="XB365" s="1"/>
      <c r="XC365" s="1"/>
      <c r="XD365" s="1"/>
      <c r="XE365" s="1"/>
      <c r="XF365" s="1"/>
      <c r="XG365" s="1"/>
      <c r="XH365" s="1"/>
      <c r="XI365" s="1"/>
      <c r="XJ365" s="1"/>
      <c r="XK365" s="1"/>
      <c r="XL365" s="1"/>
      <c r="XM365" s="1"/>
      <c r="XN365" s="1"/>
      <c r="XO365" s="1"/>
      <c r="XP365" s="1"/>
      <c r="XQ365" s="1"/>
      <c r="XR365" s="1"/>
      <c r="XS365" s="1"/>
      <c r="XT365" s="1"/>
      <c r="XU365" s="1"/>
      <c r="XV365" s="1"/>
      <c r="XW365" s="1"/>
      <c r="XX365" s="1"/>
      <c r="XY365" s="1"/>
      <c r="XZ365" s="1"/>
      <c r="YA365" s="1"/>
      <c r="YB365" s="1"/>
      <c r="YC365" s="1"/>
      <c r="YD365" s="1"/>
      <c r="YE365" s="1"/>
      <c r="YF365" s="1"/>
      <c r="YG365" s="1"/>
      <c r="YH365" s="1"/>
      <c r="YI365" s="1"/>
      <c r="YJ365" s="1"/>
      <c r="YK365" s="1"/>
      <c r="YL365" s="1"/>
      <c r="YM365" s="1"/>
      <c r="YN365" s="1"/>
      <c r="YO365" s="1"/>
      <c r="YP365" s="1"/>
      <c r="YQ365" s="1"/>
      <c r="YR365" s="1"/>
      <c r="YS365" s="1"/>
      <c r="YT365" s="1"/>
      <c r="YU365" s="1"/>
      <c r="YV365" s="1"/>
      <c r="YW365" s="1"/>
      <c r="YX365" s="1"/>
      <c r="YY365" s="1"/>
      <c r="YZ365" s="1"/>
      <c r="ZA365" s="1"/>
      <c r="ZB365" s="1"/>
      <c r="ZC365" s="1"/>
      <c r="ZD365" s="1"/>
      <c r="ZE365" s="1"/>
      <c r="ZF365" s="1"/>
      <c r="ZG365" s="1"/>
      <c r="ZH365" s="1"/>
      <c r="ZI365" s="1"/>
      <c r="ZJ365" s="1"/>
      <c r="ZK365" s="1"/>
      <c r="ZL365" s="1"/>
      <c r="ZM365" s="1"/>
      <c r="ZN365" s="1"/>
      <c r="ZO365" s="1"/>
      <c r="ZP365" s="1"/>
      <c r="ZQ365" s="1"/>
      <c r="ZR365" s="1"/>
      <c r="ZS365" s="1"/>
    </row>
    <row r="366" spans="1:695" x14ac:dyDescent="0.2">
      <c r="A366" s="158"/>
      <c r="C366" s="221"/>
      <c r="D366" s="24"/>
      <c r="E366" s="25"/>
      <c r="F366" s="85"/>
      <c r="G366" s="24"/>
      <c r="H366" s="63"/>
      <c r="I366" s="63"/>
      <c r="L366" s="161"/>
      <c r="M366" s="1"/>
    </row>
    <row r="367" spans="1:695" x14ac:dyDescent="0.2">
      <c r="A367" s="158"/>
      <c r="C367" s="137"/>
      <c r="E367" s="58"/>
      <c r="F367" s="58"/>
      <c r="I367" s="60"/>
      <c r="L367" s="161"/>
      <c r="M367" s="1"/>
    </row>
    <row r="368" spans="1:695" s="122" customFormat="1" x14ac:dyDescent="0.2">
      <c r="A368" s="246" t="s">
        <v>150</v>
      </c>
      <c r="B368" s="98"/>
      <c r="C368" s="235" t="s">
        <v>98</v>
      </c>
      <c r="D368" s="19" t="s">
        <v>13</v>
      </c>
      <c r="E368" s="20">
        <v>0.27777777777777779</v>
      </c>
      <c r="F368" s="20">
        <f>E368+(45/(24*60))</f>
        <v>0.30902777777777779</v>
      </c>
      <c r="G368" s="19">
        <f t="shared" ref="G368" si="44">H368*I368</f>
        <v>5326.5</v>
      </c>
      <c r="H368" s="65">
        <v>201</v>
      </c>
      <c r="I368" s="82">
        <v>26.5</v>
      </c>
      <c r="J368" s="77" t="s">
        <v>204</v>
      </c>
      <c r="K368" s="77" t="s">
        <v>205</v>
      </c>
      <c r="L368" s="187"/>
      <c r="M368" s="21"/>
      <c r="N368" s="139"/>
      <c r="O368" s="139"/>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2"/>
      <c r="AU368" s="22"/>
      <c r="AV368" s="22"/>
      <c r="AW368" s="22"/>
      <c r="AX368" s="22"/>
      <c r="AY368" s="22"/>
      <c r="AZ368" s="22"/>
      <c r="BA368" s="22"/>
      <c r="BB368" s="22"/>
      <c r="BC368" s="22"/>
      <c r="BD368" s="22"/>
      <c r="BE368" s="22"/>
      <c r="BF368" s="22"/>
      <c r="BG368" s="22"/>
      <c r="BH368" s="22"/>
      <c r="BI368" s="22"/>
      <c r="BJ368" s="22"/>
      <c r="BK368" s="22"/>
      <c r="BL368" s="22"/>
      <c r="BM368" s="22"/>
      <c r="BN368" s="22"/>
      <c r="BO368" s="22"/>
      <c r="BP368" s="22"/>
      <c r="BQ368" s="22"/>
      <c r="BR368" s="22"/>
      <c r="BS368" s="22"/>
      <c r="BT368" s="22"/>
      <c r="BU368" s="22"/>
      <c r="BV368" s="22"/>
      <c r="BW368" s="22"/>
      <c r="BX368" s="22"/>
      <c r="BY368" s="22"/>
      <c r="BZ368" s="22"/>
      <c r="CA368" s="22"/>
      <c r="CB368" s="22"/>
      <c r="CC368" s="22"/>
      <c r="CD368" s="22"/>
      <c r="CE368" s="22"/>
      <c r="CF368" s="22"/>
      <c r="CG368" s="22"/>
      <c r="CH368" s="22"/>
      <c r="CI368" s="22"/>
      <c r="CJ368" s="22"/>
      <c r="CK368" s="22"/>
      <c r="CL368" s="22"/>
      <c r="CM368" s="22"/>
      <c r="CN368" s="22"/>
      <c r="CO368" s="22"/>
      <c r="CP368" s="22"/>
      <c r="CQ368" s="22"/>
      <c r="CR368" s="22"/>
      <c r="CS368" s="22"/>
      <c r="CT368" s="22"/>
      <c r="CU368" s="22"/>
      <c r="CV368" s="22"/>
      <c r="CW368" s="22"/>
      <c r="CX368" s="22"/>
      <c r="CY368" s="22"/>
      <c r="CZ368" s="22"/>
      <c r="DA368" s="22"/>
      <c r="DB368" s="22"/>
      <c r="DC368" s="22"/>
      <c r="DD368" s="22"/>
      <c r="DE368" s="22"/>
      <c r="DF368" s="22"/>
      <c r="DG368" s="22"/>
      <c r="DH368" s="22"/>
      <c r="DI368" s="22"/>
      <c r="DJ368" s="22"/>
      <c r="DK368" s="22"/>
      <c r="DL368" s="22"/>
      <c r="DM368" s="22"/>
      <c r="DN368" s="22"/>
      <c r="DO368" s="22"/>
      <c r="DP368" s="22"/>
      <c r="DQ368" s="22"/>
      <c r="DR368" s="22"/>
      <c r="DS368" s="22"/>
      <c r="DT368" s="22"/>
      <c r="DU368" s="22"/>
      <c r="DV368" s="22"/>
      <c r="DW368" s="22"/>
      <c r="DX368" s="22"/>
      <c r="DY368" s="22"/>
      <c r="DZ368" s="22"/>
      <c r="EA368" s="22"/>
      <c r="EB368" s="22"/>
      <c r="EC368" s="22"/>
      <c r="ED368" s="22"/>
      <c r="EE368" s="22"/>
      <c r="EF368" s="22"/>
      <c r="EG368" s="22"/>
      <c r="EH368" s="22"/>
      <c r="EI368" s="22"/>
      <c r="EJ368" s="22"/>
      <c r="EK368" s="22"/>
      <c r="EL368" s="22"/>
      <c r="EM368" s="22"/>
      <c r="EN368" s="22"/>
      <c r="EO368" s="22"/>
      <c r="EP368" s="22"/>
      <c r="EQ368" s="22"/>
      <c r="ER368" s="22"/>
      <c r="ES368" s="22"/>
      <c r="ET368" s="22"/>
      <c r="EU368" s="22"/>
      <c r="EV368" s="22"/>
      <c r="EW368" s="22"/>
      <c r="EX368" s="22"/>
      <c r="EY368" s="22"/>
      <c r="EZ368" s="22"/>
      <c r="FA368" s="22"/>
      <c r="FB368" s="22"/>
      <c r="FC368" s="22"/>
      <c r="FD368" s="22"/>
      <c r="FE368" s="22"/>
      <c r="FF368" s="22"/>
      <c r="FG368" s="22"/>
      <c r="FH368" s="22"/>
      <c r="FI368" s="22"/>
      <c r="FJ368" s="22"/>
      <c r="FK368" s="22"/>
      <c r="FL368" s="22"/>
      <c r="FM368" s="22"/>
      <c r="FN368" s="22"/>
      <c r="FO368" s="22"/>
      <c r="FP368" s="22"/>
      <c r="FQ368" s="22"/>
      <c r="FR368" s="22"/>
      <c r="FS368" s="22"/>
      <c r="FT368" s="22"/>
      <c r="FU368" s="22"/>
      <c r="FV368" s="22"/>
      <c r="FW368" s="22"/>
      <c r="FX368" s="22"/>
      <c r="FY368" s="22"/>
      <c r="FZ368" s="22"/>
      <c r="GA368" s="22"/>
      <c r="GB368" s="22"/>
      <c r="GC368" s="22"/>
      <c r="GD368" s="22"/>
      <c r="GE368" s="22"/>
      <c r="GF368" s="22"/>
      <c r="GG368" s="22"/>
      <c r="GH368" s="22"/>
      <c r="GI368" s="22"/>
      <c r="GJ368" s="22"/>
      <c r="GK368" s="22"/>
      <c r="GL368" s="22"/>
      <c r="GM368" s="22"/>
      <c r="GN368" s="22"/>
      <c r="GO368" s="22"/>
      <c r="GP368" s="22"/>
      <c r="GQ368" s="22"/>
      <c r="GR368" s="22"/>
      <c r="GS368" s="22"/>
      <c r="GT368" s="22"/>
      <c r="GU368" s="22"/>
      <c r="GV368" s="22"/>
      <c r="GW368" s="22"/>
      <c r="GX368" s="22"/>
      <c r="GY368" s="22"/>
      <c r="GZ368" s="22"/>
      <c r="HA368" s="22"/>
      <c r="HB368" s="22"/>
      <c r="HC368" s="22"/>
      <c r="HD368" s="22"/>
      <c r="HE368" s="22"/>
      <c r="HF368" s="22"/>
      <c r="HG368" s="22"/>
      <c r="HH368" s="22"/>
      <c r="HI368" s="22"/>
      <c r="HJ368" s="22"/>
      <c r="HK368" s="22"/>
      <c r="HL368" s="22"/>
      <c r="HM368" s="22"/>
      <c r="HN368" s="22"/>
      <c r="HO368" s="22"/>
      <c r="HP368" s="22"/>
      <c r="HQ368" s="22"/>
      <c r="HR368" s="22"/>
      <c r="HS368" s="22"/>
      <c r="HT368" s="22"/>
      <c r="HU368" s="22"/>
      <c r="HV368" s="22"/>
      <c r="HW368" s="22"/>
      <c r="HX368" s="22"/>
      <c r="HY368" s="22"/>
      <c r="HZ368" s="22"/>
      <c r="IA368" s="22"/>
      <c r="IB368" s="22"/>
      <c r="IC368" s="22"/>
      <c r="ID368" s="22"/>
      <c r="IE368" s="22"/>
      <c r="IF368" s="22"/>
      <c r="IG368" s="22"/>
      <c r="IH368" s="22"/>
      <c r="II368" s="22"/>
      <c r="IJ368" s="22"/>
      <c r="IK368" s="22"/>
      <c r="IL368" s="22"/>
      <c r="IM368" s="22"/>
      <c r="IN368" s="22"/>
      <c r="IO368" s="22"/>
      <c r="IP368" s="22"/>
      <c r="IQ368" s="22"/>
      <c r="IR368" s="22"/>
      <c r="IS368" s="22"/>
      <c r="IT368" s="22"/>
      <c r="IU368" s="22"/>
      <c r="IV368" s="22"/>
      <c r="IW368" s="22"/>
      <c r="IX368" s="22"/>
      <c r="IY368" s="22"/>
      <c r="IZ368" s="22"/>
      <c r="JA368" s="22"/>
      <c r="JB368" s="22"/>
      <c r="JC368" s="22"/>
      <c r="JD368" s="22"/>
      <c r="JE368" s="22"/>
      <c r="JF368" s="22"/>
      <c r="JG368" s="22"/>
      <c r="JH368" s="22"/>
      <c r="JI368" s="22"/>
      <c r="JJ368" s="22"/>
      <c r="JK368" s="22"/>
      <c r="JL368" s="22"/>
      <c r="JM368" s="22"/>
      <c r="JN368" s="22"/>
      <c r="JO368" s="22"/>
      <c r="JP368" s="22"/>
      <c r="JQ368" s="22"/>
      <c r="JR368" s="22"/>
      <c r="JS368" s="22"/>
      <c r="JT368" s="22"/>
      <c r="JU368" s="22"/>
      <c r="JV368" s="22"/>
      <c r="JW368" s="22"/>
      <c r="JX368" s="22"/>
      <c r="JY368" s="22"/>
      <c r="JZ368" s="22"/>
      <c r="KA368" s="22"/>
      <c r="KB368" s="22"/>
      <c r="KC368" s="22"/>
      <c r="KD368" s="22"/>
      <c r="KE368" s="22"/>
      <c r="KF368" s="22"/>
      <c r="KG368" s="22"/>
      <c r="KH368" s="22"/>
      <c r="KI368" s="22"/>
      <c r="KJ368" s="22"/>
      <c r="KK368" s="22"/>
      <c r="KL368" s="22"/>
      <c r="KM368" s="22"/>
      <c r="KN368" s="22"/>
      <c r="KO368" s="22"/>
      <c r="KP368" s="22"/>
      <c r="KQ368" s="22"/>
      <c r="KR368" s="22"/>
      <c r="KS368" s="22"/>
      <c r="KT368" s="22"/>
      <c r="KU368" s="22"/>
      <c r="KV368" s="22"/>
      <c r="KW368" s="22"/>
      <c r="KX368" s="22"/>
      <c r="KY368" s="22"/>
      <c r="KZ368" s="22"/>
      <c r="LA368" s="22"/>
      <c r="LB368" s="22"/>
      <c r="LC368" s="22"/>
      <c r="LD368" s="22"/>
      <c r="LE368" s="22"/>
      <c r="LF368" s="22"/>
      <c r="LG368" s="22"/>
      <c r="LH368" s="22"/>
      <c r="LI368" s="22"/>
      <c r="LJ368" s="22"/>
      <c r="LK368" s="22"/>
      <c r="LL368" s="22"/>
      <c r="LM368" s="22"/>
      <c r="LN368" s="22"/>
      <c r="LO368" s="22"/>
      <c r="LP368" s="22"/>
      <c r="LQ368" s="22"/>
      <c r="LR368" s="22"/>
      <c r="LS368" s="22"/>
      <c r="LT368" s="22"/>
      <c r="LU368" s="22"/>
      <c r="LV368" s="22"/>
      <c r="LW368" s="22"/>
      <c r="LX368" s="22"/>
      <c r="LY368" s="22"/>
      <c r="LZ368" s="22"/>
      <c r="MA368" s="22"/>
      <c r="MB368" s="22"/>
      <c r="MC368" s="22"/>
      <c r="MD368" s="22"/>
      <c r="ME368" s="22"/>
      <c r="MF368" s="22"/>
      <c r="MG368" s="22"/>
      <c r="MH368" s="22"/>
      <c r="MI368" s="22"/>
      <c r="MJ368" s="22"/>
      <c r="MK368" s="22"/>
      <c r="ML368" s="22"/>
      <c r="MM368" s="22"/>
      <c r="MN368" s="22"/>
      <c r="MO368" s="22"/>
      <c r="MP368" s="22"/>
      <c r="MQ368" s="22"/>
      <c r="MR368" s="22"/>
      <c r="MS368" s="22"/>
      <c r="MT368" s="22"/>
      <c r="MU368" s="22"/>
      <c r="MV368" s="22"/>
      <c r="MW368" s="22"/>
      <c r="MX368" s="22"/>
      <c r="MY368" s="22"/>
      <c r="MZ368" s="22"/>
      <c r="NA368" s="22"/>
      <c r="NB368" s="22"/>
      <c r="NC368" s="22"/>
      <c r="ND368" s="22"/>
      <c r="NE368" s="22"/>
      <c r="NF368" s="22"/>
      <c r="NG368" s="22"/>
      <c r="NH368" s="22"/>
      <c r="NI368" s="22"/>
      <c r="NJ368" s="22"/>
      <c r="NK368" s="22"/>
      <c r="NL368" s="22"/>
      <c r="NM368" s="22"/>
      <c r="NN368" s="22"/>
      <c r="NO368" s="22"/>
      <c r="NP368" s="22"/>
      <c r="NQ368" s="22"/>
      <c r="NR368" s="22"/>
      <c r="NS368" s="22"/>
      <c r="NT368" s="22"/>
      <c r="NU368" s="22"/>
      <c r="NV368" s="22"/>
      <c r="NW368" s="22"/>
      <c r="NX368" s="22"/>
      <c r="NY368" s="22"/>
      <c r="NZ368" s="22"/>
      <c r="OA368" s="22"/>
      <c r="OB368" s="22"/>
      <c r="OC368" s="22"/>
      <c r="OD368" s="22"/>
      <c r="OE368" s="22"/>
      <c r="OF368" s="22"/>
      <c r="OG368" s="22"/>
      <c r="OH368" s="22"/>
      <c r="OI368" s="22"/>
      <c r="OJ368" s="22"/>
      <c r="OK368" s="22"/>
      <c r="OL368" s="22"/>
      <c r="OM368" s="22"/>
      <c r="ON368" s="22"/>
      <c r="OO368" s="22"/>
      <c r="OP368" s="22"/>
      <c r="OQ368" s="22"/>
      <c r="OR368" s="22"/>
      <c r="OS368" s="22"/>
      <c r="OT368" s="22"/>
      <c r="OU368" s="22"/>
      <c r="OV368" s="22"/>
      <c r="OW368" s="22"/>
      <c r="OX368" s="22"/>
      <c r="OY368" s="22"/>
      <c r="OZ368" s="22"/>
      <c r="PA368" s="22"/>
      <c r="PB368" s="22"/>
      <c r="PC368" s="22"/>
      <c r="PD368" s="22"/>
      <c r="PE368" s="22"/>
      <c r="PF368" s="22"/>
      <c r="PG368" s="22"/>
      <c r="PH368" s="22"/>
      <c r="PI368" s="22"/>
      <c r="PJ368" s="22"/>
      <c r="PK368" s="22"/>
      <c r="PL368" s="22"/>
      <c r="PM368" s="22"/>
      <c r="PN368" s="22"/>
      <c r="PO368" s="22"/>
      <c r="PP368" s="22"/>
      <c r="PQ368" s="22"/>
      <c r="PR368" s="22"/>
      <c r="PS368" s="22"/>
      <c r="PT368" s="22"/>
      <c r="PU368" s="22"/>
      <c r="PV368" s="22"/>
      <c r="PW368" s="22"/>
      <c r="PX368" s="22"/>
      <c r="PY368" s="22"/>
      <c r="PZ368" s="22"/>
      <c r="QA368" s="22"/>
      <c r="QB368" s="22"/>
      <c r="QC368" s="22"/>
      <c r="QD368" s="22"/>
      <c r="QE368" s="22"/>
      <c r="QF368" s="22"/>
      <c r="QG368" s="22"/>
      <c r="QH368" s="22"/>
      <c r="QI368" s="22"/>
      <c r="QJ368" s="22"/>
      <c r="QK368" s="22"/>
      <c r="QL368" s="22"/>
      <c r="QM368" s="22"/>
      <c r="QN368" s="22"/>
      <c r="QO368" s="22"/>
      <c r="QP368" s="22"/>
      <c r="QQ368" s="22"/>
      <c r="QR368" s="22"/>
      <c r="QS368" s="22"/>
      <c r="QT368" s="22"/>
      <c r="QU368" s="22"/>
      <c r="QV368" s="22"/>
      <c r="QW368" s="22"/>
      <c r="QX368" s="22"/>
      <c r="QY368" s="22"/>
      <c r="QZ368" s="22"/>
      <c r="RA368" s="22"/>
      <c r="RB368" s="22"/>
      <c r="RC368" s="22"/>
      <c r="RD368" s="22"/>
      <c r="RE368" s="22"/>
      <c r="RF368" s="22"/>
      <c r="RG368" s="22"/>
      <c r="RH368" s="22"/>
      <c r="RI368" s="22"/>
      <c r="RJ368" s="22"/>
      <c r="RK368" s="22"/>
      <c r="RL368" s="22"/>
      <c r="RM368" s="22"/>
      <c r="RN368" s="22"/>
      <c r="RO368" s="22"/>
      <c r="RP368" s="22"/>
      <c r="RQ368" s="22"/>
      <c r="RR368" s="22"/>
      <c r="RS368" s="22"/>
      <c r="RT368" s="22"/>
      <c r="RU368" s="22"/>
      <c r="RV368" s="22"/>
      <c r="RW368" s="22"/>
      <c r="RX368" s="22"/>
      <c r="RY368" s="22"/>
      <c r="RZ368" s="22"/>
      <c r="SA368" s="22"/>
      <c r="SB368" s="22"/>
      <c r="SC368" s="22"/>
      <c r="SD368" s="22"/>
      <c r="SE368" s="22"/>
      <c r="SF368" s="22"/>
      <c r="SG368" s="22"/>
      <c r="SH368" s="22"/>
      <c r="SI368" s="22"/>
      <c r="SJ368" s="22"/>
      <c r="SK368" s="22"/>
      <c r="SL368" s="22"/>
      <c r="SM368" s="22"/>
      <c r="SN368" s="22"/>
      <c r="SO368" s="22"/>
      <c r="SP368" s="22"/>
      <c r="SQ368" s="22"/>
      <c r="SR368" s="22"/>
      <c r="SS368" s="22"/>
      <c r="ST368" s="22"/>
      <c r="SU368" s="22"/>
      <c r="SV368" s="22"/>
      <c r="SW368" s="22"/>
      <c r="SX368" s="22"/>
      <c r="SY368" s="22"/>
      <c r="SZ368" s="22"/>
      <c r="TA368" s="22"/>
      <c r="TB368" s="22"/>
      <c r="TC368" s="22"/>
      <c r="TD368" s="22"/>
      <c r="TE368" s="22"/>
      <c r="TF368" s="22"/>
      <c r="TG368" s="22"/>
      <c r="TH368" s="22"/>
      <c r="TI368" s="22"/>
      <c r="TJ368" s="22"/>
      <c r="TK368" s="22"/>
      <c r="TL368" s="22"/>
      <c r="TM368" s="22"/>
      <c r="TN368" s="22"/>
      <c r="TO368" s="22"/>
      <c r="TP368" s="22"/>
      <c r="TQ368" s="22"/>
      <c r="TR368" s="22"/>
      <c r="TS368" s="22"/>
      <c r="TT368" s="22"/>
      <c r="TU368" s="22"/>
      <c r="TV368" s="22"/>
      <c r="TW368" s="22"/>
      <c r="TX368" s="22"/>
      <c r="TY368" s="22"/>
      <c r="TZ368" s="22"/>
      <c r="UA368" s="22"/>
      <c r="UB368" s="22"/>
      <c r="UC368" s="22"/>
      <c r="UD368" s="22"/>
      <c r="UE368" s="22"/>
      <c r="UF368" s="22"/>
      <c r="UG368" s="22"/>
      <c r="UH368" s="22"/>
      <c r="UI368" s="22"/>
      <c r="UJ368" s="22"/>
      <c r="UK368" s="22"/>
      <c r="UL368" s="22"/>
      <c r="UM368" s="22"/>
      <c r="UN368" s="22"/>
      <c r="UO368" s="22"/>
      <c r="UP368" s="22"/>
      <c r="UQ368" s="22"/>
      <c r="UR368" s="22"/>
      <c r="US368" s="22"/>
      <c r="UT368" s="22"/>
      <c r="UU368" s="22"/>
      <c r="UV368" s="22"/>
      <c r="UW368" s="22"/>
      <c r="UX368" s="22"/>
      <c r="UY368" s="22"/>
      <c r="UZ368" s="22"/>
      <c r="VA368" s="22"/>
      <c r="VB368" s="22"/>
      <c r="VC368" s="22"/>
      <c r="VD368" s="22"/>
      <c r="VE368" s="22"/>
      <c r="VF368" s="22"/>
      <c r="VG368" s="22"/>
      <c r="VH368" s="22"/>
      <c r="VI368" s="22"/>
      <c r="VJ368" s="22"/>
      <c r="VK368" s="22"/>
      <c r="VL368" s="22"/>
      <c r="VM368" s="22"/>
      <c r="VN368" s="22"/>
      <c r="VO368" s="22"/>
      <c r="VP368" s="22"/>
      <c r="VQ368" s="22"/>
      <c r="VR368" s="22"/>
      <c r="VS368" s="22"/>
      <c r="VT368" s="22"/>
      <c r="VU368" s="22"/>
      <c r="VV368" s="22"/>
      <c r="VW368" s="22"/>
      <c r="VX368" s="22"/>
      <c r="VY368" s="22"/>
      <c r="VZ368" s="22"/>
      <c r="WA368" s="22"/>
      <c r="WB368" s="22"/>
      <c r="WC368" s="22"/>
      <c r="WD368" s="22"/>
      <c r="WE368" s="22"/>
      <c r="WF368" s="22"/>
      <c r="WG368" s="22"/>
      <c r="WH368" s="22"/>
      <c r="WI368" s="22"/>
      <c r="WJ368" s="22"/>
      <c r="WK368" s="22"/>
      <c r="WL368" s="22"/>
      <c r="WM368" s="22"/>
      <c r="WN368" s="22"/>
      <c r="WO368" s="22"/>
      <c r="WP368" s="22"/>
      <c r="WQ368" s="22"/>
      <c r="WR368" s="22"/>
      <c r="WS368" s="22"/>
      <c r="WT368" s="22"/>
      <c r="WU368" s="22"/>
      <c r="WV368" s="22"/>
      <c r="WW368" s="22"/>
      <c r="WX368" s="22"/>
      <c r="WY368" s="22"/>
      <c r="WZ368" s="22"/>
      <c r="XA368" s="22"/>
      <c r="XB368" s="22"/>
      <c r="XC368" s="22"/>
      <c r="XD368" s="22"/>
      <c r="XE368" s="22"/>
      <c r="XF368" s="22"/>
      <c r="XG368" s="22"/>
      <c r="XH368" s="22"/>
      <c r="XI368" s="22"/>
      <c r="XJ368" s="22"/>
      <c r="XK368" s="22"/>
      <c r="XL368" s="22"/>
      <c r="XM368" s="22"/>
      <c r="XN368" s="22"/>
      <c r="XO368" s="22"/>
      <c r="XP368" s="22"/>
      <c r="XQ368" s="22"/>
      <c r="XR368" s="22"/>
      <c r="XS368" s="22"/>
      <c r="XT368" s="22"/>
      <c r="XU368" s="22"/>
      <c r="XV368" s="22"/>
      <c r="XW368" s="22"/>
      <c r="XX368" s="22"/>
      <c r="XY368" s="22"/>
      <c r="XZ368" s="22"/>
      <c r="YA368" s="22"/>
      <c r="YB368" s="22"/>
      <c r="YC368" s="22"/>
      <c r="YD368" s="22"/>
      <c r="YE368" s="22"/>
      <c r="YF368" s="22"/>
      <c r="YG368" s="22"/>
      <c r="YH368" s="22"/>
      <c r="YI368" s="22"/>
      <c r="YJ368" s="22"/>
      <c r="YK368" s="22"/>
      <c r="YL368" s="22"/>
      <c r="YM368" s="22"/>
      <c r="YN368" s="22"/>
      <c r="YO368" s="22"/>
      <c r="YP368" s="22"/>
      <c r="YQ368" s="22"/>
      <c r="YR368" s="22"/>
      <c r="YS368" s="22"/>
      <c r="YT368" s="22"/>
      <c r="YU368" s="22"/>
      <c r="YV368" s="22"/>
      <c r="YW368" s="22"/>
      <c r="YX368" s="22"/>
      <c r="YY368" s="22"/>
      <c r="YZ368" s="22"/>
      <c r="ZA368" s="22"/>
      <c r="ZB368" s="22"/>
      <c r="ZC368" s="22"/>
      <c r="ZD368" s="22"/>
      <c r="ZE368" s="22"/>
      <c r="ZF368" s="22"/>
      <c r="ZG368" s="22"/>
      <c r="ZH368" s="22"/>
      <c r="ZI368" s="22"/>
      <c r="ZJ368" s="22"/>
      <c r="ZK368" s="22"/>
      <c r="ZL368" s="22"/>
      <c r="ZM368" s="22"/>
      <c r="ZN368" s="22"/>
      <c r="ZO368" s="22"/>
      <c r="ZP368" s="22"/>
      <c r="ZQ368" s="22"/>
      <c r="ZR368" s="22"/>
      <c r="ZS368" s="22"/>
    </row>
    <row r="369" spans="1:695" s="122" customFormat="1" x14ac:dyDescent="0.25">
      <c r="A369" s="246" t="s">
        <v>150</v>
      </c>
      <c r="B369" s="98"/>
      <c r="C369" s="248" t="s">
        <v>122</v>
      </c>
      <c r="D369" s="19"/>
      <c r="E369" s="20"/>
      <c r="F369" s="20"/>
      <c r="G369" s="19"/>
      <c r="H369" s="65"/>
      <c r="I369" s="82"/>
      <c r="J369" s="116"/>
      <c r="K369" s="29"/>
      <c r="L369" s="187"/>
      <c r="M369" s="21"/>
      <c r="N369" s="139"/>
      <c r="O369" s="139"/>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2"/>
      <c r="AU369" s="22"/>
      <c r="AV369" s="22"/>
      <c r="AW369" s="22"/>
      <c r="AX369" s="22"/>
      <c r="AY369" s="22"/>
      <c r="AZ369" s="22"/>
      <c r="BA369" s="22"/>
      <c r="BB369" s="22"/>
      <c r="BC369" s="22"/>
      <c r="BD369" s="22"/>
      <c r="BE369" s="22"/>
      <c r="BF369" s="22"/>
      <c r="BG369" s="22"/>
      <c r="BH369" s="22"/>
      <c r="BI369" s="22"/>
      <c r="BJ369" s="22"/>
      <c r="BK369" s="22"/>
      <c r="BL369" s="22"/>
      <c r="BM369" s="22"/>
      <c r="BN369" s="22"/>
      <c r="BO369" s="22"/>
      <c r="BP369" s="22"/>
      <c r="BQ369" s="22"/>
      <c r="BR369" s="22"/>
      <c r="BS369" s="22"/>
      <c r="BT369" s="22"/>
      <c r="BU369" s="22"/>
      <c r="BV369" s="22"/>
      <c r="BW369" s="22"/>
      <c r="BX369" s="22"/>
      <c r="BY369" s="22"/>
      <c r="BZ369" s="22"/>
      <c r="CA369" s="22"/>
      <c r="CB369" s="22"/>
      <c r="CC369" s="22"/>
      <c r="CD369" s="22"/>
      <c r="CE369" s="22"/>
      <c r="CF369" s="22"/>
      <c r="CG369" s="22"/>
      <c r="CH369" s="22"/>
      <c r="CI369" s="22"/>
      <c r="CJ369" s="22"/>
      <c r="CK369" s="22"/>
      <c r="CL369" s="22"/>
      <c r="CM369" s="22"/>
      <c r="CN369" s="22"/>
      <c r="CO369" s="22"/>
      <c r="CP369" s="22"/>
      <c r="CQ369" s="22"/>
      <c r="CR369" s="22"/>
      <c r="CS369" s="22"/>
      <c r="CT369" s="22"/>
      <c r="CU369" s="22"/>
      <c r="CV369" s="22"/>
      <c r="CW369" s="22"/>
      <c r="CX369" s="22"/>
      <c r="CY369" s="22"/>
      <c r="CZ369" s="22"/>
      <c r="DA369" s="22"/>
      <c r="DB369" s="22"/>
      <c r="DC369" s="22"/>
      <c r="DD369" s="22"/>
      <c r="DE369" s="22"/>
      <c r="DF369" s="22"/>
      <c r="DG369" s="22"/>
      <c r="DH369" s="22"/>
      <c r="DI369" s="22"/>
      <c r="DJ369" s="22"/>
      <c r="DK369" s="22"/>
      <c r="DL369" s="22"/>
      <c r="DM369" s="22"/>
      <c r="DN369" s="22"/>
      <c r="DO369" s="22"/>
      <c r="DP369" s="22"/>
      <c r="DQ369" s="22"/>
      <c r="DR369" s="22"/>
      <c r="DS369" s="22"/>
      <c r="DT369" s="22"/>
      <c r="DU369" s="22"/>
      <c r="DV369" s="22"/>
      <c r="DW369" s="22"/>
      <c r="DX369" s="22"/>
      <c r="DY369" s="22"/>
      <c r="DZ369" s="22"/>
      <c r="EA369" s="22"/>
      <c r="EB369" s="22"/>
      <c r="EC369" s="22"/>
      <c r="ED369" s="22"/>
      <c r="EE369" s="22"/>
      <c r="EF369" s="22"/>
      <c r="EG369" s="22"/>
      <c r="EH369" s="22"/>
      <c r="EI369" s="22"/>
      <c r="EJ369" s="22"/>
      <c r="EK369" s="22"/>
      <c r="EL369" s="22"/>
      <c r="EM369" s="22"/>
      <c r="EN369" s="22"/>
      <c r="EO369" s="22"/>
      <c r="EP369" s="22"/>
      <c r="EQ369" s="22"/>
      <c r="ER369" s="22"/>
      <c r="ES369" s="22"/>
      <c r="ET369" s="22"/>
      <c r="EU369" s="22"/>
      <c r="EV369" s="22"/>
      <c r="EW369" s="22"/>
      <c r="EX369" s="22"/>
      <c r="EY369" s="22"/>
      <c r="EZ369" s="22"/>
      <c r="FA369" s="22"/>
      <c r="FB369" s="22"/>
      <c r="FC369" s="22"/>
      <c r="FD369" s="22"/>
      <c r="FE369" s="22"/>
      <c r="FF369" s="22"/>
      <c r="FG369" s="22"/>
      <c r="FH369" s="22"/>
      <c r="FI369" s="22"/>
      <c r="FJ369" s="22"/>
      <c r="FK369" s="22"/>
      <c r="FL369" s="22"/>
      <c r="FM369" s="22"/>
      <c r="FN369" s="22"/>
      <c r="FO369" s="22"/>
      <c r="FP369" s="22"/>
      <c r="FQ369" s="22"/>
      <c r="FR369" s="22"/>
      <c r="FS369" s="22"/>
      <c r="FT369" s="22"/>
      <c r="FU369" s="22"/>
      <c r="FV369" s="22"/>
      <c r="FW369" s="22"/>
      <c r="FX369" s="22"/>
      <c r="FY369" s="22"/>
      <c r="FZ369" s="22"/>
      <c r="GA369" s="22"/>
      <c r="GB369" s="22"/>
      <c r="GC369" s="22"/>
      <c r="GD369" s="22"/>
      <c r="GE369" s="22"/>
      <c r="GF369" s="22"/>
      <c r="GG369" s="22"/>
      <c r="GH369" s="22"/>
      <c r="GI369" s="22"/>
      <c r="GJ369" s="22"/>
      <c r="GK369" s="22"/>
      <c r="GL369" s="22"/>
      <c r="GM369" s="22"/>
      <c r="GN369" s="22"/>
      <c r="GO369" s="22"/>
      <c r="GP369" s="22"/>
      <c r="GQ369" s="22"/>
      <c r="GR369" s="22"/>
      <c r="GS369" s="22"/>
      <c r="GT369" s="22"/>
      <c r="GU369" s="22"/>
      <c r="GV369" s="22"/>
      <c r="GW369" s="22"/>
      <c r="GX369" s="22"/>
      <c r="GY369" s="22"/>
      <c r="GZ369" s="22"/>
      <c r="HA369" s="22"/>
      <c r="HB369" s="22"/>
      <c r="HC369" s="22"/>
      <c r="HD369" s="22"/>
      <c r="HE369" s="22"/>
      <c r="HF369" s="22"/>
      <c r="HG369" s="22"/>
      <c r="HH369" s="22"/>
      <c r="HI369" s="22"/>
      <c r="HJ369" s="22"/>
      <c r="HK369" s="22"/>
      <c r="HL369" s="22"/>
      <c r="HM369" s="22"/>
      <c r="HN369" s="22"/>
      <c r="HO369" s="22"/>
      <c r="HP369" s="22"/>
      <c r="HQ369" s="22"/>
      <c r="HR369" s="22"/>
      <c r="HS369" s="22"/>
      <c r="HT369" s="22"/>
      <c r="HU369" s="22"/>
      <c r="HV369" s="22"/>
      <c r="HW369" s="22"/>
      <c r="HX369" s="22"/>
      <c r="HY369" s="22"/>
      <c r="HZ369" s="22"/>
      <c r="IA369" s="22"/>
      <c r="IB369" s="22"/>
      <c r="IC369" s="22"/>
      <c r="ID369" s="22"/>
      <c r="IE369" s="22"/>
      <c r="IF369" s="22"/>
      <c r="IG369" s="22"/>
      <c r="IH369" s="22"/>
      <c r="II369" s="22"/>
      <c r="IJ369" s="22"/>
      <c r="IK369" s="22"/>
      <c r="IL369" s="22"/>
      <c r="IM369" s="22"/>
      <c r="IN369" s="22"/>
      <c r="IO369" s="22"/>
      <c r="IP369" s="22"/>
      <c r="IQ369" s="22"/>
      <c r="IR369" s="22"/>
      <c r="IS369" s="22"/>
      <c r="IT369" s="22"/>
      <c r="IU369" s="22"/>
      <c r="IV369" s="22"/>
      <c r="IW369" s="22"/>
      <c r="IX369" s="22"/>
      <c r="IY369" s="22"/>
      <c r="IZ369" s="22"/>
      <c r="JA369" s="22"/>
      <c r="JB369" s="22"/>
      <c r="JC369" s="22"/>
      <c r="JD369" s="22"/>
      <c r="JE369" s="22"/>
      <c r="JF369" s="22"/>
      <c r="JG369" s="22"/>
      <c r="JH369" s="22"/>
      <c r="JI369" s="22"/>
      <c r="JJ369" s="22"/>
      <c r="JK369" s="22"/>
      <c r="JL369" s="22"/>
      <c r="JM369" s="22"/>
      <c r="JN369" s="22"/>
      <c r="JO369" s="22"/>
      <c r="JP369" s="22"/>
      <c r="JQ369" s="22"/>
      <c r="JR369" s="22"/>
      <c r="JS369" s="22"/>
      <c r="JT369" s="22"/>
      <c r="JU369" s="22"/>
      <c r="JV369" s="22"/>
      <c r="JW369" s="22"/>
      <c r="JX369" s="22"/>
      <c r="JY369" s="22"/>
      <c r="JZ369" s="22"/>
      <c r="KA369" s="22"/>
      <c r="KB369" s="22"/>
      <c r="KC369" s="22"/>
      <c r="KD369" s="22"/>
      <c r="KE369" s="22"/>
      <c r="KF369" s="22"/>
      <c r="KG369" s="22"/>
      <c r="KH369" s="22"/>
      <c r="KI369" s="22"/>
      <c r="KJ369" s="22"/>
      <c r="KK369" s="22"/>
      <c r="KL369" s="22"/>
      <c r="KM369" s="22"/>
      <c r="KN369" s="22"/>
      <c r="KO369" s="22"/>
      <c r="KP369" s="22"/>
      <c r="KQ369" s="22"/>
      <c r="KR369" s="22"/>
      <c r="KS369" s="22"/>
      <c r="KT369" s="22"/>
      <c r="KU369" s="22"/>
      <c r="KV369" s="22"/>
      <c r="KW369" s="22"/>
      <c r="KX369" s="22"/>
      <c r="KY369" s="22"/>
      <c r="KZ369" s="22"/>
      <c r="LA369" s="22"/>
      <c r="LB369" s="22"/>
      <c r="LC369" s="22"/>
      <c r="LD369" s="22"/>
      <c r="LE369" s="22"/>
      <c r="LF369" s="22"/>
      <c r="LG369" s="22"/>
      <c r="LH369" s="22"/>
      <c r="LI369" s="22"/>
      <c r="LJ369" s="22"/>
      <c r="LK369" s="22"/>
      <c r="LL369" s="22"/>
      <c r="LM369" s="22"/>
      <c r="LN369" s="22"/>
      <c r="LO369" s="22"/>
      <c r="LP369" s="22"/>
      <c r="LQ369" s="22"/>
      <c r="LR369" s="22"/>
      <c r="LS369" s="22"/>
      <c r="LT369" s="22"/>
      <c r="LU369" s="22"/>
      <c r="LV369" s="22"/>
      <c r="LW369" s="22"/>
      <c r="LX369" s="22"/>
      <c r="LY369" s="22"/>
      <c r="LZ369" s="22"/>
      <c r="MA369" s="22"/>
      <c r="MB369" s="22"/>
      <c r="MC369" s="22"/>
      <c r="MD369" s="22"/>
      <c r="ME369" s="22"/>
      <c r="MF369" s="22"/>
      <c r="MG369" s="22"/>
      <c r="MH369" s="22"/>
      <c r="MI369" s="22"/>
      <c r="MJ369" s="22"/>
      <c r="MK369" s="22"/>
      <c r="ML369" s="22"/>
      <c r="MM369" s="22"/>
      <c r="MN369" s="22"/>
      <c r="MO369" s="22"/>
      <c r="MP369" s="22"/>
      <c r="MQ369" s="22"/>
      <c r="MR369" s="22"/>
      <c r="MS369" s="22"/>
      <c r="MT369" s="22"/>
      <c r="MU369" s="22"/>
      <c r="MV369" s="22"/>
      <c r="MW369" s="22"/>
      <c r="MX369" s="22"/>
      <c r="MY369" s="22"/>
      <c r="MZ369" s="22"/>
      <c r="NA369" s="22"/>
      <c r="NB369" s="22"/>
      <c r="NC369" s="22"/>
      <c r="ND369" s="22"/>
      <c r="NE369" s="22"/>
      <c r="NF369" s="22"/>
      <c r="NG369" s="22"/>
      <c r="NH369" s="22"/>
      <c r="NI369" s="22"/>
      <c r="NJ369" s="22"/>
      <c r="NK369" s="22"/>
      <c r="NL369" s="22"/>
      <c r="NM369" s="22"/>
      <c r="NN369" s="22"/>
      <c r="NO369" s="22"/>
      <c r="NP369" s="22"/>
      <c r="NQ369" s="22"/>
      <c r="NR369" s="22"/>
      <c r="NS369" s="22"/>
      <c r="NT369" s="22"/>
      <c r="NU369" s="22"/>
      <c r="NV369" s="22"/>
      <c r="NW369" s="22"/>
      <c r="NX369" s="22"/>
      <c r="NY369" s="22"/>
      <c r="NZ369" s="22"/>
      <c r="OA369" s="22"/>
      <c r="OB369" s="22"/>
      <c r="OC369" s="22"/>
      <c r="OD369" s="22"/>
      <c r="OE369" s="22"/>
      <c r="OF369" s="22"/>
      <c r="OG369" s="22"/>
      <c r="OH369" s="22"/>
      <c r="OI369" s="22"/>
      <c r="OJ369" s="22"/>
      <c r="OK369" s="22"/>
      <c r="OL369" s="22"/>
      <c r="OM369" s="22"/>
      <c r="ON369" s="22"/>
      <c r="OO369" s="22"/>
      <c r="OP369" s="22"/>
      <c r="OQ369" s="22"/>
      <c r="OR369" s="22"/>
      <c r="OS369" s="22"/>
      <c r="OT369" s="22"/>
      <c r="OU369" s="22"/>
      <c r="OV369" s="22"/>
      <c r="OW369" s="22"/>
      <c r="OX369" s="22"/>
      <c r="OY369" s="22"/>
      <c r="OZ369" s="22"/>
      <c r="PA369" s="22"/>
      <c r="PB369" s="22"/>
      <c r="PC369" s="22"/>
      <c r="PD369" s="22"/>
      <c r="PE369" s="22"/>
      <c r="PF369" s="22"/>
      <c r="PG369" s="22"/>
      <c r="PH369" s="22"/>
      <c r="PI369" s="22"/>
      <c r="PJ369" s="22"/>
      <c r="PK369" s="22"/>
      <c r="PL369" s="22"/>
      <c r="PM369" s="22"/>
      <c r="PN369" s="22"/>
      <c r="PO369" s="22"/>
      <c r="PP369" s="22"/>
      <c r="PQ369" s="22"/>
      <c r="PR369" s="22"/>
      <c r="PS369" s="22"/>
      <c r="PT369" s="22"/>
      <c r="PU369" s="22"/>
      <c r="PV369" s="22"/>
      <c r="PW369" s="22"/>
      <c r="PX369" s="22"/>
      <c r="PY369" s="22"/>
      <c r="PZ369" s="22"/>
      <c r="QA369" s="22"/>
      <c r="QB369" s="22"/>
      <c r="QC369" s="22"/>
      <c r="QD369" s="22"/>
      <c r="QE369" s="22"/>
      <c r="QF369" s="22"/>
      <c r="QG369" s="22"/>
      <c r="QH369" s="22"/>
      <c r="QI369" s="22"/>
      <c r="QJ369" s="22"/>
      <c r="QK369" s="22"/>
      <c r="QL369" s="22"/>
      <c r="QM369" s="22"/>
      <c r="QN369" s="22"/>
      <c r="QO369" s="22"/>
      <c r="QP369" s="22"/>
      <c r="QQ369" s="22"/>
      <c r="QR369" s="22"/>
      <c r="QS369" s="22"/>
      <c r="QT369" s="22"/>
      <c r="QU369" s="22"/>
      <c r="QV369" s="22"/>
      <c r="QW369" s="22"/>
      <c r="QX369" s="22"/>
      <c r="QY369" s="22"/>
      <c r="QZ369" s="22"/>
      <c r="RA369" s="22"/>
      <c r="RB369" s="22"/>
      <c r="RC369" s="22"/>
      <c r="RD369" s="22"/>
      <c r="RE369" s="22"/>
      <c r="RF369" s="22"/>
      <c r="RG369" s="22"/>
      <c r="RH369" s="22"/>
      <c r="RI369" s="22"/>
      <c r="RJ369" s="22"/>
      <c r="RK369" s="22"/>
      <c r="RL369" s="22"/>
      <c r="RM369" s="22"/>
      <c r="RN369" s="22"/>
      <c r="RO369" s="22"/>
      <c r="RP369" s="22"/>
      <c r="RQ369" s="22"/>
      <c r="RR369" s="22"/>
      <c r="RS369" s="22"/>
      <c r="RT369" s="22"/>
      <c r="RU369" s="22"/>
      <c r="RV369" s="22"/>
      <c r="RW369" s="22"/>
      <c r="RX369" s="22"/>
      <c r="RY369" s="22"/>
      <c r="RZ369" s="22"/>
      <c r="SA369" s="22"/>
      <c r="SB369" s="22"/>
      <c r="SC369" s="22"/>
      <c r="SD369" s="22"/>
      <c r="SE369" s="22"/>
      <c r="SF369" s="22"/>
      <c r="SG369" s="22"/>
      <c r="SH369" s="22"/>
      <c r="SI369" s="22"/>
      <c r="SJ369" s="22"/>
      <c r="SK369" s="22"/>
      <c r="SL369" s="22"/>
      <c r="SM369" s="22"/>
      <c r="SN369" s="22"/>
      <c r="SO369" s="22"/>
      <c r="SP369" s="22"/>
      <c r="SQ369" s="22"/>
      <c r="SR369" s="22"/>
      <c r="SS369" s="22"/>
      <c r="ST369" s="22"/>
      <c r="SU369" s="22"/>
      <c r="SV369" s="22"/>
      <c r="SW369" s="22"/>
      <c r="SX369" s="22"/>
      <c r="SY369" s="22"/>
      <c r="SZ369" s="22"/>
      <c r="TA369" s="22"/>
      <c r="TB369" s="22"/>
      <c r="TC369" s="22"/>
      <c r="TD369" s="22"/>
      <c r="TE369" s="22"/>
      <c r="TF369" s="22"/>
      <c r="TG369" s="22"/>
      <c r="TH369" s="22"/>
      <c r="TI369" s="22"/>
      <c r="TJ369" s="22"/>
      <c r="TK369" s="22"/>
      <c r="TL369" s="22"/>
      <c r="TM369" s="22"/>
      <c r="TN369" s="22"/>
      <c r="TO369" s="22"/>
      <c r="TP369" s="22"/>
      <c r="TQ369" s="22"/>
      <c r="TR369" s="22"/>
      <c r="TS369" s="22"/>
      <c r="TT369" s="22"/>
      <c r="TU369" s="22"/>
      <c r="TV369" s="22"/>
      <c r="TW369" s="22"/>
      <c r="TX369" s="22"/>
      <c r="TY369" s="22"/>
      <c r="TZ369" s="22"/>
      <c r="UA369" s="22"/>
      <c r="UB369" s="22"/>
      <c r="UC369" s="22"/>
      <c r="UD369" s="22"/>
      <c r="UE369" s="22"/>
      <c r="UF369" s="22"/>
      <c r="UG369" s="22"/>
      <c r="UH369" s="22"/>
      <c r="UI369" s="22"/>
      <c r="UJ369" s="22"/>
      <c r="UK369" s="22"/>
      <c r="UL369" s="22"/>
      <c r="UM369" s="22"/>
      <c r="UN369" s="22"/>
      <c r="UO369" s="22"/>
      <c r="UP369" s="22"/>
      <c r="UQ369" s="22"/>
      <c r="UR369" s="22"/>
      <c r="US369" s="22"/>
      <c r="UT369" s="22"/>
      <c r="UU369" s="22"/>
      <c r="UV369" s="22"/>
      <c r="UW369" s="22"/>
      <c r="UX369" s="22"/>
      <c r="UY369" s="22"/>
      <c r="UZ369" s="22"/>
      <c r="VA369" s="22"/>
      <c r="VB369" s="22"/>
      <c r="VC369" s="22"/>
      <c r="VD369" s="22"/>
      <c r="VE369" s="22"/>
      <c r="VF369" s="22"/>
      <c r="VG369" s="22"/>
      <c r="VH369" s="22"/>
      <c r="VI369" s="22"/>
      <c r="VJ369" s="22"/>
      <c r="VK369" s="22"/>
      <c r="VL369" s="22"/>
      <c r="VM369" s="22"/>
      <c r="VN369" s="22"/>
      <c r="VO369" s="22"/>
      <c r="VP369" s="22"/>
      <c r="VQ369" s="22"/>
      <c r="VR369" s="22"/>
      <c r="VS369" s="22"/>
      <c r="VT369" s="22"/>
      <c r="VU369" s="22"/>
      <c r="VV369" s="22"/>
      <c r="VW369" s="22"/>
      <c r="VX369" s="22"/>
      <c r="VY369" s="22"/>
      <c r="VZ369" s="22"/>
      <c r="WA369" s="22"/>
      <c r="WB369" s="22"/>
      <c r="WC369" s="22"/>
      <c r="WD369" s="22"/>
      <c r="WE369" s="22"/>
      <c r="WF369" s="22"/>
      <c r="WG369" s="22"/>
      <c r="WH369" s="22"/>
      <c r="WI369" s="22"/>
      <c r="WJ369" s="22"/>
      <c r="WK369" s="22"/>
      <c r="WL369" s="22"/>
      <c r="WM369" s="22"/>
      <c r="WN369" s="22"/>
      <c r="WO369" s="22"/>
      <c r="WP369" s="22"/>
      <c r="WQ369" s="22"/>
      <c r="WR369" s="22"/>
      <c r="WS369" s="22"/>
      <c r="WT369" s="22"/>
      <c r="WU369" s="22"/>
      <c r="WV369" s="22"/>
      <c r="WW369" s="22"/>
      <c r="WX369" s="22"/>
      <c r="WY369" s="22"/>
      <c r="WZ369" s="22"/>
      <c r="XA369" s="22"/>
      <c r="XB369" s="22"/>
      <c r="XC369" s="22"/>
      <c r="XD369" s="22"/>
      <c r="XE369" s="22"/>
      <c r="XF369" s="22"/>
      <c r="XG369" s="22"/>
      <c r="XH369" s="22"/>
      <c r="XI369" s="22"/>
      <c r="XJ369" s="22"/>
      <c r="XK369" s="22"/>
      <c r="XL369" s="22"/>
      <c r="XM369" s="22"/>
      <c r="XN369" s="22"/>
      <c r="XO369" s="22"/>
      <c r="XP369" s="22"/>
      <c r="XQ369" s="22"/>
      <c r="XR369" s="22"/>
      <c r="XS369" s="22"/>
      <c r="XT369" s="22"/>
      <c r="XU369" s="22"/>
      <c r="XV369" s="22"/>
      <c r="XW369" s="22"/>
      <c r="XX369" s="22"/>
      <c r="XY369" s="22"/>
      <c r="XZ369" s="22"/>
      <c r="YA369" s="22"/>
      <c r="YB369" s="22"/>
      <c r="YC369" s="22"/>
      <c r="YD369" s="22"/>
      <c r="YE369" s="22"/>
      <c r="YF369" s="22"/>
      <c r="YG369" s="22"/>
      <c r="YH369" s="22"/>
      <c r="YI369" s="22"/>
      <c r="YJ369" s="22"/>
      <c r="YK369" s="22"/>
      <c r="YL369" s="22"/>
      <c r="YM369" s="22"/>
      <c r="YN369" s="22"/>
      <c r="YO369" s="22"/>
      <c r="YP369" s="22"/>
      <c r="YQ369" s="22"/>
      <c r="YR369" s="22"/>
      <c r="YS369" s="22"/>
      <c r="YT369" s="22"/>
      <c r="YU369" s="22"/>
      <c r="YV369" s="22"/>
      <c r="YW369" s="22"/>
      <c r="YX369" s="22"/>
      <c r="YY369" s="22"/>
      <c r="YZ369" s="22"/>
      <c r="ZA369" s="22"/>
      <c r="ZB369" s="22"/>
      <c r="ZC369" s="22"/>
      <c r="ZD369" s="22"/>
      <c r="ZE369" s="22"/>
      <c r="ZF369" s="22"/>
      <c r="ZG369" s="22"/>
      <c r="ZH369" s="22"/>
      <c r="ZI369" s="22"/>
      <c r="ZJ369" s="22"/>
      <c r="ZK369" s="22"/>
      <c r="ZL369" s="22"/>
      <c r="ZM369" s="22"/>
      <c r="ZN369" s="22"/>
      <c r="ZO369" s="22"/>
      <c r="ZP369" s="22"/>
      <c r="ZQ369" s="22"/>
      <c r="ZR369" s="22"/>
      <c r="ZS369" s="22"/>
    </row>
    <row r="370" spans="1:695" s="123" customFormat="1" x14ac:dyDescent="0.2">
      <c r="A370" s="246" t="s">
        <v>150</v>
      </c>
      <c r="B370" s="98"/>
      <c r="C370" s="235" t="s">
        <v>29</v>
      </c>
      <c r="D370" s="19" t="s">
        <v>13</v>
      </c>
      <c r="E370" s="20">
        <v>0.3298611111111111</v>
      </c>
      <c r="F370" s="20">
        <f>E370+(60/(24*60))</f>
        <v>0.37152777777777779</v>
      </c>
      <c r="G370" s="19">
        <f t="shared" ref="G370" si="45">H370*I370</f>
        <v>8381.7000000000007</v>
      </c>
      <c r="H370" s="65">
        <v>201</v>
      </c>
      <c r="I370" s="82">
        <v>41.7</v>
      </c>
      <c r="J370" s="77" t="s">
        <v>204</v>
      </c>
      <c r="K370" s="77" t="s">
        <v>205</v>
      </c>
      <c r="L370" s="187"/>
      <c r="M370" s="21"/>
      <c r="N370" s="139"/>
      <c r="O370" s="139"/>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2"/>
      <c r="AU370" s="22"/>
      <c r="AV370" s="22"/>
      <c r="AW370" s="22"/>
      <c r="AX370" s="22"/>
      <c r="AY370" s="22"/>
      <c r="AZ370" s="22"/>
      <c r="BA370" s="22"/>
      <c r="BB370" s="22"/>
      <c r="BC370" s="22"/>
      <c r="BD370" s="22"/>
      <c r="BE370" s="22"/>
      <c r="BF370" s="22"/>
      <c r="BG370" s="22"/>
      <c r="BH370" s="22"/>
      <c r="BI370" s="22"/>
      <c r="BJ370" s="22"/>
      <c r="BK370" s="22"/>
      <c r="BL370" s="22"/>
      <c r="BM370" s="22"/>
      <c r="BN370" s="22"/>
      <c r="BO370" s="22"/>
      <c r="BP370" s="22"/>
      <c r="BQ370" s="22"/>
      <c r="BR370" s="22"/>
      <c r="BS370" s="22"/>
      <c r="BT370" s="22"/>
      <c r="BU370" s="22"/>
      <c r="BV370" s="22"/>
      <c r="BW370" s="22"/>
      <c r="BX370" s="22"/>
      <c r="BY370" s="22"/>
      <c r="BZ370" s="22"/>
      <c r="CA370" s="22"/>
      <c r="CB370" s="22"/>
      <c r="CC370" s="22"/>
      <c r="CD370" s="22"/>
      <c r="CE370" s="22"/>
      <c r="CF370" s="22"/>
      <c r="CG370" s="22"/>
      <c r="CH370" s="22"/>
      <c r="CI370" s="22"/>
      <c r="CJ370" s="22"/>
      <c r="CK370" s="22"/>
      <c r="CL370" s="22"/>
      <c r="CM370" s="22"/>
      <c r="CN370" s="22"/>
      <c r="CO370" s="22"/>
      <c r="CP370" s="22"/>
      <c r="CQ370" s="22"/>
      <c r="CR370" s="22"/>
      <c r="CS370" s="22"/>
      <c r="CT370" s="22"/>
      <c r="CU370" s="22"/>
      <c r="CV370" s="22"/>
      <c r="CW370" s="22"/>
      <c r="CX370" s="22"/>
      <c r="CY370" s="22"/>
      <c r="CZ370" s="22"/>
      <c r="DA370" s="22"/>
      <c r="DB370" s="22"/>
      <c r="DC370" s="22"/>
      <c r="DD370" s="22"/>
      <c r="DE370" s="22"/>
      <c r="DF370" s="22"/>
      <c r="DG370" s="22"/>
      <c r="DH370" s="22"/>
      <c r="DI370" s="22"/>
      <c r="DJ370" s="22"/>
      <c r="DK370" s="22"/>
      <c r="DL370" s="22"/>
      <c r="DM370" s="22"/>
      <c r="DN370" s="22"/>
      <c r="DO370" s="22"/>
      <c r="DP370" s="22"/>
      <c r="DQ370" s="22"/>
      <c r="DR370" s="22"/>
      <c r="DS370" s="22"/>
      <c r="DT370" s="22"/>
      <c r="DU370" s="22"/>
      <c r="DV370" s="22"/>
      <c r="DW370" s="22"/>
      <c r="DX370" s="22"/>
      <c r="DY370" s="22"/>
      <c r="DZ370" s="22"/>
      <c r="EA370" s="22"/>
      <c r="EB370" s="22"/>
      <c r="EC370" s="22"/>
      <c r="ED370" s="22"/>
      <c r="EE370" s="22"/>
      <c r="EF370" s="22"/>
      <c r="EG370" s="22"/>
      <c r="EH370" s="22"/>
      <c r="EI370" s="22"/>
      <c r="EJ370" s="22"/>
      <c r="EK370" s="22"/>
      <c r="EL370" s="22"/>
      <c r="EM370" s="22"/>
      <c r="EN370" s="22"/>
      <c r="EO370" s="22"/>
      <c r="EP370" s="22"/>
      <c r="EQ370" s="22"/>
      <c r="ER370" s="22"/>
      <c r="ES370" s="22"/>
      <c r="ET370" s="22"/>
      <c r="EU370" s="22"/>
      <c r="EV370" s="22"/>
      <c r="EW370" s="22"/>
      <c r="EX370" s="22"/>
      <c r="EY370" s="22"/>
      <c r="EZ370" s="22"/>
      <c r="FA370" s="22"/>
      <c r="FB370" s="22"/>
      <c r="FC370" s="22"/>
      <c r="FD370" s="22"/>
      <c r="FE370" s="22"/>
      <c r="FF370" s="22"/>
      <c r="FG370" s="22"/>
      <c r="FH370" s="22"/>
      <c r="FI370" s="22"/>
      <c r="FJ370" s="22"/>
      <c r="FK370" s="22"/>
      <c r="FL370" s="22"/>
      <c r="FM370" s="22"/>
      <c r="FN370" s="22"/>
      <c r="FO370" s="22"/>
      <c r="FP370" s="22"/>
      <c r="FQ370" s="22"/>
      <c r="FR370" s="22"/>
      <c r="FS370" s="22"/>
      <c r="FT370" s="22"/>
      <c r="FU370" s="22"/>
      <c r="FV370" s="22"/>
      <c r="FW370" s="22"/>
      <c r="FX370" s="22"/>
      <c r="FY370" s="22"/>
      <c r="FZ370" s="22"/>
      <c r="GA370" s="22"/>
      <c r="GB370" s="22"/>
      <c r="GC370" s="22"/>
      <c r="GD370" s="22"/>
      <c r="GE370" s="22"/>
      <c r="GF370" s="22"/>
      <c r="GG370" s="22"/>
      <c r="GH370" s="22"/>
      <c r="GI370" s="22"/>
      <c r="GJ370" s="22"/>
      <c r="GK370" s="22"/>
      <c r="GL370" s="22"/>
      <c r="GM370" s="22"/>
      <c r="GN370" s="22"/>
      <c r="GO370" s="22"/>
      <c r="GP370" s="22"/>
      <c r="GQ370" s="22"/>
      <c r="GR370" s="22"/>
      <c r="GS370" s="22"/>
      <c r="GT370" s="22"/>
      <c r="GU370" s="22"/>
      <c r="GV370" s="22"/>
      <c r="GW370" s="22"/>
      <c r="GX370" s="22"/>
      <c r="GY370" s="22"/>
      <c r="GZ370" s="22"/>
      <c r="HA370" s="22"/>
      <c r="HB370" s="22"/>
      <c r="HC370" s="22"/>
      <c r="HD370" s="22"/>
      <c r="HE370" s="22"/>
      <c r="HF370" s="22"/>
      <c r="HG370" s="22"/>
      <c r="HH370" s="22"/>
      <c r="HI370" s="22"/>
      <c r="HJ370" s="22"/>
      <c r="HK370" s="22"/>
      <c r="HL370" s="22"/>
      <c r="HM370" s="22"/>
      <c r="HN370" s="22"/>
      <c r="HO370" s="22"/>
      <c r="HP370" s="22"/>
      <c r="HQ370" s="22"/>
      <c r="HR370" s="22"/>
      <c r="HS370" s="22"/>
      <c r="HT370" s="22"/>
      <c r="HU370" s="22"/>
      <c r="HV370" s="22"/>
      <c r="HW370" s="22"/>
      <c r="HX370" s="22"/>
      <c r="HY370" s="22"/>
      <c r="HZ370" s="22"/>
      <c r="IA370" s="22"/>
      <c r="IB370" s="22"/>
      <c r="IC370" s="22"/>
      <c r="ID370" s="22"/>
      <c r="IE370" s="22"/>
      <c r="IF370" s="22"/>
      <c r="IG370" s="22"/>
      <c r="IH370" s="22"/>
      <c r="II370" s="22"/>
      <c r="IJ370" s="22"/>
      <c r="IK370" s="22"/>
      <c r="IL370" s="22"/>
      <c r="IM370" s="22"/>
      <c r="IN370" s="22"/>
      <c r="IO370" s="22"/>
      <c r="IP370" s="22"/>
      <c r="IQ370" s="22"/>
      <c r="IR370" s="22"/>
      <c r="IS370" s="22"/>
      <c r="IT370" s="22"/>
      <c r="IU370" s="22"/>
      <c r="IV370" s="22"/>
      <c r="IW370" s="22"/>
      <c r="IX370" s="22"/>
      <c r="IY370" s="22"/>
      <c r="IZ370" s="22"/>
      <c r="JA370" s="22"/>
      <c r="JB370" s="22"/>
      <c r="JC370" s="22"/>
      <c r="JD370" s="22"/>
      <c r="JE370" s="22"/>
      <c r="JF370" s="22"/>
      <c r="JG370" s="22"/>
      <c r="JH370" s="22"/>
      <c r="JI370" s="22"/>
      <c r="JJ370" s="22"/>
      <c r="JK370" s="22"/>
      <c r="JL370" s="22"/>
      <c r="JM370" s="22"/>
      <c r="JN370" s="22"/>
      <c r="JO370" s="22"/>
      <c r="JP370" s="22"/>
      <c r="JQ370" s="22"/>
      <c r="JR370" s="22"/>
      <c r="JS370" s="22"/>
      <c r="JT370" s="22"/>
      <c r="JU370" s="22"/>
      <c r="JV370" s="22"/>
      <c r="JW370" s="22"/>
      <c r="JX370" s="22"/>
      <c r="JY370" s="22"/>
      <c r="JZ370" s="22"/>
      <c r="KA370" s="22"/>
      <c r="KB370" s="22"/>
      <c r="KC370" s="22"/>
      <c r="KD370" s="22"/>
      <c r="KE370" s="22"/>
      <c r="KF370" s="22"/>
      <c r="KG370" s="22"/>
      <c r="KH370" s="22"/>
      <c r="KI370" s="22"/>
      <c r="KJ370" s="22"/>
      <c r="KK370" s="22"/>
      <c r="KL370" s="22"/>
      <c r="KM370" s="22"/>
      <c r="KN370" s="22"/>
      <c r="KO370" s="22"/>
      <c r="KP370" s="22"/>
      <c r="KQ370" s="22"/>
      <c r="KR370" s="22"/>
      <c r="KS370" s="22"/>
      <c r="KT370" s="22"/>
      <c r="KU370" s="22"/>
      <c r="KV370" s="22"/>
      <c r="KW370" s="22"/>
      <c r="KX370" s="22"/>
      <c r="KY370" s="22"/>
      <c r="KZ370" s="22"/>
      <c r="LA370" s="22"/>
      <c r="LB370" s="22"/>
      <c r="LC370" s="22"/>
      <c r="LD370" s="22"/>
      <c r="LE370" s="22"/>
      <c r="LF370" s="22"/>
      <c r="LG370" s="22"/>
      <c r="LH370" s="22"/>
      <c r="LI370" s="22"/>
      <c r="LJ370" s="22"/>
      <c r="LK370" s="22"/>
      <c r="LL370" s="22"/>
      <c r="LM370" s="22"/>
      <c r="LN370" s="22"/>
      <c r="LO370" s="22"/>
      <c r="LP370" s="22"/>
      <c r="LQ370" s="22"/>
      <c r="LR370" s="22"/>
      <c r="LS370" s="22"/>
      <c r="LT370" s="22"/>
      <c r="LU370" s="22"/>
      <c r="LV370" s="22"/>
      <c r="LW370" s="22"/>
      <c r="LX370" s="22"/>
      <c r="LY370" s="22"/>
      <c r="LZ370" s="22"/>
      <c r="MA370" s="22"/>
      <c r="MB370" s="22"/>
      <c r="MC370" s="22"/>
      <c r="MD370" s="22"/>
      <c r="ME370" s="22"/>
      <c r="MF370" s="22"/>
      <c r="MG370" s="22"/>
      <c r="MH370" s="22"/>
      <c r="MI370" s="22"/>
      <c r="MJ370" s="22"/>
      <c r="MK370" s="22"/>
      <c r="ML370" s="22"/>
      <c r="MM370" s="22"/>
      <c r="MN370" s="22"/>
      <c r="MO370" s="22"/>
      <c r="MP370" s="22"/>
      <c r="MQ370" s="22"/>
      <c r="MR370" s="22"/>
      <c r="MS370" s="22"/>
      <c r="MT370" s="22"/>
      <c r="MU370" s="22"/>
      <c r="MV370" s="22"/>
      <c r="MW370" s="22"/>
      <c r="MX370" s="22"/>
      <c r="MY370" s="22"/>
      <c r="MZ370" s="22"/>
      <c r="NA370" s="22"/>
      <c r="NB370" s="22"/>
      <c r="NC370" s="22"/>
      <c r="ND370" s="22"/>
      <c r="NE370" s="22"/>
      <c r="NF370" s="22"/>
      <c r="NG370" s="22"/>
      <c r="NH370" s="22"/>
      <c r="NI370" s="22"/>
      <c r="NJ370" s="22"/>
      <c r="NK370" s="22"/>
      <c r="NL370" s="22"/>
      <c r="NM370" s="22"/>
      <c r="NN370" s="22"/>
      <c r="NO370" s="22"/>
      <c r="NP370" s="22"/>
      <c r="NQ370" s="22"/>
      <c r="NR370" s="22"/>
      <c r="NS370" s="22"/>
      <c r="NT370" s="22"/>
      <c r="NU370" s="22"/>
      <c r="NV370" s="22"/>
      <c r="NW370" s="22"/>
      <c r="NX370" s="22"/>
      <c r="NY370" s="22"/>
      <c r="NZ370" s="22"/>
      <c r="OA370" s="22"/>
      <c r="OB370" s="22"/>
      <c r="OC370" s="22"/>
      <c r="OD370" s="22"/>
      <c r="OE370" s="22"/>
      <c r="OF370" s="22"/>
      <c r="OG370" s="22"/>
      <c r="OH370" s="22"/>
      <c r="OI370" s="22"/>
      <c r="OJ370" s="22"/>
      <c r="OK370" s="22"/>
      <c r="OL370" s="22"/>
      <c r="OM370" s="22"/>
      <c r="ON370" s="22"/>
      <c r="OO370" s="22"/>
      <c r="OP370" s="22"/>
      <c r="OQ370" s="22"/>
      <c r="OR370" s="22"/>
      <c r="OS370" s="22"/>
      <c r="OT370" s="22"/>
      <c r="OU370" s="22"/>
      <c r="OV370" s="22"/>
      <c r="OW370" s="22"/>
      <c r="OX370" s="22"/>
      <c r="OY370" s="22"/>
      <c r="OZ370" s="22"/>
      <c r="PA370" s="22"/>
      <c r="PB370" s="22"/>
      <c r="PC370" s="22"/>
      <c r="PD370" s="22"/>
      <c r="PE370" s="22"/>
      <c r="PF370" s="22"/>
      <c r="PG370" s="22"/>
      <c r="PH370" s="22"/>
      <c r="PI370" s="22"/>
      <c r="PJ370" s="22"/>
      <c r="PK370" s="22"/>
      <c r="PL370" s="22"/>
      <c r="PM370" s="22"/>
      <c r="PN370" s="22"/>
      <c r="PO370" s="22"/>
      <c r="PP370" s="22"/>
      <c r="PQ370" s="22"/>
      <c r="PR370" s="22"/>
      <c r="PS370" s="22"/>
      <c r="PT370" s="22"/>
      <c r="PU370" s="22"/>
      <c r="PV370" s="22"/>
      <c r="PW370" s="22"/>
      <c r="PX370" s="22"/>
      <c r="PY370" s="22"/>
      <c r="PZ370" s="22"/>
      <c r="QA370" s="22"/>
      <c r="QB370" s="22"/>
      <c r="QC370" s="22"/>
      <c r="QD370" s="22"/>
      <c r="QE370" s="22"/>
      <c r="QF370" s="22"/>
      <c r="QG370" s="22"/>
      <c r="QH370" s="22"/>
      <c r="QI370" s="22"/>
      <c r="QJ370" s="22"/>
      <c r="QK370" s="22"/>
      <c r="QL370" s="22"/>
      <c r="QM370" s="22"/>
      <c r="QN370" s="22"/>
      <c r="QO370" s="22"/>
      <c r="QP370" s="22"/>
      <c r="QQ370" s="22"/>
      <c r="QR370" s="22"/>
      <c r="QS370" s="22"/>
      <c r="QT370" s="22"/>
      <c r="QU370" s="22"/>
      <c r="QV370" s="22"/>
      <c r="QW370" s="22"/>
      <c r="QX370" s="22"/>
      <c r="QY370" s="22"/>
      <c r="QZ370" s="22"/>
      <c r="RA370" s="22"/>
      <c r="RB370" s="22"/>
      <c r="RC370" s="22"/>
      <c r="RD370" s="22"/>
      <c r="RE370" s="22"/>
      <c r="RF370" s="22"/>
      <c r="RG370" s="22"/>
      <c r="RH370" s="22"/>
      <c r="RI370" s="22"/>
      <c r="RJ370" s="22"/>
      <c r="RK370" s="22"/>
      <c r="RL370" s="22"/>
      <c r="RM370" s="22"/>
      <c r="RN370" s="22"/>
      <c r="RO370" s="22"/>
      <c r="RP370" s="22"/>
      <c r="RQ370" s="22"/>
      <c r="RR370" s="22"/>
      <c r="RS370" s="22"/>
      <c r="RT370" s="22"/>
      <c r="RU370" s="22"/>
      <c r="RV370" s="22"/>
      <c r="RW370" s="22"/>
      <c r="RX370" s="22"/>
      <c r="RY370" s="22"/>
      <c r="RZ370" s="22"/>
      <c r="SA370" s="22"/>
      <c r="SB370" s="22"/>
      <c r="SC370" s="22"/>
      <c r="SD370" s="22"/>
      <c r="SE370" s="22"/>
      <c r="SF370" s="22"/>
      <c r="SG370" s="22"/>
      <c r="SH370" s="22"/>
      <c r="SI370" s="22"/>
      <c r="SJ370" s="22"/>
      <c r="SK370" s="22"/>
      <c r="SL370" s="22"/>
      <c r="SM370" s="22"/>
      <c r="SN370" s="22"/>
      <c r="SO370" s="22"/>
      <c r="SP370" s="22"/>
      <c r="SQ370" s="22"/>
      <c r="SR370" s="22"/>
      <c r="SS370" s="22"/>
      <c r="ST370" s="22"/>
      <c r="SU370" s="22"/>
      <c r="SV370" s="22"/>
      <c r="SW370" s="22"/>
      <c r="SX370" s="22"/>
      <c r="SY370" s="22"/>
      <c r="SZ370" s="22"/>
      <c r="TA370" s="22"/>
      <c r="TB370" s="22"/>
      <c r="TC370" s="22"/>
      <c r="TD370" s="22"/>
      <c r="TE370" s="22"/>
      <c r="TF370" s="22"/>
      <c r="TG370" s="22"/>
      <c r="TH370" s="22"/>
      <c r="TI370" s="22"/>
      <c r="TJ370" s="22"/>
      <c r="TK370" s="22"/>
      <c r="TL370" s="22"/>
      <c r="TM370" s="22"/>
      <c r="TN370" s="22"/>
      <c r="TO370" s="22"/>
      <c r="TP370" s="22"/>
      <c r="TQ370" s="22"/>
      <c r="TR370" s="22"/>
      <c r="TS370" s="22"/>
      <c r="TT370" s="22"/>
      <c r="TU370" s="22"/>
      <c r="TV370" s="22"/>
      <c r="TW370" s="22"/>
      <c r="TX370" s="22"/>
      <c r="TY370" s="22"/>
      <c r="TZ370" s="22"/>
      <c r="UA370" s="22"/>
      <c r="UB370" s="22"/>
      <c r="UC370" s="22"/>
      <c r="UD370" s="22"/>
      <c r="UE370" s="22"/>
      <c r="UF370" s="22"/>
      <c r="UG370" s="22"/>
      <c r="UH370" s="22"/>
      <c r="UI370" s="22"/>
      <c r="UJ370" s="22"/>
      <c r="UK370" s="22"/>
      <c r="UL370" s="22"/>
      <c r="UM370" s="22"/>
      <c r="UN370" s="22"/>
      <c r="UO370" s="22"/>
      <c r="UP370" s="22"/>
      <c r="UQ370" s="22"/>
      <c r="UR370" s="22"/>
      <c r="US370" s="22"/>
      <c r="UT370" s="22"/>
      <c r="UU370" s="22"/>
      <c r="UV370" s="22"/>
      <c r="UW370" s="22"/>
      <c r="UX370" s="22"/>
      <c r="UY370" s="22"/>
      <c r="UZ370" s="22"/>
      <c r="VA370" s="22"/>
      <c r="VB370" s="22"/>
      <c r="VC370" s="22"/>
      <c r="VD370" s="22"/>
      <c r="VE370" s="22"/>
      <c r="VF370" s="22"/>
      <c r="VG370" s="22"/>
      <c r="VH370" s="22"/>
      <c r="VI370" s="22"/>
      <c r="VJ370" s="22"/>
      <c r="VK370" s="22"/>
      <c r="VL370" s="22"/>
      <c r="VM370" s="22"/>
      <c r="VN370" s="22"/>
      <c r="VO370" s="22"/>
      <c r="VP370" s="22"/>
      <c r="VQ370" s="22"/>
      <c r="VR370" s="22"/>
      <c r="VS370" s="22"/>
      <c r="VT370" s="22"/>
      <c r="VU370" s="22"/>
      <c r="VV370" s="22"/>
      <c r="VW370" s="22"/>
      <c r="VX370" s="22"/>
      <c r="VY370" s="22"/>
      <c r="VZ370" s="22"/>
      <c r="WA370" s="22"/>
      <c r="WB370" s="22"/>
      <c r="WC370" s="22"/>
      <c r="WD370" s="22"/>
      <c r="WE370" s="22"/>
      <c r="WF370" s="22"/>
      <c r="WG370" s="22"/>
      <c r="WH370" s="22"/>
      <c r="WI370" s="22"/>
      <c r="WJ370" s="22"/>
      <c r="WK370" s="22"/>
      <c r="WL370" s="22"/>
      <c r="WM370" s="22"/>
      <c r="WN370" s="22"/>
      <c r="WO370" s="22"/>
      <c r="WP370" s="22"/>
      <c r="WQ370" s="22"/>
      <c r="WR370" s="22"/>
      <c r="WS370" s="22"/>
      <c r="WT370" s="22"/>
      <c r="WU370" s="22"/>
      <c r="WV370" s="22"/>
      <c r="WW370" s="22"/>
      <c r="WX370" s="22"/>
      <c r="WY370" s="22"/>
      <c r="WZ370" s="22"/>
      <c r="XA370" s="22"/>
      <c r="XB370" s="22"/>
      <c r="XC370" s="22"/>
      <c r="XD370" s="22"/>
      <c r="XE370" s="22"/>
      <c r="XF370" s="22"/>
      <c r="XG370" s="22"/>
      <c r="XH370" s="22"/>
      <c r="XI370" s="22"/>
      <c r="XJ370" s="22"/>
      <c r="XK370" s="22"/>
      <c r="XL370" s="22"/>
      <c r="XM370" s="22"/>
      <c r="XN370" s="22"/>
      <c r="XO370" s="22"/>
      <c r="XP370" s="22"/>
      <c r="XQ370" s="22"/>
      <c r="XR370" s="22"/>
      <c r="XS370" s="22"/>
      <c r="XT370" s="22"/>
      <c r="XU370" s="22"/>
      <c r="XV370" s="22"/>
      <c r="XW370" s="22"/>
      <c r="XX370" s="22"/>
      <c r="XY370" s="22"/>
      <c r="XZ370" s="22"/>
      <c r="YA370" s="22"/>
      <c r="YB370" s="22"/>
      <c r="YC370" s="22"/>
      <c r="YD370" s="22"/>
      <c r="YE370" s="22"/>
      <c r="YF370" s="22"/>
      <c r="YG370" s="22"/>
      <c r="YH370" s="22"/>
      <c r="YI370" s="22"/>
      <c r="YJ370" s="22"/>
      <c r="YK370" s="22"/>
      <c r="YL370" s="22"/>
      <c r="YM370" s="22"/>
      <c r="YN370" s="22"/>
      <c r="YO370" s="22"/>
      <c r="YP370" s="22"/>
      <c r="YQ370" s="22"/>
      <c r="YR370" s="22"/>
      <c r="YS370" s="22"/>
      <c r="YT370" s="22"/>
      <c r="YU370" s="22"/>
      <c r="YV370" s="22"/>
      <c r="YW370" s="22"/>
      <c r="YX370" s="22"/>
      <c r="YY370" s="22"/>
      <c r="YZ370" s="22"/>
      <c r="ZA370" s="22"/>
      <c r="ZB370" s="22"/>
      <c r="ZC370" s="22"/>
      <c r="ZD370" s="22"/>
      <c r="ZE370" s="22"/>
      <c r="ZF370" s="22"/>
      <c r="ZG370" s="22"/>
      <c r="ZH370" s="22"/>
      <c r="ZI370" s="22"/>
      <c r="ZJ370" s="22"/>
      <c r="ZK370" s="22"/>
      <c r="ZL370" s="22"/>
      <c r="ZM370" s="22"/>
      <c r="ZN370" s="22"/>
      <c r="ZO370" s="22"/>
      <c r="ZP370" s="22"/>
      <c r="ZQ370" s="22"/>
      <c r="ZR370" s="22"/>
      <c r="ZS370" s="22"/>
    </row>
    <row r="371" spans="1:695" s="122" customFormat="1" x14ac:dyDescent="0.25">
      <c r="A371" s="246" t="s">
        <v>150</v>
      </c>
      <c r="B371" s="98"/>
      <c r="C371" s="235"/>
      <c r="D371" s="19"/>
      <c r="E371" s="20"/>
      <c r="F371" s="20"/>
      <c r="G371" s="19"/>
      <c r="H371" s="65"/>
      <c r="I371" s="82"/>
      <c r="J371" s="116"/>
      <c r="K371" s="29"/>
      <c r="L371" s="187"/>
      <c r="M371" s="21"/>
      <c r="N371" s="139"/>
      <c r="O371" s="139"/>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2"/>
      <c r="AU371" s="22"/>
      <c r="AV371" s="22"/>
      <c r="AW371" s="22"/>
      <c r="AX371" s="22"/>
      <c r="AY371" s="22"/>
      <c r="AZ371" s="22"/>
      <c r="BA371" s="22"/>
      <c r="BB371" s="22"/>
      <c r="BC371" s="22"/>
      <c r="BD371" s="22"/>
      <c r="BE371" s="22"/>
      <c r="BF371" s="22"/>
      <c r="BG371" s="22"/>
      <c r="BH371" s="22"/>
      <c r="BI371" s="22"/>
      <c r="BJ371" s="22"/>
      <c r="BK371" s="22"/>
      <c r="BL371" s="22"/>
      <c r="BM371" s="22"/>
      <c r="BN371" s="22"/>
      <c r="BO371" s="22"/>
      <c r="BP371" s="22"/>
      <c r="BQ371" s="22"/>
      <c r="BR371" s="22"/>
      <c r="BS371" s="22"/>
      <c r="BT371" s="22"/>
      <c r="BU371" s="22"/>
      <c r="BV371" s="22"/>
      <c r="BW371" s="22"/>
      <c r="BX371" s="22"/>
      <c r="BY371" s="22"/>
      <c r="BZ371" s="22"/>
      <c r="CA371" s="22"/>
      <c r="CB371" s="22"/>
      <c r="CC371" s="22"/>
      <c r="CD371" s="22"/>
      <c r="CE371" s="22"/>
      <c r="CF371" s="22"/>
      <c r="CG371" s="22"/>
      <c r="CH371" s="22"/>
      <c r="CI371" s="22"/>
      <c r="CJ371" s="22"/>
      <c r="CK371" s="22"/>
      <c r="CL371" s="22"/>
      <c r="CM371" s="22"/>
      <c r="CN371" s="22"/>
      <c r="CO371" s="22"/>
      <c r="CP371" s="22"/>
      <c r="CQ371" s="22"/>
      <c r="CR371" s="22"/>
      <c r="CS371" s="22"/>
      <c r="CT371" s="22"/>
      <c r="CU371" s="22"/>
      <c r="CV371" s="22"/>
      <c r="CW371" s="22"/>
      <c r="CX371" s="22"/>
      <c r="CY371" s="22"/>
      <c r="CZ371" s="22"/>
      <c r="DA371" s="22"/>
      <c r="DB371" s="22"/>
      <c r="DC371" s="22"/>
      <c r="DD371" s="22"/>
      <c r="DE371" s="22"/>
      <c r="DF371" s="22"/>
      <c r="DG371" s="22"/>
      <c r="DH371" s="22"/>
      <c r="DI371" s="22"/>
      <c r="DJ371" s="22"/>
      <c r="DK371" s="22"/>
      <c r="DL371" s="22"/>
      <c r="DM371" s="22"/>
      <c r="DN371" s="22"/>
      <c r="DO371" s="22"/>
      <c r="DP371" s="22"/>
      <c r="DQ371" s="22"/>
      <c r="DR371" s="22"/>
      <c r="DS371" s="22"/>
      <c r="DT371" s="22"/>
      <c r="DU371" s="22"/>
      <c r="DV371" s="22"/>
      <c r="DW371" s="22"/>
      <c r="DX371" s="22"/>
      <c r="DY371" s="22"/>
      <c r="DZ371" s="22"/>
      <c r="EA371" s="22"/>
      <c r="EB371" s="22"/>
      <c r="EC371" s="22"/>
      <c r="ED371" s="22"/>
      <c r="EE371" s="22"/>
      <c r="EF371" s="22"/>
      <c r="EG371" s="22"/>
      <c r="EH371" s="22"/>
      <c r="EI371" s="22"/>
      <c r="EJ371" s="22"/>
      <c r="EK371" s="22"/>
      <c r="EL371" s="22"/>
      <c r="EM371" s="22"/>
      <c r="EN371" s="22"/>
      <c r="EO371" s="22"/>
      <c r="EP371" s="22"/>
      <c r="EQ371" s="22"/>
      <c r="ER371" s="22"/>
      <c r="ES371" s="22"/>
      <c r="ET371" s="22"/>
      <c r="EU371" s="22"/>
      <c r="EV371" s="22"/>
      <c r="EW371" s="22"/>
      <c r="EX371" s="22"/>
      <c r="EY371" s="22"/>
      <c r="EZ371" s="22"/>
      <c r="FA371" s="22"/>
      <c r="FB371" s="22"/>
      <c r="FC371" s="22"/>
      <c r="FD371" s="22"/>
      <c r="FE371" s="22"/>
      <c r="FF371" s="22"/>
      <c r="FG371" s="22"/>
      <c r="FH371" s="22"/>
      <c r="FI371" s="22"/>
      <c r="FJ371" s="22"/>
      <c r="FK371" s="22"/>
      <c r="FL371" s="22"/>
      <c r="FM371" s="22"/>
      <c r="FN371" s="22"/>
      <c r="FO371" s="22"/>
      <c r="FP371" s="22"/>
      <c r="FQ371" s="22"/>
      <c r="FR371" s="22"/>
      <c r="FS371" s="22"/>
      <c r="FT371" s="22"/>
      <c r="FU371" s="22"/>
      <c r="FV371" s="22"/>
      <c r="FW371" s="22"/>
      <c r="FX371" s="22"/>
      <c r="FY371" s="22"/>
      <c r="FZ371" s="22"/>
      <c r="GA371" s="22"/>
      <c r="GB371" s="22"/>
      <c r="GC371" s="22"/>
      <c r="GD371" s="22"/>
      <c r="GE371" s="22"/>
      <c r="GF371" s="22"/>
      <c r="GG371" s="22"/>
      <c r="GH371" s="22"/>
      <c r="GI371" s="22"/>
      <c r="GJ371" s="22"/>
      <c r="GK371" s="22"/>
      <c r="GL371" s="22"/>
      <c r="GM371" s="22"/>
      <c r="GN371" s="22"/>
      <c r="GO371" s="22"/>
      <c r="GP371" s="22"/>
      <c r="GQ371" s="22"/>
      <c r="GR371" s="22"/>
      <c r="GS371" s="22"/>
      <c r="GT371" s="22"/>
      <c r="GU371" s="22"/>
      <c r="GV371" s="22"/>
      <c r="GW371" s="22"/>
      <c r="GX371" s="22"/>
      <c r="GY371" s="22"/>
      <c r="GZ371" s="22"/>
      <c r="HA371" s="22"/>
      <c r="HB371" s="22"/>
      <c r="HC371" s="22"/>
      <c r="HD371" s="22"/>
      <c r="HE371" s="22"/>
      <c r="HF371" s="22"/>
      <c r="HG371" s="22"/>
      <c r="HH371" s="22"/>
      <c r="HI371" s="22"/>
      <c r="HJ371" s="22"/>
      <c r="HK371" s="22"/>
      <c r="HL371" s="22"/>
      <c r="HM371" s="22"/>
      <c r="HN371" s="22"/>
      <c r="HO371" s="22"/>
      <c r="HP371" s="22"/>
      <c r="HQ371" s="22"/>
      <c r="HR371" s="22"/>
      <c r="HS371" s="22"/>
      <c r="HT371" s="22"/>
      <c r="HU371" s="22"/>
      <c r="HV371" s="22"/>
      <c r="HW371" s="22"/>
      <c r="HX371" s="22"/>
      <c r="HY371" s="22"/>
      <c r="HZ371" s="22"/>
      <c r="IA371" s="22"/>
      <c r="IB371" s="22"/>
      <c r="IC371" s="22"/>
      <c r="ID371" s="22"/>
      <c r="IE371" s="22"/>
      <c r="IF371" s="22"/>
      <c r="IG371" s="22"/>
      <c r="IH371" s="22"/>
      <c r="II371" s="22"/>
      <c r="IJ371" s="22"/>
      <c r="IK371" s="22"/>
      <c r="IL371" s="22"/>
      <c r="IM371" s="22"/>
      <c r="IN371" s="22"/>
      <c r="IO371" s="22"/>
      <c r="IP371" s="22"/>
      <c r="IQ371" s="22"/>
      <c r="IR371" s="22"/>
      <c r="IS371" s="22"/>
      <c r="IT371" s="22"/>
      <c r="IU371" s="22"/>
      <c r="IV371" s="22"/>
      <c r="IW371" s="22"/>
      <c r="IX371" s="22"/>
      <c r="IY371" s="22"/>
      <c r="IZ371" s="22"/>
      <c r="JA371" s="22"/>
      <c r="JB371" s="22"/>
      <c r="JC371" s="22"/>
      <c r="JD371" s="22"/>
      <c r="JE371" s="22"/>
      <c r="JF371" s="22"/>
      <c r="JG371" s="22"/>
      <c r="JH371" s="22"/>
      <c r="JI371" s="22"/>
      <c r="JJ371" s="22"/>
      <c r="JK371" s="22"/>
      <c r="JL371" s="22"/>
      <c r="JM371" s="22"/>
      <c r="JN371" s="22"/>
      <c r="JO371" s="22"/>
      <c r="JP371" s="22"/>
      <c r="JQ371" s="22"/>
      <c r="JR371" s="22"/>
      <c r="JS371" s="22"/>
      <c r="JT371" s="22"/>
      <c r="JU371" s="22"/>
      <c r="JV371" s="22"/>
      <c r="JW371" s="22"/>
      <c r="JX371" s="22"/>
      <c r="JY371" s="22"/>
      <c r="JZ371" s="22"/>
      <c r="KA371" s="22"/>
      <c r="KB371" s="22"/>
      <c r="KC371" s="22"/>
      <c r="KD371" s="22"/>
      <c r="KE371" s="22"/>
      <c r="KF371" s="22"/>
      <c r="KG371" s="22"/>
      <c r="KH371" s="22"/>
      <c r="KI371" s="22"/>
      <c r="KJ371" s="22"/>
      <c r="KK371" s="22"/>
      <c r="KL371" s="22"/>
      <c r="KM371" s="22"/>
      <c r="KN371" s="22"/>
      <c r="KO371" s="22"/>
      <c r="KP371" s="22"/>
      <c r="KQ371" s="22"/>
      <c r="KR371" s="22"/>
      <c r="KS371" s="22"/>
      <c r="KT371" s="22"/>
      <c r="KU371" s="22"/>
      <c r="KV371" s="22"/>
      <c r="KW371" s="22"/>
      <c r="KX371" s="22"/>
      <c r="KY371" s="22"/>
      <c r="KZ371" s="22"/>
      <c r="LA371" s="22"/>
      <c r="LB371" s="22"/>
      <c r="LC371" s="22"/>
      <c r="LD371" s="22"/>
      <c r="LE371" s="22"/>
      <c r="LF371" s="22"/>
      <c r="LG371" s="22"/>
      <c r="LH371" s="22"/>
      <c r="LI371" s="22"/>
      <c r="LJ371" s="22"/>
      <c r="LK371" s="22"/>
      <c r="LL371" s="22"/>
      <c r="LM371" s="22"/>
      <c r="LN371" s="22"/>
      <c r="LO371" s="22"/>
      <c r="LP371" s="22"/>
      <c r="LQ371" s="22"/>
      <c r="LR371" s="22"/>
      <c r="LS371" s="22"/>
      <c r="LT371" s="22"/>
      <c r="LU371" s="22"/>
      <c r="LV371" s="22"/>
      <c r="LW371" s="22"/>
      <c r="LX371" s="22"/>
      <c r="LY371" s="22"/>
      <c r="LZ371" s="22"/>
      <c r="MA371" s="22"/>
      <c r="MB371" s="22"/>
      <c r="MC371" s="22"/>
      <c r="MD371" s="22"/>
      <c r="ME371" s="22"/>
      <c r="MF371" s="22"/>
      <c r="MG371" s="22"/>
      <c r="MH371" s="22"/>
      <c r="MI371" s="22"/>
      <c r="MJ371" s="22"/>
      <c r="MK371" s="22"/>
      <c r="ML371" s="22"/>
      <c r="MM371" s="22"/>
      <c r="MN371" s="22"/>
      <c r="MO371" s="22"/>
      <c r="MP371" s="22"/>
      <c r="MQ371" s="22"/>
      <c r="MR371" s="22"/>
      <c r="MS371" s="22"/>
      <c r="MT371" s="22"/>
      <c r="MU371" s="22"/>
      <c r="MV371" s="22"/>
      <c r="MW371" s="22"/>
      <c r="MX371" s="22"/>
      <c r="MY371" s="22"/>
      <c r="MZ371" s="22"/>
      <c r="NA371" s="22"/>
      <c r="NB371" s="22"/>
      <c r="NC371" s="22"/>
      <c r="ND371" s="22"/>
      <c r="NE371" s="22"/>
      <c r="NF371" s="22"/>
      <c r="NG371" s="22"/>
      <c r="NH371" s="22"/>
      <c r="NI371" s="22"/>
      <c r="NJ371" s="22"/>
      <c r="NK371" s="22"/>
      <c r="NL371" s="22"/>
      <c r="NM371" s="22"/>
      <c r="NN371" s="22"/>
      <c r="NO371" s="22"/>
      <c r="NP371" s="22"/>
      <c r="NQ371" s="22"/>
      <c r="NR371" s="22"/>
      <c r="NS371" s="22"/>
      <c r="NT371" s="22"/>
      <c r="NU371" s="22"/>
      <c r="NV371" s="22"/>
      <c r="NW371" s="22"/>
      <c r="NX371" s="22"/>
      <c r="NY371" s="22"/>
      <c r="NZ371" s="22"/>
      <c r="OA371" s="22"/>
      <c r="OB371" s="22"/>
      <c r="OC371" s="22"/>
      <c r="OD371" s="22"/>
      <c r="OE371" s="22"/>
      <c r="OF371" s="22"/>
      <c r="OG371" s="22"/>
      <c r="OH371" s="22"/>
      <c r="OI371" s="22"/>
      <c r="OJ371" s="22"/>
      <c r="OK371" s="22"/>
      <c r="OL371" s="22"/>
      <c r="OM371" s="22"/>
      <c r="ON371" s="22"/>
      <c r="OO371" s="22"/>
      <c r="OP371" s="22"/>
      <c r="OQ371" s="22"/>
      <c r="OR371" s="22"/>
      <c r="OS371" s="22"/>
      <c r="OT371" s="22"/>
      <c r="OU371" s="22"/>
      <c r="OV371" s="22"/>
      <c r="OW371" s="22"/>
      <c r="OX371" s="22"/>
      <c r="OY371" s="22"/>
      <c r="OZ371" s="22"/>
      <c r="PA371" s="22"/>
      <c r="PB371" s="22"/>
      <c r="PC371" s="22"/>
      <c r="PD371" s="22"/>
      <c r="PE371" s="22"/>
      <c r="PF371" s="22"/>
      <c r="PG371" s="22"/>
      <c r="PH371" s="22"/>
      <c r="PI371" s="22"/>
      <c r="PJ371" s="22"/>
      <c r="PK371" s="22"/>
      <c r="PL371" s="22"/>
      <c r="PM371" s="22"/>
      <c r="PN371" s="22"/>
      <c r="PO371" s="22"/>
      <c r="PP371" s="22"/>
      <c r="PQ371" s="22"/>
      <c r="PR371" s="22"/>
      <c r="PS371" s="22"/>
      <c r="PT371" s="22"/>
      <c r="PU371" s="22"/>
      <c r="PV371" s="22"/>
      <c r="PW371" s="22"/>
      <c r="PX371" s="22"/>
      <c r="PY371" s="22"/>
      <c r="PZ371" s="22"/>
      <c r="QA371" s="22"/>
      <c r="QB371" s="22"/>
      <c r="QC371" s="22"/>
      <c r="QD371" s="22"/>
      <c r="QE371" s="22"/>
      <c r="QF371" s="22"/>
      <c r="QG371" s="22"/>
      <c r="QH371" s="22"/>
      <c r="QI371" s="22"/>
      <c r="QJ371" s="22"/>
      <c r="QK371" s="22"/>
      <c r="QL371" s="22"/>
      <c r="QM371" s="22"/>
      <c r="QN371" s="22"/>
      <c r="QO371" s="22"/>
      <c r="QP371" s="22"/>
      <c r="QQ371" s="22"/>
      <c r="QR371" s="22"/>
      <c r="QS371" s="22"/>
      <c r="QT371" s="22"/>
      <c r="QU371" s="22"/>
      <c r="QV371" s="22"/>
      <c r="QW371" s="22"/>
      <c r="QX371" s="22"/>
      <c r="QY371" s="22"/>
      <c r="QZ371" s="22"/>
      <c r="RA371" s="22"/>
      <c r="RB371" s="22"/>
      <c r="RC371" s="22"/>
      <c r="RD371" s="22"/>
      <c r="RE371" s="22"/>
      <c r="RF371" s="22"/>
      <c r="RG371" s="22"/>
      <c r="RH371" s="22"/>
      <c r="RI371" s="22"/>
      <c r="RJ371" s="22"/>
      <c r="RK371" s="22"/>
      <c r="RL371" s="22"/>
      <c r="RM371" s="22"/>
      <c r="RN371" s="22"/>
      <c r="RO371" s="22"/>
      <c r="RP371" s="22"/>
      <c r="RQ371" s="22"/>
      <c r="RR371" s="22"/>
      <c r="RS371" s="22"/>
      <c r="RT371" s="22"/>
      <c r="RU371" s="22"/>
      <c r="RV371" s="22"/>
      <c r="RW371" s="22"/>
      <c r="RX371" s="22"/>
      <c r="RY371" s="22"/>
      <c r="RZ371" s="22"/>
      <c r="SA371" s="22"/>
      <c r="SB371" s="22"/>
      <c r="SC371" s="22"/>
      <c r="SD371" s="22"/>
      <c r="SE371" s="22"/>
      <c r="SF371" s="22"/>
      <c r="SG371" s="22"/>
      <c r="SH371" s="22"/>
      <c r="SI371" s="22"/>
      <c r="SJ371" s="22"/>
      <c r="SK371" s="22"/>
      <c r="SL371" s="22"/>
      <c r="SM371" s="22"/>
      <c r="SN371" s="22"/>
      <c r="SO371" s="22"/>
      <c r="SP371" s="22"/>
      <c r="SQ371" s="22"/>
      <c r="SR371" s="22"/>
      <c r="SS371" s="22"/>
      <c r="ST371" s="22"/>
      <c r="SU371" s="22"/>
      <c r="SV371" s="22"/>
      <c r="SW371" s="22"/>
      <c r="SX371" s="22"/>
      <c r="SY371" s="22"/>
      <c r="SZ371" s="22"/>
      <c r="TA371" s="22"/>
      <c r="TB371" s="22"/>
      <c r="TC371" s="22"/>
      <c r="TD371" s="22"/>
      <c r="TE371" s="22"/>
      <c r="TF371" s="22"/>
      <c r="TG371" s="22"/>
      <c r="TH371" s="22"/>
      <c r="TI371" s="22"/>
      <c r="TJ371" s="22"/>
      <c r="TK371" s="22"/>
      <c r="TL371" s="22"/>
      <c r="TM371" s="22"/>
      <c r="TN371" s="22"/>
      <c r="TO371" s="22"/>
      <c r="TP371" s="22"/>
      <c r="TQ371" s="22"/>
      <c r="TR371" s="22"/>
      <c r="TS371" s="22"/>
      <c r="TT371" s="22"/>
      <c r="TU371" s="22"/>
      <c r="TV371" s="22"/>
      <c r="TW371" s="22"/>
      <c r="TX371" s="22"/>
      <c r="TY371" s="22"/>
      <c r="TZ371" s="22"/>
      <c r="UA371" s="22"/>
      <c r="UB371" s="22"/>
      <c r="UC371" s="22"/>
      <c r="UD371" s="22"/>
      <c r="UE371" s="22"/>
      <c r="UF371" s="22"/>
      <c r="UG371" s="22"/>
      <c r="UH371" s="22"/>
      <c r="UI371" s="22"/>
      <c r="UJ371" s="22"/>
      <c r="UK371" s="22"/>
      <c r="UL371" s="22"/>
      <c r="UM371" s="22"/>
      <c r="UN371" s="22"/>
      <c r="UO371" s="22"/>
      <c r="UP371" s="22"/>
      <c r="UQ371" s="22"/>
      <c r="UR371" s="22"/>
      <c r="US371" s="22"/>
      <c r="UT371" s="22"/>
      <c r="UU371" s="22"/>
      <c r="UV371" s="22"/>
      <c r="UW371" s="22"/>
      <c r="UX371" s="22"/>
      <c r="UY371" s="22"/>
      <c r="UZ371" s="22"/>
      <c r="VA371" s="22"/>
      <c r="VB371" s="22"/>
      <c r="VC371" s="22"/>
      <c r="VD371" s="22"/>
      <c r="VE371" s="22"/>
      <c r="VF371" s="22"/>
      <c r="VG371" s="22"/>
      <c r="VH371" s="22"/>
      <c r="VI371" s="22"/>
      <c r="VJ371" s="22"/>
      <c r="VK371" s="22"/>
      <c r="VL371" s="22"/>
      <c r="VM371" s="22"/>
      <c r="VN371" s="22"/>
      <c r="VO371" s="22"/>
      <c r="VP371" s="22"/>
      <c r="VQ371" s="22"/>
      <c r="VR371" s="22"/>
      <c r="VS371" s="22"/>
      <c r="VT371" s="22"/>
      <c r="VU371" s="22"/>
      <c r="VV371" s="22"/>
      <c r="VW371" s="22"/>
      <c r="VX371" s="22"/>
      <c r="VY371" s="22"/>
      <c r="VZ371" s="22"/>
      <c r="WA371" s="22"/>
      <c r="WB371" s="22"/>
      <c r="WC371" s="22"/>
      <c r="WD371" s="22"/>
      <c r="WE371" s="22"/>
      <c r="WF371" s="22"/>
      <c r="WG371" s="22"/>
      <c r="WH371" s="22"/>
      <c r="WI371" s="22"/>
      <c r="WJ371" s="22"/>
      <c r="WK371" s="22"/>
      <c r="WL371" s="22"/>
      <c r="WM371" s="22"/>
      <c r="WN371" s="22"/>
      <c r="WO371" s="22"/>
      <c r="WP371" s="22"/>
      <c r="WQ371" s="22"/>
      <c r="WR371" s="22"/>
      <c r="WS371" s="22"/>
      <c r="WT371" s="22"/>
      <c r="WU371" s="22"/>
      <c r="WV371" s="22"/>
      <c r="WW371" s="22"/>
      <c r="WX371" s="22"/>
      <c r="WY371" s="22"/>
      <c r="WZ371" s="22"/>
      <c r="XA371" s="22"/>
      <c r="XB371" s="22"/>
      <c r="XC371" s="22"/>
      <c r="XD371" s="22"/>
      <c r="XE371" s="22"/>
      <c r="XF371" s="22"/>
      <c r="XG371" s="22"/>
      <c r="XH371" s="22"/>
      <c r="XI371" s="22"/>
      <c r="XJ371" s="22"/>
      <c r="XK371" s="22"/>
      <c r="XL371" s="22"/>
      <c r="XM371" s="22"/>
      <c r="XN371" s="22"/>
      <c r="XO371" s="22"/>
      <c r="XP371" s="22"/>
      <c r="XQ371" s="22"/>
      <c r="XR371" s="22"/>
      <c r="XS371" s="22"/>
      <c r="XT371" s="22"/>
      <c r="XU371" s="22"/>
      <c r="XV371" s="22"/>
      <c r="XW371" s="22"/>
      <c r="XX371" s="22"/>
      <c r="XY371" s="22"/>
      <c r="XZ371" s="22"/>
      <c r="YA371" s="22"/>
      <c r="YB371" s="22"/>
      <c r="YC371" s="22"/>
      <c r="YD371" s="22"/>
      <c r="YE371" s="22"/>
      <c r="YF371" s="22"/>
      <c r="YG371" s="22"/>
      <c r="YH371" s="22"/>
      <c r="YI371" s="22"/>
      <c r="YJ371" s="22"/>
      <c r="YK371" s="22"/>
      <c r="YL371" s="22"/>
      <c r="YM371" s="22"/>
      <c r="YN371" s="22"/>
      <c r="YO371" s="22"/>
      <c r="YP371" s="22"/>
      <c r="YQ371" s="22"/>
      <c r="YR371" s="22"/>
      <c r="YS371" s="22"/>
      <c r="YT371" s="22"/>
      <c r="YU371" s="22"/>
      <c r="YV371" s="22"/>
      <c r="YW371" s="22"/>
      <c r="YX371" s="22"/>
      <c r="YY371" s="22"/>
      <c r="YZ371" s="22"/>
      <c r="ZA371" s="22"/>
      <c r="ZB371" s="22"/>
      <c r="ZC371" s="22"/>
      <c r="ZD371" s="22"/>
      <c r="ZE371" s="22"/>
      <c r="ZF371" s="22"/>
      <c r="ZG371" s="22"/>
      <c r="ZH371" s="22"/>
      <c r="ZI371" s="22"/>
      <c r="ZJ371" s="22"/>
      <c r="ZK371" s="22"/>
      <c r="ZL371" s="22"/>
      <c r="ZM371" s="22"/>
      <c r="ZN371" s="22"/>
      <c r="ZO371" s="22"/>
      <c r="ZP371" s="22"/>
      <c r="ZQ371" s="22"/>
      <c r="ZR371" s="22"/>
      <c r="ZS371" s="22"/>
    </row>
    <row r="372" spans="1:695" s="122" customFormat="1" x14ac:dyDescent="0.2">
      <c r="A372" s="246" t="s">
        <v>150</v>
      </c>
      <c r="B372" s="98"/>
      <c r="C372" s="235" t="s">
        <v>97</v>
      </c>
      <c r="D372" s="19" t="s">
        <v>13</v>
      </c>
      <c r="E372" s="20">
        <v>0.60763888888888895</v>
      </c>
      <c r="F372" s="20">
        <f>E372+(45/(24*60))</f>
        <v>0.63888888888888895</v>
      </c>
      <c r="G372" s="19">
        <f t="shared" ref="G372" si="46">H372*I372</f>
        <v>5306.4</v>
      </c>
      <c r="H372" s="65">
        <v>201</v>
      </c>
      <c r="I372" s="82">
        <v>26.4</v>
      </c>
      <c r="J372" s="77" t="s">
        <v>204</v>
      </c>
      <c r="K372" s="77" t="s">
        <v>205</v>
      </c>
      <c r="L372" s="187"/>
      <c r="M372" s="21"/>
      <c r="N372" s="139"/>
      <c r="O372" s="139"/>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2"/>
      <c r="AU372" s="22"/>
      <c r="AV372" s="22"/>
      <c r="AW372" s="22"/>
      <c r="AX372" s="22"/>
      <c r="AY372" s="22"/>
      <c r="AZ372" s="22"/>
      <c r="BA372" s="22"/>
      <c r="BB372" s="22"/>
      <c r="BC372" s="22"/>
      <c r="BD372" s="22"/>
      <c r="BE372" s="22"/>
      <c r="BF372" s="22"/>
      <c r="BG372" s="22"/>
      <c r="BH372" s="22"/>
      <c r="BI372" s="22"/>
      <c r="BJ372" s="22"/>
      <c r="BK372" s="22"/>
      <c r="BL372" s="22"/>
      <c r="BM372" s="22"/>
      <c r="BN372" s="22"/>
      <c r="BO372" s="22"/>
      <c r="BP372" s="22"/>
      <c r="BQ372" s="22"/>
      <c r="BR372" s="22"/>
      <c r="BS372" s="22"/>
      <c r="BT372" s="22"/>
      <c r="BU372" s="22"/>
      <c r="BV372" s="22"/>
      <c r="BW372" s="22"/>
      <c r="BX372" s="22"/>
      <c r="BY372" s="22"/>
      <c r="BZ372" s="22"/>
      <c r="CA372" s="22"/>
      <c r="CB372" s="22"/>
      <c r="CC372" s="22"/>
      <c r="CD372" s="22"/>
      <c r="CE372" s="22"/>
      <c r="CF372" s="22"/>
      <c r="CG372" s="22"/>
      <c r="CH372" s="22"/>
      <c r="CI372" s="22"/>
      <c r="CJ372" s="22"/>
      <c r="CK372" s="22"/>
      <c r="CL372" s="22"/>
      <c r="CM372" s="22"/>
      <c r="CN372" s="22"/>
      <c r="CO372" s="22"/>
      <c r="CP372" s="22"/>
      <c r="CQ372" s="22"/>
      <c r="CR372" s="22"/>
      <c r="CS372" s="22"/>
      <c r="CT372" s="22"/>
      <c r="CU372" s="22"/>
      <c r="CV372" s="22"/>
      <c r="CW372" s="22"/>
      <c r="CX372" s="22"/>
      <c r="CY372" s="22"/>
      <c r="CZ372" s="22"/>
      <c r="DA372" s="22"/>
      <c r="DB372" s="22"/>
      <c r="DC372" s="22"/>
      <c r="DD372" s="22"/>
      <c r="DE372" s="22"/>
      <c r="DF372" s="22"/>
      <c r="DG372" s="22"/>
      <c r="DH372" s="22"/>
      <c r="DI372" s="22"/>
      <c r="DJ372" s="22"/>
      <c r="DK372" s="22"/>
      <c r="DL372" s="22"/>
      <c r="DM372" s="22"/>
      <c r="DN372" s="22"/>
      <c r="DO372" s="22"/>
      <c r="DP372" s="22"/>
      <c r="DQ372" s="22"/>
      <c r="DR372" s="22"/>
      <c r="DS372" s="22"/>
      <c r="DT372" s="22"/>
      <c r="DU372" s="22"/>
      <c r="DV372" s="22"/>
      <c r="DW372" s="22"/>
      <c r="DX372" s="22"/>
      <c r="DY372" s="22"/>
      <c r="DZ372" s="22"/>
      <c r="EA372" s="22"/>
      <c r="EB372" s="22"/>
      <c r="EC372" s="22"/>
      <c r="ED372" s="22"/>
      <c r="EE372" s="22"/>
      <c r="EF372" s="22"/>
      <c r="EG372" s="22"/>
      <c r="EH372" s="22"/>
      <c r="EI372" s="22"/>
      <c r="EJ372" s="22"/>
      <c r="EK372" s="22"/>
      <c r="EL372" s="22"/>
      <c r="EM372" s="22"/>
      <c r="EN372" s="22"/>
      <c r="EO372" s="22"/>
      <c r="EP372" s="22"/>
      <c r="EQ372" s="22"/>
      <c r="ER372" s="22"/>
      <c r="ES372" s="22"/>
      <c r="ET372" s="22"/>
      <c r="EU372" s="22"/>
      <c r="EV372" s="22"/>
      <c r="EW372" s="22"/>
      <c r="EX372" s="22"/>
      <c r="EY372" s="22"/>
      <c r="EZ372" s="22"/>
      <c r="FA372" s="22"/>
      <c r="FB372" s="22"/>
      <c r="FC372" s="22"/>
      <c r="FD372" s="22"/>
      <c r="FE372" s="22"/>
      <c r="FF372" s="22"/>
      <c r="FG372" s="22"/>
      <c r="FH372" s="22"/>
      <c r="FI372" s="22"/>
      <c r="FJ372" s="22"/>
      <c r="FK372" s="22"/>
      <c r="FL372" s="22"/>
      <c r="FM372" s="22"/>
      <c r="FN372" s="22"/>
      <c r="FO372" s="22"/>
      <c r="FP372" s="22"/>
      <c r="FQ372" s="22"/>
      <c r="FR372" s="22"/>
      <c r="FS372" s="22"/>
      <c r="FT372" s="22"/>
      <c r="FU372" s="22"/>
      <c r="FV372" s="22"/>
      <c r="FW372" s="22"/>
      <c r="FX372" s="22"/>
      <c r="FY372" s="22"/>
      <c r="FZ372" s="22"/>
      <c r="GA372" s="22"/>
      <c r="GB372" s="22"/>
      <c r="GC372" s="22"/>
      <c r="GD372" s="22"/>
      <c r="GE372" s="22"/>
      <c r="GF372" s="22"/>
      <c r="GG372" s="22"/>
      <c r="GH372" s="22"/>
      <c r="GI372" s="22"/>
      <c r="GJ372" s="22"/>
      <c r="GK372" s="22"/>
      <c r="GL372" s="22"/>
      <c r="GM372" s="22"/>
      <c r="GN372" s="22"/>
      <c r="GO372" s="22"/>
      <c r="GP372" s="22"/>
      <c r="GQ372" s="22"/>
      <c r="GR372" s="22"/>
      <c r="GS372" s="22"/>
      <c r="GT372" s="22"/>
      <c r="GU372" s="22"/>
      <c r="GV372" s="22"/>
      <c r="GW372" s="22"/>
      <c r="GX372" s="22"/>
      <c r="GY372" s="22"/>
      <c r="GZ372" s="22"/>
      <c r="HA372" s="22"/>
      <c r="HB372" s="22"/>
      <c r="HC372" s="22"/>
      <c r="HD372" s="22"/>
      <c r="HE372" s="22"/>
      <c r="HF372" s="22"/>
      <c r="HG372" s="22"/>
      <c r="HH372" s="22"/>
      <c r="HI372" s="22"/>
      <c r="HJ372" s="22"/>
      <c r="HK372" s="22"/>
      <c r="HL372" s="22"/>
      <c r="HM372" s="22"/>
      <c r="HN372" s="22"/>
      <c r="HO372" s="22"/>
      <c r="HP372" s="22"/>
      <c r="HQ372" s="22"/>
      <c r="HR372" s="22"/>
      <c r="HS372" s="22"/>
      <c r="HT372" s="22"/>
      <c r="HU372" s="22"/>
      <c r="HV372" s="22"/>
      <c r="HW372" s="22"/>
      <c r="HX372" s="22"/>
      <c r="HY372" s="22"/>
      <c r="HZ372" s="22"/>
      <c r="IA372" s="22"/>
      <c r="IB372" s="22"/>
      <c r="IC372" s="22"/>
      <c r="ID372" s="22"/>
      <c r="IE372" s="22"/>
      <c r="IF372" s="22"/>
      <c r="IG372" s="22"/>
      <c r="IH372" s="22"/>
      <c r="II372" s="22"/>
      <c r="IJ372" s="22"/>
      <c r="IK372" s="22"/>
      <c r="IL372" s="22"/>
      <c r="IM372" s="22"/>
      <c r="IN372" s="22"/>
      <c r="IO372" s="22"/>
      <c r="IP372" s="22"/>
      <c r="IQ372" s="22"/>
      <c r="IR372" s="22"/>
      <c r="IS372" s="22"/>
      <c r="IT372" s="22"/>
      <c r="IU372" s="22"/>
      <c r="IV372" s="22"/>
      <c r="IW372" s="22"/>
      <c r="IX372" s="22"/>
      <c r="IY372" s="22"/>
      <c r="IZ372" s="22"/>
      <c r="JA372" s="22"/>
      <c r="JB372" s="22"/>
      <c r="JC372" s="22"/>
      <c r="JD372" s="22"/>
      <c r="JE372" s="22"/>
      <c r="JF372" s="22"/>
      <c r="JG372" s="22"/>
      <c r="JH372" s="22"/>
      <c r="JI372" s="22"/>
      <c r="JJ372" s="22"/>
      <c r="JK372" s="22"/>
      <c r="JL372" s="22"/>
      <c r="JM372" s="22"/>
      <c r="JN372" s="22"/>
      <c r="JO372" s="22"/>
      <c r="JP372" s="22"/>
      <c r="JQ372" s="22"/>
      <c r="JR372" s="22"/>
      <c r="JS372" s="22"/>
      <c r="JT372" s="22"/>
      <c r="JU372" s="22"/>
      <c r="JV372" s="22"/>
      <c r="JW372" s="22"/>
      <c r="JX372" s="22"/>
      <c r="JY372" s="22"/>
      <c r="JZ372" s="22"/>
      <c r="KA372" s="22"/>
      <c r="KB372" s="22"/>
      <c r="KC372" s="22"/>
      <c r="KD372" s="22"/>
      <c r="KE372" s="22"/>
      <c r="KF372" s="22"/>
      <c r="KG372" s="22"/>
      <c r="KH372" s="22"/>
      <c r="KI372" s="22"/>
      <c r="KJ372" s="22"/>
      <c r="KK372" s="22"/>
      <c r="KL372" s="22"/>
      <c r="KM372" s="22"/>
      <c r="KN372" s="22"/>
      <c r="KO372" s="22"/>
      <c r="KP372" s="22"/>
      <c r="KQ372" s="22"/>
      <c r="KR372" s="22"/>
      <c r="KS372" s="22"/>
      <c r="KT372" s="22"/>
      <c r="KU372" s="22"/>
      <c r="KV372" s="22"/>
      <c r="KW372" s="22"/>
      <c r="KX372" s="22"/>
      <c r="KY372" s="22"/>
      <c r="KZ372" s="22"/>
      <c r="LA372" s="22"/>
      <c r="LB372" s="22"/>
      <c r="LC372" s="22"/>
      <c r="LD372" s="22"/>
      <c r="LE372" s="22"/>
      <c r="LF372" s="22"/>
      <c r="LG372" s="22"/>
      <c r="LH372" s="22"/>
      <c r="LI372" s="22"/>
      <c r="LJ372" s="22"/>
      <c r="LK372" s="22"/>
      <c r="LL372" s="22"/>
      <c r="LM372" s="22"/>
      <c r="LN372" s="22"/>
      <c r="LO372" s="22"/>
      <c r="LP372" s="22"/>
      <c r="LQ372" s="22"/>
      <c r="LR372" s="22"/>
      <c r="LS372" s="22"/>
      <c r="LT372" s="22"/>
      <c r="LU372" s="22"/>
      <c r="LV372" s="22"/>
      <c r="LW372" s="22"/>
      <c r="LX372" s="22"/>
      <c r="LY372" s="22"/>
      <c r="LZ372" s="22"/>
      <c r="MA372" s="22"/>
      <c r="MB372" s="22"/>
      <c r="MC372" s="22"/>
      <c r="MD372" s="22"/>
      <c r="ME372" s="22"/>
      <c r="MF372" s="22"/>
      <c r="MG372" s="22"/>
      <c r="MH372" s="22"/>
      <c r="MI372" s="22"/>
      <c r="MJ372" s="22"/>
      <c r="MK372" s="22"/>
      <c r="ML372" s="22"/>
      <c r="MM372" s="22"/>
      <c r="MN372" s="22"/>
      <c r="MO372" s="22"/>
      <c r="MP372" s="22"/>
      <c r="MQ372" s="22"/>
      <c r="MR372" s="22"/>
      <c r="MS372" s="22"/>
      <c r="MT372" s="22"/>
      <c r="MU372" s="22"/>
      <c r="MV372" s="22"/>
      <c r="MW372" s="22"/>
      <c r="MX372" s="22"/>
      <c r="MY372" s="22"/>
      <c r="MZ372" s="22"/>
      <c r="NA372" s="22"/>
      <c r="NB372" s="22"/>
      <c r="NC372" s="22"/>
      <c r="ND372" s="22"/>
      <c r="NE372" s="22"/>
      <c r="NF372" s="22"/>
      <c r="NG372" s="22"/>
      <c r="NH372" s="22"/>
      <c r="NI372" s="22"/>
      <c r="NJ372" s="22"/>
      <c r="NK372" s="22"/>
      <c r="NL372" s="22"/>
      <c r="NM372" s="22"/>
      <c r="NN372" s="22"/>
      <c r="NO372" s="22"/>
      <c r="NP372" s="22"/>
      <c r="NQ372" s="22"/>
      <c r="NR372" s="22"/>
      <c r="NS372" s="22"/>
      <c r="NT372" s="22"/>
      <c r="NU372" s="22"/>
      <c r="NV372" s="22"/>
      <c r="NW372" s="22"/>
      <c r="NX372" s="22"/>
      <c r="NY372" s="22"/>
      <c r="NZ372" s="22"/>
      <c r="OA372" s="22"/>
      <c r="OB372" s="22"/>
      <c r="OC372" s="22"/>
      <c r="OD372" s="22"/>
      <c r="OE372" s="22"/>
      <c r="OF372" s="22"/>
      <c r="OG372" s="22"/>
      <c r="OH372" s="22"/>
      <c r="OI372" s="22"/>
      <c r="OJ372" s="22"/>
      <c r="OK372" s="22"/>
      <c r="OL372" s="22"/>
      <c r="OM372" s="22"/>
      <c r="ON372" s="22"/>
      <c r="OO372" s="22"/>
      <c r="OP372" s="22"/>
      <c r="OQ372" s="22"/>
      <c r="OR372" s="22"/>
      <c r="OS372" s="22"/>
      <c r="OT372" s="22"/>
      <c r="OU372" s="22"/>
      <c r="OV372" s="22"/>
      <c r="OW372" s="22"/>
      <c r="OX372" s="22"/>
      <c r="OY372" s="22"/>
      <c r="OZ372" s="22"/>
      <c r="PA372" s="22"/>
      <c r="PB372" s="22"/>
      <c r="PC372" s="22"/>
      <c r="PD372" s="22"/>
      <c r="PE372" s="22"/>
      <c r="PF372" s="22"/>
      <c r="PG372" s="22"/>
      <c r="PH372" s="22"/>
      <c r="PI372" s="22"/>
      <c r="PJ372" s="22"/>
      <c r="PK372" s="22"/>
      <c r="PL372" s="22"/>
      <c r="PM372" s="22"/>
      <c r="PN372" s="22"/>
      <c r="PO372" s="22"/>
      <c r="PP372" s="22"/>
      <c r="PQ372" s="22"/>
      <c r="PR372" s="22"/>
      <c r="PS372" s="22"/>
      <c r="PT372" s="22"/>
      <c r="PU372" s="22"/>
      <c r="PV372" s="22"/>
      <c r="PW372" s="22"/>
      <c r="PX372" s="22"/>
      <c r="PY372" s="22"/>
      <c r="PZ372" s="22"/>
      <c r="QA372" s="22"/>
      <c r="QB372" s="22"/>
      <c r="QC372" s="22"/>
      <c r="QD372" s="22"/>
      <c r="QE372" s="22"/>
      <c r="QF372" s="22"/>
      <c r="QG372" s="22"/>
      <c r="QH372" s="22"/>
      <c r="QI372" s="22"/>
      <c r="QJ372" s="22"/>
      <c r="QK372" s="22"/>
      <c r="QL372" s="22"/>
      <c r="QM372" s="22"/>
      <c r="QN372" s="22"/>
      <c r="QO372" s="22"/>
      <c r="QP372" s="22"/>
      <c r="QQ372" s="22"/>
      <c r="QR372" s="22"/>
      <c r="QS372" s="22"/>
      <c r="QT372" s="22"/>
      <c r="QU372" s="22"/>
      <c r="QV372" s="22"/>
      <c r="QW372" s="22"/>
      <c r="QX372" s="22"/>
      <c r="QY372" s="22"/>
      <c r="QZ372" s="22"/>
      <c r="RA372" s="22"/>
      <c r="RB372" s="22"/>
      <c r="RC372" s="22"/>
      <c r="RD372" s="22"/>
      <c r="RE372" s="22"/>
      <c r="RF372" s="22"/>
      <c r="RG372" s="22"/>
      <c r="RH372" s="22"/>
      <c r="RI372" s="22"/>
      <c r="RJ372" s="22"/>
      <c r="RK372" s="22"/>
      <c r="RL372" s="22"/>
      <c r="RM372" s="22"/>
      <c r="RN372" s="22"/>
      <c r="RO372" s="22"/>
      <c r="RP372" s="22"/>
      <c r="RQ372" s="22"/>
      <c r="RR372" s="22"/>
      <c r="RS372" s="22"/>
      <c r="RT372" s="22"/>
      <c r="RU372" s="22"/>
      <c r="RV372" s="22"/>
      <c r="RW372" s="22"/>
      <c r="RX372" s="22"/>
      <c r="RY372" s="22"/>
      <c r="RZ372" s="22"/>
      <c r="SA372" s="22"/>
      <c r="SB372" s="22"/>
      <c r="SC372" s="22"/>
      <c r="SD372" s="22"/>
      <c r="SE372" s="22"/>
      <c r="SF372" s="22"/>
      <c r="SG372" s="22"/>
      <c r="SH372" s="22"/>
      <c r="SI372" s="22"/>
      <c r="SJ372" s="22"/>
      <c r="SK372" s="22"/>
      <c r="SL372" s="22"/>
      <c r="SM372" s="22"/>
      <c r="SN372" s="22"/>
      <c r="SO372" s="22"/>
      <c r="SP372" s="22"/>
      <c r="SQ372" s="22"/>
      <c r="SR372" s="22"/>
      <c r="SS372" s="22"/>
      <c r="ST372" s="22"/>
      <c r="SU372" s="22"/>
      <c r="SV372" s="22"/>
      <c r="SW372" s="22"/>
      <c r="SX372" s="22"/>
      <c r="SY372" s="22"/>
      <c r="SZ372" s="22"/>
      <c r="TA372" s="22"/>
      <c r="TB372" s="22"/>
      <c r="TC372" s="22"/>
      <c r="TD372" s="22"/>
      <c r="TE372" s="22"/>
      <c r="TF372" s="22"/>
      <c r="TG372" s="22"/>
      <c r="TH372" s="22"/>
      <c r="TI372" s="22"/>
      <c r="TJ372" s="22"/>
      <c r="TK372" s="22"/>
      <c r="TL372" s="22"/>
      <c r="TM372" s="22"/>
      <c r="TN372" s="22"/>
      <c r="TO372" s="22"/>
      <c r="TP372" s="22"/>
      <c r="TQ372" s="22"/>
      <c r="TR372" s="22"/>
      <c r="TS372" s="22"/>
      <c r="TT372" s="22"/>
      <c r="TU372" s="22"/>
      <c r="TV372" s="22"/>
      <c r="TW372" s="22"/>
      <c r="TX372" s="22"/>
      <c r="TY372" s="22"/>
      <c r="TZ372" s="22"/>
      <c r="UA372" s="22"/>
      <c r="UB372" s="22"/>
      <c r="UC372" s="22"/>
      <c r="UD372" s="22"/>
      <c r="UE372" s="22"/>
      <c r="UF372" s="22"/>
      <c r="UG372" s="22"/>
      <c r="UH372" s="22"/>
      <c r="UI372" s="22"/>
      <c r="UJ372" s="22"/>
      <c r="UK372" s="22"/>
      <c r="UL372" s="22"/>
      <c r="UM372" s="22"/>
      <c r="UN372" s="22"/>
      <c r="UO372" s="22"/>
      <c r="UP372" s="22"/>
      <c r="UQ372" s="22"/>
      <c r="UR372" s="22"/>
      <c r="US372" s="22"/>
      <c r="UT372" s="22"/>
      <c r="UU372" s="22"/>
      <c r="UV372" s="22"/>
      <c r="UW372" s="22"/>
      <c r="UX372" s="22"/>
      <c r="UY372" s="22"/>
      <c r="UZ372" s="22"/>
      <c r="VA372" s="22"/>
      <c r="VB372" s="22"/>
      <c r="VC372" s="22"/>
      <c r="VD372" s="22"/>
      <c r="VE372" s="22"/>
      <c r="VF372" s="22"/>
      <c r="VG372" s="22"/>
      <c r="VH372" s="22"/>
      <c r="VI372" s="22"/>
      <c r="VJ372" s="22"/>
      <c r="VK372" s="22"/>
      <c r="VL372" s="22"/>
      <c r="VM372" s="22"/>
      <c r="VN372" s="22"/>
      <c r="VO372" s="22"/>
      <c r="VP372" s="22"/>
      <c r="VQ372" s="22"/>
      <c r="VR372" s="22"/>
      <c r="VS372" s="22"/>
      <c r="VT372" s="22"/>
      <c r="VU372" s="22"/>
      <c r="VV372" s="22"/>
      <c r="VW372" s="22"/>
      <c r="VX372" s="22"/>
      <c r="VY372" s="22"/>
      <c r="VZ372" s="22"/>
      <c r="WA372" s="22"/>
      <c r="WB372" s="22"/>
      <c r="WC372" s="22"/>
      <c r="WD372" s="22"/>
      <c r="WE372" s="22"/>
      <c r="WF372" s="22"/>
      <c r="WG372" s="22"/>
      <c r="WH372" s="22"/>
      <c r="WI372" s="22"/>
      <c r="WJ372" s="22"/>
      <c r="WK372" s="22"/>
      <c r="WL372" s="22"/>
      <c r="WM372" s="22"/>
      <c r="WN372" s="22"/>
      <c r="WO372" s="22"/>
      <c r="WP372" s="22"/>
      <c r="WQ372" s="22"/>
      <c r="WR372" s="22"/>
      <c r="WS372" s="22"/>
      <c r="WT372" s="22"/>
      <c r="WU372" s="22"/>
      <c r="WV372" s="22"/>
      <c r="WW372" s="22"/>
      <c r="WX372" s="22"/>
      <c r="WY372" s="22"/>
      <c r="WZ372" s="22"/>
      <c r="XA372" s="22"/>
      <c r="XB372" s="22"/>
      <c r="XC372" s="22"/>
      <c r="XD372" s="22"/>
      <c r="XE372" s="22"/>
      <c r="XF372" s="22"/>
      <c r="XG372" s="22"/>
      <c r="XH372" s="22"/>
      <c r="XI372" s="22"/>
      <c r="XJ372" s="22"/>
      <c r="XK372" s="22"/>
      <c r="XL372" s="22"/>
      <c r="XM372" s="22"/>
      <c r="XN372" s="22"/>
      <c r="XO372" s="22"/>
      <c r="XP372" s="22"/>
      <c r="XQ372" s="22"/>
      <c r="XR372" s="22"/>
      <c r="XS372" s="22"/>
      <c r="XT372" s="22"/>
      <c r="XU372" s="22"/>
      <c r="XV372" s="22"/>
      <c r="XW372" s="22"/>
      <c r="XX372" s="22"/>
      <c r="XY372" s="22"/>
      <c r="XZ372" s="22"/>
      <c r="YA372" s="22"/>
      <c r="YB372" s="22"/>
      <c r="YC372" s="22"/>
      <c r="YD372" s="22"/>
      <c r="YE372" s="22"/>
      <c r="YF372" s="22"/>
      <c r="YG372" s="22"/>
      <c r="YH372" s="22"/>
      <c r="YI372" s="22"/>
      <c r="YJ372" s="22"/>
      <c r="YK372" s="22"/>
      <c r="YL372" s="22"/>
      <c r="YM372" s="22"/>
      <c r="YN372" s="22"/>
      <c r="YO372" s="22"/>
      <c r="YP372" s="22"/>
      <c r="YQ372" s="22"/>
      <c r="YR372" s="22"/>
      <c r="YS372" s="22"/>
      <c r="YT372" s="22"/>
      <c r="YU372" s="22"/>
      <c r="YV372" s="22"/>
      <c r="YW372" s="22"/>
      <c r="YX372" s="22"/>
      <c r="YY372" s="22"/>
      <c r="YZ372" s="22"/>
      <c r="ZA372" s="22"/>
      <c r="ZB372" s="22"/>
      <c r="ZC372" s="22"/>
      <c r="ZD372" s="22"/>
      <c r="ZE372" s="22"/>
      <c r="ZF372" s="22"/>
      <c r="ZG372" s="22"/>
      <c r="ZH372" s="22"/>
      <c r="ZI372" s="22"/>
      <c r="ZJ372" s="22"/>
      <c r="ZK372" s="22"/>
      <c r="ZL372" s="22"/>
      <c r="ZM372" s="22"/>
      <c r="ZN372" s="22"/>
      <c r="ZO372" s="22"/>
      <c r="ZP372" s="22"/>
      <c r="ZQ372" s="22"/>
      <c r="ZR372" s="22"/>
      <c r="ZS372" s="22"/>
    </row>
    <row r="373" spans="1:695" s="122" customFormat="1" x14ac:dyDescent="0.2">
      <c r="A373" s="246" t="s">
        <v>150</v>
      </c>
      <c r="B373" s="98"/>
      <c r="C373" s="235" t="s">
        <v>98</v>
      </c>
      <c r="D373" s="19" t="s">
        <v>13</v>
      </c>
      <c r="E373" s="20">
        <v>0.63888888888888895</v>
      </c>
      <c r="F373" s="20">
        <f>E373+(45/(24*60))</f>
        <v>0.67013888888888895</v>
      </c>
      <c r="G373" s="19">
        <f t="shared" ref="G373" si="47">H373*I373</f>
        <v>5326.5</v>
      </c>
      <c r="H373" s="65">
        <v>201</v>
      </c>
      <c r="I373" s="82">
        <v>26.5</v>
      </c>
      <c r="J373" s="77" t="s">
        <v>204</v>
      </c>
      <c r="K373" s="77" t="s">
        <v>205</v>
      </c>
      <c r="L373" s="187"/>
      <c r="M373" s="21"/>
      <c r="N373" s="139"/>
      <c r="O373" s="139"/>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2"/>
      <c r="AU373" s="22"/>
      <c r="AV373" s="22"/>
      <c r="AW373" s="22"/>
      <c r="AX373" s="22"/>
      <c r="AY373" s="22"/>
      <c r="AZ373" s="22"/>
      <c r="BA373" s="22"/>
      <c r="BB373" s="22"/>
      <c r="BC373" s="22"/>
      <c r="BD373" s="22"/>
      <c r="BE373" s="22"/>
      <c r="BF373" s="22"/>
      <c r="BG373" s="22"/>
      <c r="BH373" s="22"/>
      <c r="BI373" s="22"/>
      <c r="BJ373" s="22"/>
      <c r="BK373" s="22"/>
      <c r="BL373" s="22"/>
      <c r="BM373" s="22"/>
      <c r="BN373" s="22"/>
      <c r="BO373" s="22"/>
      <c r="BP373" s="22"/>
      <c r="BQ373" s="22"/>
      <c r="BR373" s="22"/>
      <c r="BS373" s="22"/>
      <c r="BT373" s="22"/>
      <c r="BU373" s="22"/>
      <c r="BV373" s="22"/>
      <c r="BW373" s="22"/>
      <c r="BX373" s="22"/>
      <c r="BY373" s="22"/>
      <c r="BZ373" s="22"/>
      <c r="CA373" s="22"/>
      <c r="CB373" s="22"/>
      <c r="CC373" s="22"/>
      <c r="CD373" s="22"/>
      <c r="CE373" s="22"/>
      <c r="CF373" s="22"/>
      <c r="CG373" s="22"/>
      <c r="CH373" s="22"/>
      <c r="CI373" s="22"/>
      <c r="CJ373" s="22"/>
      <c r="CK373" s="22"/>
      <c r="CL373" s="22"/>
      <c r="CM373" s="22"/>
      <c r="CN373" s="22"/>
      <c r="CO373" s="22"/>
      <c r="CP373" s="22"/>
      <c r="CQ373" s="22"/>
      <c r="CR373" s="22"/>
      <c r="CS373" s="22"/>
      <c r="CT373" s="22"/>
      <c r="CU373" s="22"/>
      <c r="CV373" s="22"/>
      <c r="CW373" s="22"/>
      <c r="CX373" s="22"/>
      <c r="CY373" s="22"/>
      <c r="CZ373" s="22"/>
      <c r="DA373" s="22"/>
      <c r="DB373" s="22"/>
      <c r="DC373" s="22"/>
      <c r="DD373" s="22"/>
      <c r="DE373" s="22"/>
      <c r="DF373" s="22"/>
      <c r="DG373" s="22"/>
      <c r="DH373" s="22"/>
      <c r="DI373" s="22"/>
      <c r="DJ373" s="22"/>
      <c r="DK373" s="22"/>
      <c r="DL373" s="22"/>
      <c r="DM373" s="22"/>
      <c r="DN373" s="22"/>
      <c r="DO373" s="22"/>
      <c r="DP373" s="22"/>
      <c r="DQ373" s="22"/>
      <c r="DR373" s="22"/>
      <c r="DS373" s="22"/>
      <c r="DT373" s="22"/>
      <c r="DU373" s="22"/>
      <c r="DV373" s="22"/>
      <c r="DW373" s="22"/>
      <c r="DX373" s="22"/>
      <c r="DY373" s="22"/>
      <c r="DZ373" s="22"/>
      <c r="EA373" s="22"/>
      <c r="EB373" s="22"/>
      <c r="EC373" s="22"/>
      <c r="ED373" s="22"/>
      <c r="EE373" s="22"/>
      <c r="EF373" s="22"/>
      <c r="EG373" s="22"/>
      <c r="EH373" s="22"/>
      <c r="EI373" s="22"/>
      <c r="EJ373" s="22"/>
      <c r="EK373" s="22"/>
      <c r="EL373" s="22"/>
      <c r="EM373" s="22"/>
      <c r="EN373" s="22"/>
      <c r="EO373" s="22"/>
      <c r="EP373" s="22"/>
      <c r="EQ373" s="22"/>
      <c r="ER373" s="22"/>
      <c r="ES373" s="22"/>
      <c r="ET373" s="22"/>
      <c r="EU373" s="22"/>
      <c r="EV373" s="22"/>
      <c r="EW373" s="22"/>
      <c r="EX373" s="22"/>
      <c r="EY373" s="22"/>
      <c r="EZ373" s="22"/>
      <c r="FA373" s="22"/>
      <c r="FB373" s="22"/>
      <c r="FC373" s="22"/>
      <c r="FD373" s="22"/>
      <c r="FE373" s="22"/>
      <c r="FF373" s="22"/>
      <c r="FG373" s="22"/>
      <c r="FH373" s="22"/>
      <c r="FI373" s="22"/>
      <c r="FJ373" s="22"/>
      <c r="FK373" s="22"/>
      <c r="FL373" s="22"/>
      <c r="FM373" s="22"/>
      <c r="FN373" s="22"/>
      <c r="FO373" s="22"/>
      <c r="FP373" s="22"/>
      <c r="FQ373" s="22"/>
      <c r="FR373" s="22"/>
      <c r="FS373" s="22"/>
      <c r="FT373" s="22"/>
      <c r="FU373" s="22"/>
      <c r="FV373" s="22"/>
      <c r="FW373" s="22"/>
      <c r="FX373" s="22"/>
      <c r="FY373" s="22"/>
      <c r="FZ373" s="22"/>
      <c r="GA373" s="22"/>
      <c r="GB373" s="22"/>
      <c r="GC373" s="22"/>
      <c r="GD373" s="22"/>
      <c r="GE373" s="22"/>
      <c r="GF373" s="22"/>
      <c r="GG373" s="22"/>
      <c r="GH373" s="22"/>
      <c r="GI373" s="22"/>
      <c r="GJ373" s="22"/>
      <c r="GK373" s="22"/>
      <c r="GL373" s="22"/>
      <c r="GM373" s="22"/>
      <c r="GN373" s="22"/>
      <c r="GO373" s="22"/>
      <c r="GP373" s="22"/>
      <c r="GQ373" s="22"/>
      <c r="GR373" s="22"/>
      <c r="GS373" s="22"/>
      <c r="GT373" s="22"/>
      <c r="GU373" s="22"/>
      <c r="GV373" s="22"/>
      <c r="GW373" s="22"/>
      <c r="GX373" s="22"/>
      <c r="GY373" s="22"/>
      <c r="GZ373" s="22"/>
      <c r="HA373" s="22"/>
      <c r="HB373" s="22"/>
      <c r="HC373" s="22"/>
      <c r="HD373" s="22"/>
      <c r="HE373" s="22"/>
      <c r="HF373" s="22"/>
      <c r="HG373" s="22"/>
      <c r="HH373" s="22"/>
      <c r="HI373" s="22"/>
      <c r="HJ373" s="22"/>
      <c r="HK373" s="22"/>
      <c r="HL373" s="22"/>
      <c r="HM373" s="22"/>
      <c r="HN373" s="22"/>
      <c r="HO373" s="22"/>
      <c r="HP373" s="22"/>
      <c r="HQ373" s="22"/>
      <c r="HR373" s="22"/>
      <c r="HS373" s="22"/>
      <c r="HT373" s="22"/>
      <c r="HU373" s="22"/>
      <c r="HV373" s="22"/>
      <c r="HW373" s="22"/>
      <c r="HX373" s="22"/>
      <c r="HY373" s="22"/>
      <c r="HZ373" s="22"/>
      <c r="IA373" s="22"/>
      <c r="IB373" s="22"/>
      <c r="IC373" s="22"/>
      <c r="ID373" s="22"/>
      <c r="IE373" s="22"/>
      <c r="IF373" s="22"/>
      <c r="IG373" s="22"/>
      <c r="IH373" s="22"/>
      <c r="II373" s="22"/>
      <c r="IJ373" s="22"/>
      <c r="IK373" s="22"/>
      <c r="IL373" s="22"/>
      <c r="IM373" s="22"/>
      <c r="IN373" s="22"/>
      <c r="IO373" s="22"/>
      <c r="IP373" s="22"/>
      <c r="IQ373" s="22"/>
      <c r="IR373" s="22"/>
      <c r="IS373" s="22"/>
      <c r="IT373" s="22"/>
      <c r="IU373" s="22"/>
      <c r="IV373" s="22"/>
      <c r="IW373" s="22"/>
      <c r="IX373" s="22"/>
      <c r="IY373" s="22"/>
      <c r="IZ373" s="22"/>
      <c r="JA373" s="22"/>
      <c r="JB373" s="22"/>
      <c r="JC373" s="22"/>
      <c r="JD373" s="22"/>
      <c r="JE373" s="22"/>
      <c r="JF373" s="22"/>
      <c r="JG373" s="22"/>
      <c r="JH373" s="22"/>
      <c r="JI373" s="22"/>
      <c r="JJ373" s="22"/>
      <c r="JK373" s="22"/>
      <c r="JL373" s="22"/>
      <c r="JM373" s="22"/>
      <c r="JN373" s="22"/>
      <c r="JO373" s="22"/>
      <c r="JP373" s="22"/>
      <c r="JQ373" s="22"/>
      <c r="JR373" s="22"/>
      <c r="JS373" s="22"/>
      <c r="JT373" s="22"/>
      <c r="JU373" s="22"/>
      <c r="JV373" s="22"/>
      <c r="JW373" s="22"/>
      <c r="JX373" s="22"/>
      <c r="JY373" s="22"/>
      <c r="JZ373" s="22"/>
      <c r="KA373" s="22"/>
      <c r="KB373" s="22"/>
      <c r="KC373" s="22"/>
      <c r="KD373" s="22"/>
      <c r="KE373" s="22"/>
      <c r="KF373" s="22"/>
      <c r="KG373" s="22"/>
      <c r="KH373" s="22"/>
      <c r="KI373" s="22"/>
      <c r="KJ373" s="22"/>
      <c r="KK373" s="22"/>
      <c r="KL373" s="22"/>
      <c r="KM373" s="22"/>
      <c r="KN373" s="22"/>
      <c r="KO373" s="22"/>
      <c r="KP373" s="22"/>
      <c r="KQ373" s="22"/>
      <c r="KR373" s="22"/>
      <c r="KS373" s="22"/>
      <c r="KT373" s="22"/>
      <c r="KU373" s="22"/>
      <c r="KV373" s="22"/>
      <c r="KW373" s="22"/>
      <c r="KX373" s="22"/>
      <c r="KY373" s="22"/>
      <c r="KZ373" s="22"/>
      <c r="LA373" s="22"/>
      <c r="LB373" s="22"/>
      <c r="LC373" s="22"/>
      <c r="LD373" s="22"/>
      <c r="LE373" s="22"/>
      <c r="LF373" s="22"/>
      <c r="LG373" s="22"/>
      <c r="LH373" s="22"/>
      <c r="LI373" s="22"/>
      <c r="LJ373" s="22"/>
      <c r="LK373" s="22"/>
      <c r="LL373" s="22"/>
      <c r="LM373" s="22"/>
      <c r="LN373" s="22"/>
      <c r="LO373" s="22"/>
      <c r="LP373" s="22"/>
      <c r="LQ373" s="22"/>
      <c r="LR373" s="22"/>
      <c r="LS373" s="22"/>
      <c r="LT373" s="22"/>
      <c r="LU373" s="22"/>
      <c r="LV373" s="22"/>
      <c r="LW373" s="22"/>
      <c r="LX373" s="22"/>
      <c r="LY373" s="22"/>
      <c r="LZ373" s="22"/>
      <c r="MA373" s="22"/>
      <c r="MB373" s="22"/>
      <c r="MC373" s="22"/>
      <c r="MD373" s="22"/>
      <c r="ME373" s="22"/>
      <c r="MF373" s="22"/>
      <c r="MG373" s="22"/>
      <c r="MH373" s="22"/>
      <c r="MI373" s="22"/>
      <c r="MJ373" s="22"/>
      <c r="MK373" s="22"/>
      <c r="ML373" s="22"/>
      <c r="MM373" s="22"/>
      <c r="MN373" s="22"/>
      <c r="MO373" s="22"/>
      <c r="MP373" s="22"/>
      <c r="MQ373" s="22"/>
      <c r="MR373" s="22"/>
      <c r="MS373" s="22"/>
      <c r="MT373" s="22"/>
      <c r="MU373" s="22"/>
      <c r="MV373" s="22"/>
      <c r="MW373" s="22"/>
      <c r="MX373" s="22"/>
      <c r="MY373" s="22"/>
      <c r="MZ373" s="22"/>
      <c r="NA373" s="22"/>
      <c r="NB373" s="22"/>
      <c r="NC373" s="22"/>
      <c r="ND373" s="22"/>
      <c r="NE373" s="22"/>
      <c r="NF373" s="22"/>
      <c r="NG373" s="22"/>
      <c r="NH373" s="22"/>
      <c r="NI373" s="22"/>
      <c r="NJ373" s="22"/>
      <c r="NK373" s="22"/>
      <c r="NL373" s="22"/>
      <c r="NM373" s="22"/>
      <c r="NN373" s="22"/>
      <c r="NO373" s="22"/>
      <c r="NP373" s="22"/>
      <c r="NQ373" s="22"/>
      <c r="NR373" s="22"/>
      <c r="NS373" s="22"/>
      <c r="NT373" s="22"/>
      <c r="NU373" s="22"/>
      <c r="NV373" s="22"/>
      <c r="NW373" s="22"/>
      <c r="NX373" s="22"/>
      <c r="NY373" s="22"/>
      <c r="NZ373" s="22"/>
      <c r="OA373" s="22"/>
      <c r="OB373" s="22"/>
      <c r="OC373" s="22"/>
      <c r="OD373" s="22"/>
      <c r="OE373" s="22"/>
      <c r="OF373" s="22"/>
      <c r="OG373" s="22"/>
      <c r="OH373" s="22"/>
      <c r="OI373" s="22"/>
      <c r="OJ373" s="22"/>
      <c r="OK373" s="22"/>
      <c r="OL373" s="22"/>
      <c r="OM373" s="22"/>
      <c r="ON373" s="22"/>
      <c r="OO373" s="22"/>
      <c r="OP373" s="22"/>
      <c r="OQ373" s="22"/>
      <c r="OR373" s="22"/>
      <c r="OS373" s="22"/>
      <c r="OT373" s="22"/>
      <c r="OU373" s="22"/>
      <c r="OV373" s="22"/>
      <c r="OW373" s="22"/>
      <c r="OX373" s="22"/>
      <c r="OY373" s="22"/>
      <c r="OZ373" s="22"/>
      <c r="PA373" s="22"/>
      <c r="PB373" s="22"/>
      <c r="PC373" s="22"/>
      <c r="PD373" s="22"/>
      <c r="PE373" s="22"/>
      <c r="PF373" s="22"/>
      <c r="PG373" s="22"/>
      <c r="PH373" s="22"/>
      <c r="PI373" s="22"/>
      <c r="PJ373" s="22"/>
      <c r="PK373" s="22"/>
      <c r="PL373" s="22"/>
      <c r="PM373" s="22"/>
      <c r="PN373" s="22"/>
      <c r="PO373" s="22"/>
      <c r="PP373" s="22"/>
      <c r="PQ373" s="22"/>
      <c r="PR373" s="22"/>
      <c r="PS373" s="22"/>
      <c r="PT373" s="22"/>
      <c r="PU373" s="22"/>
      <c r="PV373" s="22"/>
      <c r="PW373" s="22"/>
      <c r="PX373" s="22"/>
      <c r="PY373" s="22"/>
      <c r="PZ373" s="22"/>
      <c r="QA373" s="22"/>
      <c r="QB373" s="22"/>
      <c r="QC373" s="22"/>
      <c r="QD373" s="22"/>
      <c r="QE373" s="22"/>
      <c r="QF373" s="22"/>
      <c r="QG373" s="22"/>
      <c r="QH373" s="22"/>
      <c r="QI373" s="22"/>
      <c r="QJ373" s="22"/>
      <c r="QK373" s="22"/>
      <c r="QL373" s="22"/>
      <c r="QM373" s="22"/>
      <c r="QN373" s="22"/>
      <c r="QO373" s="22"/>
      <c r="QP373" s="22"/>
      <c r="QQ373" s="22"/>
      <c r="QR373" s="22"/>
      <c r="QS373" s="22"/>
      <c r="QT373" s="22"/>
      <c r="QU373" s="22"/>
      <c r="QV373" s="22"/>
      <c r="QW373" s="22"/>
      <c r="QX373" s="22"/>
      <c r="QY373" s="22"/>
      <c r="QZ373" s="22"/>
      <c r="RA373" s="22"/>
      <c r="RB373" s="22"/>
      <c r="RC373" s="22"/>
      <c r="RD373" s="22"/>
      <c r="RE373" s="22"/>
      <c r="RF373" s="22"/>
      <c r="RG373" s="22"/>
      <c r="RH373" s="22"/>
      <c r="RI373" s="22"/>
      <c r="RJ373" s="22"/>
      <c r="RK373" s="22"/>
      <c r="RL373" s="22"/>
      <c r="RM373" s="22"/>
      <c r="RN373" s="22"/>
      <c r="RO373" s="22"/>
      <c r="RP373" s="22"/>
      <c r="RQ373" s="22"/>
      <c r="RR373" s="22"/>
      <c r="RS373" s="22"/>
      <c r="RT373" s="22"/>
      <c r="RU373" s="22"/>
      <c r="RV373" s="22"/>
      <c r="RW373" s="22"/>
      <c r="RX373" s="22"/>
      <c r="RY373" s="22"/>
      <c r="RZ373" s="22"/>
      <c r="SA373" s="22"/>
      <c r="SB373" s="22"/>
      <c r="SC373" s="22"/>
      <c r="SD373" s="22"/>
      <c r="SE373" s="22"/>
      <c r="SF373" s="22"/>
      <c r="SG373" s="22"/>
      <c r="SH373" s="22"/>
      <c r="SI373" s="22"/>
      <c r="SJ373" s="22"/>
      <c r="SK373" s="22"/>
      <c r="SL373" s="22"/>
      <c r="SM373" s="22"/>
      <c r="SN373" s="22"/>
      <c r="SO373" s="22"/>
      <c r="SP373" s="22"/>
      <c r="SQ373" s="22"/>
      <c r="SR373" s="22"/>
      <c r="SS373" s="22"/>
      <c r="ST373" s="22"/>
      <c r="SU373" s="22"/>
      <c r="SV373" s="22"/>
      <c r="SW373" s="22"/>
      <c r="SX373" s="22"/>
      <c r="SY373" s="22"/>
      <c r="SZ373" s="22"/>
      <c r="TA373" s="22"/>
      <c r="TB373" s="22"/>
      <c r="TC373" s="22"/>
      <c r="TD373" s="22"/>
      <c r="TE373" s="22"/>
      <c r="TF373" s="22"/>
      <c r="TG373" s="22"/>
      <c r="TH373" s="22"/>
      <c r="TI373" s="22"/>
      <c r="TJ373" s="22"/>
      <c r="TK373" s="22"/>
      <c r="TL373" s="22"/>
      <c r="TM373" s="22"/>
      <c r="TN373" s="22"/>
      <c r="TO373" s="22"/>
      <c r="TP373" s="22"/>
      <c r="TQ373" s="22"/>
      <c r="TR373" s="22"/>
      <c r="TS373" s="22"/>
      <c r="TT373" s="22"/>
      <c r="TU373" s="22"/>
      <c r="TV373" s="22"/>
      <c r="TW373" s="22"/>
      <c r="TX373" s="22"/>
      <c r="TY373" s="22"/>
      <c r="TZ373" s="22"/>
      <c r="UA373" s="22"/>
      <c r="UB373" s="22"/>
      <c r="UC373" s="22"/>
      <c r="UD373" s="22"/>
      <c r="UE373" s="22"/>
      <c r="UF373" s="22"/>
      <c r="UG373" s="22"/>
      <c r="UH373" s="22"/>
      <c r="UI373" s="22"/>
      <c r="UJ373" s="22"/>
      <c r="UK373" s="22"/>
      <c r="UL373" s="22"/>
      <c r="UM373" s="22"/>
      <c r="UN373" s="22"/>
      <c r="UO373" s="22"/>
      <c r="UP373" s="22"/>
      <c r="UQ373" s="22"/>
      <c r="UR373" s="22"/>
      <c r="US373" s="22"/>
      <c r="UT373" s="22"/>
      <c r="UU373" s="22"/>
      <c r="UV373" s="22"/>
      <c r="UW373" s="22"/>
      <c r="UX373" s="22"/>
      <c r="UY373" s="22"/>
      <c r="UZ373" s="22"/>
      <c r="VA373" s="22"/>
      <c r="VB373" s="22"/>
      <c r="VC373" s="22"/>
      <c r="VD373" s="22"/>
      <c r="VE373" s="22"/>
      <c r="VF373" s="22"/>
      <c r="VG373" s="22"/>
      <c r="VH373" s="22"/>
      <c r="VI373" s="22"/>
      <c r="VJ373" s="22"/>
      <c r="VK373" s="22"/>
      <c r="VL373" s="22"/>
      <c r="VM373" s="22"/>
      <c r="VN373" s="22"/>
      <c r="VO373" s="22"/>
      <c r="VP373" s="22"/>
      <c r="VQ373" s="22"/>
      <c r="VR373" s="22"/>
      <c r="VS373" s="22"/>
      <c r="VT373" s="22"/>
      <c r="VU373" s="22"/>
      <c r="VV373" s="22"/>
      <c r="VW373" s="22"/>
      <c r="VX373" s="22"/>
      <c r="VY373" s="22"/>
      <c r="VZ373" s="22"/>
      <c r="WA373" s="22"/>
      <c r="WB373" s="22"/>
      <c r="WC373" s="22"/>
      <c r="WD373" s="22"/>
      <c r="WE373" s="22"/>
      <c r="WF373" s="22"/>
      <c r="WG373" s="22"/>
      <c r="WH373" s="22"/>
      <c r="WI373" s="22"/>
      <c r="WJ373" s="22"/>
      <c r="WK373" s="22"/>
      <c r="WL373" s="22"/>
      <c r="WM373" s="22"/>
      <c r="WN373" s="22"/>
      <c r="WO373" s="22"/>
      <c r="WP373" s="22"/>
      <c r="WQ373" s="22"/>
      <c r="WR373" s="22"/>
      <c r="WS373" s="22"/>
      <c r="WT373" s="22"/>
      <c r="WU373" s="22"/>
      <c r="WV373" s="22"/>
      <c r="WW373" s="22"/>
      <c r="WX373" s="22"/>
      <c r="WY373" s="22"/>
      <c r="WZ373" s="22"/>
      <c r="XA373" s="22"/>
      <c r="XB373" s="22"/>
      <c r="XC373" s="22"/>
      <c r="XD373" s="22"/>
      <c r="XE373" s="22"/>
      <c r="XF373" s="22"/>
      <c r="XG373" s="22"/>
      <c r="XH373" s="22"/>
      <c r="XI373" s="22"/>
      <c r="XJ373" s="22"/>
      <c r="XK373" s="22"/>
      <c r="XL373" s="22"/>
      <c r="XM373" s="22"/>
      <c r="XN373" s="22"/>
      <c r="XO373" s="22"/>
      <c r="XP373" s="22"/>
      <c r="XQ373" s="22"/>
      <c r="XR373" s="22"/>
      <c r="XS373" s="22"/>
      <c r="XT373" s="22"/>
      <c r="XU373" s="22"/>
      <c r="XV373" s="22"/>
      <c r="XW373" s="22"/>
      <c r="XX373" s="22"/>
      <c r="XY373" s="22"/>
      <c r="XZ373" s="22"/>
      <c r="YA373" s="22"/>
      <c r="YB373" s="22"/>
      <c r="YC373" s="22"/>
      <c r="YD373" s="22"/>
      <c r="YE373" s="22"/>
      <c r="YF373" s="22"/>
      <c r="YG373" s="22"/>
      <c r="YH373" s="22"/>
      <c r="YI373" s="22"/>
      <c r="YJ373" s="22"/>
      <c r="YK373" s="22"/>
      <c r="YL373" s="22"/>
      <c r="YM373" s="22"/>
      <c r="YN373" s="22"/>
      <c r="YO373" s="22"/>
      <c r="YP373" s="22"/>
      <c r="YQ373" s="22"/>
      <c r="YR373" s="22"/>
      <c r="YS373" s="22"/>
      <c r="YT373" s="22"/>
      <c r="YU373" s="22"/>
      <c r="YV373" s="22"/>
      <c r="YW373" s="22"/>
      <c r="YX373" s="22"/>
      <c r="YY373" s="22"/>
      <c r="YZ373" s="22"/>
      <c r="ZA373" s="22"/>
      <c r="ZB373" s="22"/>
      <c r="ZC373" s="22"/>
      <c r="ZD373" s="22"/>
      <c r="ZE373" s="22"/>
      <c r="ZF373" s="22"/>
      <c r="ZG373" s="22"/>
      <c r="ZH373" s="22"/>
      <c r="ZI373" s="22"/>
      <c r="ZJ373" s="22"/>
      <c r="ZK373" s="22"/>
      <c r="ZL373" s="22"/>
      <c r="ZM373" s="22"/>
      <c r="ZN373" s="22"/>
      <c r="ZO373" s="22"/>
      <c r="ZP373" s="22"/>
      <c r="ZQ373" s="22"/>
      <c r="ZR373" s="22"/>
      <c r="ZS373" s="22"/>
    </row>
    <row r="374" spans="1:695" s="123" customFormat="1" x14ac:dyDescent="0.2">
      <c r="A374" s="246" t="s">
        <v>150</v>
      </c>
      <c r="B374" s="98"/>
      <c r="C374" s="235" t="s">
        <v>96</v>
      </c>
      <c r="D374" s="19" t="s">
        <v>13</v>
      </c>
      <c r="E374" s="20">
        <v>0.68055555555555547</v>
      </c>
      <c r="F374" s="20">
        <f>E374+(60/(24*60))</f>
        <v>0.7222222222222221</v>
      </c>
      <c r="G374" s="19">
        <f t="shared" ref="G374" si="48">H374*I374</f>
        <v>8381.7000000000007</v>
      </c>
      <c r="H374" s="65">
        <v>201</v>
      </c>
      <c r="I374" s="82">
        <v>41.7</v>
      </c>
      <c r="J374" s="77" t="s">
        <v>204</v>
      </c>
      <c r="K374" s="77" t="s">
        <v>205</v>
      </c>
      <c r="L374" s="187"/>
      <c r="M374" s="21"/>
      <c r="N374" s="139"/>
      <c r="O374" s="139"/>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c r="AS374" s="22"/>
      <c r="AT374" s="22"/>
      <c r="AU374" s="22"/>
      <c r="AV374" s="22"/>
      <c r="AW374" s="22"/>
      <c r="AX374" s="22"/>
      <c r="AY374" s="22"/>
      <c r="AZ374" s="22"/>
      <c r="BA374" s="22"/>
      <c r="BB374" s="22"/>
      <c r="BC374" s="22"/>
      <c r="BD374" s="22"/>
      <c r="BE374" s="22"/>
      <c r="BF374" s="22"/>
      <c r="BG374" s="22"/>
      <c r="BH374" s="22"/>
      <c r="BI374" s="22"/>
      <c r="BJ374" s="22"/>
      <c r="BK374" s="22"/>
      <c r="BL374" s="22"/>
      <c r="BM374" s="22"/>
      <c r="BN374" s="22"/>
      <c r="BO374" s="22"/>
      <c r="BP374" s="22"/>
      <c r="BQ374" s="22"/>
      <c r="BR374" s="22"/>
      <c r="BS374" s="22"/>
      <c r="BT374" s="22"/>
      <c r="BU374" s="22"/>
      <c r="BV374" s="22"/>
      <c r="BW374" s="22"/>
      <c r="BX374" s="22"/>
      <c r="BY374" s="22"/>
      <c r="BZ374" s="22"/>
      <c r="CA374" s="22"/>
      <c r="CB374" s="22"/>
      <c r="CC374" s="22"/>
      <c r="CD374" s="22"/>
      <c r="CE374" s="22"/>
      <c r="CF374" s="22"/>
      <c r="CG374" s="22"/>
      <c r="CH374" s="22"/>
      <c r="CI374" s="22"/>
      <c r="CJ374" s="22"/>
      <c r="CK374" s="22"/>
      <c r="CL374" s="22"/>
      <c r="CM374" s="22"/>
      <c r="CN374" s="22"/>
      <c r="CO374" s="22"/>
      <c r="CP374" s="22"/>
      <c r="CQ374" s="22"/>
      <c r="CR374" s="22"/>
      <c r="CS374" s="22"/>
      <c r="CT374" s="22"/>
      <c r="CU374" s="22"/>
      <c r="CV374" s="22"/>
      <c r="CW374" s="22"/>
      <c r="CX374" s="22"/>
      <c r="CY374" s="22"/>
      <c r="CZ374" s="22"/>
      <c r="DA374" s="22"/>
      <c r="DB374" s="22"/>
      <c r="DC374" s="22"/>
      <c r="DD374" s="22"/>
      <c r="DE374" s="22"/>
      <c r="DF374" s="22"/>
      <c r="DG374" s="22"/>
      <c r="DH374" s="22"/>
      <c r="DI374" s="22"/>
      <c r="DJ374" s="22"/>
      <c r="DK374" s="22"/>
      <c r="DL374" s="22"/>
      <c r="DM374" s="22"/>
      <c r="DN374" s="22"/>
      <c r="DO374" s="22"/>
      <c r="DP374" s="22"/>
      <c r="DQ374" s="22"/>
      <c r="DR374" s="22"/>
      <c r="DS374" s="22"/>
      <c r="DT374" s="22"/>
      <c r="DU374" s="22"/>
      <c r="DV374" s="22"/>
      <c r="DW374" s="22"/>
      <c r="DX374" s="22"/>
      <c r="DY374" s="22"/>
      <c r="DZ374" s="22"/>
      <c r="EA374" s="22"/>
      <c r="EB374" s="22"/>
      <c r="EC374" s="22"/>
      <c r="ED374" s="22"/>
      <c r="EE374" s="22"/>
      <c r="EF374" s="22"/>
      <c r="EG374" s="22"/>
      <c r="EH374" s="22"/>
      <c r="EI374" s="22"/>
      <c r="EJ374" s="22"/>
      <c r="EK374" s="22"/>
      <c r="EL374" s="22"/>
      <c r="EM374" s="22"/>
      <c r="EN374" s="22"/>
      <c r="EO374" s="22"/>
      <c r="EP374" s="22"/>
      <c r="EQ374" s="22"/>
      <c r="ER374" s="22"/>
      <c r="ES374" s="22"/>
      <c r="ET374" s="22"/>
      <c r="EU374" s="22"/>
      <c r="EV374" s="22"/>
      <c r="EW374" s="22"/>
      <c r="EX374" s="22"/>
      <c r="EY374" s="22"/>
      <c r="EZ374" s="22"/>
      <c r="FA374" s="22"/>
      <c r="FB374" s="22"/>
      <c r="FC374" s="22"/>
      <c r="FD374" s="22"/>
      <c r="FE374" s="22"/>
      <c r="FF374" s="22"/>
      <c r="FG374" s="22"/>
      <c r="FH374" s="22"/>
      <c r="FI374" s="22"/>
      <c r="FJ374" s="22"/>
      <c r="FK374" s="22"/>
      <c r="FL374" s="22"/>
      <c r="FM374" s="22"/>
      <c r="FN374" s="22"/>
      <c r="FO374" s="22"/>
      <c r="FP374" s="22"/>
      <c r="FQ374" s="22"/>
      <c r="FR374" s="22"/>
      <c r="FS374" s="22"/>
      <c r="FT374" s="22"/>
      <c r="FU374" s="22"/>
      <c r="FV374" s="22"/>
      <c r="FW374" s="22"/>
      <c r="FX374" s="22"/>
      <c r="FY374" s="22"/>
      <c r="FZ374" s="22"/>
      <c r="GA374" s="22"/>
      <c r="GB374" s="22"/>
      <c r="GC374" s="22"/>
      <c r="GD374" s="22"/>
      <c r="GE374" s="22"/>
      <c r="GF374" s="22"/>
      <c r="GG374" s="22"/>
      <c r="GH374" s="22"/>
      <c r="GI374" s="22"/>
      <c r="GJ374" s="22"/>
      <c r="GK374" s="22"/>
      <c r="GL374" s="22"/>
      <c r="GM374" s="22"/>
      <c r="GN374" s="22"/>
      <c r="GO374" s="22"/>
      <c r="GP374" s="22"/>
      <c r="GQ374" s="22"/>
      <c r="GR374" s="22"/>
      <c r="GS374" s="22"/>
      <c r="GT374" s="22"/>
      <c r="GU374" s="22"/>
      <c r="GV374" s="22"/>
      <c r="GW374" s="22"/>
      <c r="GX374" s="22"/>
      <c r="GY374" s="22"/>
      <c r="GZ374" s="22"/>
      <c r="HA374" s="22"/>
      <c r="HB374" s="22"/>
      <c r="HC374" s="22"/>
      <c r="HD374" s="22"/>
      <c r="HE374" s="22"/>
      <c r="HF374" s="22"/>
      <c r="HG374" s="22"/>
      <c r="HH374" s="22"/>
      <c r="HI374" s="22"/>
      <c r="HJ374" s="22"/>
      <c r="HK374" s="22"/>
      <c r="HL374" s="22"/>
      <c r="HM374" s="22"/>
      <c r="HN374" s="22"/>
      <c r="HO374" s="22"/>
      <c r="HP374" s="22"/>
      <c r="HQ374" s="22"/>
      <c r="HR374" s="22"/>
      <c r="HS374" s="22"/>
      <c r="HT374" s="22"/>
      <c r="HU374" s="22"/>
      <c r="HV374" s="22"/>
      <c r="HW374" s="22"/>
      <c r="HX374" s="22"/>
      <c r="HY374" s="22"/>
      <c r="HZ374" s="22"/>
      <c r="IA374" s="22"/>
      <c r="IB374" s="22"/>
      <c r="IC374" s="22"/>
      <c r="ID374" s="22"/>
      <c r="IE374" s="22"/>
      <c r="IF374" s="22"/>
      <c r="IG374" s="22"/>
      <c r="IH374" s="22"/>
      <c r="II374" s="22"/>
      <c r="IJ374" s="22"/>
      <c r="IK374" s="22"/>
      <c r="IL374" s="22"/>
      <c r="IM374" s="22"/>
      <c r="IN374" s="22"/>
      <c r="IO374" s="22"/>
      <c r="IP374" s="22"/>
      <c r="IQ374" s="22"/>
      <c r="IR374" s="22"/>
      <c r="IS374" s="22"/>
      <c r="IT374" s="22"/>
      <c r="IU374" s="22"/>
      <c r="IV374" s="22"/>
      <c r="IW374" s="22"/>
      <c r="IX374" s="22"/>
      <c r="IY374" s="22"/>
      <c r="IZ374" s="22"/>
      <c r="JA374" s="22"/>
      <c r="JB374" s="22"/>
      <c r="JC374" s="22"/>
      <c r="JD374" s="22"/>
      <c r="JE374" s="22"/>
      <c r="JF374" s="22"/>
      <c r="JG374" s="22"/>
      <c r="JH374" s="22"/>
      <c r="JI374" s="22"/>
      <c r="JJ374" s="22"/>
      <c r="JK374" s="22"/>
      <c r="JL374" s="22"/>
      <c r="JM374" s="22"/>
      <c r="JN374" s="22"/>
      <c r="JO374" s="22"/>
      <c r="JP374" s="22"/>
      <c r="JQ374" s="22"/>
      <c r="JR374" s="22"/>
      <c r="JS374" s="22"/>
      <c r="JT374" s="22"/>
      <c r="JU374" s="22"/>
      <c r="JV374" s="22"/>
      <c r="JW374" s="22"/>
      <c r="JX374" s="22"/>
      <c r="JY374" s="22"/>
      <c r="JZ374" s="22"/>
      <c r="KA374" s="22"/>
      <c r="KB374" s="22"/>
      <c r="KC374" s="22"/>
      <c r="KD374" s="22"/>
      <c r="KE374" s="22"/>
      <c r="KF374" s="22"/>
      <c r="KG374" s="22"/>
      <c r="KH374" s="22"/>
      <c r="KI374" s="22"/>
      <c r="KJ374" s="22"/>
      <c r="KK374" s="22"/>
      <c r="KL374" s="22"/>
      <c r="KM374" s="22"/>
      <c r="KN374" s="22"/>
      <c r="KO374" s="22"/>
      <c r="KP374" s="22"/>
      <c r="KQ374" s="22"/>
      <c r="KR374" s="22"/>
      <c r="KS374" s="22"/>
      <c r="KT374" s="22"/>
      <c r="KU374" s="22"/>
      <c r="KV374" s="22"/>
      <c r="KW374" s="22"/>
      <c r="KX374" s="22"/>
      <c r="KY374" s="22"/>
      <c r="KZ374" s="22"/>
      <c r="LA374" s="22"/>
      <c r="LB374" s="22"/>
      <c r="LC374" s="22"/>
      <c r="LD374" s="22"/>
      <c r="LE374" s="22"/>
      <c r="LF374" s="22"/>
      <c r="LG374" s="22"/>
      <c r="LH374" s="22"/>
      <c r="LI374" s="22"/>
      <c r="LJ374" s="22"/>
      <c r="LK374" s="22"/>
      <c r="LL374" s="22"/>
      <c r="LM374" s="22"/>
      <c r="LN374" s="22"/>
      <c r="LO374" s="22"/>
      <c r="LP374" s="22"/>
      <c r="LQ374" s="22"/>
      <c r="LR374" s="22"/>
      <c r="LS374" s="22"/>
      <c r="LT374" s="22"/>
      <c r="LU374" s="22"/>
      <c r="LV374" s="22"/>
      <c r="LW374" s="22"/>
      <c r="LX374" s="22"/>
      <c r="LY374" s="22"/>
      <c r="LZ374" s="22"/>
      <c r="MA374" s="22"/>
      <c r="MB374" s="22"/>
      <c r="MC374" s="22"/>
      <c r="MD374" s="22"/>
      <c r="ME374" s="22"/>
      <c r="MF374" s="22"/>
      <c r="MG374" s="22"/>
      <c r="MH374" s="22"/>
      <c r="MI374" s="22"/>
      <c r="MJ374" s="22"/>
      <c r="MK374" s="22"/>
      <c r="ML374" s="22"/>
      <c r="MM374" s="22"/>
      <c r="MN374" s="22"/>
      <c r="MO374" s="22"/>
      <c r="MP374" s="22"/>
      <c r="MQ374" s="22"/>
      <c r="MR374" s="22"/>
      <c r="MS374" s="22"/>
      <c r="MT374" s="22"/>
      <c r="MU374" s="22"/>
      <c r="MV374" s="22"/>
      <c r="MW374" s="22"/>
      <c r="MX374" s="22"/>
      <c r="MY374" s="22"/>
      <c r="MZ374" s="22"/>
      <c r="NA374" s="22"/>
      <c r="NB374" s="22"/>
      <c r="NC374" s="22"/>
      <c r="ND374" s="22"/>
      <c r="NE374" s="22"/>
      <c r="NF374" s="22"/>
      <c r="NG374" s="22"/>
      <c r="NH374" s="22"/>
      <c r="NI374" s="22"/>
      <c r="NJ374" s="22"/>
      <c r="NK374" s="22"/>
      <c r="NL374" s="22"/>
      <c r="NM374" s="22"/>
      <c r="NN374" s="22"/>
      <c r="NO374" s="22"/>
      <c r="NP374" s="22"/>
      <c r="NQ374" s="22"/>
      <c r="NR374" s="22"/>
      <c r="NS374" s="22"/>
      <c r="NT374" s="22"/>
      <c r="NU374" s="22"/>
      <c r="NV374" s="22"/>
      <c r="NW374" s="22"/>
      <c r="NX374" s="22"/>
      <c r="NY374" s="22"/>
      <c r="NZ374" s="22"/>
      <c r="OA374" s="22"/>
      <c r="OB374" s="22"/>
      <c r="OC374" s="22"/>
      <c r="OD374" s="22"/>
      <c r="OE374" s="22"/>
      <c r="OF374" s="22"/>
      <c r="OG374" s="22"/>
      <c r="OH374" s="22"/>
      <c r="OI374" s="22"/>
      <c r="OJ374" s="22"/>
      <c r="OK374" s="22"/>
      <c r="OL374" s="22"/>
      <c r="OM374" s="22"/>
      <c r="ON374" s="22"/>
      <c r="OO374" s="22"/>
      <c r="OP374" s="22"/>
      <c r="OQ374" s="22"/>
      <c r="OR374" s="22"/>
      <c r="OS374" s="22"/>
      <c r="OT374" s="22"/>
      <c r="OU374" s="22"/>
      <c r="OV374" s="22"/>
      <c r="OW374" s="22"/>
      <c r="OX374" s="22"/>
      <c r="OY374" s="22"/>
      <c r="OZ374" s="22"/>
      <c r="PA374" s="22"/>
      <c r="PB374" s="22"/>
      <c r="PC374" s="22"/>
      <c r="PD374" s="22"/>
      <c r="PE374" s="22"/>
      <c r="PF374" s="22"/>
      <c r="PG374" s="22"/>
      <c r="PH374" s="22"/>
      <c r="PI374" s="22"/>
      <c r="PJ374" s="22"/>
      <c r="PK374" s="22"/>
      <c r="PL374" s="22"/>
      <c r="PM374" s="22"/>
      <c r="PN374" s="22"/>
      <c r="PO374" s="22"/>
      <c r="PP374" s="22"/>
      <c r="PQ374" s="22"/>
      <c r="PR374" s="22"/>
      <c r="PS374" s="22"/>
      <c r="PT374" s="22"/>
      <c r="PU374" s="22"/>
      <c r="PV374" s="22"/>
      <c r="PW374" s="22"/>
      <c r="PX374" s="22"/>
      <c r="PY374" s="22"/>
      <c r="PZ374" s="22"/>
      <c r="QA374" s="22"/>
      <c r="QB374" s="22"/>
      <c r="QC374" s="22"/>
      <c r="QD374" s="22"/>
      <c r="QE374" s="22"/>
      <c r="QF374" s="22"/>
      <c r="QG374" s="22"/>
      <c r="QH374" s="22"/>
      <c r="QI374" s="22"/>
      <c r="QJ374" s="22"/>
      <c r="QK374" s="22"/>
      <c r="QL374" s="22"/>
      <c r="QM374" s="22"/>
      <c r="QN374" s="22"/>
      <c r="QO374" s="22"/>
      <c r="QP374" s="22"/>
      <c r="QQ374" s="22"/>
      <c r="QR374" s="22"/>
      <c r="QS374" s="22"/>
      <c r="QT374" s="22"/>
      <c r="QU374" s="22"/>
      <c r="QV374" s="22"/>
      <c r="QW374" s="22"/>
      <c r="QX374" s="22"/>
      <c r="QY374" s="22"/>
      <c r="QZ374" s="22"/>
      <c r="RA374" s="22"/>
      <c r="RB374" s="22"/>
      <c r="RC374" s="22"/>
      <c r="RD374" s="22"/>
      <c r="RE374" s="22"/>
      <c r="RF374" s="22"/>
      <c r="RG374" s="22"/>
      <c r="RH374" s="22"/>
      <c r="RI374" s="22"/>
      <c r="RJ374" s="22"/>
      <c r="RK374" s="22"/>
      <c r="RL374" s="22"/>
      <c r="RM374" s="22"/>
      <c r="RN374" s="22"/>
      <c r="RO374" s="22"/>
      <c r="RP374" s="22"/>
      <c r="RQ374" s="22"/>
      <c r="RR374" s="22"/>
      <c r="RS374" s="22"/>
      <c r="RT374" s="22"/>
      <c r="RU374" s="22"/>
      <c r="RV374" s="22"/>
      <c r="RW374" s="22"/>
      <c r="RX374" s="22"/>
      <c r="RY374" s="22"/>
      <c r="RZ374" s="22"/>
      <c r="SA374" s="22"/>
      <c r="SB374" s="22"/>
      <c r="SC374" s="22"/>
      <c r="SD374" s="22"/>
      <c r="SE374" s="22"/>
      <c r="SF374" s="22"/>
      <c r="SG374" s="22"/>
      <c r="SH374" s="22"/>
      <c r="SI374" s="22"/>
      <c r="SJ374" s="22"/>
      <c r="SK374" s="22"/>
      <c r="SL374" s="22"/>
      <c r="SM374" s="22"/>
      <c r="SN374" s="22"/>
      <c r="SO374" s="22"/>
      <c r="SP374" s="22"/>
      <c r="SQ374" s="22"/>
      <c r="SR374" s="22"/>
      <c r="SS374" s="22"/>
      <c r="ST374" s="22"/>
      <c r="SU374" s="22"/>
      <c r="SV374" s="22"/>
      <c r="SW374" s="22"/>
      <c r="SX374" s="22"/>
      <c r="SY374" s="22"/>
      <c r="SZ374" s="22"/>
      <c r="TA374" s="22"/>
      <c r="TB374" s="22"/>
      <c r="TC374" s="22"/>
      <c r="TD374" s="22"/>
      <c r="TE374" s="22"/>
      <c r="TF374" s="22"/>
      <c r="TG374" s="22"/>
      <c r="TH374" s="22"/>
      <c r="TI374" s="22"/>
      <c r="TJ374" s="22"/>
      <c r="TK374" s="22"/>
      <c r="TL374" s="22"/>
      <c r="TM374" s="22"/>
      <c r="TN374" s="22"/>
      <c r="TO374" s="22"/>
      <c r="TP374" s="22"/>
      <c r="TQ374" s="22"/>
      <c r="TR374" s="22"/>
      <c r="TS374" s="22"/>
      <c r="TT374" s="22"/>
      <c r="TU374" s="22"/>
      <c r="TV374" s="22"/>
      <c r="TW374" s="22"/>
      <c r="TX374" s="22"/>
      <c r="TY374" s="22"/>
      <c r="TZ374" s="22"/>
      <c r="UA374" s="22"/>
      <c r="UB374" s="22"/>
      <c r="UC374" s="22"/>
      <c r="UD374" s="22"/>
      <c r="UE374" s="22"/>
      <c r="UF374" s="22"/>
      <c r="UG374" s="22"/>
      <c r="UH374" s="22"/>
      <c r="UI374" s="22"/>
      <c r="UJ374" s="22"/>
      <c r="UK374" s="22"/>
      <c r="UL374" s="22"/>
      <c r="UM374" s="22"/>
      <c r="UN374" s="22"/>
      <c r="UO374" s="22"/>
      <c r="UP374" s="22"/>
      <c r="UQ374" s="22"/>
      <c r="UR374" s="22"/>
      <c r="US374" s="22"/>
      <c r="UT374" s="22"/>
      <c r="UU374" s="22"/>
      <c r="UV374" s="22"/>
      <c r="UW374" s="22"/>
      <c r="UX374" s="22"/>
      <c r="UY374" s="22"/>
      <c r="UZ374" s="22"/>
      <c r="VA374" s="22"/>
      <c r="VB374" s="22"/>
      <c r="VC374" s="22"/>
      <c r="VD374" s="22"/>
      <c r="VE374" s="22"/>
      <c r="VF374" s="22"/>
      <c r="VG374" s="22"/>
      <c r="VH374" s="22"/>
      <c r="VI374" s="22"/>
      <c r="VJ374" s="22"/>
      <c r="VK374" s="22"/>
      <c r="VL374" s="22"/>
      <c r="VM374" s="22"/>
      <c r="VN374" s="22"/>
      <c r="VO374" s="22"/>
      <c r="VP374" s="22"/>
      <c r="VQ374" s="22"/>
      <c r="VR374" s="22"/>
      <c r="VS374" s="22"/>
      <c r="VT374" s="22"/>
      <c r="VU374" s="22"/>
      <c r="VV374" s="22"/>
      <c r="VW374" s="22"/>
      <c r="VX374" s="22"/>
      <c r="VY374" s="22"/>
      <c r="VZ374" s="22"/>
      <c r="WA374" s="22"/>
      <c r="WB374" s="22"/>
      <c r="WC374" s="22"/>
      <c r="WD374" s="22"/>
      <c r="WE374" s="22"/>
      <c r="WF374" s="22"/>
      <c r="WG374" s="22"/>
      <c r="WH374" s="22"/>
      <c r="WI374" s="22"/>
      <c r="WJ374" s="22"/>
      <c r="WK374" s="22"/>
      <c r="WL374" s="22"/>
      <c r="WM374" s="22"/>
      <c r="WN374" s="22"/>
      <c r="WO374" s="22"/>
      <c r="WP374" s="22"/>
      <c r="WQ374" s="22"/>
      <c r="WR374" s="22"/>
      <c r="WS374" s="22"/>
      <c r="WT374" s="22"/>
      <c r="WU374" s="22"/>
      <c r="WV374" s="22"/>
      <c r="WW374" s="22"/>
      <c r="WX374" s="22"/>
      <c r="WY374" s="22"/>
      <c r="WZ374" s="22"/>
      <c r="XA374" s="22"/>
      <c r="XB374" s="22"/>
      <c r="XC374" s="22"/>
      <c r="XD374" s="22"/>
      <c r="XE374" s="22"/>
      <c r="XF374" s="22"/>
      <c r="XG374" s="22"/>
      <c r="XH374" s="22"/>
      <c r="XI374" s="22"/>
      <c r="XJ374" s="22"/>
      <c r="XK374" s="22"/>
      <c r="XL374" s="22"/>
      <c r="XM374" s="22"/>
      <c r="XN374" s="22"/>
      <c r="XO374" s="22"/>
      <c r="XP374" s="22"/>
      <c r="XQ374" s="22"/>
      <c r="XR374" s="22"/>
      <c r="XS374" s="22"/>
      <c r="XT374" s="22"/>
      <c r="XU374" s="22"/>
      <c r="XV374" s="22"/>
      <c r="XW374" s="22"/>
      <c r="XX374" s="22"/>
      <c r="XY374" s="22"/>
      <c r="XZ374" s="22"/>
      <c r="YA374" s="22"/>
      <c r="YB374" s="22"/>
      <c r="YC374" s="22"/>
      <c r="YD374" s="22"/>
      <c r="YE374" s="22"/>
      <c r="YF374" s="22"/>
      <c r="YG374" s="22"/>
      <c r="YH374" s="22"/>
      <c r="YI374" s="22"/>
      <c r="YJ374" s="22"/>
      <c r="YK374" s="22"/>
      <c r="YL374" s="22"/>
      <c r="YM374" s="22"/>
      <c r="YN374" s="22"/>
      <c r="YO374" s="22"/>
      <c r="YP374" s="22"/>
      <c r="YQ374" s="22"/>
      <c r="YR374" s="22"/>
      <c r="YS374" s="22"/>
      <c r="YT374" s="22"/>
      <c r="YU374" s="22"/>
      <c r="YV374" s="22"/>
      <c r="YW374" s="22"/>
      <c r="YX374" s="22"/>
      <c r="YY374" s="22"/>
      <c r="YZ374" s="22"/>
      <c r="ZA374" s="22"/>
      <c r="ZB374" s="22"/>
      <c r="ZC374" s="22"/>
      <c r="ZD374" s="22"/>
      <c r="ZE374" s="22"/>
      <c r="ZF374" s="22"/>
      <c r="ZG374" s="22"/>
      <c r="ZH374" s="22"/>
      <c r="ZI374" s="22"/>
      <c r="ZJ374" s="22"/>
      <c r="ZK374" s="22"/>
      <c r="ZL374" s="22"/>
      <c r="ZM374" s="22"/>
      <c r="ZN374" s="22"/>
      <c r="ZO374" s="22"/>
      <c r="ZP374" s="22"/>
      <c r="ZQ374" s="22"/>
      <c r="ZR374" s="22"/>
      <c r="ZS374" s="22"/>
    </row>
    <row r="375" spans="1:695" s="22" customFormat="1" x14ac:dyDescent="0.25">
      <c r="A375" s="241"/>
      <c r="B375" s="95"/>
      <c r="C375" s="24"/>
      <c r="D375" s="24"/>
      <c r="E375" s="25"/>
      <c r="F375" s="85"/>
      <c r="G375" s="24"/>
      <c r="H375" s="63"/>
      <c r="I375" s="63"/>
      <c r="J375" s="64"/>
      <c r="K375" s="33"/>
      <c r="L375" s="190"/>
      <c r="M375" s="21"/>
      <c r="N375" s="139"/>
      <c r="O375" s="139"/>
    </row>
    <row r="376" spans="1:695" customFormat="1" ht="15.75" x14ac:dyDescent="0.25">
      <c r="A376" s="242"/>
      <c r="B376" s="209"/>
      <c r="C376" s="210"/>
      <c r="D376" s="209"/>
      <c r="E376" s="211"/>
      <c r="F376" s="212"/>
      <c r="G376" s="213"/>
      <c r="H376" s="214"/>
      <c r="I376" s="215"/>
      <c r="L376" s="243"/>
    </row>
    <row r="377" spans="1:695" s="124" customFormat="1" x14ac:dyDescent="0.2">
      <c r="A377" s="246" t="s">
        <v>151</v>
      </c>
      <c r="B377" s="98"/>
      <c r="C377" s="19" t="s">
        <v>123</v>
      </c>
      <c r="D377" s="19" t="s">
        <v>15</v>
      </c>
      <c r="E377" s="20">
        <v>0.32291666666666669</v>
      </c>
      <c r="F377" s="20">
        <f>E377+(45/(24*60))</f>
        <v>0.35416666666666669</v>
      </c>
      <c r="G377" s="19">
        <f t="shared" ref="G377" si="49">H377*I377</f>
        <v>3684.8</v>
      </c>
      <c r="H377" s="65">
        <v>188</v>
      </c>
      <c r="I377" s="82">
        <v>19.600000000000001</v>
      </c>
      <c r="J377" s="77" t="s">
        <v>204</v>
      </c>
      <c r="K377" s="77" t="s">
        <v>205</v>
      </c>
      <c r="L377" s="187"/>
      <c r="M377" s="21"/>
      <c r="N377" s="139"/>
      <c r="O377" s="139"/>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2"/>
      <c r="AU377" s="22"/>
      <c r="AV377" s="22"/>
      <c r="AW377" s="22"/>
      <c r="AX377" s="22"/>
      <c r="AY377" s="22"/>
      <c r="AZ377" s="22"/>
      <c r="BA377" s="22"/>
      <c r="BB377" s="22"/>
      <c r="BC377" s="22"/>
      <c r="BD377" s="22"/>
      <c r="BE377" s="22"/>
      <c r="BF377" s="22"/>
      <c r="BG377" s="22"/>
      <c r="BH377" s="22"/>
      <c r="BI377" s="22"/>
      <c r="BJ377" s="22"/>
      <c r="BK377" s="22"/>
      <c r="BL377" s="22"/>
      <c r="BM377" s="22"/>
      <c r="BN377" s="22"/>
      <c r="BO377" s="22"/>
      <c r="BP377" s="22"/>
      <c r="BQ377" s="22"/>
      <c r="BR377" s="22"/>
      <c r="BS377" s="22"/>
      <c r="BT377" s="22"/>
      <c r="BU377" s="22"/>
      <c r="BV377" s="22"/>
      <c r="BW377" s="22"/>
      <c r="BX377" s="22"/>
      <c r="BY377" s="22"/>
      <c r="BZ377" s="22"/>
      <c r="CA377" s="22"/>
      <c r="CB377" s="22"/>
      <c r="CC377" s="22"/>
      <c r="CD377" s="22"/>
      <c r="CE377" s="22"/>
      <c r="CF377" s="22"/>
      <c r="CG377" s="22"/>
      <c r="CH377" s="22"/>
      <c r="CI377" s="22"/>
      <c r="CJ377" s="22"/>
      <c r="CK377" s="22"/>
      <c r="CL377" s="22"/>
      <c r="CM377" s="22"/>
      <c r="CN377" s="22"/>
      <c r="CO377" s="22"/>
      <c r="CP377" s="22"/>
      <c r="CQ377" s="22"/>
      <c r="CR377" s="22"/>
      <c r="CS377" s="22"/>
      <c r="CT377" s="22"/>
      <c r="CU377" s="22"/>
      <c r="CV377" s="22"/>
      <c r="CW377" s="22"/>
      <c r="CX377" s="22"/>
      <c r="CY377" s="22"/>
      <c r="CZ377" s="22"/>
      <c r="DA377" s="22"/>
      <c r="DB377" s="22"/>
      <c r="DC377" s="22"/>
      <c r="DD377" s="22"/>
      <c r="DE377" s="22"/>
      <c r="DF377" s="22"/>
      <c r="DG377" s="22"/>
      <c r="DH377" s="22"/>
      <c r="DI377" s="22"/>
      <c r="DJ377" s="22"/>
      <c r="DK377" s="22"/>
      <c r="DL377" s="22"/>
      <c r="DM377" s="22"/>
      <c r="DN377" s="22"/>
      <c r="DO377" s="22"/>
      <c r="DP377" s="22"/>
      <c r="DQ377" s="22"/>
      <c r="DR377" s="22"/>
      <c r="DS377" s="22"/>
      <c r="DT377" s="22"/>
      <c r="DU377" s="22"/>
      <c r="DV377" s="22"/>
      <c r="DW377" s="22"/>
      <c r="DX377" s="22"/>
      <c r="DY377" s="22"/>
      <c r="DZ377" s="22"/>
      <c r="EA377" s="22"/>
      <c r="EB377" s="22"/>
      <c r="EC377" s="22"/>
      <c r="ED377" s="22"/>
      <c r="EE377" s="22"/>
      <c r="EF377" s="22"/>
      <c r="EG377" s="22"/>
      <c r="EH377" s="22"/>
      <c r="EI377" s="22"/>
      <c r="EJ377" s="22"/>
      <c r="EK377" s="22"/>
      <c r="EL377" s="22"/>
      <c r="EM377" s="22"/>
      <c r="EN377" s="22"/>
      <c r="EO377" s="22"/>
      <c r="EP377" s="22"/>
      <c r="EQ377" s="22"/>
      <c r="ER377" s="22"/>
      <c r="ES377" s="22"/>
      <c r="ET377" s="22"/>
      <c r="EU377" s="22"/>
      <c r="EV377" s="22"/>
      <c r="EW377" s="22"/>
      <c r="EX377" s="22"/>
      <c r="EY377" s="22"/>
      <c r="EZ377" s="22"/>
      <c r="FA377" s="22"/>
      <c r="FB377" s="22"/>
      <c r="FC377" s="22"/>
      <c r="FD377" s="22"/>
      <c r="FE377" s="22"/>
      <c r="FF377" s="22"/>
      <c r="FG377" s="22"/>
      <c r="FH377" s="22"/>
      <c r="FI377" s="22"/>
      <c r="FJ377" s="22"/>
      <c r="FK377" s="22"/>
      <c r="FL377" s="22"/>
      <c r="FM377" s="22"/>
      <c r="FN377" s="22"/>
      <c r="FO377" s="22"/>
      <c r="FP377" s="22"/>
      <c r="FQ377" s="22"/>
      <c r="FR377" s="22"/>
      <c r="FS377" s="22"/>
      <c r="FT377" s="22"/>
      <c r="FU377" s="22"/>
      <c r="FV377" s="22"/>
      <c r="FW377" s="22"/>
      <c r="FX377" s="22"/>
      <c r="FY377" s="22"/>
      <c r="FZ377" s="22"/>
      <c r="GA377" s="22"/>
      <c r="GB377" s="22"/>
      <c r="GC377" s="22"/>
      <c r="GD377" s="22"/>
      <c r="GE377" s="22"/>
      <c r="GF377" s="22"/>
      <c r="GG377" s="22"/>
      <c r="GH377" s="22"/>
      <c r="GI377" s="22"/>
      <c r="GJ377" s="22"/>
      <c r="GK377" s="22"/>
      <c r="GL377" s="22"/>
      <c r="GM377" s="22"/>
      <c r="GN377" s="22"/>
      <c r="GO377" s="22"/>
      <c r="GP377" s="22"/>
      <c r="GQ377" s="22"/>
      <c r="GR377" s="22"/>
      <c r="GS377" s="22"/>
      <c r="GT377" s="22"/>
      <c r="GU377" s="22"/>
      <c r="GV377" s="22"/>
      <c r="GW377" s="22"/>
      <c r="GX377" s="22"/>
      <c r="GY377" s="22"/>
      <c r="GZ377" s="22"/>
      <c r="HA377" s="22"/>
      <c r="HB377" s="22"/>
      <c r="HC377" s="22"/>
      <c r="HD377" s="22"/>
      <c r="HE377" s="22"/>
      <c r="HF377" s="22"/>
      <c r="HG377" s="22"/>
      <c r="HH377" s="22"/>
      <c r="HI377" s="22"/>
      <c r="HJ377" s="22"/>
      <c r="HK377" s="22"/>
      <c r="HL377" s="22"/>
      <c r="HM377" s="22"/>
      <c r="HN377" s="22"/>
      <c r="HO377" s="22"/>
      <c r="HP377" s="22"/>
      <c r="HQ377" s="22"/>
      <c r="HR377" s="22"/>
      <c r="HS377" s="22"/>
      <c r="HT377" s="22"/>
      <c r="HU377" s="22"/>
      <c r="HV377" s="22"/>
      <c r="HW377" s="22"/>
      <c r="HX377" s="22"/>
      <c r="HY377" s="22"/>
      <c r="HZ377" s="22"/>
      <c r="IA377" s="22"/>
      <c r="IB377" s="22"/>
      <c r="IC377" s="22"/>
      <c r="ID377" s="22"/>
      <c r="IE377" s="22"/>
      <c r="IF377" s="22"/>
      <c r="IG377" s="22"/>
      <c r="IH377" s="22"/>
      <c r="II377" s="22"/>
      <c r="IJ377" s="22"/>
      <c r="IK377" s="22"/>
      <c r="IL377" s="22"/>
      <c r="IM377" s="22"/>
      <c r="IN377" s="22"/>
      <c r="IO377" s="22"/>
      <c r="IP377" s="22"/>
      <c r="IQ377" s="22"/>
      <c r="IR377" s="22"/>
      <c r="IS377" s="22"/>
      <c r="IT377" s="22"/>
      <c r="IU377" s="22"/>
      <c r="IV377" s="22"/>
      <c r="IW377" s="22"/>
      <c r="IX377" s="22"/>
      <c r="IY377" s="22"/>
      <c r="IZ377" s="22"/>
      <c r="JA377" s="22"/>
      <c r="JB377" s="22"/>
      <c r="JC377" s="22"/>
      <c r="JD377" s="22"/>
      <c r="JE377" s="22"/>
      <c r="JF377" s="22"/>
      <c r="JG377" s="22"/>
      <c r="JH377" s="22"/>
      <c r="JI377" s="22"/>
      <c r="JJ377" s="22"/>
      <c r="JK377" s="22"/>
      <c r="JL377" s="22"/>
      <c r="JM377" s="22"/>
      <c r="JN377" s="22"/>
      <c r="JO377" s="22"/>
      <c r="JP377" s="22"/>
      <c r="JQ377" s="22"/>
      <c r="JR377" s="22"/>
      <c r="JS377" s="22"/>
      <c r="JT377" s="22"/>
      <c r="JU377" s="22"/>
      <c r="JV377" s="22"/>
      <c r="JW377" s="22"/>
      <c r="JX377" s="22"/>
      <c r="JY377" s="22"/>
      <c r="JZ377" s="22"/>
      <c r="KA377" s="22"/>
      <c r="KB377" s="22"/>
      <c r="KC377" s="22"/>
      <c r="KD377" s="22"/>
      <c r="KE377" s="22"/>
      <c r="KF377" s="22"/>
      <c r="KG377" s="22"/>
      <c r="KH377" s="22"/>
      <c r="KI377" s="22"/>
      <c r="KJ377" s="22"/>
      <c r="KK377" s="22"/>
      <c r="KL377" s="22"/>
      <c r="KM377" s="22"/>
      <c r="KN377" s="22"/>
      <c r="KO377" s="22"/>
      <c r="KP377" s="22"/>
      <c r="KQ377" s="22"/>
      <c r="KR377" s="22"/>
      <c r="KS377" s="22"/>
      <c r="KT377" s="22"/>
      <c r="KU377" s="22"/>
      <c r="KV377" s="22"/>
      <c r="KW377" s="22"/>
      <c r="KX377" s="22"/>
      <c r="KY377" s="22"/>
      <c r="KZ377" s="22"/>
      <c r="LA377" s="22"/>
      <c r="LB377" s="22"/>
      <c r="LC377" s="22"/>
      <c r="LD377" s="22"/>
      <c r="LE377" s="22"/>
      <c r="LF377" s="22"/>
      <c r="LG377" s="22"/>
      <c r="LH377" s="22"/>
      <c r="LI377" s="22"/>
      <c r="LJ377" s="22"/>
      <c r="LK377" s="22"/>
      <c r="LL377" s="22"/>
      <c r="LM377" s="22"/>
      <c r="LN377" s="22"/>
      <c r="LO377" s="22"/>
      <c r="LP377" s="22"/>
      <c r="LQ377" s="22"/>
      <c r="LR377" s="22"/>
      <c r="LS377" s="22"/>
      <c r="LT377" s="22"/>
      <c r="LU377" s="22"/>
      <c r="LV377" s="22"/>
      <c r="LW377" s="22"/>
      <c r="LX377" s="22"/>
      <c r="LY377" s="22"/>
      <c r="LZ377" s="22"/>
      <c r="MA377" s="22"/>
      <c r="MB377" s="22"/>
      <c r="MC377" s="22"/>
      <c r="MD377" s="22"/>
      <c r="ME377" s="22"/>
      <c r="MF377" s="22"/>
      <c r="MG377" s="22"/>
      <c r="MH377" s="22"/>
      <c r="MI377" s="22"/>
      <c r="MJ377" s="22"/>
      <c r="MK377" s="22"/>
      <c r="ML377" s="22"/>
      <c r="MM377" s="22"/>
      <c r="MN377" s="22"/>
      <c r="MO377" s="22"/>
      <c r="MP377" s="22"/>
      <c r="MQ377" s="22"/>
      <c r="MR377" s="22"/>
      <c r="MS377" s="22"/>
      <c r="MT377" s="22"/>
      <c r="MU377" s="22"/>
      <c r="MV377" s="22"/>
      <c r="MW377" s="22"/>
      <c r="MX377" s="22"/>
      <c r="MY377" s="22"/>
      <c r="MZ377" s="22"/>
      <c r="NA377" s="22"/>
      <c r="NB377" s="22"/>
      <c r="NC377" s="22"/>
      <c r="ND377" s="22"/>
      <c r="NE377" s="22"/>
      <c r="NF377" s="22"/>
      <c r="NG377" s="22"/>
      <c r="NH377" s="22"/>
      <c r="NI377" s="22"/>
      <c r="NJ377" s="22"/>
      <c r="NK377" s="22"/>
      <c r="NL377" s="22"/>
      <c r="NM377" s="22"/>
      <c r="NN377" s="22"/>
      <c r="NO377" s="22"/>
      <c r="NP377" s="22"/>
      <c r="NQ377" s="22"/>
      <c r="NR377" s="22"/>
      <c r="NS377" s="22"/>
      <c r="NT377" s="22"/>
      <c r="NU377" s="22"/>
      <c r="NV377" s="22"/>
      <c r="NW377" s="22"/>
      <c r="NX377" s="22"/>
      <c r="NY377" s="22"/>
      <c r="NZ377" s="22"/>
      <c r="OA377" s="22"/>
      <c r="OB377" s="22"/>
      <c r="OC377" s="22"/>
      <c r="OD377" s="22"/>
      <c r="OE377" s="22"/>
      <c r="OF377" s="22"/>
      <c r="OG377" s="22"/>
      <c r="OH377" s="22"/>
      <c r="OI377" s="22"/>
      <c r="OJ377" s="22"/>
      <c r="OK377" s="22"/>
      <c r="OL377" s="22"/>
      <c r="OM377" s="22"/>
      <c r="ON377" s="22"/>
      <c r="OO377" s="22"/>
      <c r="OP377" s="22"/>
      <c r="OQ377" s="22"/>
      <c r="OR377" s="22"/>
      <c r="OS377" s="22"/>
      <c r="OT377" s="22"/>
      <c r="OU377" s="22"/>
      <c r="OV377" s="22"/>
      <c r="OW377" s="22"/>
      <c r="OX377" s="22"/>
      <c r="OY377" s="22"/>
      <c r="OZ377" s="22"/>
      <c r="PA377" s="22"/>
      <c r="PB377" s="22"/>
      <c r="PC377" s="22"/>
      <c r="PD377" s="22"/>
      <c r="PE377" s="22"/>
      <c r="PF377" s="22"/>
      <c r="PG377" s="22"/>
      <c r="PH377" s="22"/>
      <c r="PI377" s="22"/>
      <c r="PJ377" s="22"/>
      <c r="PK377" s="22"/>
      <c r="PL377" s="22"/>
      <c r="PM377" s="22"/>
      <c r="PN377" s="22"/>
      <c r="PO377" s="22"/>
      <c r="PP377" s="22"/>
      <c r="PQ377" s="22"/>
      <c r="PR377" s="22"/>
      <c r="PS377" s="22"/>
      <c r="PT377" s="22"/>
      <c r="PU377" s="22"/>
      <c r="PV377" s="22"/>
      <c r="PW377" s="22"/>
      <c r="PX377" s="22"/>
      <c r="PY377" s="22"/>
      <c r="PZ377" s="22"/>
      <c r="QA377" s="22"/>
      <c r="QB377" s="22"/>
      <c r="QC377" s="22"/>
      <c r="QD377" s="22"/>
      <c r="QE377" s="22"/>
      <c r="QF377" s="22"/>
      <c r="QG377" s="22"/>
      <c r="QH377" s="22"/>
      <c r="QI377" s="22"/>
      <c r="QJ377" s="22"/>
      <c r="QK377" s="22"/>
      <c r="QL377" s="22"/>
      <c r="QM377" s="22"/>
      <c r="QN377" s="22"/>
      <c r="QO377" s="22"/>
      <c r="QP377" s="22"/>
      <c r="QQ377" s="22"/>
      <c r="QR377" s="22"/>
      <c r="QS377" s="22"/>
      <c r="QT377" s="22"/>
      <c r="QU377" s="22"/>
      <c r="QV377" s="22"/>
      <c r="QW377" s="22"/>
      <c r="QX377" s="22"/>
      <c r="QY377" s="22"/>
      <c r="QZ377" s="22"/>
      <c r="RA377" s="22"/>
      <c r="RB377" s="22"/>
      <c r="RC377" s="22"/>
      <c r="RD377" s="22"/>
      <c r="RE377" s="22"/>
      <c r="RF377" s="22"/>
      <c r="RG377" s="22"/>
      <c r="RH377" s="22"/>
      <c r="RI377" s="22"/>
      <c r="RJ377" s="22"/>
      <c r="RK377" s="22"/>
      <c r="RL377" s="22"/>
      <c r="RM377" s="22"/>
      <c r="RN377" s="22"/>
      <c r="RO377" s="22"/>
      <c r="RP377" s="22"/>
      <c r="RQ377" s="22"/>
      <c r="RR377" s="22"/>
      <c r="RS377" s="22"/>
      <c r="RT377" s="22"/>
      <c r="RU377" s="22"/>
      <c r="RV377" s="22"/>
      <c r="RW377" s="22"/>
      <c r="RX377" s="22"/>
      <c r="RY377" s="22"/>
      <c r="RZ377" s="22"/>
      <c r="SA377" s="22"/>
      <c r="SB377" s="22"/>
      <c r="SC377" s="22"/>
      <c r="SD377" s="22"/>
      <c r="SE377" s="22"/>
      <c r="SF377" s="22"/>
      <c r="SG377" s="22"/>
      <c r="SH377" s="22"/>
      <c r="SI377" s="22"/>
      <c r="SJ377" s="22"/>
      <c r="SK377" s="22"/>
      <c r="SL377" s="22"/>
      <c r="SM377" s="22"/>
      <c r="SN377" s="22"/>
      <c r="SO377" s="22"/>
      <c r="SP377" s="22"/>
      <c r="SQ377" s="22"/>
      <c r="SR377" s="22"/>
      <c r="SS377" s="22"/>
      <c r="ST377" s="22"/>
      <c r="SU377" s="22"/>
      <c r="SV377" s="22"/>
      <c r="SW377" s="22"/>
      <c r="SX377" s="22"/>
      <c r="SY377" s="22"/>
      <c r="SZ377" s="22"/>
      <c r="TA377" s="22"/>
      <c r="TB377" s="22"/>
      <c r="TC377" s="22"/>
      <c r="TD377" s="22"/>
      <c r="TE377" s="22"/>
      <c r="TF377" s="22"/>
      <c r="TG377" s="22"/>
      <c r="TH377" s="22"/>
      <c r="TI377" s="22"/>
      <c r="TJ377" s="22"/>
      <c r="TK377" s="22"/>
      <c r="TL377" s="22"/>
      <c r="TM377" s="22"/>
      <c r="TN377" s="22"/>
      <c r="TO377" s="22"/>
      <c r="TP377" s="22"/>
      <c r="TQ377" s="22"/>
      <c r="TR377" s="22"/>
      <c r="TS377" s="22"/>
      <c r="TT377" s="22"/>
      <c r="TU377" s="22"/>
      <c r="TV377" s="22"/>
      <c r="TW377" s="22"/>
      <c r="TX377" s="22"/>
      <c r="TY377" s="22"/>
      <c r="TZ377" s="22"/>
      <c r="UA377" s="22"/>
      <c r="UB377" s="22"/>
      <c r="UC377" s="22"/>
      <c r="UD377" s="22"/>
      <c r="UE377" s="22"/>
      <c r="UF377" s="22"/>
      <c r="UG377" s="22"/>
      <c r="UH377" s="22"/>
      <c r="UI377" s="22"/>
      <c r="UJ377" s="22"/>
      <c r="UK377" s="22"/>
      <c r="UL377" s="22"/>
      <c r="UM377" s="22"/>
      <c r="UN377" s="22"/>
      <c r="UO377" s="22"/>
      <c r="UP377" s="22"/>
      <c r="UQ377" s="22"/>
      <c r="UR377" s="22"/>
      <c r="US377" s="22"/>
      <c r="UT377" s="22"/>
      <c r="UU377" s="22"/>
      <c r="UV377" s="22"/>
      <c r="UW377" s="22"/>
      <c r="UX377" s="22"/>
      <c r="UY377" s="22"/>
      <c r="UZ377" s="22"/>
      <c r="VA377" s="22"/>
      <c r="VB377" s="22"/>
      <c r="VC377" s="22"/>
      <c r="VD377" s="22"/>
      <c r="VE377" s="22"/>
      <c r="VF377" s="22"/>
      <c r="VG377" s="22"/>
      <c r="VH377" s="22"/>
      <c r="VI377" s="22"/>
      <c r="VJ377" s="22"/>
      <c r="VK377" s="22"/>
      <c r="VL377" s="22"/>
      <c r="VM377" s="22"/>
      <c r="VN377" s="22"/>
      <c r="VO377" s="22"/>
      <c r="VP377" s="22"/>
      <c r="VQ377" s="22"/>
      <c r="VR377" s="22"/>
      <c r="VS377" s="22"/>
      <c r="VT377" s="22"/>
      <c r="VU377" s="22"/>
      <c r="VV377" s="22"/>
      <c r="VW377" s="22"/>
      <c r="VX377" s="22"/>
      <c r="VY377" s="22"/>
      <c r="VZ377" s="22"/>
      <c r="WA377" s="22"/>
      <c r="WB377" s="22"/>
      <c r="WC377" s="22"/>
      <c r="WD377" s="22"/>
      <c r="WE377" s="22"/>
      <c r="WF377" s="22"/>
      <c r="WG377" s="22"/>
      <c r="WH377" s="22"/>
      <c r="WI377" s="22"/>
      <c r="WJ377" s="22"/>
      <c r="WK377" s="22"/>
      <c r="WL377" s="22"/>
      <c r="WM377" s="22"/>
      <c r="WN377" s="22"/>
      <c r="WO377" s="22"/>
      <c r="WP377" s="22"/>
      <c r="WQ377" s="22"/>
      <c r="WR377" s="22"/>
      <c r="WS377" s="22"/>
      <c r="WT377" s="22"/>
      <c r="WU377" s="22"/>
      <c r="WV377" s="22"/>
      <c r="WW377" s="22"/>
      <c r="WX377" s="22"/>
      <c r="WY377" s="22"/>
      <c r="WZ377" s="22"/>
      <c r="XA377" s="22"/>
      <c r="XB377" s="22"/>
      <c r="XC377" s="22"/>
      <c r="XD377" s="22"/>
      <c r="XE377" s="22"/>
      <c r="XF377" s="22"/>
      <c r="XG377" s="22"/>
      <c r="XH377" s="22"/>
      <c r="XI377" s="22"/>
      <c r="XJ377" s="22"/>
      <c r="XK377" s="22"/>
      <c r="XL377" s="22"/>
      <c r="XM377" s="22"/>
      <c r="XN377" s="22"/>
      <c r="XO377" s="22"/>
      <c r="XP377" s="22"/>
      <c r="XQ377" s="22"/>
      <c r="XR377" s="22"/>
      <c r="XS377" s="22"/>
      <c r="XT377" s="22"/>
      <c r="XU377" s="22"/>
      <c r="XV377" s="22"/>
      <c r="XW377" s="22"/>
      <c r="XX377" s="22"/>
      <c r="XY377" s="22"/>
      <c r="XZ377" s="22"/>
      <c r="YA377" s="22"/>
      <c r="YB377" s="22"/>
      <c r="YC377" s="22"/>
      <c r="YD377" s="22"/>
      <c r="YE377" s="22"/>
      <c r="YF377" s="22"/>
      <c r="YG377" s="22"/>
      <c r="YH377" s="22"/>
      <c r="YI377" s="22"/>
      <c r="YJ377" s="22"/>
      <c r="YK377" s="22"/>
      <c r="YL377" s="22"/>
      <c r="YM377" s="22"/>
      <c r="YN377" s="22"/>
      <c r="YO377" s="22"/>
      <c r="YP377" s="22"/>
      <c r="YQ377" s="22"/>
      <c r="YR377" s="22"/>
      <c r="YS377" s="22"/>
      <c r="YT377" s="22"/>
      <c r="YU377" s="22"/>
      <c r="YV377" s="22"/>
      <c r="YW377" s="22"/>
      <c r="YX377" s="22"/>
      <c r="YY377" s="22"/>
      <c r="YZ377" s="22"/>
      <c r="ZA377" s="22"/>
      <c r="ZB377" s="22"/>
      <c r="ZC377" s="22"/>
      <c r="ZD377" s="22"/>
      <c r="ZE377" s="22"/>
      <c r="ZF377" s="22"/>
      <c r="ZG377" s="22"/>
      <c r="ZH377" s="22"/>
      <c r="ZI377" s="22"/>
      <c r="ZJ377" s="22"/>
      <c r="ZK377" s="22"/>
      <c r="ZL377" s="22"/>
      <c r="ZM377" s="22"/>
      <c r="ZN377" s="22"/>
      <c r="ZO377" s="22"/>
      <c r="ZP377" s="22"/>
      <c r="ZQ377" s="22"/>
      <c r="ZR377" s="22"/>
      <c r="ZS377" s="22"/>
    </row>
    <row r="378" spans="1:695" s="124" customFormat="1" x14ac:dyDescent="0.25">
      <c r="A378" s="246" t="s">
        <v>151</v>
      </c>
      <c r="B378" s="98"/>
      <c r="C378" s="19"/>
      <c r="D378" s="19"/>
      <c r="E378" s="20"/>
      <c r="F378" s="20"/>
      <c r="G378" s="19"/>
      <c r="H378" s="65"/>
      <c r="I378" s="82"/>
      <c r="J378" s="116"/>
      <c r="K378" s="29"/>
      <c r="L378" s="187"/>
      <c r="M378" s="21"/>
      <c r="N378" s="139"/>
      <c r="O378" s="139"/>
      <c r="P378" s="22"/>
      <c r="Q378" s="22"/>
      <c r="R378" s="22"/>
      <c r="S378" s="22"/>
      <c r="T378" s="22"/>
      <c r="U378" s="22"/>
      <c r="V378" s="22"/>
      <c r="W378" s="22"/>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2"/>
      <c r="AU378" s="22"/>
      <c r="AV378" s="22"/>
      <c r="AW378" s="22"/>
      <c r="AX378" s="22"/>
      <c r="AY378" s="22"/>
      <c r="AZ378" s="22"/>
      <c r="BA378" s="22"/>
      <c r="BB378" s="22"/>
      <c r="BC378" s="22"/>
      <c r="BD378" s="22"/>
      <c r="BE378" s="22"/>
      <c r="BF378" s="22"/>
      <c r="BG378" s="22"/>
      <c r="BH378" s="22"/>
      <c r="BI378" s="22"/>
      <c r="BJ378" s="22"/>
      <c r="BK378" s="22"/>
      <c r="BL378" s="22"/>
      <c r="BM378" s="22"/>
      <c r="BN378" s="22"/>
      <c r="BO378" s="22"/>
      <c r="BP378" s="22"/>
      <c r="BQ378" s="22"/>
      <c r="BR378" s="22"/>
      <c r="BS378" s="22"/>
      <c r="BT378" s="22"/>
      <c r="BU378" s="22"/>
      <c r="BV378" s="22"/>
      <c r="BW378" s="22"/>
      <c r="BX378" s="22"/>
      <c r="BY378" s="22"/>
      <c r="BZ378" s="22"/>
      <c r="CA378" s="22"/>
      <c r="CB378" s="22"/>
      <c r="CC378" s="22"/>
      <c r="CD378" s="22"/>
      <c r="CE378" s="22"/>
      <c r="CF378" s="22"/>
      <c r="CG378" s="22"/>
      <c r="CH378" s="22"/>
      <c r="CI378" s="22"/>
      <c r="CJ378" s="22"/>
      <c r="CK378" s="22"/>
      <c r="CL378" s="22"/>
      <c r="CM378" s="22"/>
      <c r="CN378" s="22"/>
      <c r="CO378" s="22"/>
      <c r="CP378" s="22"/>
      <c r="CQ378" s="22"/>
      <c r="CR378" s="22"/>
      <c r="CS378" s="22"/>
      <c r="CT378" s="22"/>
      <c r="CU378" s="22"/>
      <c r="CV378" s="22"/>
      <c r="CW378" s="22"/>
      <c r="CX378" s="22"/>
      <c r="CY378" s="22"/>
      <c r="CZ378" s="22"/>
      <c r="DA378" s="22"/>
      <c r="DB378" s="22"/>
      <c r="DC378" s="22"/>
      <c r="DD378" s="22"/>
      <c r="DE378" s="22"/>
      <c r="DF378" s="22"/>
      <c r="DG378" s="22"/>
      <c r="DH378" s="22"/>
      <c r="DI378" s="22"/>
      <c r="DJ378" s="22"/>
      <c r="DK378" s="22"/>
      <c r="DL378" s="22"/>
      <c r="DM378" s="22"/>
      <c r="DN378" s="22"/>
      <c r="DO378" s="22"/>
      <c r="DP378" s="22"/>
      <c r="DQ378" s="22"/>
      <c r="DR378" s="22"/>
      <c r="DS378" s="22"/>
      <c r="DT378" s="22"/>
      <c r="DU378" s="22"/>
      <c r="DV378" s="22"/>
      <c r="DW378" s="22"/>
      <c r="DX378" s="22"/>
      <c r="DY378" s="22"/>
      <c r="DZ378" s="22"/>
      <c r="EA378" s="22"/>
      <c r="EB378" s="22"/>
      <c r="EC378" s="22"/>
      <c r="ED378" s="22"/>
      <c r="EE378" s="22"/>
      <c r="EF378" s="22"/>
      <c r="EG378" s="22"/>
      <c r="EH378" s="22"/>
      <c r="EI378" s="22"/>
      <c r="EJ378" s="22"/>
      <c r="EK378" s="22"/>
      <c r="EL378" s="22"/>
      <c r="EM378" s="22"/>
      <c r="EN378" s="22"/>
      <c r="EO378" s="22"/>
      <c r="EP378" s="22"/>
      <c r="EQ378" s="22"/>
      <c r="ER378" s="22"/>
      <c r="ES378" s="22"/>
      <c r="ET378" s="22"/>
      <c r="EU378" s="22"/>
      <c r="EV378" s="22"/>
      <c r="EW378" s="22"/>
      <c r="EX378" s="22"/>
      <c r="EY378" s="22"/>
      <c r="EZ378" s="22"/>
      <c r="FA378" s="22"/>
      <c r="FB378" s="22"/>
      <c r="FC378" s="22"/>
      <c r="FD378" s="22"/>
      <c r="FE378" s="22"/>
      <c r="FF378" s="22"/>
      <c r="FG378" s="22"/>
      <c r="FH378" s="22"/>
      <c r="FI378" s="22"/>
      <c r="FJ378" s="22"/>
      <c r="FK378" s="22"/>
      <c r="FL378" s="22"/>
      <c r="FM378" s="22"/>
      <c r="FN378" s="22"/>
      <c r="FO378" s="22"/>
      <c r="FP378" s="22"/>
      <c r="FQ378" s="22"/>
      <c r="FR378" s="22"/>
      <c r="FS378" s="22"/>
      <c r="FT378" s="22"/>
      <c r="FU378" s="22"/>
      <c r="FV378" s="22"/>
      <c r="FW378" s="22"/>
      <c r="FX378" s="22"/>
      <c r="FY378" s="22"/>
      <c r="FZ378" s="22"/>
      <c r="GA378" s="22"/>
      <c r="GB378" s="22"/>
      <c r="GC378" s="22"/>
      <c r="GD378" s="22"/>
      <c r="GE378" s="22"/>
      <c r="GF378" s="22"/>
      <c r="GG378" s="22"/>
      <c r="GH378" s="22"/>
      <c r="GI378" s="22"/>
      <c r="GJ378" s="22"/>
      <c r="GK378" s="22"/>
      <c r="GL378" s="22"/>
      <c r="GM378" s="22"/>
      <c r="GN378" s="22"/>
      <c r="GO378" s="22"/>
      <c r="GP378" s="22"/>
      <c r="GQ378" s="22"/>
      <c r="GR378" s="22"/>
      <c r="GS378" s="22"/>
      <c r="GT378" s="22"/>
      <c r="GU378" s="22"/>
      <c r="GV378" s="22"/>
      <c r="GW378" s="22"/>
      <c r="GX378" s="22"/>
      <c r="GY378" s="22"/>
      <c r="GZ378" s="22"/>
      <c r="HA378" s="22"/>
      <c r="HB378" s="22"/>
      <c r="HC378" s="22"/>
      <c r="HD378" s="22"/>
      <c r="HE378" s="22"/>
      <c r="HF378" s="22"/>
      <c r="HG378" s="22"/>
      <c r="HH378" s="22"/>
      <c r="HI378" s="22"/>
      <c r="HJ378" s="22"/>
      <c r="HK378" s="22"/>
      <c r="HL378" s="22"/>
      <c r="HM378" s="22"/>
      <c r="HN378" s="22"/>
      <c r="HO378" s="22"/>
      <c r="HP378" s="22"/>
      <c r="HQ378" s="22"/>
      <c r="HR378" s="22"/>
      <c r="HS378" s="22"/>
      <c r="HT378" s="22"/>
      <c r="HU378" s="22"/>
      <c r="HV378" s="22"/>
      <c r="HW378" s="22"/>
      <c r="HX378" s="22"/>
      <c r="HY378" s="22"/>
      <c r="HZ378" s="22"/>
      <c r="IA378" s="22"/>
      <c r="IB378" s="22"/>
      <c r="IC378" s="22"/>
      <c r="ID378" s="22"/>
      <c r="IE378" s="22"/>
      <c r="IF378" s="22"/>
      <c r="IG378" s="22"/>
      <c r="IH378" s="22"/>
      <c r="II378" s="22"/>
      <c r="IJ378" s="22"/>
      <c r="IK378" s="22"/>
      <c r="IL378" s="22"/>
      <c r="IM378" s="22"/>
      <c r="IN378" s="22"/>
      <c r="IO378" s="22"/>
      <c r="IP378" s="22"/>
      <c r="IQ378" s="22"/>
      <c r="IR378" s="22"/>
      <c r="IS378" s="22"/>
      <c r="IT378" s="22"/>
      <c r="IU378" s="22"/>
      <c r="IV378" s="22"/>
      <c r="IW378" s="22"/>
      <c r="IX378" s="22"/>
      <c r="IY378" s="22"/>
      <c r="IZ378" s="22"/>
      <c r="JA378" s="22"/>
      <c r="JB378" s="22"/>
      <c r="JC378" s="22"/>
      <c r="JD378" s="22"/>
      <c r="JE378" s="22"/>
      <c r="JF378" s="22"/>
      <c r="JG378" s="22"/>
      <c r="JH378" s="22"/>
      <c r="JI378" s="22"/>
      <c r="JJ378" s="22"/>
      <c r="JK378" s="22"/>
      <c r="JL378" s="22"/>
      <c r="JM378" s="22"/>
      <c r="JN378" s="22"/>
      <c r="JO378" s="22"/>
      <c r="JP378" s="22"/>
      <c r="JQ378" s="22"/>
      <c r="JR378" s="22"/>
      <c r="JS378" s="22"/>
      <c r="JT378" s="22"/>
      <c r="JU378" s="22"/>
      <c r="JV378" s="22"/>
      <c r="JW378" s="22"/>
      <c r="JX378" s="22"/>
      <c r="JY378" s="22"/>
      <c r="JZ378" s="22"/>
      <c r="KA378" s="22"/>
      <c r="KB378" s="22"/>
      <c r="KC378" s="22"/>
      <c r="KD378" s="22"/>
      <c r="KE378" s="22"/>
      <c r="KF378" s="22"/>
      <c r="KG378" s="22"/>
      <c r="KH378" s="22"/>
      <c r="KI378" s="22"/>
      <c r="KJ378" s="22"/>
      <c r="KK378" s="22"/>
      <c r="KL378" s="22"/>
      <c r="KM378" s="22"/>
      <c r="KN378" s="22"/>
      <c r="KO378" s="22"/>
      <c r="KP378" s="22"/>
      <c r="KQ378" s="22"/>
      <c r="KR378" s="22"/>
      <c r="KS378" s="22"/>
      <c r="KT378" s="22"/>
      <c r="KU378" s="22"/>
      <c r="KV378" s="22"/>
      <c r="KW378" s="22"/>
      <c r="KX378" s="22"/>
      <c r="KY378" s="22"/>
      <c r="KZ378" s="22"/>
      <c r="LA378" s="22"/>
      <c r="LB378" s="22"/>
      <c r="LC378" s="22"/>
      <c r="LD378" s="22"/>
      <c r="LE378" s="22"/>
      <c r="LF378" s="22"/>
      <c r="LG378" s="22"/>
      <c r="LH378" s="22"/>
      <c r="LI378" s="22"/>
      <c r="LJ378" s="22"/>
      <c r="LK378" s="22"/>
      <c r="LL378" s="22"/>
      <c r="LM378" s="22"/>
      <c r="LN378" s="22"/>
      <c r="LO378" s="22"/>
      <c r="LP378" s="22"/>
      <c r="LQ378" s="22"/>
      <c r="LR378" s="22"/>
      <c r="LS378" s="22"/>
      <c r="LT378" s="22"/>
      <c r="LU378" s="22"/>
      <c r="LV378" s="22"/>
      <c r="LW378" s="22"/>
      <c r="LX378" s="22"/>
      <c r="LY378" s="22"/>
      <c r="LZ378" s="22"/>
      <c r="MA378" s="22"/>
      <c r="MB378" s="22"/>
      <c r="MC378" s="22"/>
      <c r="MD378" s="22"/>
      <c r="ME378" s="22"/>
      <c r="MF378" s="22"/>
      <c r="MG378" s="22"/>
      <c r="MH378" s="22"/>
      <c r="MI378" s="22"/>
      <c r="MJ378" s="22"/>
      <c r="MK378" s="22"/>
      <c r="ML378" s="22"/>
      <c r="MM378" s="22"/>
      <c r="MN378" s="22"/>
      <c r="MO378" s="22"/>
      <c r="MP378" s="22"/>
      <c r="MQ378" s="22"/>
      <c r="MR378" s="22"/>
      <c r="MS378" s="22"/>
      <c r="MT378" s="22"/>
      <c r="MU378" s="22"/>
      <c r="MV378" s="22"/>
      <c r="MW378" s="22"/>
      <c r="MX378" s="22"/>
      <c r="MY378" s="22"/>
      <c r="MZ378" s="22"/>
      <c r="NA378" s="22"/>
      <c r="NB378" s="22"/>
      <c r="NC378" s="22"/>
      <c r="ND378" s="22"/>
      <c r="NE378" s="22"/>
      <c r="NF378" s="22"/>
      <c r="NG378" s="22"/>
      <c r="NH378" s="22"/>
      <c r="NI378" s="22"/>
      <c r="NJ378" s="22"/>
      <c r="NK378" s="22"/>
      <c r="NL378" s="22"/>
      <c r="NM378" s="22"/>
      <c r="NN378" s="22"/>
      <c r="NO378" s="22"/>
      <c r="NP378" s="22"/>
      <c r="NQ378" s="22"/>
      <c r="NR378" s="22"/>
      <c r="NS378" s="22"/>
      <c r="NT378" s="22"/>
      <c r="NU378" s="22"/>
      <c r="NV378" s="22"/>
      <c r="NW378" s="22"/>
      <c r="NX378" s="22"/>
      <c r="NY378" s="22"/>
      <c r="NZ378" s="22"/>
      <c r="OA378" s="22"/>
      <c r="OB378" s="22"/>
      <c r="OC378" s="22"/>
      <c r="OD378" s="22"/>
      <c r="OE378" s="22"/>
      <c r="OF378" s="22"/>
      <c r="OG378" s="22"/>
      <c r="OH378" s="22"/>
      <c r="OI378" s="22"/>
      <c r="OJ378" s="22"/>
      <c r="OK378" s="22"/>
      <c r="OL378" s="22"/>
      <c r="OM378" s="22"/>
      <c r="ON378" s="22"/>
      <c r="OO378" s="22"/>
      <c r="OP378" s="22"/>
      <c r="OQ378" s="22"/>
      <c r="OR378" s="22"/>
      <c r="OS378" s="22"/>
      <c r="OT378" s="22"/>
      <c r="OU378" s="22"/>
      <c r="OV378" s="22"/>
      <c r="OW378" s="22"/>
      <c r="OX378" s="22"/>
      <c r="OY378" s="22"/>
      <c r="OZ378" s="22"/>
      <c r="PA378" s="22"/>
      <c r="PB378" s="22"/>
      <c r="PC378" s="22"/>
      <c r="PD378" s="22"/>
      <c r="PE378" s="22"/>
      <c r="PF378" s="22"/>
      <c r="PG378" s="22"/>
      <c r="PH378" s="22"/>
      <c r="PI378" s="22"/>
      <c r="PJ378" s="22"/>
      <c r="PK378" s="22"/>
      <c r="PL378" s="22"/>
      <c r="PM378" s="22"/>
      <c r="PN378" s="22"/>
      <c r="PO378" s="22"/>
      <c r="PP378" s="22"/>
      <c r="PQ378" s="22"/>
      <c r="PR378" s="22"/>
      <c r="PS378" s="22"/>
      <c r="PT378" s="22"/>
      <c r="PU378" s="22"/>
      <c r="PV378" s="22"/>
      <c r="PW378" s="22"/>
      <c r="PX378" s="22"/>
      <c r="PY378" s="22"/>
      <c r="PZ378" s="22"/>
      <c r="QA378" s="22"/>
      <c r="QB378" s="22"/>
      <c r="QC378" s="22"/>
      <c r="QD378" s="22"/>
      <c r="QE378" s="22"/>
      <c r="QF378" s="22"/>
      <c r="QG378" s="22"/>
      <c r="QH378" s="22"/>
      <c r="QI378" s="22"/>
      <c r="QJ378" s="22"/>
      <c r="QK378" s="22"/>
      <c r="QL378" s="22"/>
      <c r="QM378" s="22"/>
      <c r="QN378" s="22"/>
      <c r="QO378" s="22"/>
      <c r="QP378" s="22"/>
      <c r="QQ378" s="22"/>
      <c r="QR378" s="22"/>
      <c r="QS378" s="22"/>
      <c r="QT378" s="22"/>
      <c r="QU378" s="22"/>
      <c r="QV378" s="22"/>
      <c r="QW378" s="22"/>
      <c r="QX378" s="22"/>
      <c r="QY378" s="22"/>
      <c r="QZ378" s="22"/>
      <c r="RA378" s="22"/>
      <c r="RB378" s="22"/>
      <c r="RC378" s="22"/>
      <c r="RD378" s="22"/>
      <c r="RE378" s="22"/>
      <c r="RF378" s="22"/>
      <c r="RG378" s="22"/>
      <c r="RH378" s="22"/>
      <c r="RI378" s="22"/>
      <c r="RJ378" s="22"/>
      <c r="RK378" s="22"/>
      <c r="RL378" s="22"/>
      <c r="RM378" s="22"/>
      <c r="RN378" s="22"/>
      <c r="RO378" s="22"/>
      <c r="RP378" s="22"/>
      <c r="RQ378" s="22"/>
      <c r="RR378" s="22"/>
      <c r="RS378" s="22"/>
      <c r="RT378" s="22"/>
      <c r="RU378" s="22"/>
      <c r="RV378" s="22"/>
      <c r="RW378" s="22"/>
      <c r="RX378" s="22"/>
      <c r="RY378" s="22"/>
      <c r="RZ378" s="22"/>
      <c r="SA378" s="22"/>
      <c r="SB378" s="22"/>
      <c r="SC378" s="22"/>
      <c r="SD378" s="22"/>
      <c r="SE378" s="22"/>
      <c r="SF378" s="22"/>
      <c r="SG378" s="22"/>
      <c r="SH378" s="22"/>
      <c r="SI378" s="22"/>
      <c r="SJ378" s="22"/>
      <c r="SK378" s="22"/>
      <c r="SL378" s="22"/>
      <c r="SM378" s="22"/>
      <c r="SN378" s="22"/>
      <c r="SO378" s="22"/>
      <c r="SP378" s="22"/>
      <c r="SQ378" s="22"/>
      <c r="SR378" s="22"/>
      <c r="SS378" s="22"/>
      <c r="ST378" s="22"/>
      <c r="SU378" s="22"/>
      <c r="SV378" s="22"/>
      <c r="SW378" s="22"/>
      <c r="SX378" s="22"/>
      <c r="SY378" s="22"/>
      <c r="SZ378" s="22"/>
      <c r="TA378" s="22"/>
      <c r="TB378" s="22"/>
      <c r="TC378" s="22"/>
      <c r="TD378" s="22"/>
      <c r="TE378" s="22"/>
      <c r="TF378" s="22"/>
      <c r="TG378" s="22"/>
      <c r="TH378" s="22"/>
      <c r="TI378" s="22"/>
      <c r="TJ378" s="22"/>
      <c r="TK378" s="22"/>
      <c r="TL378" s="22"/>
      <c r="TM378" s="22"/>
      <c r="TN378" s="22"/>
      <c r="TO378" s="22"/>
      <c r="TP378" s="22"/>
      <c r="TQ378" s="22"/>
      <c r="TR378" s="22"/>
      <c r="TS378" s="22"/>
      <c r="TT378" s="22"/>
      <c r="TU378" s="22"/>
      <c r="TV378" s="22"/>
      <c r="TW378" s="22"/>
      <c r="TX378" s="22"/>
      <c r="TY378" s="22"/>
      <c r="TZ378" s="22"/>
      <c r="UA378" s="22"/>
      <c r="UB378" s="22"/>
      <c r="UC378" s="22"/>
      <c r="UD378" s="22"/>
      <c r="UE378" s="22"/>
      <c r="UF378" s="22"/>
      <c r="UG378" s="22"/>
      <c r="UH378" s="22"/>
      <c r="UI378" s="22"/>
      <c r="UJ378" s="22"/>
      <c r="UK378" s="22"/>
      <c r="UL378" s="22"/>
      <c r="UM378" s="22"/>
      <c r="UN378" s="22"/>
      <c r="UO378" s="22"/>
      <c r="UP378" s="22"/>
      <c r="UQ378" s="22"/>
      <c r="UR378" s="22"/>
      <c r="US378" s="22"/>
      <c r="UT378" s="22"/>
      <c r="UU378" s="22"/>
      <c r="UV378" s="22"/>
      <c r="UW378" s="22"/>
      <c r="UX378" s="22"/>
      <c r="UY378" s="22"/>
      <c r="UZ378" s="22"/>
      <c r="VA378" s="22"/>
      <c r="VB378" s="22"/>
      <c r="VC378" s="22"/>
      <c r="VD378" s="22"/>
      <c r="VE378" s="22"/>
      <c r="VF378" s="22"/>
      <c r="VG378" s="22"/>
      <c r="VH378" s="22"/>
      <c r="VI378" s="22"/>
      <c r="VJ378" s="22"/>
      <c r="VK378" s="22"/>
      <c r="VL378" s="22"/>
      <c r="VM378" s="22"/>
      <c r="VN378" s="22"/>
      <c r="VO378" s="22"/>
      <c r="VP378" s="22"/>
      <c r="VQ378" s="22"/>
      <c r="VR378" s="22"/>
      <c r="VS378" s="22"/>
      <c r="VT378" s="22"/>
      <c r="VU378" s="22"/>
      <c r="VV378" s="22"/>
      <c r="VW378" s="22"/>
      <c r="VX378" s="22"/>
      <c r="VY378" s="22"/>
      <c r="VZ378" s="22"/>
      <c r="WA378" s="22"/>
      <c r="WB378" s="22"/>
      <c r="WC378" s="22"/>
      <c r="WD378" s="22"/>
      <c r="WE378" s="22"/>
      <c r="WF378" s="22"/>
      <c r="WG378" s="22"/>
      <c r="WH378" s="22"/>
      <c r="WI378" s="22"/>
      <c r="WJ378" s="22"/>
      <c r="WK378" s="22"/>
      <c r="WL378" s="22"/>
      <c r="WM378" s="22"/>
      <c r="WN378" s="22"/>
      <c r="WO378" s="22"/>
      <c r="WP378" s="22"/>
      <c r="WQ378" s="22"/>
      <c r="WR378" s="22"/>
      <c r="WS378" s="22"/>
      <c r="WT378" s="22"/>
      <c r="WU378" s="22"/>
      <c r="WV378" s="22"/>
      <c r="WW378" s="22"/>
      <c r="WX378" s="22"/>
      <c r="WY378" s="22"/>
      <c r="WZ378" s="22"/>
      <c r="XA378" s="22"/>
      <c r="XB378" s="22"/>
      <c r="XC378" s="22"/>
      <c r="XD378" s="22"/>
      <c r="XE378" s="22"/>
      <c r="XF378" s="22"/>
      <c r="XG378" s="22"/>
      <c r="XH378" s="22"/>
      <c r="XI378" s="22"/>
      <c r="XJ378" s="22"/>
      <c r="XK378" s="22"/>
      <c r="XL378" s="22"/>
      <c r="XM378" s="22"/>
      <c r="XN378" s="22"/>
      <c r="XO378" s="22"/>
      <c r="XP378" s="22"/>
      <c r="XQ378" s="22"/>
      <c r="XR378" s="22"/>
      <c r="XS378" s="22"/>
      <c r="XT378" s="22"/>
      <c r="XU378" s="22"/>
      <c r="XV378" s="22"/>
      <c r="XW378" s="22"/>
      <c r="XX378" s="22"/>
      <c r="XY378" s="22"/>
      <c r="XZ378" s="22"/>
      <c r="YA378" s="22"/>
      <c r="YB378" s="22"/>
      <c r="YC378" s="22"/>
      <c r="YD378" s="22"/>
      <c r="YE378" s="22"/>
      <c r="YF378" s="22"/>
      <c r="YG378" s="22"/>
      <c r="YH378" s="22"/>
      <c r="YI378" s="22"/>
      <c r="YJ378" s="22"/>
      <c r="YK378" s="22"/>
      <c r="YL378" s="22"/>
      <c r="YM378" s="22"/>
      <c r="YN378" s="22"/>
      <c r="YO378" s="22"/>
      <c r="YP378" s="22"/>
      <c r="YQ378" s="22"/>
      <c r="YR378" s="22"/>
      <c r="YS378" s="22"/>
      <c r="YT378" s="22"/>
      <c r="YU378" s="22"/>
      <c r="YV378" s="22"/>
      <c r="YW378" s="22"/>
      <c r="YX378" s="22"/>
      <c r="YY378" s="22"/>
      <c r="YZ378" s="22"/>
      <c r="ZA378" s="22"/>
      <c r="ZB378" s="22"/>
      <c r="ZC378" s="22"/>
      <c r="ZD378" s="22"/>
      <c r="ZE378" s="22"/>
      <c r="ZF378" s="22"/>
      <c r="ZG378" s="22"/>
      <c r="ZH378" s="22"/>
      <c r="ZI378" s="22"/>
      <c r="ZJ378" s="22"/>
      <c r="ZK378" s="22"/>
      <c r="ZL378" s="22"/>
      <c r="ZM378" s="22"/>
      <c r="ZN378" s="22"/>
      <c r="ZO378" s="22"/>
      <c r="ZP378" s="22"/>
      <c r="ZQ378" s="22"/>
      <c r="ZR378" s="22"/>
      <c r="ZS378" s="22"/>
    </row>
    <row r="379" spans="1:695" s="125" customFormat="1" x14ac:dyDescent="0.2">
      <c r="A379" s="246" t="s">
        <v>151</v>
      </c>
      <c r="B379" s="98"/>
      <c r="C379" s="19" t="s">
        <v>105</v>
      </c>
      <c r="D379" s="19" t="s">
        <v>15</v>
      </c>
      <c r="E379" s="20">
        <v>0.59027777777777779</v>
      </c>
      <c r="F379" s="20">
        <f>E379+(35/(24*60))</f>
        <v>0.61458333333333337</v>
      </c>
      <c r="G379" s="19">
        <f>H379*I379</f>
        <v>5470.8</v>
      </c>
      <c r="H379" s="65">
        <v>188</v>
      </c>
      <c r="I379" s="82">
        <v>29.1</v>
      </c>
      <c r="J379" s="77" t="s">
        <v>204</v>
      </c>
      <c r="K379" s="77" t="s">
        <v>205</v>
      </c>
      <c r="L379" s="187"/>
      <c r="M379" s="21"/>
      <c r="N379" s="139"/>
      <c r="O379" s="139"/>
      <c r="P379" s="22"/>
      <c r="Q379" s="22"/>
      <c r="R379" s="22"/>
      <c r="S379" s="22"/>
      <c r="T379" s="22"/>
      <c r="U379" s="22"/>
      <c r="V379" s="22"/>
      <c r="W379" s="22"/>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2"/>
      <c r="AU379" s="22"/>
      <c r="AV379" s="22"/>
      <c r="AW379" s="22"/>
      <c r="AX379" s="22"/>
      <c r="AY379" s="22"/>
      <c r="AZ379" s="22"/>
      <c r="BA379" s="22"/>
      <c r="BB379" s="22"/>
      <c r="BC379" s="22"/>
      <c r="BD379" s="22"/>
      <c r="BE379" s="22"/>
      <c r="BF379" s="22"/>
      <c r="BG379" s="22"/>
      <c r="BH379" s="22"/>
      <c r="BI379" s="22"/>
      <c r="BJ379" s="22"/>
      <c r="BK379" s="22"/>
      <c r="BL379" s="22"/>
      <c r="BM379" s="22"/>
      <c r="BN379" s="22"/>
      <c r="BO379" s="22"/>
      <c r="BP379" s="22"/>
      <c r="BQ379" s="22"/>
      <c r="BR379" s="22"/>
      <c r="BS379" s="22"/>
      <c r="BT379" s="22"/>
      <c r="BU379" s="22"/>
      <c r="BV379" s="22"/>
      <c r="BW379" s="22"/>
      <c r="BX379" s="22"/>
      <c r="BY379" s="22"/>
      <c r="BZ379" s="22"/>
      <c r="CA379" s="22"/>
      <c r="CB379" s="22"/>
      <c r="CC379" s="22"/>
      <c r="CD379" s="22"/>
      <c r="CE379" s="22"/>
      <c r="CF379" s="22"/>
      <c r="CG379" s="22"/>
      <c r="CH379" s="22"/>
      <c r="CI379" s="22"/>
      <c r="CJ379" s="22"/>
      <c r="CK379" s="22"/>
      <c r="CL379" s="22"/>
      <c r="CM379" s="22"/>
      <c r="CN379" s="22"/>
      <c r="CO379" s="22"/>
      <c r="CP379" s="22"/>
      <c r="CQ379" s="22"/>
      <c r="CR379" s="22"/>
      <c r="CS379" s="22"/>
      <c r="CT379" s="22"/>
      <c r="CU379" s="22"/>
      <c r="CV379" s="22"/>
      <c r="CW379" s="22"/>
      <c r="CX379" s="22"/>
      <c r="CY379" s="22"/>
      <c r="CZ379" s="22"/>
      <c r="DA379" s="22"/>
      <c r="DB379" s="22"/>
      <c r="DC379" s="22"/>
      <c r="DD379" s="22"/>
      <c r="DE379" s="22"/>
      <c r="DF379" s="22"/>
      <c r="DG379" s="22"/>
      <c r="DH379" s="22"/>
      <c r="DI379" s="22"/>
      <c r="DJ379" s="22"/>
      <c r="DK379" s="22"/>
      <c r="DL379" s="22"/>
      <c r="DM379" s="22"/>
      <c r="DN379" s="22"/>
      <c r="DO379" s="22"/>
      <c r="DP379" s="22"/>
      <c r="DQ379" s="22"/>
      <c r="DR379" s="22"/>
      <c r="DS379" s="22"/>
      <c r="DT379" s="22"/>
      <c r="DU379" s="22"/>
      <c r="DV379" s="22"/>
      <c r="DW379" s="22"/>
      <c r="DX379" s="22"/>
      <c r="DY379" s="22"/>
      <c r="DZ379" s="22"/>
      <c r="EA379" s="22"/>
      <c r="EB379" s="22"/>
      <c r="EC379" s="22"/>
      <c r="ED379" s="22"/>
      <c r="EE379" s="22"/>
      <c r="EF379" s="22"/>
      <c r="EG379" s="22"/>
      <c r="EH379" s="22"/>
      <c r="EI379" s="22"/>
      <c r="EJ379" s="22"/>
      <c r="EK379" s="22"/>
      <c r="EL379" s="22"/>
      <c r="EM379" s="22"/>
      <c r="EN379" s="22"/>
      <c r="EO379" s="22"/>
      <c r="EP379" s="22"/>
      <c r="EQ379" s="22"/>
      <c r="ER379" s="22"/>
      <c r="ES379" s="22"/>
      <c r="ET379" s="22"/>
      <c r="EU379" s="22"/>
      <c r="EV379" s="22"/>
      <c r="EW379" s="22"/>
      <c r="EX379" s="22"/>
      <c r="EY379" s="22"/>
      <c r="EZ379" s="22"/>
      <c r="FA379" s="22"/>
      <c r="FB379" s="22"/>
      <c r="FC379" s="22"/>
      <c r="FD379" s="22"/>
      <c r="FE379" s="22"/>
      <c r="FF379" s="22"/>
      <c r="FG379" s="22"/>
      <c r="FH379" s="22"/>
      <c r="FI379" s="22"/>
      <c r="FJ379" s="22"/>
      <c r="FK379" s="22"/>
      <c r="FL379" s="22"/>
      <c r="FM379" s="22"/>
      <c r="FN379" s="22"/>
      <c r="FO379" s="22"/>
      <c r="FP379" s="22"/>
      <c r="FQ379" s="22"/>
      <c r="FR379" s="22"/>
      <c r="FS379" s="22"/>
      <c r="FT379" s="22"/>
      <c r="FU379" s="22"/>
      <c r="FV379" s="22"/>
      <c r="FW379" s="22"/>
      <c r="FX379" s="22"/>
      <c r="FY379" s="22"/>
      <c r="FZ379" s="22"/>
      <c r="GA379" s="22"/>
      <c r="GB379" s="22"/>
      <c r="GC379" s="22"/>
      <c r="GD379" s="22"/>
      <c r="GE379" s="22"/>
      <c r="GF379" s="22"/>
      <c r="GG379" s="22"/>
      <c r="GH379" s="22"/>
      <c r="GI379" s="22"/>
      <c r="GJ379" s="22"/>
      <c r="GK379" s="22"/>
      <c r="GL379" s="22"/>
      <c r="GM379" s="22"/>
      <c r="GN379" s="22"/>
      <c r="GO379" s="22"/>
      <c r="GP379" s="22"/>
      <c r="GQ379" s="22"/>
      <c r="GR379" s="22"/>
      <c r="GS379" s="22"/>
      <c r="GT379" s="22"/>
      <c r="GU379" s="22"/>
      <c r="GV379" s="22"/>
      <c r="GW379" s="22"/>
      <c r="GX379" s="22"/>
      <c r="GY379" s="22"/>
      <c r="GZ379" s="22"/>
      <c r="HA379" s="22"/>
      <c r="HB379" s="22"/>
      <c r="HC379" s="22"/>
      <c r="HD379" s="22"/>
      <c r="HE379" s="22"/>
      <c r="HF379" s="22"/>
      <c r="HG379" s="22"/>
      <c r="HH379" s="22"/>
      <c r="HI379" s="22"/>
      <c r="HJ379" s="22"/>
      <c r="HK379" s="22"/>
      <c r="HL379" s="22"/>
      <c r="HM379" s="22"/>
      <c r="HN379" s="22"/>
      <c r="HO379" s="22"/>
      <c r="HP379" s="22"/>
      <c r="HQ379" s="22"/>
      <c r="HR379" s="22"/>
      <c r="HS379" s="22"/>
      <c r="HT379" s="22"/>
      <c r="HU379" s="22"/>
      <c r="HV379" s="22"/>
      <c r="HW379" s="22"/>
      <c r="HX379" s="22"/>
      <c r="HY379" s="22"/>
      <c r="HZ379" s="22"/>
      <c r="IA379" s="22"/>
      <c r="IB379" s="22"/>
      <c r="IC379" s="22"/>
      <c r="ID379" s="22"/>
      <c r="IE379" s="22"/>
      <c r="IF379" s="22"/>
      <c r="IG379" s="22"/>
      <c r="IH379" s="22"/>
      <c r="II379" s="22"/>
      <c r="IJ379" s="22"/>
      <c r="IK379" s="22"/>
      <c r="IL379" s="22"/>
      <c r="IM379" s="22"/>
      <c r="IN379" s="22"/>
      <c r="IO379" s="22"/>
      <c r="IP379" s="22"/>
      <c r="IQ379" s="22"/>
      <c r="IR379" s="22"/>
      <c r="IS379" s="22"/>
      <c r="IT379" s="22"/>
      <c r="IU379" s="22"/>
      <c r="IV379" s="22"/>
      <c r="IW379" s="22"/>
      <c r="IX379" s="22"/>
      <c r="IY379" s="22"/>
      <c r="IZ379" s="22"/>
      <c r="JA379" s="22"/>
      <c r="JB379" s="22"/>
      <c r="JC379" s="22"/>
      <c r="JD379" s="22"/>
      <c r="JE379" s="22"/>
      <c r="JF379" s="22"/>
      <c r="JG379" s="22"/>
      <c r="JH379" s="22"/>
      <c r="JI379" s="22"/>
      <c r="JJ379" s="22"/>
      <c r="JK379" s="22"/>
      <c r="JL379" s="22"/>
      <c r="JM379" s="22"/>
      <c r="JN379" s="22"/>
      <c r="JO379" s="22"/>
      <c r="JP379" s="22"/>
      <c r="JQ379" s="22"/>
      <c r="JR379" s="22"/>
      <c r="JS379" s="22"/>
      <c r="JT379" s="22"/>
      <c r="JU379" s="22"/>
      <c r="JV379" s="22"/>
      <c r="JW379" s="22"/>
      <c r="JX379" s="22"/>
      <c r="JY379" s="22"/>
      <c r="JZ379" s="22"/>
      <c r="KA379" s="22"/>
      <c r="KB379" s="22"/>
      <c r="KC379" s="22"/>
      <c r="KD379" s="22"/>
      <c r="KE379" s="22"/>
      <c r="KF379" s="22"/>
      <c r="KG379" s="22"/>
      <c r="KH379" s="22"/>
      <c r="KI379" s="22"/>
      <c r="KJ379" s="22"/>
      <c r="KK379" s="22"/>
      <c r="KL379" s="22"/>
      <c r="KM379" s="22"/>
      <c r="KN379" s="22"/>
      <c r="KO379" s="22"/>
      <c r="KP379" s="22"/>
      <c r="KQ379" s="22"/>
      <c r="KR379" s="22"/>
      <c r="KS379" s="22"/>
      <c r="KT379" s="22"/>
      <c r="KU379" s="22"/>
      <c r="KV379" s="22"/>
      <c r="KW379" s="22"/>
      <c r="KX379" s="22"/>
      <c r="KY379" s="22"/>
      <c r="KZ379" s="22"/>
      <c r="LA379" s="22"/>
      <c r="LB379" s="22"/>
      <c r="LC379" s="22"/>
      <c r="LD379" s="22"/>
      <c r="LE379" s="22"/>
      <c r="LF379" s="22"/>
      <c r="LG379" s="22"/>
      <c r="LH379" s="22"/>
      <c r="LI379" s="22"/>
      <c r="LJ379" s="22"/>
      <c r="LK379" s="22"/>
      <c r="LL379" s="22"/>
      <c r="LM379" s="22"/>
      <c r="LN379" s="22"/>
      <c r="LO379" s="22"/>
      <c r="LP379" s="22"/>
      <c r="LQ379" s="22"/>
      <c r="LR379" s="22"/>
      <c r="LS379" s="22"/>
      <c r="LT379" s="22"/>
      <c r="LU379" s="22"/>
      <c r="LV379" s="22"/>
      <c r="LW379" s="22"/>
      <c r="LX379" s="22"/>
      <c r="LY379" s="22"/>
      <c r="LZ379" s="22"/>
      <c r="MA379" s="22"/>
      <c r="MB379" s="22"/>
      <c r="MC379" s="22"/>
      <c r="MD379" s="22"/>
      <c r="ME379" s="22"/>
      <c r="MF379" s="22"/>
      <c r="MG379" s="22"/>
      <c r="MH379" s="22"/>
      <c r="MI379" s="22"/>
      <c r="MJ379" s="22"/>
      <c r="MK379" s="22"/>
      <c r="ML379" s="22"/>
      <c r="MM379" s="22"/>
      <c r="MN379" s="22"/>
      <c r="MO379" s="22"/>
      <c r="MP379" s="22"/>
      <c r="MQ379" s="22"/>
      <c r="MR379" s="22"/>
      <c r="MS379" s="22"/>
      <c r="MT379" s="22"/>
      <c r="MU379" s="22"/>
      <c r="MV379" s="22"/>
      <c r="MW379" s="22"/>
      <c r="MX379" s="22"/>
      <c r="MY379" s="22"/>
      <c r="MZ379" s="22"/>
      <c r="NA379" s="22"/>
      <c r="NB379" s="22"/>
      <c r="NC379" s="22"/>
      <c r="ND379" s="22"/>
      <c r="NE379" s="22"/>
      <c r="NF379" s="22"/>
      <c r="NG379" s="22"/>
      <c r="NH379" s="22"/>
      <c r="NI379" s="22"/>
      <c r="NJ379" s="22"/>
      <c r="NK379" s="22"/>
      <c r="NL379" s="22"/>
      <c r="NM379" s="22"/>
      <c r="NN379" s="22"/>
      <c r="NO379" s="22"/>
      <c r="NP379" s="22"/>
      <c r="NQ379" s="22"/>
      <c r="NR379" s="22"/>
      <c r="NS379" s="22"/>
      <c r="NT379" s="22"/>
      <c r="NU379" s="22"/>
      <c r="NV379" s="22"/>
      <c r="NW379" s="22"/>
      <c r="NX379" s="22"/>
      <c r="NY379" s="22"/>
      <c r="NZ379" s="22"/>
      <c r="OA379" s="22"/>
      <c r="OB379" s="22"/>
      <c r="OC379" s="22"/>
      <c r="OD379" s="22"/>
      <c r="OE379" s="22"/>
      <c r="OF379" s="22"/>
      <c r="OG379" s="22"/>
      <c r="OH379" s="22"/>
      <c r="OI379" s="22"/>
      <c r="OJ379" s="22"/>
      <c r="OK379" s="22"/>
      <c r="OL379" s="22"/>
      <c r="OM379" s="22"/>
      <c r="ON379" s="22"/>
      <c r="OO379" s="22"/>
      <c r="OP379" s="22"/>
      <c r="OQ379" s="22"/>
      <c r="OR379" s="22"/>
      <c r="OS379" s="22"/>
      <c r="OT379" s="22"/>
      <c r="OU379" s="22"/>
      <c r="OV379" s="22"/>
      <c r="OW379" s="22"/>
      <c r="OX379" s="22"/>
      <c r="OY379" s="22"/>
      <c r="OZ379" s="22"/>
      <c r="PA379" s="22"/>
      <c r="PB379" s="22"/>
      <c r="PC379" s="22"/>
      <c r="PD379" s="22"/>
      <c r="PE379" s="22"/>
      <c r="PF379" s="22"/>
      <c r="PG379" s="22"/>
      <c r="PH379" s="22"/>
      <c r="PI379" s="22"/>
      <c r="PJ379" s="22"/>
      <c r="PK379" s="22"/>
      <c r="PL379" s="22"/>
      <c r="PM379" s="22"/>
      <c r="PN379" s="22"/>
      <c r="PO379" s="22"/>
      <c r="PP379" s="22"/>
      <c r="PQ379" s="22"/>
      <c r="PR379" s="22"/>
      <c r="PS379" s="22"/>
      <c r="PT379" s="22"/>
      <c r="PU379" s="22"/>
      <c r="PV379" s="22"/>
      <c r="PW379" s="22"/>
      <c r="PX379" s="22"/>
      <c r="PY379" s="22"/>
      <c r="PZ379" s="22"/>
      <c r="QA379" s="22"/>
      <c r="QB379" s="22"/>
      <c r="QC379" s="22"/>
      <c r="QD379" s="22"/>
      <c r="QE379" s="22"/>
      <c r="QF379" s="22"/>
      <c r="QG379" s="22"/>
      <c r="QH379" s="22"/>
      <c r="QI379" s="22"/>
      <c r="QJ379" s="22"/>
      <c r="QK379" s="22"/>
      <c r="QL379" s="22"/>
      <c r="QM379" s="22"/>
      <c r="QN379" s="22"/>
      <c r="QO379" s="22"/>
      <c r="QP379" s="22"/>
      <c r="QQ379" s="22"/>
      <c r="QR379" s="22"/>
      <c r="QS379" s="22"/>
      <c r="QT379" s="22"/>
      <c r="QU379" s="22"/>
      <c r="QV379" s="22"/>
      <c r="QW379" s="22"/>
      <c r="QX379" s="22"/>
      <c r="QY379" s="22"/>
      <c r="QZ379" s="22"/>
      <c r="RA379" s="22"/>
      <c r="RB379" s="22"/>
      <c r="RC379" s="22"/>
      <c r="RD379" s="22"/>
      <c r="RE379" s="22"/>
      <c r="RF379" s="22"/>
      <c r="RG379" s="22"/>
      <c r="RH379" s="22"/>
      <c r="RI379" s="22"/>
      <c r="RJ379" s="22"/>
      <c r="RK379" s="22"/>
      <c r="RL379" s="22"/>
      <c r="RM379" s="22"/>
      <c r="RN379" s="22"/>
      <c r="RO379" s="22"/>
      <c r="RP379" s="22"/>
      <c r="RQ379" s="22"/>
      <c r="RR379" s="22"/>
      <c r="RS379" s="22"/>
      <c r="RT379" s="22"/>
      <c r="RU379" s="22"/>
      <c r="RV379" s="22"/>
      <c r="RW379" s="22"/>
      <c r="RX379" s="22"/>
      <c r="RY379" s="22"/>
      <c r="RZ379" s="22"/>
      <c r="SA379" s="22"/>
      <c r="SB379" s="22"/>
      <c r="SC379" s="22"/>
      <c r="SD379" s="22"/>
      <c r="SE379" s="22"/>
      <c r="SF379" s="22"/>
      <c r="SG379" s="22"/>
      <c r="SH379" s="22"/>
      <c r="SI379" s="22"/>
      <c r="SJ379" s="22"/>
      <c r="SK379" s="22"/>
      <c r="SL379" s="22"/>
      <c r="SM379" s="22"/>
      <c r="SN379" s="22"/>
      <c r="SO379" s="22"/>
      <c r="SP379" s="22"/>
      <c r="SQ379" s="22"/>
      <c r="SR379" s="22"/>
      <c r="SS379" s="22"/>
      <c r="ST379" s="22"/>
      <c r="SU379" s="22"/>
      <c r="SV379" s="22"/>
      <c r="SW379" s="22"/>
      <c r="SX379" s="22"/>
      <c r="SY379" s="22"/>
      <c r="SZ379" s="22"/>
      <c r="TA379" s="22"/>
      <c r="TB379" s="22"/>
      <c r="TC379" s="22"/>
      <c r="TD379" s="22"/>
      <c r="TE379" s="22"/>
      <c r="TF379" s="22"/>
      <c r="TG379" s="22"/>
      <c r="TH379" s="22"/>
      <c r="TI379" s="22"/>
      <c r="TJ379" s="22"/>
      <c r="TK379" s="22"/>
      <c r="TL379" s="22"/>
      <c r="TM379" s="22"/>
      <c r="TN379" s="22"/>
      <c r="TO379" s="22"/>
      <c r="TP379" s="22"/>
      <c r="TQ379" s="22"/>
      <c r="TR379" s="22"/>
      <c r="TS379" s="22"/>
      <c r="TT379" s="22"/>
      <c r="TU379" s="22"/>
      <c r="TV379" s="22"/>
      <c r="TW379" s="22"/>
      <c r="TX379" s="22"/>
      <c r="TY379" s="22"/>
      <c r="TZ379" s="22"/>
      <c r="UA379" s="22"/>
      <c r="UB379" s="22"/>
      <c r="UC379" s="22"/>
      <c r="UD379" s="22"/>
      <c r="UE379" s="22"/>
      <c r="UF379" s="22"/>
      <c r="UG379" s="22"/>
      <c r="UH379" s="22"/>
      <c r="UI379" s="22"/>
      <c r="UJ379" s="22"/>
      <c r="UK379" s="22"/>
      <c r="UL379" s="22"/>
      <c r="UM379" s="22"/>
      <c r="UN379" s="22"/>
      <c r="UO379" s="22"/>
      <c r="UP379" s="22"/>
      <c r="UQ379" s="22"/>
      <c r="UR379" s="22"/>
      <c r="US379" s="22"/>
      <c r="UT379" s="22"/>
      <c r="UU379" s="22"/>
      <c r="UV379" s="22"/>
      <c r="UW379" s="22"/>
      <c r="UX379" s="22"/>
      <c r="UY379" s="22"/>
      <c r="UZ379" s="22"/>
      <c r="VA379" s="22"/>
      <c r="VB379" s="22"/>
      <c r="VC379" s="22"/>
      <c r="VD379" s="22"/>
      <c r="VE379" s="22"/>
      <c r="VF379" s="22"/>
      <c r="VG379" s="22"/>
      <c r="VH379" s="22"/>
      <c r="VI379" s="22"/>
      <c r="VJ379" s="22"/>
      <c r="VK379" s="22"/>
      <c r="VL379" s="22"/>
      <c r="VM379" s="22"/>
      <c r="VN379" s="22"/>
      <c r="VO379" s="22"/>
      <c r="VP379" s="22"/>
      <c r="VQ379" s="22"/>
      <c r="VR379" s="22"/>
      <c r="VS379" s="22"/>
      <c r="VT379" s="22"/>
      <c r="VU379" s="22"/>
      <c r="VV379" s="22"/>
      <c r="VW379" s="22"/>
      <c r="VX379" s="22"/>
      <c r="VY379" s="22"/>
      <c r="VZ379" s="22"/>
      <c r="WA379" s="22"/>
      <c r="WB379" s="22"/>
      <c r="WC379" s="22"/>
      <c r="WD379" s="22"/>
      <c r="WE379" s="22"/>
      <c r="WF379" s="22"/>
      <c r="WG379" s="22"/>
      <c r="WH379" s="22"/>
      <c r="WI379" s="22"/>
      <c r="WJ379" s="22"/>
      <c r="WK379" s="22"/>
      <c r="WL379" s="22"/>
      <c r="WM379" s="22"/>
      <c r="WN379" s="22"/>
      <c r="WO379" s="22"/>
      <c r="WP379" s="22"/>
      <c r="WQ379" s="22"/>
      <c r="WR379" s="22"/>
      <c r="WS379" s="22"/>
      <c r="WT379" s="22"/>
      <c r="WU379" s="22"/>
      <c r="WV379" s="22"/>
      <c r="WW379" s="22"/>
      <c r="WX379" s="22"/>
      <c r="WY379" s="22"/>
      <c r="WZ379" s="22"/>
      <c r="XA379" s="22"/>
      <c r="XB379" s="22"/>
      <c r="XC379" s="22"/>
      <c r="XD379" s="22"/>
      <c r="XE379" s="22"/>
      <c r="XF379" s="22"/>
      <c r="XG379" s="22"/>
      <c r="XH379" s="22"/>
      <c r="XI379" s="22"/>
      <c r="XJ379" s="22"/>
      <c r="XK379" s="22"/>
      <c r="XL379" s="22"/>
      <c r="XM379" s="22"/>
      <c r="XN379" s="22"/>
      <c r="XO379" s="22"/>
      <c r="XP379" s="22"/>
      <c r="XQ379" s="22"/>
      <c r="XR379" s="22"/>
      <c r="XS379" s="22"/>
      <c r="XT379" s="22"/>
      <c r="XU379" s="22"/>
      <c r="XV379" s="22"/>
      <c r="XW379" s="22"/>
      <c r="XX379" s="22"/>
      <c r="XY379" s="22"/>
      <c r="XZ379" s="22"/>
      <c r="YA379" s="22"/>
      <c r="YB379" s="22"/>
      <c r="YC379" s="22"/>
      <c r="YD379" s="22"/>
      <c r="YE379" s="22"/>
      <c r="YF379" s="22"/>
      <c r="YG379" s="22"/>
      <c r="YH379" s="22"/>
      <c r="YI379" s="22"/>
      <c r="YJ379" s="22"/>
      <c r="YK379" s="22"/>
      <c r="YL379" s="22"/>
      <c r="YM379" s="22"/>
      <c r="YN379" s="22"/>
      <c r="YO379" s="22"/>
      <c r="YP379" s="22"/>
      <c r="YQ379" s="22"/>
      <c r="YR379" s="22"/>
      <c r="YS379" s="22"/>
      <c r="YT379" s="22"/>
      <c r="YU379" s="22"/>
      <c r="YV379" s="22"/>
      <c r="YW379" s="22"/>
      <c r="YX379" s="22"/>
      <c r="YY379" s="22"/>
      <c r="YZ379" s="22"/>
      <c r="ZA379" s="22"/>
      <c r="ZB379" s="22"/>
      <c r="ZC379" s="22"/>
      <c r="ZD379" s="22"/>
      <c r="ZE379" s="22"/>
      <c r="ZF379" s="22"/>
      <c r="ZG379" s="22"/>
      <c r="ZH379" s="22"/>
      <c r="ZI379" s="22"/>
      <c r="ZJ379" s="22"/>
      <c r="ZK379" s="22"/>
      <c r="ZL379" s="22"/>
      <c r="ZM379" s="22"/>
      <c r="ZN379" s="22"/>
      <c r="ZO379" s="22"/>
      <c r="ZP379" s="22"/>
      <c r="ZQ379" s="22"/>
      <c r="ZR379" s="22"/>
      <c r="ZS379" s="22"/>
    </row>
    <row r="380" spans="1:695" s="124" customFormat="1" x14ac:dyDescent="0.2">
      <c r="A380" s="246" t="s">
        <v>151</v>
      </c>
      <c r="B380" s="98"/>
      <c r="C380" s="19" t="s">
        <v>124</v>
      </c>
      <c r="D380" s="19" t="s">
        <v>15</v>
      </c>
      <c r="E380" s="20">
        <v>0.61458333333333337</v>
      </c>
      <c r="F380" s="20">
        <f>E380+(35/(24*60))</f>
        <v>0.63888888888888895</v>
      </c>
      <c r="G380" s="19">
        <f t="shared" ref="G380" si="50">H380*I380</f>
        <v>3684.8</v>
      </c>
      <c r="H380" s="65">
        <v>188</v>
      </c>
      <c r="I380" s="82">
        <v>19.600000000000001</v>
      </c>
      <c r="J380" s="77" t="s">
        <v>204</v>
      </c>
      <c r="K380" s="77" t="s">
        <v>205</v>
      </c>
      <c r="L380" s="187"/>
      <c r="M380" s="21"/>
      <c r="N380" s="139"/>
      <c r="O380" s="139"/>
      <c r="P380" s="22"/>
      <c r="Q380" s="22"/>
      <c r="R380" s="22"/>
      <c r="S380" s="22"/>
      <c r="T380" s="22"/>
      <c r="U380" s="22"/>
      <c r="V380" s="22"/>
      <c r="W380" s="22"/>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2"/>
      <c r="AU380" s="22"/>
      <c r="AV380" s="22"/>
      <c r="AW380" s="22"/>
      <c r="AX380" s="22"/>
      <c r="AY380" s="22"/>
      <c r="AZ380" s="22"/>
      <c r="BA380" s="22"/>
      <c r="BB380" s="22"/>
      <c r="BC380" s="22"/>
      <c r="BD380" s="22"/>
      <c r="BE380" s="22"/>
      <c r="BF380" s="22"/>
      <c r="BG380" s="22"/>
      <c r="BH380" s="22"/>
      <c r="BI380" s="22"/>
      <c r="BJ380" s="22"/>
      <c r="BK380" s="22"/>
      <c r="BL380" s="22"/>
      <c r="BM380" s="22"/>
      <c r="BN380" s="22"/>
      <c r="BO380" s="22"/>
      <c r="BP380" s="22"/>
      <c r="BQ380" s="22"/>
      <c r="BR380" s="22"/>
      <c r="BS380" s="22"/>
      <c r="BT380" s="22"/>
      <c r="BU380" s="22"/>
      <c r="BV380" s="22"/>
      <c r="BW380" s="22"/>
      <c r="BX380" s="22"/>
      <c r="BY380" s="22"/>
      <c r="BZ380" s="22"/>
      <c r="CA380" s="22"/>
      <c r="CB380" s="22"/>
      <c r="CC380" s="22"/>
      <c r="CD380" s="22"/>
      <c r="CE380" s="22"/>
      <c r="CF380" s="22"/>
      <c r="CG380" s="22"/>
      <c r="CH380" s="22"/>
      <c r="CI380" s="22"/>
      <c r="CJ380" s="22"/>
      <c r="CK380" s="22"/>
      <c r="CL380" s="22"/>
      <c r="CM380" s="22"/>
      <c r="CN380" s="22"/>
      <c r="CO380" s="22"/>
      <c r="CP380" s="22"/>
      <c r="CQ380" s="22"/>
      <c r="CR380" s="22"/>
      <c r="CS380" s="22"/>
      <c r="CT380" s="22"/>
      <c r="CU380" s="22"/>
      <c r="CV380" s="22"/>
      <c r="CW380" s="22"/>
      <c r="CX380" s="22"/>
      <c r="CY380" s="22"/>
      <c r="CZ380" s="22"/>
      <c r="DA380" s="22"/>
      <c r="DB380" s="22"/>
      <c r="DC380" s="22"/>
      <c r="DD380" s="22"/>
      <c r="DE380" s="22"/>
      <c r="DF380" s="22"/>
      <c r="DG380" s="22"/>
      <c r="DH380" s="22"/>
      <c r="DI380" s="22"/>
      <c r="DJ380" s="22"/>
      <c r="DK380" s="22"/>
      <c r="DL380" s="22"/>
      <c r="DM380" s="22"/>
      <c r="DN380" s="22"/>
      <c r="DO380" s="22"/>
      <c r="DP380" s="22"/>
      <c r="DQ380" s="22"/>
      <c r="DR380" s="22"/>
      <c r="DS380" s="22"/>
      <c r="DT380" s="22"/>
      <c r="DU380" s="22"/>
      <c r="DV380" s="22"/>
      <c r="DW380" s="22"/>
      <c r="DX380" s="22"/>
      <c r="DY380" s="22"/>
      <c r="DZ380" s="22"/>
      <c r="EA380" s="22"/>
      <c r="EB380" s="22"/>
      <c r="EC380" s="22"/>
      <c r="ED380" s="22"/>
      <c r="EE380" s="22"/>
      <c r="EF380" s="22"/>
      <c r="EG380" s="22"/>
      <c r="EH380" s="22"/>
      <c r="EI380" s="22"/>
      <c r="EJ380" s="22"/>
      <c r="EK380" s="22"/>
      <c r="EL380" s="22"/>
      <c r="EM380" s="22"/>
      <c r="EN380" s="22"/>
      <c r="EO380" s="22"/>
      <c r="EP380" s="22"/>
      <c r="EQ380" s="22"/>
      <c r="ER380" s="22"/>
      <c r="ES380" s="22"/>
      <c r="ET380" s="22"/>
      <c r="EU380" s="22"/>
      <c r="EV380" s="22"/>
      <c r="EW380" s="22"/>
      <c r="EX380" s="22"/>
      <c r="EY380" s="22"/>
      <c r="EZ380" s="22"/>
      <c r="FA380" s="22"/>
      <c r="FB380" s="22"/>
      <c r="FC380" s="22"/>
      <c r="FD380" s="22"/>
      <c r="FE380" s="22"/>
      <c r="FF380" s="22"/>
      <c r="FG380" s="22"/>
      <c r="FH380" s="22"/>
      <c r="FI380" s="22"/>
      <c r="FJ380" s="22"/>
      <c r="FK380" s="22"/>
      <c r="FL380" s="22"/>
      <c r="FM380" s="22"/>
      <c r="FN380" s="22"/>
      <c r="FO380" s="22"/>
      <c r="FP380" s="22"/>
      <c r="FQ380" s="22"/>
      <c r="FR380" s="22"/>
      <c r="FS380" s="22"/>
      <c r="FT380" s="22"/>
      <c r="FU380" s="22"/>
      <c r="FV380" s="22"/>
      <c r="FW380" s="22"/>
      <c r="FX380" s="22"/>
      <c r="FY380" s="22"/>
      <c r="FZ380" s="22"/>
      <c r="GA380" s="22"/>
      <c r="GB380" s="22"/>
      <c r="GC380" s="22"/>
      <c r="GD380" s="22"/>
      <c r="GE380" s="22"/>
      <c r="GF380" s="22"/>
      <c r="GG380" s="22"/>
      <c r="GH380" s="22"/>
      <c r="GI380" s="22"/>
      <c r="GJ380" s="22"/>
      <c r="GK380" s="22"/>
      <c r="GL380" s="22"/>
      <c r="GM380" s="22"/>
      <c r="GN380" s="22"/>
      <c r="GO380" s="22"/>
      <c r="GP380" s="22"/>
      <c r="GQ380" s="22"/>
      <c r="GR380" s="22"/>
      <c r="GS380" s="22"/>
      <c r="GT380" s="22"/>
      <c r="GU380" s="22"/>
      <c r="GV380" s="22"/>
      <c r="GW380" s="22"/>
      <c r="GX380" s="22"/>
      <c r="GY380" s="22"/>
      <c r="GZ380" s="22"/>
      <c r="HA380" s="22"/>
      <c r="HB380" s="22"/>
      <c r="HC380" s="22"/>
      <c r="HD380" s="22"/>
      <c r="HE380" s="22"/>
      <c r="HF380" s="22"/>
      <c r="HG380" s="22"/>
      <c r="HH380" s="22"/>
      <c r="HI380" s="22"/>
      <c r="HJ380" s="22"/>
      <c r="HK380" s="22"/>
      <c r="HL380" s="22"/>
      <c r="HM380" s="22"/>
      <c r="HN380" s="22"/>
      <c r="HO380" s="22"/>
      <c r="HP380" s="22"/>
      <c r="HQ380" s="22"/>
      <c r="HR380" s="22"/>
      <c r="HS380" s="22"/>
      <c r="HT380" s="22"/>
      <c r="HU380" s="22"/>
      <c r="HV380" s="22"/>
      <c r="HW380" s="22"/>
      <c r="HX380" s="22"/>
      <c r="HY380" s="22"/>
      <c r="HZ380" s="22"/>
      <c r="IA380" s="22"/>
      <c r="IB380" s="22"/>
      <c r="IC380" s="22"/>
      <c r="ID380" s="22"/>
      <c r="IE380" s="22"/>
      <c r="IF380" s="22"/>
      <c r="IG380" s="22"/>
      <c r="IH380" s="22"/>
      <c r="II380" s="22"/>
      <c r="IJ380" s="22"/>
      <c r="IK380" s="22"/>
      <c r="IL380" s="22"/>
      <c r="IM380" s="22"/>
      <c r="IN380" s="22"/>
      <c r="IO380" s="22"/>
      <c r="IP380" s="22"/>
      <c r="IQ380" s="22"/>
      <c r="IR380" s="22"/>
      <c r="IS380" s="22"/>
      <c r="IT380" s="22"/>
      <c r="IU380" s="22"/>
      <c r="IV380" s="22"/>
      <c r="IW380" s="22"/>
      <c r="IX380" s="22"/>
      <c r="IY380" s="22"/>
      <c r="IZ380" s="22"/>
      <c r="JA380" s="22"/>
      <c r="JB380" s="22"/>
      <c r="JC380" s="22"/>
      <c r="JD380" s="22"/>
      <c r="JE380" s="22"/>
      <c r="JF380" s="22"/>
      <c r="JG380" s="22"/>
      <c r="JH380" s="22"/>
      <c r="JI380" s="22"/>
      <c r="JJ380" s="22"/>
      <c r="JK380" s="22"/>
      <c r="JL380" s="22"/>
      <c r="JM380" s="22"/>
      <c r="JN380" s="22"/>
      <c r="JO380" s="22"/>
      <c r="JP380" s="22"/>
      <c r="JQ380" s="22"/>
      <c r="JR380" s="22"/>
      <c r="JS380" s="22"/>
      <c r="JT380" s="22"/>
      <c r="JU380" s="22"/>
      <c r="JV380" s="22"/>
      <c r="JW380" s="22"/>
      <c r="JX380" s="22"/>
      <c r="JY380" s="22"/>
      <c r="JZ380" s="22"/>
      <c r="KA380" s="22"/>
      <c r="KB380" s="22"/>
      <c r="KC380" s="22"/>
      <c r="KD380" s="22"/>
      <c r="KE380" s="22"/>
      <c r="KF380" s="22"/>
      <c r="KG380" s="22"/>
      <c r="KH380" s="22"/>
      <c r="KI380" s="22"/>
      <c r="KJ380" s="22"/>
      <c r="KK380" s="22"/>
      <c r="KL380" s="22"/>
      <c r="KM380" s="22"/>
      <c r="KN380" s="22"/>
      <c r="KO380" s="22"/>
      <c r="KP380" s="22"/>
      <c r="KQ380" s="22"/>
      <c r="KR380" s="22"/>
      <c r="KS380" s="22"/>
      <c r="KT380" s="22"/>
      <c r="KU380" s="22"/>
      <c r="KV380" s="22"/>
      <c r="KW380" s="22"/>
      <c r="KX380" s="22"/>
      <c r="KY380" s="22"/>
      <c r="KZ380" s="22"/>
      <c r="LA380" s="22"/>
      <c r="LB380" s="22"/>
      <c r="LC380" s="22"/>
      <c r="LD380" s="22"/>
      <c r="LE380" s="22"/>
      <c r="LF380" s="22"/>
      <c r="LG380" s="22"/>
      <c r="LH380" s="22"/>
      <c r="LI380" s="22"/>
      <c r="LJ380" s="22"/>
      <c r="LK380" s="22"/>
      <c r="LL380" s="22"/>
      <c r="LM380" s="22"/>
      <c r="LN380" s="22"/>
      <c r="LO380" s="22"/>
      <c r="LP380" s="22"/>
      <c r="LQ380" s="22"/>
      <c r="LR380" s="22"/>
      <c r="LS380" s="22"/>
      <c r="LT380" s="22"/>
      <c r="LU380" s="22"/>
      <c r="LV380" s="22"/>
      <c r="LW380" s="22"/>
      <c r="LX380" s="22"/>
      <c r="LY380" s="22"/>
      <c r="LZ380" s="22"/>
      <c r="MA380" s="22"/>
      <c r="MB380" s="22"/>
      <c r="MC380" s="22"/>
      <c r="MD380" s="22"/>
      <c r="ME380" s="22"/>
      <c r="MF380" s="22"/>
      <c r="MG380" s="22"/>
      <c r="MH380" s="22"/>
      <c r="MI380" s="22"/>
      <c r="MJ380" s="22"/>
      <c r="MK380" s="22"/>
      <c r="ML380" s="22"/>
      <c r="MM380" s="22"/>
      <c r="MN380" s="22"/>
      <c r="MO380" s="22"/>
      <c r="MP380" s="22"/>
      <c r="MQ380" s="22"/>
      <c r="MR380" s="22"/>
      <c r="MS380" s="22"/>
      <c r="MT380" s="22"/>
      <c r="MU380" s="22"/>
      <c r="MV380" s="22"/>
      <c r="MW380" s="22"/>
      <c r="MX380" s="22"/>
      <c r="MY380" s="22"/>
      <c r="MZ380" s="22"/>
      <c r="NA380" s="22"/>
      <c r="NB380" s="22"/>
      <c r="NC380" s="22"/>
      <c r="ND380" s="22"/>
      <c r="NE380" s="22"/>
      <c r="NF380" s="22"/>
      <c r="NG380" s="22"/>
      <c r="NH380" s="22"/>
      <c r="NI380" s="22"/>
      <c r="NJ380" s="22"/>
      <c r="NK380" s="22"/>
      <c r="NL380" s="22"/>
      <c r="NM380" s="22"/>
      <c r="NN380" s="22"/>
      <c r="NO380" s="22"/>
      <c r="NP380" s="22"/>
      <c r="NQ380" s="22"/>
      <c r="NR380" s="22"/>
      <c r="NS380" s="22"/>
      <c r="NT380" s="22"/>
      <c r="NU380" s="22"/>
      <c r="NV380" s="22"/>
      <c r="NW380" s="22"/>
      <c r="NX380" s="22"/>
      <c r="NY380" s="22"/>
      <c r="NZ380" s="22"/>
      <c r="OA380" s="22"/>
      <c r="OB380" s="22"/>
      <c r="OC380" s="22"/>
      <c r="OD380" s="22"/>
      <c r="OE380" s="22"/>
      <c r="OF380" s="22"/>
      <c r="OG380" s="22"/>
      <c r="OH380" s="22"/>
      <c r="OI380" s="22"/>
      <c r="OJ380" s="22"/>
      <c r="OK380" s="22"/>
      <c r="OL380" s="22"/>
      <c r="OM380" s="22"/>
      <c r="ON380" s="22"/>
      <c r="OO380" s="22"/>
      <c r="OP380" s="22"/>
      <c r="OQ380" s="22"/>
      <c r="OR380" s="22"/>
      <c r="OS380" s="22"/>
      <c r="OT380" s="22"/>
      <c r="OU380" s="22"/>
      <c r="OV380" s="22"/>
      <c r="OW380" s="22"/>
      <c r="OX380" s="22"/>
      <c r="OY380" s="22"/>
      <c r="OZ380" s="22"/>
      <c r="PA380" s="22"/>
      <c r="PB380" s="22"/>
      <c r="PC380" s="22"/>
      <c r="PD380" s="22"/>
      <c r="PE380" s="22"/>
      <c r="PF380" s="22"/>
      <c r="PG380" s="22"/>
      <c r="PH380" s="22"/>
      <c r="PI380" s="22"/>
      <c r="PJ380" s="22"/>
      <c r="PK380" s="22"/>
      <c r="PL380" s="22"/>
      <c r="PM380" s="22"/>
      <c r="PN380" s="22"/>
      <c r="PO380" s="22"/>
      <c r="PP380" s="22"/>
      <c r="PQ380" s="22"/>
      <c r="PR380" s="22"/>
      <c r="PS380" s="22"/>
      <c r="PT380" s="22"/>
      <c r="PU380" s="22"/>
      <c r="PV380" s="22"/>
      <c r="PW380" s="22"/>
      <c r="PX380" s="22"/>
      <c r="PY380" s="22"/>
      <c r="PZ380" s="22"/>
      <c r="QA380" s="22"/>
      <c r="QB380" s="22"/>
      <c r="QC380" s="22"/>
      <c r="QD380" s="22"/>
      <c r="QE380" s="22"/>
      <c r="QF380" s="22"/>
      <c r="QG380" s="22"/>
      <c r="QH380" s="22"/>
      <c r="QI380" s="22"/>
      <c r="QJ380" s="22"/>
      <c r="QK380" s="22"/>
      <c r="QL380" s="22"/>
      <c r="QM380" s="22"/>
      <c r="QN380" s="22"/>
      <c r="QO380" s="22"/>
      <c r="QP380" s="22"/>
      <c r="QQ380" s="22"/>
      <c r="QR380" s="22"/>
      <c r="QS380" s="22"/>
      <c r="QT380" s="22"/>
      <c r="QU380" s="22"/>
      <c r="QV380" s="22"/>
      <c r="QW380" s="22"/>
      <c r="QX380" s="22"/>
      <c r="QY380" s="22"/>
      <c r="QZ380" s="22"/>
      <c r="RA380" s="22"/>
      <c r="RB380" s="22"/>
      <c r="RC380" s="22"/>
      <c r="RD380" s="22"/>
      <c r="RE380" s="22"/>
      <c r="RF380" s="22"/>
      <c r="RG380" s="22"/>
      <c r="RH380" s="22"/>
      <c r="RI380" s="22"/>
      <c r="RJ380" s="22"/>
      <c r="RK380" s="22"/>
      <c r="RL380" s="22"/>
      <c r="RM380" s="22"/>
      <c r="RN380" s="22"/>
      <c r="RO380" s="22"/>
      <c r="RP380" s="22"/>
      <c r="RQ380" s="22"/>
      <c r="RR380" s="22"/>
      <c r="RS380" s="22"/>
      <c r="RT380" s="22"/>
      <c r="RU380" s="22"/>
      <c r="RV380" s="22"/>
      <c r="RW380" s="22"/>
      <c r="RX380" s="22"/>
      <c r="RY380" s="22"/>
      <c r="RZ380" s="22"/>
      <c r="SA380" s="22"/>
      <c r="SB380" s="22"/>
      <c r="SC380" s="22"/>
      <c r="SD380" s="22"/>
      <c r="SE380" s="22"/>
      <c r="SF380" s="22"/>
      <c r="SG380" s="22"/>
      <c r="SH380" s="22"/>
      <c r="SI380" s="22"/>
      <c r="SJ380" s="22"/>
      <c r="SK380" s="22"/>
      <c r="SL380" s="22"/>
      <c r="SM380" s="22"/>
      <c r="SN380" s="22"/>
      <c r="SO380" s="22"/>
      <c r="SP380" s="22"/>
      <c r="SQ380" s="22"/>
      <c r="SR380" s="22"/>
      <c r="SS380" s="22"/>
      <c r="ST380" s="22"/>
      <c r="SU380" s="22"/>
      <c r="SV380" s="22"/>
      <c r="SW380" s="22"/>
      <c r="SX380" s="22"/>
      <c r="SY380" s="22"/>
      <c r="SZ380" s="22"/>
      <c r="TA380" s="22"/>
      <c r="TB380" s="22"/>
      <c r="TC380" s="22"/>
      <c r="TD380" s="22"/>
      <c r="TE380" s="22"/>
      <c r="TF380" s="22"/>
      <c r="TG380" s="22"/>
      <c r="TH380" s="22"/>
      <c r="TI380" s="22"/>
      <c r="TJ380" s="22"/>
      <c r="TK380" s="22"/>
      <c r="TL380" s="22"/>
      <c r="TM380" s="22"/>
      <c r="TN380" s="22"/>
      <c r="TO380" s="22"/>
      <c r="TP380" s="22"/>
      <c r="TQ380" s="22"/>
      <c r="TR380" s="22"/>
      <c r="TS380" s="22"/>
      <c r="TT380" s="22"/>
      <c r="TU380" s="22"/>
      <c r="TV380" s="22"/>
      <c r="TW380" s="22"/>
      <c r="TX380" s="22"/>
      <c r="TY380" s="22"/>
      <c r="TZ380" s="22"/>
      <c r="UA380" s="22"/>
      <c r="UB380" s="22"/>
      <c r="UC380" s="22"/>
      <c r="UD380" s="22"/>
      <c r="UE380" s="22"/>
      <c r="UF380" s="22"/>
      <c r="UG380" s="22"/>
      <c r="UH380" s="22"/>
      <c r="UI380" s="22"/>
      <c r="UJ380" s="22"/>
      <c r="UK380" s="22"/>
      <c r="UL380" s="22"/>
      <c r="UM380" s="22"/>
      <c r="UN380" s="22"/>
      <c r="UO380" s="22"/>
      <c r="UP380" s="22"/>
      <c r="UQ380" s="22"/>
      <c r="UR380" s="22"/>
      <c r="US380" s="22"/>
      <c r="UT380" s="22"/>
      <c r="UU380" s="22"/>
      <c r="UV380" s="22"/>
      <c r="UW380" s="22"/>
      <c r="UX380" s="22"/>
      <c r="UY380" s="22"/>
      <c r="UZ380" s="22"/>
      <c r="VA380" s="22"/>
      <c r="VB380" s="22"/>
      <c r="VC380" s="22"/>
      <c r="VD380" s="22"/>
      <c r="VE380" s="22"/>
      <c r="VF380" s="22"/>
      <c r="VG380" s="22"/>
      <c r="VH380" s="22"/>
      <c r="VI380" s="22"/>
      <c r="VJ380" s="22"/>
      <c r="VK380" s="22"/>
      <c r="VL380" s="22"/>
      <c r="VM380" s="22"/>
      <c r="VN380" s="22"/>
      <c r="VO380" s="22"/>
      <c r="VP380" s="22"/>
      <c r="VQ380" s="22"/>
      <c r="VR380" s="22"/>
      <c r="VS380" s="22"/>
      <c r="VT380" s="22"/>
      <c r="VU380" s="22"/>
      <c r="VV380" s="22"/>
      <c r="VW380" s="22"/>
      <c r="VX380" s="22"/>
      <c r="VY380" s="22"/>
      <c r="VZ380" s="22"/>
      <c r="WA380" s="22"/>
      <c r="WB380" s="22"/>
      <c r="WC380" s="22"/>
      <c r="WD380" s="22"/>
      <c r="WE380" s="22"/>
      <c r="WF380" s="22"/>
      <c r="WG380" s="22"/>
      <c r="WH380" s="22"/>
      <c r="WI380" s="22"/>
      <c r="WJ380" s="22"/>
      <c r="WK380" s="22"/>
      <c r="WL380" s="22"/>
      <c r="WM380" s="22"/>
      <c r="WN380" s="22"/>
      <c r="WO380" s="22"/>
      <c r="WP380" s="22"/>
      <c r="WQ380" s="22"/>
      <c r="WR380" s="22"/>
      <c r="WS380" s="22"/>
      <c r="WT380" s="22"/>
      <c r="WU380" s="22"/>
      <c r="WV380" s="22"/>
      <c r="WW380" s="22"/>
      <c r="WX380" s="22"/>
      <c r="WY380" s="22"/>
      <c r="WZ380" s="22"/>
      <c r="XA380" s="22"/>
      <c r="XB380" s="22"/>
      <c r="XC380" s="22"/>
      <c r="XD380" s="22"/>
      <c r="XE380" s="22"/>
      <c r="XF380" s="22"/>
      <c r="XG380" s="22"/>
      <c r="XH380" s="22"/>
      <c r="XI380" s="22"/>
      <c r="XJ380" s="22"/>
      <c r="XK380" s="22"/>
      <c r="XL380" s="22"/>
      <c r="XM380" s="22"/>
      <c r="XN380" s="22"/>
      <c r="XO380" s="22"/>
      <c r="XP380" s="22"/>
      <c r="XQ380" s="22"/>
      <c r="XR380" s="22"/>
      <c r="XS380" s="22"/>
      <c r="XT380" s="22"/>
      <c r="XU380" s="22"/>
      <c r="XV380" s="22"/>
      <c r="XW380" s="22"/>
      <c r="XX380" s="22"/>
      <c r="XY380" s="22"/>
      <c r="XZ380" s="22"/>
      <c r="YA380" s="22"/>
      <c r="YB380" s="22"/>
      <c r="YC380" s="22"/>
      <c r="YD380" s="22"/>
      <c r="YE380" s="22"/>
      <c r="YF380" s="22"/>
      <c r="YG380" s="22"/>
      <c r="YH380" s="22"/>
      <c r="YI380" s="22"/>
      <c r="YJ380" s="22"/>
      <c r="YK380" s="22"/>
      <c r="YL380" s="22"/>
      <c r="YM380" s="22"/>
      <c r="YN380" s="22"/>
      <c r="YO380" s="22"/>
      <c r="YP380" s="22"/>
      <c r="YQ380" s="22"/>
      <c r="YR380" s="22"/>
      <c r="YS380" s="22"/>
      <c r="YT380" s="22"/>
      <c r="YU380" s="22"/>
      <c r="YV380" s="22"/>
      <c r="YW380" s="22"/>
      <c r="YX380" s="22"/>
      <c r="YY380" s="22"/>
      <c r="YZ380" s="22"/>
      <c r="ZA380" s="22"/>
      <c r="ZB380" s="22"/>
      <c r="ZC380" s="22"/>
      <c r="ZD380" s="22"/>
      <c r="ZE380" s="22"/>
      <c r="ZF380" s="22"/>
      <c r="ZG380" s="22"/>
      <c r="ZH380" s="22"/>
      <c r="ZI380" s="22"/>
      <c r="ZJ380" s="22"/>
      <c r="ZK380" s="22"/>
      <c r="ZL380" s="22"/>
      <c r="ZM380" s="22"/>
      <c r="ZN380" s="22"/>
      <c r="ZO380" s="22"/>
      <c r="ZP380" s="22"/>
      <c r="ZQ380" s="22"/>
      <c r="ZR380" s="22"/>
      <c r="ZS380" s="22"/>
    </row>
    <row r="381" spans="1:695" s="22" customFormat="1" x14ac:dyDescent="0.25">
      <c r="A381" s="241"/>
      <c r="B381" s="95"/>
      <c r="C381" s="24"/>
      <c r="D381" s="24"/>
      <c r="E381" s="25"/>
      <c r="F381" s="85"/>
      <c r="G381" s="24"/>
      <c r="H381" s="63"/>
      <c r="I381" s="63"/>
      <c r="J381" s="64"/>
      <c r="K381" s="33"/>
      <c r="L381" s="190"/>
      <c r="M381" s="21"/>
      <c r="N381" s="139"/>
      <c r="O381" s="139"/>
    </row>
    <row r="382" spans="1:695" s="22" customFormat="1" x14ac:dyDescent="0.25">
      <c r="A382" s="241"/>
      <c r="B382" s="95"/>
      <c r="C382" s="24"/>
      <c r="D382" s="24"/>
      <c r="E382" s="25"/>
      <c r="F382" s="25"/>
      <c r="G382" s="24"/>
      <c r="H382" s="63"/>
      <c r="I382" s="63"/>
      <c r="J382" s="64"/>
      <c r="K382" s="33"/>
      <c r="L382" s="190"/>
      <c r="M382" s="21"/>
      <c r="N382" s="139"/>
      <c r="O382" s="139"/>
    </row>
    <row r="383" spans="1:695" s="125" customFormat="1" x14ac:dyDescent="0.2">
      <c r="A383" s="246" t="s">
        <v>152</v>
      </c>
      <c r="B383" s="98"/>
      <c r="C383" s="19" t="s">
        <v>107</v>
      </c>
      <c r="D383" s="19" t="s">
        <v>15</v>
      </c>
      <c r="E383" s="20">
        <v>0.32291666666666669</v>
      </c>
      <c r="F383" s="20">
        <f>E383+(40/(24*60))</f>
        <v>0.35069444444444448</v>
      </c>
      <c r="G383" s="19">
        <f t="shared" ref="G383" si="51">H383*I383</f>
        <v>4436.8</v>
      </c>
      <c r="H383" s="65">
        <v>188</v>
      </c>
      <c r="I383" s="82">
        <v>23.6</v>
      </c>
      <c r="J383" s="77" t="s">
        <v>204</v>
      </c>
      <c r="K383" s="77" t="s">
        <v>205</v>
      </c>
      <c r="L383" s="187"/>
      <c r="M383" s="21"/>
      <c r="N383" s="139"/>
      <c r="O383" s="139"/>
      <c r="P383" s="22"/>
      <c r="Q383" s="22"/>
      <c r="R383" s="22"/>
      <c r="S383" s="22"/>
      <c r="T383" s="22"/>
      <c r="U383" s="22"/>
      <c r="V383" s="22"/>
      <c r="W383" s="22"/>
      <c r="X383" s="22"/>
      <c r="Y383" s="22"/>
      <c r="Z383" s="22"/>
      <c r="AA383" s="22"/>
      <c r="AB383" s="22"/>
      <c r="AC383" s="22"/>
      <c r="AD383" s="22"/>
      <c r="AE383" s="22"/>
      <c r="AF383" s="22"/>
      <c r="AG383" s="22"/>
      <c r="AH383" s="22"/>
      <c r="AI383" s="22"/>
      <c r="AJ383" s="22"/>
      <c r="AK383" s="22"/>
      <c r="AL383" s="22"/>
      <c r="AM383" s="22"/>
      <c r="AN383" s="22"/>
      <c r="AO383" s="22"/>
      <c r="AP383" s="22"/>
      <c r="AQ383" s="22"/>
      <c r="AR383" s="22"/>
      <c r="AS383" s="22"/>
      <c r="AT383" s="22"/>
      <c r="AU383" s="22"/>
      <c r="AV383" s="22"/>
      <c r="AW383" s="22"/>
      <c r="AX383" s="22"/>
      <c r="AY383" s="22"/>
      <c r="AZ383" s="22"/>
      <c r="BA383" s="22"/>
      <c r="BB383" s="22"/>
      <c r="BC383" s="22"/>
      <c r="BD383" s="22"/>
      <c r="BE383" s="22"/>
      <c r="BF383" s="22"/>
      <c r="BG383" s="22"/>
      <c r="BH383" s="22"/>
      <c r="BI383" s="22"/>
      <c r="BJ383" s="22"/>
      <c r="BK383" s="22"/>
      <c r="BL383" s="22"/>
      <c r="BM383" s="22"/>
      <c r="BN383" s="22"/>
      <c r="BO383" s="22"/>
      <c r="BP383" s="22"/>
      <c r="BQ383" s="22"/>
      <c r="BR383" s="22"/>
      <c r="BS383" s="22"/>
      <c r="BT383" s="22"/>
      <c r="BU383" s="22"/>
      <c r="BV383" s="22"/>
      <c r="BW383" s="22"/>
      <c r="BX383" s="22"/>
      <c r="BY383" s="22"/>
      <c r="BZ383" s="22"/>
      <c r="CA383" s="22"/>
      <c r="CB383" s="22"/>
      <c r="CC383" s="22"/>
      <c r="CD383" s="22"/>
      <c r="CE383" s="22"/>
      <c r="CF383" s="22"/>
      <c r="CG383" s="22"/>
      <c r="CH383" s="22"/>
      <c r="CI383" s="22"/>
      <c r="CJ383" s="22"/>
      <c r="CK383" s="22"/>
      <c r="CL383" s="22"/>
      <c r="CM383" s="22"/>
      <c r="CN383" s="22"/>
      <c r="CO383" s="22"/>
      <c r="CP383" s="22"/>
      <c r="CQ383" s="22"/>
      <c r="CR383" s="22"/>
      <c r="CS383" s="22"/>
      <c r="CT383" s="22"/>
      <c r="CU383" s="22"/>
      <c r="CV383" s="22"/>
      <c r="CW383" s="22"/>
      <c r="CX383" s="22"/>
      <c r="CY383" s="22"/>
      <c r="CZ383" s="22"/>
      <c r="DA383" s="22"/>
      <c r="DB383" s="22"/>
      <c r="DC383" s="22"/>
      <c r="DD383" s="22"/>
      <c r="DE383" s="22"/>
      <c r="DF383" s="22"/>
      <c r="DG383" s="22"/>
      <c r="DH383" s="22"/>
      <c r="DI383" s="22"/>
      <c r="DJ383" s="22"/>
      <c r="DK383" s="22"/>
      <c r="DL383" s="22"/>
      <c r="DM383" s="22"/>
      <c r="DN383" s="22"/>
      <c r="DO383" s="22"/>
      <c r="DP383" s="22"/>
      <c r="DQ383" s="22"/>
      <c r="DR383" s="22"/>
      <c r="DS383" s="22"/>
      <c r="DT383" s="22"/>
      <c r="DU383" s="22"/>
      <c r="DV383" s="22"/>
      <c r="DW383" s="22"/>
      <c r="DX383" s="22"/>
      <c r="DY383" s="22"/>
      <c r="DZ383" s="22"/>
      <c r="EA383" s="22"/>
      <c r="EB383" s="22"/>
      <c r="EC383" s="22"/>
      <c r="ED383" s="22"/>
      <c r="EE383" s="22"/>
      <c r="EF383" s="22"/>
      <c r="EG383" s="22"/>
      <c r="EH383" s="22"/>
      <c r="EI383" s="22"/>
      <c r="EJ383" s="22"/>
      <c r="EK383" s="22"/>
      <c r="EL383" s="22"/>
      <c r="EM383" s="22"/>
      <c r="EN383" s="22"/>
      <c r="EO383" s="22"/>
      <c r="EP383" s="22"/>
      <c r="EQ383" s="22"/>
      <c r="ER383" s="22"/>
      <c r="ES383" s="22"/>
      <c r="ET383" s="22"/>
      <c r="EU383" s="22"/>
      <c r="EV383" s="22"/>
      <c r="EW383" s="22"/>
      <c r="EX383" s="22"/>
      <c r="EY383" s="22"/>
      <c r="EZ383" s="22"/>
      <c r="FA383" s="22"/>
      <c r="FB383" s="22"/>
      <c r="FC383" s="22"/>
      <c r="FD383" s="22"/>
      <c r="FE383" s="22"/>
      <c r="FF383" s="22"/>
      <c r="FG383" s="22"/>
      <c r="FH383" s="22"/>
      <c r="FI383" s="22"/>
      <c r="FJ383" s="22"/>
      <c r="FK383" s="22"/>
      <c r="FL383" s="22"/>
      <c r="FM383" s="22"/>
      <c r="FN383" s="22"/>
      <c r="FO383" s="22"/>
      <c r="FP383" s="22"/>
      <c r="FQ383" s="22"/>
      <c r="FR383" s="22"/>
      <c r="FS383" s="22"/>
      <c r="FT383" s="22"/>
      <c r="FU383" s="22"/>
      <c r="FV383" s="22"/>
      <c r="FW383" s="22"/>
      <c r="FX383" s="22"/>
      <c r="FY383" s="22"/>
      <c r="FZ383" s="22"/>
      <c r="GA383" s="22"/>
      <c r="GB383" s="22"/>
      <c r="GC383" s="22"/>
      <c r="GD383" s="22"/>
      <c r="GE383" s="22"/>
      <c r="GF383" s="22"/>
      <c r="GG383" s="22"/>
      <c r="GH383" s="22"/>
      <c r="GI383" s="22"/>
      <c r="GJ383" s="22"/>
      <c r="GK383" s="22"/>
      <c r="GL383" s="22"/>
      <c r="GM383" s="22"/>
      <c r="GN383" s="22"/>
      <c r="GO383" s="22"/>
      <c r="GP383" s="22"/>
      <c r="GQ383" s="22"/>
      <c r="GR383" s="22"/>
      <c r="GS383" s="22"/>
      <c r="GT383" s="22"/>
      <c r="GU383" s="22"/>
      <c r="GV383" s="22"/>
      <c r="GW383" s="22"/>
      <c r="GX383" s="22"/>
      <c r="GY383" s="22"/>
      <c r="GZ383" s="22"/>
      <c r="HA383" s="22"/>
      <c r="HB383" s="22"/>
      <c r="HC383" s="22"/>
      <c r="HD383" s="22"/>
      <c r="HE383" s="22"/>
      <c r="HF383" s="22"/>
      <c r="HG383" s="22"/>
      <c r="HH383" s="22"/>
      <c r="HI383" s="22"/>
      <c r="HJ383" s="22"/>
      <c r="HK383" s="22"/>
      <c r="HL383" s="22"/>
      <c r="HM383" s="22"/>
      <c r="HN383" s="22"/>
      <c r="HO383" s="22"/>
      <c r="HP383" s="22"/>
      <c r="HQ383" s="22"/>
      <c r="HR383" s="22"/>
      <c r="HS383" s="22"/>
      <c r="HT383" s="22"/>
      <c r="HU383" s="22"/>
      <c r="HV383" s="22"/>
      <c r="HW383" s="22"/>
      <c r="HX383" s="22"/>
      <c r="HY383" s="22"/>
      <c r="HZ383" s="22"/>
      <c r="IA383" s="22"/>
      <c r="IB383" s="22"/>
      <c r="IC383" s="22"/>
      <c r="ID383" s="22"/>
      <c r="IE383" s="22"/>
      <c r="IF383" s="22"/>
      <c r="IG383" s="22"/>
      <c r="IH383" s="22"/>
      <c r="II383" s="22"/>
      <c r="IJ383" s="22"/>
      <c r="IK383" s="22"/>
      <c r="IL383" s="22"/>
      <c r="IM383" s="22"/>
      <c r="IN383" s="22"/>
      <c r="IO383" s="22"/>
      <c r="IP383" s="22"/>
      <c r="IQ383" s="22"/>
      <c r="IR383" s="22"/>
      <c r="IS383" s="22"/>
      <c r="IT383" s="22"/>
      <c r="IU383" s="22"/>
      <c r="IV383" s="22"/>
      <c r="IW383" s="22"/>
      <c r="IX383" s="22"/>
      <c r="IY383" s="22"/>
      <c r="IZ383" s="22"/>
      <c r="JA383" s="22"/>
      <c r="JB383" s="22"/>
      <c r="JC383" s="22"/>
      <c r="JD383" s="22"/>
      <c r="JE383" s="22"/>
      <c r="JF383" s="22"/>
      <c r="JG383" s="22"/>
      <c r="JH383" s="22"/>
      <c r="JI383" s="22"/>
      <c r="JJ383" s="22"/>
      <c r="JK383" s="22"/>
      <c r="JL383" s="22"/>
      <c r="JM383" s="22"/>
      <c r="JN383" s="22"/>
      <c r="JO383" s="22"/>
      <c r="JP383" s="22"/>
      <c r="JQ383" s="22"/>
      <c r="JR383" s="22"/>
      <c r="JS383" s="22"/>
      <c r="JT383" s="22"/>
      <c r="JU383" s="22"/>
      <c r="JV383" s="22"/>
      <c r="JW383" s="22"/>
      <c r="JX383" s="22"/>
      <c r="JY383" s="22"/>
      <c r="JZ383" s="22"/>
      <c r="KA383" s="22"/>
      <c r="KB383" s="22"/>
      <c r="KC383" s="22"/>
      <c r="KD383" s="22"/>
      <c r="KE383" s="22"/>
      <c r="KF383" s="22"/>
      <c r="KG383" s="22"/>
      <c r="KH383" s="22"/>
      <c r="KI383" s="22"/>
      <c r="KJ383" s="22"/>
      <c r="KK383" s="22"/>
      <c r="KL383" s="22"/>
      <c r="KM383" s="22"/>
      <c r="KN383" s="22"/>
      <c r="KO383" s="22"/>
      <c r="KP383" s="22"/>
      <c r="KQ383" s="22"/>
      <c r="KR383" s="22"/>
      <c r="KS383" s="22"/>
      <c r="KT383" s="22"/>
      <c r="KU383" s="22"/>
      <c r="KV383" s="22"/>
      <c r="KW383" s="22"/>
      <c r="KX383" s="22"/>
      <c r="KY383" s="22"/>
      <c r="KZ383" s="22"/>
      <c r="LA383" s="22"/>
      <c r="LB383" s="22"/>
      <c r="LC383" s="22"/>
      <c r="LD383" s="22"/>
      <c r="LE383" s="22"/>
      <c r="LF383" s="22"/>
      <c r="LG383" s="22"/>
      <c r="LH383" s="22"/>
      <c r="LI383" s="22"/>
      <c r="LJ383" s="22"/>
      <c r="LK383" s="22"/>
      <c r="LL383" s="22"/>
      <c r="LM383" s="22"/>
      <c r="LN383" s="22"/>
      <c r="LO383" s="22"/>
      <c r="LP383" s="22"/>
      <c r="LQ383" s="22"/>
      <c r="LR383" s="22"/>
      <c r="LS383" s="22"/>
      <c r="LT383" s="22"/>
      <c r="LU383" s="22"/>
      <c r="LV383" s="22"/>
      <c r="LW383" s="22"/>
      <c r="LX383" s="22"/>
      <c r="LY383" s="22"/>
      <c r="LZ383" s="22"/>
      <c r="MA383" s="22"/>
      <c r="MB383" s="22"/>
      <c r="MC383" s="22"/>
      <c r="MD383" s="22"/>
      <c r="ME383" s="22"/>
      <c r="MF383" s="22"/>
      <c r="MG383" s="22"/>
      <c r="MH383" s="22"/>
      <c r="MI383" s="22"/>
      <c r="MJ383" s="22"/>
      <c r="MK383" s="22"/>
      <c r="ML383" s="22"/>
      <c r="MM383" s="22"/>
      <c r="MN383" s="22"/>
      <c r="MO383" s="22"/>
      <c r="MP383" s="22"/>
      <c r="MQ383" s="22"/>
      <c r="MR383" s="22"/>
      <c r="MS383" s="22"/>
      <c r="MT383" s="22"/>
      <c r="MU383" s="22"/>
      <c r="MV383" s="22"/>
      <c r="MW383" s="22"/>
      <c r="MX383" s="22"/>
      <c r="MY383" s="22"/>
      <c r="MZ383" s="22"/>
      <c r="NA383" s="22"/>
      <c r="NB383" s="22"/>
      <c r="NC383" s="22"/>
      <c r="ND383" s="22"/>
      <c r="NE383" s="22"/>
      <c r="NF383" s="22"/>
      <c r="NG383" s="22"/>
      <c r="NH383" s="22"/>
      <c r="NI383" s="22"/>
      <c r="NJ383" s="22"/>
      <c r="NK383" s="22"/>
      <c r="NL383" s="22"/>
      <c r="NM383" s="22"/>
      <c r="NN383" s="22"/>
      <c r="NO383" s="22"/>
      <c r="NP383" s="22"/>
      <c r="NQ383" s="22"/>
      <c r="NR383" s="22"/>
      <c r="NS383" s="22"/>
      <c r="NT383" s="22"/>
      <c r="NU383" s="22"/>
      <c r="NV383" s="22"/>
      <c r="NW383" s="22"/>
      <c r="NX383" s="22"/>
      <c r="NY383" s="22"/>
      <c r="NZ383" s="22"/>
      <c r="OA383" s="22"/>
      <c r="OB383" s="22"/>
      <c r="OC383" s="22"/>
      <c r="OD383" s="22"/>
      <c r="OE383" s="22"/>
      <c r="OF383" s="22"/>
      <c r="OG383" s="22"/>
      <c r="OH383" s="22"/>
      <c r="OI383" s="22"/>
      <c r="OJ383" s="22"/>
      <c r="OK383" s="22"/>
      <c r="OL383" s="22"/>
      <c r="OM383" s="22"/>
      <c r="ON383" s="22"/>
      <c r="OO383" s="22"/>
      <c r="OP383" s="22"/>
      <c r="OQ383" s="22"/>
      <c r="OR383" s="22"/>
      <c r="OS383" s="22"/>
      <c r="OT383" s="22"/>
      <c r="OU383" s="22"/>
      <c r="OV383" s="22"/>
      <c r="OW383" s="22"/>
      <c r="OX383" s="22"/>
      <c r="OY383" s="22"/>
      <c r="OZ383" s="22"/>
      <c r="PA383" s="22"/>
      <c r="PB383" s="22"/>
      <c r="PC383" s="22"/>
      <c r="PD383" s="22"/>
      <c r="PE383" s="22"/>
      <c r="PF383" s="22"/>
      <c r="PG383" s="22"/>
      <c r="PH383" s="22"/>
      <c r="PI383" s="22"/>
      <c r="PJ383" s="22"/>
      <c r="PK383" s="22"/>
      <c r="PL383" s="22"/>
      <c r="PM383" s="22"/>
      <c r="PN383" s="22"/>
      <c r="PO383" s="22"/>
      <c r="PP383" s="22"/>
      <c r="PQ383" s="22"/>
      <c r="PR383" s="22"/>
      <c r="PS383" s="22"/>
      <c r="PT383" s="22"/>
      <c r="PU383" s="22"/>
      <c r="PV383" s="22"/>
      <c r="PW383" s="22"/>
      <c r="PX383" s="22"/>
      <c r="PY383" s="22"/>
      <c r="PZ383" s="22"/>
      <c r="QA383" s="22"/>
      <c r="QB383" s="22"/>
      <c r="QC383" s="22"/>
      <c r="QD383" s="22"/>
      <c r="QE383" s="22"/>
      <c r="QF383" s="22"/>
      <c r="QG383" s="22"/>
      <c r="QH383" s="22"/>
      <c r="QI383" s="22"/>
      <c r="QJ383" s="22"/>
      <c r="QK383" s="22"/>
      <c r="QL383" s="22"/>
      <c r="QM383" s="22"/>
      <c r="QN383" s="22"/>
      <c r="QO383" s="22"/>
      <c r="QP383" s="22"/>
      <c r="QQ383" s="22"/>
      <c r="QR383" s="22"/>
      <c r="QS383" s="22"/>
      <c r="QT383" s="22"/>
      <c r="QU383" s="22"/>
      <c r="QV383" s="22"/>
      <c r="QW383" s="22"/>
      <c r="QX383" s="22"/>
      <c r="QY383" s="22"/>
      <c r="QZ383" s="22"/>
      <c r="RA383" s="22"/>
      <c r="RB383" s="22"/>
      <c r="RC383" s="22"/>
      <c r="RD383" s="22"/>
      <c r="RE383" s="22"/>
      <c r="RF383" s="22"/>
      <c r="RG383" s="22"/>
      <c r="RH383" s="22"/>
      <c r="RI383" s="22"/>
      <c r="RJ383" s="22"/>
      <c r="RK383" s="22"/>
      <c r="RL383" s="22"/>
      <c r="RM383" s="22"/>
      <c r="RN383" s="22"/>
      <c r="RO383" s="22"/>
      <c r="RP383" s="22"/>
      <c r="RQ383" s="22"/>
      <c r="RR383" s="22"/>
      <c r="RS383" s="22"/>
      <c r="RT383" s="22"/>
      <c r="RU383" s="22"/>
      <c r="RV383" s="22"/>
      <c r="RW383" s="22"/>
      <c r="RX383" s="22"/>
      <c r="RY383" s="22"/>
      <c r="RZ383" s="22"/>
      <c r="SA383" s="22"/>
      <c r="SB383" s="22"/>
      <c r="SC383" s="22"/>
      <c r="SD383" s="22"/>
      <c r="SE383" s="22"/>
      <c r="SF383" s="22"/>
      <c r="SG383" s="22"/>
      <c r="SH383" s="22"/>
      <c r="SI383" s="22"/>
      <c r="SJ383" s="22"/>
      <c r="SK383" s="22"/>
      <c r="SL383" s="22"/>
      <c r="SM383" s="22"/>
      <c r="SN383" s="22"/>
      <c r="SO383" s="22"/>
      <c r="SP383" s="22"/>
      <c r="SQ383" s="22"/>
      <c r="SR383" s="22"/>
      <c r="SS383" s="22"/>
      <c r="ST383" s="22"/>
      <c r="SU383" s="22"/>
      <c r="SV383" s="22"/>
      <c r="SW383" s="22"/>
      <c r="SX383" s="22"/>
      <c r="SY383" s="22"/>
      <c r="SZ383" s="22"/>
      <c r="TA383" s="22"/>
      <c r="TB383" s="22"/>
      <c r="TC383" s="22"/>
      <c r="TD383" s="22"/>
      <c r="TE383" s="22"/>
      <c r="TF383" s="22"/>
      <c r="TG383" s="22"/>
      <c r="TH383" s="22"/>
      <c r="TI383" s="22"/>
      <c r="TJ383" s="22"/>
      <c r="TK383" s="22"/>
      <c r="TL383" s="22"/>
      <c r="TM383" s="22"/>
      <c r="TN383" s="22"/>
      <c r="TO383" s="22"/>
      <c r="TP383" s="22"/>
      <c r="TQ383" s="22"/>
      <c r="TR383" s="22"/>
      <c r="TS383" s="22"/>
      <c r="TT383" s="22"/>
      <c r="TU383" s="22"/>
      <c r="TV383" s="22"/>
      <c r="TW383" s="22"/>
      <c r="TX383" s="22"/>
      <c r="TY383" s="22"/>
      <c r="TZ383" s="22"/>
      <c r="UA383" s="22"/>
      <c r="UB383" s="22"/>
      <c r="UC383" s="22"/>
      <c r="UD383" s="22"/>
      <c r="UE383" s="22"/>
      <c r="UF383" s="22"/>
      <c r="UG383" s="22"/>
      <c r="UH383" s="22"/>
      <c r="UI383" s="22"/>
      <c r="UJ383" s="22"/>
      <c r="UK383" s="22"/>
      <c r="UL383" s="22"/>
      <c r="UM383" s="22"/>
      <c r="UN383" s="22"/>
      <c r="UO383" s="22"/>
      <c r="UP383" s="22"/>
      <c r="UQ383" s="22"/>
      <c r="UR383" s="22"/>
      <c r="US383" s="22"/>
      <c r="UT383" s="22"/>
      <c r="UU383" s="22"/>
      <c r="UV383" s="22"/>
      <c r="UW383" s="22"/>
      <c r="UX383" s="22"/>
      <c r="UY383" s="22"/>
      <c r="UZ383" s="22"/>
      <c r="VA383" s="22"/>
      <c r="VB383" s="22"/>
      <c r="VC383" s="22"/>
      <c r="VD383" s="22"/>
      <c r="VE383" s="22"/>
      <c r="VF383" s="22"/>
      <c r="VG383" s="22"/>
      <c r="VH383" s="22"/>
      <c r="VI383" s="22"/>
      <c r="VJ383" s="22"/>
      <c r="VK383" s="22"/>
      <c r="VL383" s="22"/>
      <c r="VM383" s="22"/>
      <c r="VN383" s="22"/>
      <c r="VO383" s="22"/>
      <c r="VP383" s="22"/>
      <c r="VQ383" s="22"/>
      <c r="VR383" s="22"/>
      <c r="VS383" s="22"/>
      <c r="VT383" s="22"/>
      <c r="VU383" s="22"/>
      <c r="VV383" s="22"/>
      <c r="VW383" s="22"/>
      <c r="VX383" s="22"/>
      <c r="VY383" s="22"/>
      <c r="VZ383" s="22"/>
      <c r="WA383" s="22"/>
      <c r="WB383" s="22"/>
      <c r="WC383" s="22"/>
      <c r="WD383" s="22"/>
      <c r="WE383" s="22"/>
      <c r="WF383" s="22"/>
      <c r="WG383" s="22"/>
      <c r="WH383" s="22"/>
      <c r="WI383" s="22"/>
      <c r="WJ383" s="22"/>
      <c r="WK383" s="22"/>
      <c r="WL383" s="22"/>
      <c r="WM383" s="22"/>
      <c r="WN383" s="22"/>
      <c r="WO383" s="22"/>
      <c r="WP383" s="22"/>
      <c r="WQ383" s="22"/>
      <c r="WR383" s="22"/>
      <c r="WS383" s="22"/>
      <c r="WT383" s="22"/>
      <c r="WU383" s="22"/>
      <c r="WV383" s="22"/>
      <c r="WW383" s="22"/>
      <c r="WX383" s="22"/>
      <c r="WY383" s="22"/>
      <c r="WZ383" s="22"/>
      <c r="XA383" s="22"/>
      <c r="XB383" s="22"/>
      <c r="XC383" s="22"/>
      <c r="XD383" s="22"/>
      <c r="XE383" s="22"/>
      <c r="XF383" s="22"/>
      <c r="XG383" s="22"/>
      <c r="XH383" s="22"/>
      <c r="XI383" s="22"/>
      <c r="XJ383" s="22"/>
      <c r="XK383" s="22"/>
      <c r="XL383" s="22"/>
      <c r="XM383" s="22"/>
      <c r="XN383" s="22"/>
      <c r="XO383" s="22"/>
      <c r="XP383" s="22"/>
      <c r="XQ383" s="22"/>
      <c r="XR383" s="22"/>
      <c r="XS383" s="22"/>
      <c r="XT383" s="22"/>
      <c r="XU383" s="22"/>
      <c r="XV383" s="22"/>
      <c r="XW383" s="22"/>
      <c r="XX383" s="22"/>
      <c r="XY383" s="22"/>
      <c r="XZ383" s="22"/>
      <c r="YA383" s="22"/>
      <c r="YB383" s="22"/>
      <c r="YC383" s="22"/>
      <c r="YD383" s="22"/>
      <c r="YE383" s="22"/>
      <c r="YF383" s="22"/>
      <c r="YG383" s="22"/>
      <c r="YH383" s="22"/>
      <c r="YI383" s="22"/>
      <c r="YJ383" s="22"/>
      <c r="YK383" s="22"/>
      <c r="YL383" s="22"/>
      <c r="YM383" s="22"/>
      <c r="YN383" s="22"/>
      <c r="YO383" s="22"/>
      <c r="YP383" s="22"/>
      <c r="YQ383" s="22"/>
      <c r="YR383" s="22"/>
      <c r="YS383" s="22"/>
      <c r="YT383" s="22"/>
      <c r="YU383" s="22"/>
      <c r="YV383" s="22"/>
      <c r="YW383" s="22"/>
      <c r="YX383" s="22"/>
      <c r="YY383" s="22"/>
      <c r="YZ383" s="22"/>
      <c r="ZA383" s="22"/>
      <c r="ZB383" s="22"/>
      <c r="ZC383" s="22"/>
      <c r="ZD383" s="22"/>
      <c r="ZE383" s="22"/>
      <c r="ZF383" s="22"/>
      <c r="ZG383" s="22"/>
      <c r="ZH383" s="22"/>
      <c r="ZI383" s="22"/>
      <c r="ZJ383" s="22"/>
      <c r="ZK383" s="22"/>
      <c r="ZL383" s="22"/>
      <c r="ZM383" s="22"/>
      <c r="ZN383" s="22"/>
      <c r="ZO383" s="22"/>
      <c r="ZP383" s="22"/>
      <c r="ZQ383" s="22"/>
      <c r="ZR383" s="22"/>
      <c r="ZS383" s="22"/>
    </row>
    <row r="384" spans="1:695" s="126" customFormat="1" x14ac:dyDescent="0.2">
      <c r="A384" s="246" t="s">
        <v>152</v>
      </c>
      <c r="B384" s="98"/>
      <c r="C384" s="19" t="s">
        <v>100</v>
      </c>
      <c r="D384" s="19" t="s">
        <v>15</v>
      </c>
      <c r="E384" s="20">
        <v>0.35069444444444442</v>
      </c>
      <c r="F384" s="20">
        <f>E384+(15/(24*60))</f>
        <v>0.3611111111111111</v>
      </c>
      <c r="G384" s="19">
        <f t="shared" ref="G384" si="52">H384*I384</f>
        <v>1936.4</v>
      </c>
      <c r="H384" s="65">
        <v>188</v>
      </c>
      <c r="I384" s="82">
        <v>10.3</v>
      </c>
      <c r="J384" s="77" t="s">
        <v>204</v>
      </c>
      <c r="K384" s="77" t="s">
        <v>205</v>
      </c>
      <c r="L384" s="187"/>
      <c r="M384" s="21"/>
      <c r="N384" s="139"/>
      <c r="O384" s="139"/>
      <c r="P384" s="22"/>
      <c r="Q384" s="22"/>
      <c r="R384" s="22"/>
      <c r="S384" s="22"/>
      <c r="T384" s="22"/>
      <c r="U384" s="22"/>
      <c r="V384" s="22"/>
      <c r="W384" s="22"/>
      <c r="X384" s="22"/>
      <c r="Y384" s="22"/>
      <c r="Z384" s="22"/>
      <c r="AA384" s="22"/>
      <c r="AB384" s="22"/>
      <c r="AC384" s="22"/>
      <c r="AD384" s="22"/>
      <c r="AE384" s="22"/>
      <c r="AF384" s="22"/>
      <c r="AG384" s="22"/>
      <c r="AH384" s="22"/>
      <c r="AI384" s="22"/>
      <c r="AJ384" s="22"/>
      <c r="AK384" s="22"/>
      <c r="AL384" s="22"/>
      <c r="AM384" s="22"/>
      <c r="AN384" s="22"/>
      <c r="AO384" s="22"/>
      <c r="AP384" s="22"/>
      <c r="AQ384" s="22"/>
      <c r="AR384" s="22"/>
      <c r="AS384" s="22"/>
      <c r="AT384" s="22"/>
      <c r="AU384" s="22"/>
      <c r="AV384" s="22"/>
      <c r="AW384" s="22"/>
      <c r="AX384" s="22"/>
      <c r="AY384" s="22"/>
      <c r="AZ384" s="22"/>
      <c r="BA384" s="22"/>
      <c r="BB384" s="22"/>
      <c r="BC384" s="22"/>
      <c r="BD384" s="22"/>
      <c r="BE384" s="22"/>
      <c r="BF384" s="22"/>
      <c r="BG384" s="22"/>
      <c r="BH384" s="22"/>
      <c r="BI384" s="22"/>
      <c r="BJ384" s="22"/>
      <c r="BK384" s="22"/>
      <c r="BL384" s="22"/>
      <c r="BM384" s="22"/>
      <c r="BN384" s="22"/>
      <c r="BO384" s="22"/>
      <c r="BP384" s="22"/>
      <c r="BQ384" s="22"/>
      <c r="BR384" s="22"/>
      <c r="BS384" s="22"/>
      <c r="BT384" s="22"/>
      <c r="BU384" s="22"/>
      <c r="BV384" s="22"/>
      <c r="BW384" s="22"/>
      <c r="BX384" s="22"/>
      <c r="BY384" s="22"/>
      <c r="BZ384" s="22"/>
      <c r="CA384" s="22"/>
      <c r="CB384" s="22"/>
      <c r="CC384" s="22"/>
      <c r="CD384" s="22"/>
      <c r="CE384" s="22"/>
      <c r="CF384" s="22"/>
      <c r="CG384" s="22"/>
      <c r="CH384" s="22"/>
      <c r="CI384" s="22"/>
      <c r="CJ384" s="22"/>
      <c r="CK384" s="22"/>
      <c r="CL384" s="22"/>
      <c r="CM384" s="22"/>
      <c r="CN384" s="22"/>
      <c r="CO384" s="22"/>
      <c r="CP384" s="22"/>
      <c r="CQ384" s="22"/>
      <c r="CR384" s="22"/>
      <c r="CS384" s="22"/>
      <c r="CT384" s="22"/>
      <c r="CU384" s="22"/>
      <c r="CV384" s="22"/>
      <c r="CW384" s="22"/>
      <c r="CX384" s="22"/>
      <c r="CY384" s="22"/>
      <c r="CZ384" s="22"/>
      <c r="DA384" s="22"/>
      <c r="DB384" s="22"/>
      <c r="DC384" s="22"/>
      <c r="DD384" s="22"/>
      <c r="DE384" s="22"/>
      <c r="DF384" s="22"/>
      <c r="DG384" s="22"/>
      <c r="DH384" s="22"/>
      <c r="DI384" s="22"/>
      <c r="DJ384" s="22"/>
      <c r="DK384" s="22"/>
      <c r="DL384" s="22"/>
      <c r="DM384" s="22"/>
      <c r="DN384" s="22"/>
      <c r="DO384" s="22"/>
      <c r="DP384" s="22"/>
      <c r="DQ384" s="22"/>
      <c r="DR384" s="22"/>
      <c r="DS384" s="22"/>
      <c r="DT384" s="22"/>
      <c r="DU384" s="22"/>
      <c r="DV384" s="22"/>
      <c r="DW384" s="22"/>
      <c r="DX384" s="22"/>
      <c r="DY384" s="22"/>
      <c r="DZ384" s="22"/>
      <c r="EA384" s="22"/>
      <c r="EB384" s="22"/>
      <c r="EC384" s="22"/>
      <c r="ED384" s="22"/>
      <c r="EE384" s="22"/>
      <c r="EF384" s="22"/>
      <c r="EG384" s="22"/>
      <c r="EH384" s="22"/>
      <c r="EI384" s="22"/>
      <c r="EJ384" s="22"/>
      <c r="EK384" s="22"/>
      <c r="EL384" s="22"/>
      <c r="EM384" s="22"/>
      <c r="EN384" s="22"/>
      <c r="EO384" s="22"/>
      <c r="EP384" s="22"/>
      <c r="EQ384" s="22"/>
      <c r="ER384" s="22"/>
      <c r="ES384" s="22"/>
      <c r="ET384" s="22"/>
      <c r="EU384" s="22"/>
      <c r="EV384" s="22"/>
      <c r="EW384" s="22"/>
      <c r="EX384" s="22"/>
      <c r="EY384" s="22"/>
      <c r="EZ384" s="22"/>
      <c r="FA384" s="22"/>
      <c r="FB384" s="22"/>
      <c r="FC384" s="22"/>
      <c r="FD384" s="22"/>
      <c r="FE384" s="22"/>
      <c r="FF384" s="22"/>
      <c r="FG384" s="22"/>
      <c r="FH384" s="22"/>
      <c r="FI384" s="22"/>
      <c r="FJ384" s="22"/>
      <c r="FK384" s="22"/>
      <c r="FL384" s="22"/>
      <c r="FM384" s="22"/>
      <c r="FN384" s="22"/>
      <c r="FO384" s="22"/>
      <c r="FP384" s="22"/>
      <c r="FQ384" s="22"/>
      <c r="FR384" s="22"/>
      <c r="FS384" s="22"/>
      <c r="FT384" s="22"/>
      <c r="FU384" s="22"/>
      <c r="FV384" s="22"/>
      <c r="FW384" s="22"/>
      <c r="FX384" s="22"/>
      <c r="FY384" s="22"/>
      <c r="FZ384" s="22"/>
      <c r="GA384" s="22"/>
      <c r="GB384" s="22"/>
      <c r="GC384" s="22"/>
      <c r="GD384" s="22"/>
      <c r="GE384" s="22"/>
      <c r="GF384" s="22"/>
      <c r="GG384" s="22"/>
      <c r="GH384" s="22"/>
      <c r="GI384" s="22"/>
      <c r="GJ384" s="22"/>
      <c r="GK384" s="22"/>
      <c r="GL384" s="22"/>
      <c r="GM384" s="22"/>
      <c r="GN384" s="22"/>
      <c r="GO384" s="22"/>
      <c r="GP384" s="22"/>
      <c r="GQ384" s="22"/>
      <c r="GR384" s="22"/>
      <c r="GS384" s="22"/>
      <c r="GT384" s="22"/>
      <c r="GU384" s="22"/>
      <c r="GV384" s="22"/>
      <c r="GW384" s="22"/>
      <c r="GX384" s="22"/>
      <c r="GY384" s="22"/>
      <c r="GZ384" s="22"/>
      <c r="HA384" s="22"/>
      <c r="HB384" s="22"/>
      <c r="HC384" s="22"/>
      <c r="HD384" s="22"/>
      <c r="HE384" s="22"/>
      <c r="HF384" s="22"/>
      <c r="HG384" s="22"/>
      <c r="HH384" s="22"/>
      <c r="HI384" s="22"/>
      <c r="HJ384" s="22"/>
      <c r="HK384" s="22"/>
      <c r="HL384" s="22"/>
      <c r="HM384" s="22"/>
      <c r="HN384" s="22"/>
      <c r="HO384" s="22"/>
      <c r="HP384" s="22"/>
      <c r="HQ384" s="22"/>
      <c r="HR384" s="22"/>
      <c r="HS384" s="22"/>
      <c r="HT384" s="22"/>
      <c r="HU384" s="22"/>
      <c r="HV384" s="22"/>
      <c r="HW384" s="22"/>
      <c r="HX384" s="22"/>
      <c r="HY384" s="22"/>
      <c r="HZ384" s="22"/>
      <c r="IA384" s="22"/>
      <c r="IB384" s="22"/>
      <c r="IC384" s="22"/>
      <c r="ID384" s="22"/>
      <c r="IE384" s="22"/>
      <c r="IF384" s="22"/>
      <c r="IG384" s="22"/>
      <c r="IH384" s="22"/>
      <c r="II384" s="22"/>
      <c r="IJ384" s="22"/>
      <c r="IK384" s="22"/>
      <c r="IL384" s="22"/>
      <c r="IM384" s="22"/>
      <c r="IN384" s="22"/>
      <c r="IO384" s="22"/>
      <c r="IP384" s="22"/>
      <c r="IQ384" s="22"/>
      <c r="IR384" s="22"/>
      <c r="IS384" s="22"/>
      <c r="IT384" s="22"/>
      <c r="IU384" s="22"/>
      <c r="IV384" s="22"/>
      <c r="IW384" s="22"/>
      <c r="IX384" s="22"/>
      <c r="IY384" s="22"/>
      <c r="IZ384" s="22"/>
      <c r="JA384" s="22"/>
      <c r="JB384" s="22"/>
      <c r="JC384" s="22"/>
      <c r="JD384" s="22"/>
      <c r="JE384" s="22"/>
      <c r="JF384" s="22"/>
      <c r="JG384" s="22"/>
      <c r="JH384" s="22"/>
      <c r="JI384" s="22"/>
      <c r="JJ384" s="22"/>
      <c r="JK384" s="22"/>
      <c r="JL384" s="22"/>
      <c r="JM384" s="22"/>
      <c r="JN384" s="22"/>
      <c r="JO384" s="22"/>
      <c r="JP384" s="22"/>
      <c r="JQ384" s="22"/>
      <c r="JR384" s="22"/>
      <c r="JS384" s="22"/>
      <c r="JT384" s="22"/>
      <c r="JU384" s="22"/>
      <c r="JV384" s="22"/>
      <c r="JW384" s="22"/>
      <c r="JX384" s="22"/>
      <c r="JY384" s="22"/>
      <c r="JZ384" s="22"/>
      <c r="KA384" s="22"/>
      <c r="KB384" s="22"/>
      <c r="KC384" s="22"/>
      <c r="KD384" s="22"/>
      <c r="KE384" s="22"/>
      <c r="KF384" s="22"/>
      <c r="KG384" s="22"/>
      <c r="KH384" s="22"/>
      <c r="KI384" s="22"/>
      <c r="KJ384" s="22"/>
      <c r="KK384" s="22"/>
      <c r="KL384" s="22"/>
      <c r="KM384" s="22"/>
      <c r="KN384" s="22"/>
      <c r="KO384" s="22"/>
      <c r="KP384" s="22"/>
      <c r="KQ384" s="22"/>
      <c r="KR384" s="22"/>
      <c r="KS384" s="22"/>
      <c r="KT384" s="22"/>
      <c r="KU384" s="22"/>
      <c r="KV384" s="22"/>
      <c r="KW384" s="22"/>
      <c r="KX384" s="22"/>
      <c r="KY384" s="22"/>
      <c r="KZ384" s="22"/>
      <c r="LA384" s="22"/>
      <c r="LB384" s="22"/>
      <c r="LC384" s="22"/>
      <c r="LD384" s="22"/>
      <c r="LE384" s="22"/>
      <c r="LF384" s="22"/>
      <c r="LG384" s="22"/>
      <c r="LH384" s="22"/>
      <c r="LI384" s="22"/>
      <c r="LJ384" s="22"/>
      <c r="LK384" s="22"/>
      <c r="LL384" s="22"/>
      <c r="LM384" s="22"/>
      <c r="LN384" s="22"/>
      <c r="LO384" s="22"/>
      <c r="LP384" s="22"/>
      <c r="LQ384" s="22"/>
      <c r="LR384" s="22"/>
      <c r="LS384" s="22"/>
      <c r="LT384" s="22"/>
      <c r="LU384" s="22"/>
      <c r="LV384" s="22"/>
      <c r="LW384" s="22"/>
      <c r="LX384" s="22"/>
      <c r="LY384" s="22"/>
      <c r="LZ384" s="22"/>
      <c r="MA384" s="22"/>
      <c r="MB384" s="22"/>
      <c r="MC384" s="22"/>
      <c r="MD384" s="22"/>
      <c r="ME384" s="22"/>
      <c r="MF384" s="22"/>
      <c r="MG384" s="22"/>
      <c r="MH384" s="22"/>
      <c r="MI384" s="22"/>
      <c r="MJ384" s="22"/>
      <c r="MK384" s="22"/>
      <c r="ML384" s="22"/>
      <c r="MM384" s="22"/>
      <c r="MN384" s="22"/>
      <c r="MO384" s="22"/>
      <c r="MP384" s="22"/>
      <c r="MQ384" s="22"/>
      <c r="MR384" s="22"/>
      <c r="MS384" s="22"/>
      <c r="MT384" s="22"/>
      <c r="MU384" s="22"/>
      <c r="MV384" s="22"/>
      <c r="MW384" s="22"/>
      <c r="MX384" s="22"/>
      <c r="MY384" s="22"/>
      <c r="MZ384" s="22"/>
      <c r="NA384" s="22"/>
      <c r="NB384" s="22"/>
      <c r="NC384" s="22"/>
      <c r="ND384" s="22"/>
      <c r="NE384" s="22"/>
      <c r="NF384" s="22"/>
      <c r="NG384" s="22"/>
      <c r="NH384" s="22"/>
      <c r="NI384" s="22"/>
      <c r="NJ384" s="22"/>
      <c r="NK384" s="22"/>
      <c r="NL384" s="22"/>
      <c r="NM384" s="22"/>
      <c r="NN384" s="22"/>
      <c r="NO384" s="22"/>
      <c r="NP384" s="22"/>
      <c r="NQ384" s="22"/>
      <c r="NR384" s="22"/>
      <c r="NS384" s="22"/>
      <c r="NT384" s="22"/>
      <c r="NU384" s="22"/>
      <c r="NV384" s="22"/>
      <c r="NW384" s="22"/>
      <c r="NX384" s="22"/>
      <c r="NY384" s="22"/>
      <c r="NZ384" s="22"/>
      <c r="OA384" s="22"/>
      <c r="OB384" s="22"/>
      <c r="OC384" s="22"/>
      <c r="OD384" s="22"/>
      <c r="OE384" s="22"/>
      <c r="OF384" s="22"/>
      <c r="OG384" s="22"/>
      <c r="OH384" s="22"/>
      <c r="OI384" s="22"/>
      <c r="OJ384" s="22"/>
      <c r="OK384" s="22"/>
      <c r="OL384" s="22"/>
      <c r="OM384" s="22"/>
      <c r="ON384" s="22"/>
      <c r="OO384" s="22"/>
      <c r="OP384" s="22"/>
      <c r="OQ384" s="22"/>
      <c r="OR384" s="22"/>
      <c r="OS384" s="22"/>
      <c r="OT384" s="22"/>
      <c r="OU384" s="22"/>
      <c r="OV384" s="22"/>
      <c r="OW384" s="22"/>
      <c r="OX384" s="22"/>
      <c r="OY384" s="22"/>
      <c r="OZ384" s="22"/>
      <c r="PA384" s="22"/>
      <c r="PB384" s="22"/>
      <c r="PC384" s="22"/>
      <c r="PD384" s="22"/>
      <c r="PE384" s="22"/>
      <c r="PF384" s="22"/>
      <c r="PG384" s="22"/>
      <c r="PH384" s="22"/>
      <c r="PI384" s="22"/>
      <c r="PJ384" s="22"/>
      <c r="PK384" s="22"/>
      <c r="PL384" s="22"/>
      <c r="PM384" s="22"/>
      <c r="PN384" s="22"/>
      <c r="PO384" s="22"/>
      <c r="PP384" s="22"/>
      <c r="PQ384" s="22"/>
      <c r="PR384" s="22"/>
      <c r="PS384" s="22"/>
      <c r="PT384" s="22"/>
      <c r="PU384" s="22"/>
      <c r="PV384" s="22"/>
      <c r="PW384" s="22"/>
      <c r="PX384" s="22"/>
      <c r="PY384" s="22"/>
      <c r="PZ384" s="22"/>
      <c r="QA384" s="22"/>
      <c r="QB384" s="22"/>
      <c r="QC384" s="22"/>
      <c r="QD384" s="22"/>
      <c r="QE384" s="22"/>
      <c r="QF384" s="22"/>
      <c r="QG384" s="22"/>
      <c r="QH384" s="22"/>
      <c r="QI384" s="22"/>
      <c r="QJ384" s="22"/>
      <c r="QK384" s="22"/>
      <c r="QL384" s="22"/>
      <c r="QM384" s="22"/>
      <c r="QN384" s="22"/>
      <c r="QO384" s="22"/>
      <c r="QP384" s="22"/>
      <c r="QQ384" s="22"/>
      <c r="QR384" s="22"/>
      <c r="QS384" s="22"/>
      <c r="QT384" s="22"/>
      <c r="QU384" s="22"/>
      <c r="QV384" s="22"/>
      <c r="QW384" s="22"/>
      <c r="QX384" s="22"/>
      <c r="QY384" s="22"/>
      <c r="QZ384" s="22"/>
      <c r="RA384" s="22"/>
      <c r="RB384" s="22"/>
      <c r="RC384" s="22"/>
      <c r="RD384" s="22"/>
      <c r="RE384" s="22"/>
      <c r="RF384" s="22"/>
      <c r="RG384" s="22"/>
      <c r="RH384" s="22"/>
      <c r="RI384" s="22"/>
      <c r="RJ384" s="22"/>
      <c r="RK384" s="22"/>
      <c r="RL384" s="22"/>
      <c r="RM384" s="22"/>
      <c r="RN384" s="22"/>
      <c r="RO384" s="22"/>
      <c r="RP384" s="22"/>
      <c r="RQ384" s="22"/>
      <c r="RR384" s="22"/>
      <c r="RS384" s="22"/>
      <c r="RT384" s="22"/>
      <c r="RU384" s="22"/>
      <c r="RV384" s="22"/>
      <c r="RW384" s="22"/>
      <c r="RX384" s="22"/>
      <c r="RY384" s="22"/>
      <c r="RZ384" s="22"/>
      <c r="SA384" s="22"/>
      <c r="SB384" s="22"/>
      <c r="SC384" s="22"/>
      <c r="SD384" s="22"/>
      <c r="SE384" s="22"/>
      <c r="SF384" s="22"/>
      <c r="SG384" s="22"/>
      <c r="SH384" s="22"/>
      <c r="SI384" s="22"/>
      <c r="SJ384" s="22"/>
      <c r="SK384" s="22"/>
      <c r="SL384" s="22"/>
      <c r="SM384" s="22"/>
      <c r="SN384" s="22"/>
      <c r="SO384" s="22"/>
      <c r="SP384" s="22"/>
      <c r="SQ384" s="22"/>
      <c r="SR384" s="22"/>
      <c r="SS384" s="22"/>
      <c r="ST384" s="22"/>
      <c r="SU384" s="22"/>
      <c r="SV384" s="22"/>
      <c r="SW384" s="22"/>
      <c r="SX384" s="22"/>
      <c r="SY384" s="22"/>
      <c r="SZ384" s="22"/>
      <c r="TA384" s="22"/>
      <c r="TB384" s="22"/>
      <c r="TC384" s="22"/>
      <c r="TD384" s="22"/>
      <c r="TE384" s="22"/>
      <c r="TF384" s="22"/>
      <c r="TG384" s="22"/>
      <c r="TH384" s="22"/>
      <c r="TI384" s="22"/>
      <c r="TJ384" s="22"/>
      <c r="TK384" s="22"/>
      <c r="TL384" s="22"/>
      <c r="TM384" s="22"/>
      <c r="TN384" s="22"/>
      <c r="TO384" s="22"/>
      <c r="TP384" s="22"/>
      <c r="TQ384" s="22"/>
      <c r="TR384" s="22"/>
      <c r="TS384" s="22"/>
      <c r="TT384" s="22"/>
      <c r="TU384" s="22"/>
      <c r="TV384" s="22"/>
      <c r="TW384" s="22"/>
      <c r="TX384" s="22"/>
      <c r="TY384" s="22"/>
      <c r="TZ384" s="22"/>
      <c r="UA384" s="22"/>
      <c r="UB384" s="22"/>
      <c r="UC384" s="22"/>
      <c r="UD384" s="22"/>
      <c r="UE384" s="22"/>
      <c r="UF384" s="22"/>
      <c r="UG384" s="22"/>
      <c r="UH384" s="22"/>
      <c r="UI384" s="22"/>
      <c r="UJ384" s="22"/>
      <c r="UK384" s="22"/>
      <c r="UL384" s="22"/>
      <c r="UM384" s="22"/>
      <c r="UN384" s="22"/>
      <c r="UO384" s="22"/>
      <c r="UP384" s="22"/>
      <c r="UQ384" s="22"/>
      <c r="UR384" s="22"/>
      <c r="US384" s="22"/>
      <c r="UT384" s="22"/>
      <c r="UU384" s="22"/>
      <c r="UV384" s="22"/>
      <c r="UW384" s="22"/>
      <c r="UX384" s="22"/>
      <c r="UY384" s="22"/>
      <c r="UZ384" s="22"/>
      <c r="VA384" s="22"/>
      <c r="VB384" s="22"/>
      <c r="VC384" s="22"/>
      <c r="VD384" s="22"/>
      <c r="VE384" s="22"/>
      <c r="VF384" s="22"/>
      <c r="VG384" s="22"/>
      <c r="VH384" s="22"/>
      <c r="VI384" s="22"/>
      <c r="VJ384" s="22"/>
      <c r="VK384" s="22"/>
      <c r="VL384" s="22"/>
      <c r="VM384" s="22"/>
      <c r="VN384" s="22"/>
      <c r="VO384" s="22"/>
      <c r="VP384" s="22"/>
      <c r="VQ384" s="22"/>
      <c r="VR384" s="22"/>
      <c r="VS384" s="22"/>
      <c r="VT384" s="22"/>
      <c r="VU384" s="22"/>
      <c r="VV384" s="22"/>
      <c r="VW384" s="22"/>
      <c r="VX384" s="22"/>
      <c r="VY384" s="22"/>
      <c r="VZ384" s="22"/>
      <c r="WA384" s="22"/>
      <c r="WB384" s="22"/>
      <c r="WC384" s="22"/>
      <c r="WD384" s="22"/>
      <c r="WE384" s="22"/>
      <c r="WF384" s="22"/>
      <c r="WG384" s="22"/>
      <c r="WH384" s="22"/>
      <c r="WI384" s="22"/>
      <c r="WJ384" s="22"/>
      <c r="WK384" s="22"/>
      <c r="WL384" s="22"/>
      <c r="WM384" s="22"/>
      <c r="WN384" s="22"/>
      <c r="WO384" s="22"/>
      <c r="WP384" s="22"/>
      <c r="WQ384" s="22"/>
      <c r="WR384" s="22"/>
      <c r="WS384" s="22"/>
      <c r="WT384" s="22"/>
      <c r="WU384" s="22"/>
      <c r="WV384" s="22"/>
      <c r="WW384" s="22"/>
      <c r="WX384" s="22"/>
      <c r="WY384" s="22"/>
      <c r="WZ384" s="22"/>
      <c r="XA384" s="22"/>
      <c r="XB384" s="22"/>
      <c r="XC384" s="22"/>
      <c r="XD384" s="22"/>
      <c r="XE384" s="22"/>
      <c r="XF384" s="22"/>
      <c r="XG384" s="22"/>
      <c r="XH384" s="22"/>
      <c r="XI384" s="22"/>
      <c r="XJ384" s="22"/>
      <c r="XK384" s="22"/>
      <c r="XL384" s="22"/>
      <c r="XM384" s="22"/>
      <c r="XN384" s="22"/>
      <c r="XO384" s="22"/>
      <c r="XP384" s="22"/>
      <c r="XQ384" s="22"/>
      <c r="XR384" s="22"/>
      <c r="XS384" s="22"/>
      <c r="XT384" s="22"/>
      <c r="XU384" s="22"/>
      <c r="XV384" s="22"/>
      <c r="XW384" s="22"/>
      <c r="XX384" s="22"/>
      <c r="XY384" s="22"/>
      <c r="XZ384" s="22"/>
      <c r="YA384" s="22"/>
      <c r="YB384" s="22"/>
      <c r="YC384" s="22"/>
      <c r="YD384" s="22"/>
      <c r="YE384" s="22"/>
      <c r="YF384" s="22"/>
      <c r="YG384" s="22"/>
      <c r="YH384" s="22"/>
      <c r="YI384" s="22"/>
      <c r="YJ384" s="22"/>
      <c r="YK384" s="22"/>
      <c r="YL384" s="22"/>
      <c r="YM384" s="22"/>
      <c r="YN384" s="22"/>
      <c r="YO384" s="22"/>
      <c r="YP384" s="22"/>
      <c r="YQ384" s="22"/>
      <c r="YR384" s="22"/>
      <c r="YS384" s="22"/>
      <c r="YT384" s="22"/>
      <c r="YU384" s="22"/>
      <c r="YV384" s="22"/>
      <c r="YW384" s="22"/>
      <c r="YX384" s="22"/>
      <c r="YY384" s="22"/>
      <c r="YZ384" s="22"/>
      <c r="ZA384" s="22"/>
      <c r="ZB384" s="22"/>
      <c r="ZC384" s="22"/>
      <c r="ZD384" s="22"/>
      <c r="ZE384" s="22"/>
      <c r="ZF384" s="22"/>
      <c r="ZG384" s="22"/>
      <c r="ZH384" s="22"/>
      <c r="ZI384" s="22"/>
      <c r="ZJ384" s="22"/>
      <c r="ZK384" s="22"/>
      <c r="ZL384" s="22"/>
      <c r="ZM384" s="22"/>
      <c r="ZN384" s="22"/>
      <c r="ZO384" s="22"/>
      <c r="ZP384" s="22"/>
      <c r="ZQ384" s="22"/>
      <c r="ZR384" s="22"/>
      <c r="ZS384" s="22"/>
    </row>
    <row r="385" spans="1:695" s="126" customFormat="1" x14ac:dyDescent="0.2">
      <c r="A385" s="246" t="s">
        <v>152</v>
      </c>
      <c r="B385" s="98"/>
      <c r="C385" s="19" t="s">
        <v>99</v>
      </c>
      <c r="D385" s="19" t="s">
        <v>15</v>
      </c>
      <c r="E385" s="20">
        <v>0.3611111111111111</v>
      </c>
      <c r="F385" s="20">
        <f>E385+(15/(24*60))</f>
        <v>0.37152777777777779</v>
      </c>
      <c r="G385" s="19">
        <f>H385*I385</f>
        <v>1955.2</v>
      </c>
      <c r="H385" s="65">
        <v>188</v>
      </c>
      <c r="I385" s="82">
        <v>10.4</v>
      </c>
      <c r="J385" s="77" t="s">
        <v>204</v>
      </c>
      <c r="K385" s="77" t="s">
        <v>205</v>
      </c>
      <c r="L385" s="187"/>
      <c r="M385" s="21"/>
      <c r="N385" s="139"/>
      <c r="O385" s="139"/>
      <c r="P385" s="22"/>
      <c r="Q385" s="22"/>
      <c r="R385" s="22"/>
      <c r="S385" s="22"/>
      <c r="T385" s="22"/>
      <c r="U385" s="22"/>
      <c r="V385" s="22"/>
      <c r="W385" s="22"/>
      <c r="X385" s="22"/>
      <c r="Y385" s="22"/>
      <c r="Z385" s="22"/>
      <c r="AA385" s="22"/>
      <c r="AB385" s="22"/>
      <c r="AC385" s="22"/>
      <c r="AD385" s="22"/>
      <c r="AE385" s="22"/>
      <c r="AF385" s="22"/>
      <c r="AG385" s="22"/>
      <c r="AH385" s="22"/>
      <c r="AI385" s="22"/>
      <c r="AJ385" s="22"/>
      <c r="AK385" s="22"/>
      <c r="AL385" s="22"/>
      <c r="AM385" s="22"/>
      <c r="AN385" s="22"/>
      <c r="AO385" s="22"/>
      <c r="AP385" s="22"/>
      <c r="AQ385" s="22"/>
      <c r="AR385" s="22"/>
      <c r="AS385" s="22"/>
      <c r="AT385" s="22"/>
      <c r="AU385" s="22"/>
      <c r="AV385" s="22"/>
      <c r="AW385" s="22"/>
      <c r="AX385" s="22"/>
      <c r="AY385" s="22"/>
      <c r="AZ385" s="22"/>
      <c r="BA385" s="22"/>
      <c r="BB385" s="22"/>
      <c r="BC385" s="22"/>
      <c r="BD385" s="22"/>
      <c r="BE385" s="22"/>
      <c r="BF385" s="22"/>
      <c r="BG385" s="22"/>
      <c r="BH385" s="22"/>
      <c r="BI385" s="22"/>
      <c r="BJ385" s="22"/>
      <c r="BK385" s="22"/>
      <c r="BL385" s="22"/>
      <c r="BM385" s="22"/>
      <c r="BN385" s="22"/>
      <c r="BO385" s="22"/>
      <c r="BP385" s="22"/>
      <c r="BQ385" s="22"/>
      <c r="BR385" s="22"/>
      <c r="BS385" s="22"/>
      <c r="BT385" s="22"/>
      <c r="BU385" s="22"/>
      <c r="BV385" s="22"/>
      <c r="BW385" s="22"/>
      <c r="BX385" s="22"/>
      <c r="BY385" s="22"/>
      <c r="BZ385" s="22"/>
      <c r="CA385" s="22"/>
      <c r="CB385" s="22"/>
      <c r="CC385" s="22"/>
      <c r="CD385" s="22"/>
      <c r="CE385" s="22"/>
      <c r="CF385" s="22"/>
      <c r="CG385" s="22"/>
      <c r="CH385" s="22"/>
      <c r="CI385" s="22"/>
      <c r="CJ385" s="22"/>
      <c r="CK385" s="22"/>
      <c r="CL385" s="22"/>
      <c r="CM385" s="22"/>
      <c r="CN385" s="22"/>
      <c r="CO385" s="22"/>
      <c r="CP385" s="22"/>
      <c r="CQ385" s="22"/>
      <c r="CR385" s="22"/>
      <c r="CS385" s="22"/>
      <c r="CT385" s="22"/>
      <c r="CU385" s="22"/>
      <c r="CV385" s="22"/>
      <c r="CW385" s="22"/>
      <c r="CX385" s="22"/>
      <c r="CY385" s="22"/>
      <c r="CZ385" s="22"/>
      <c r="DA385" s="22"/>
      <c r="DB385" s="22"/>
      <c r="DC385" s="22"/>
      <c r="DD385" s="22"/>
      <c r="DE385" s="22"/>
      <c r="DF385" s="22"/>
      <c r="DG385" s="22"/>
      <c r="DH385" s="22"/>
      <c r="DI385" s="22"/>
      <c r="DJ385" s="22"/>
      <c r="DK385" s="22"/>
      <c r="DL385" s="22"/>
      <c r="DM385" s="22"/>
      <c r="DN385" s="22"/>
      <c r="DO385" s="22"/>
      <c r="DP385" s="22"/>
      <c r="DQ385" s="22"/>
      <c r="DR385" s="22"/>
      <c r="DS385" s="22"/>
      <c r="DT385" s="22"/>
      <c r="DU385" s="22"/>
      <c r="DV385" s="22"/>
      <c r="DW385" s="22"/>
      <c r="DX385" s="22"/>
      <c r="DY385" s="22"/>
      <c r="DZ385" s="22"/>
      <c r="EA385" s="22"/>
      <c r="EB385" s="22"/>
      <c r="EC385" s="22"/>
      <c r="ED385" s="22"/>
      <c r="EE385" s="22"/>
      <c r="EF385" s="22"/>
      <c r="EG385" s="22"/>
      <c r="EH385" s="22"/>
      <c r="EI385" s="22"/>
      <c r="EJ385" s="22"/>
      <c r="EK385" s="22"/>
      <c r="EL385" s="22"/>
      <c r="EM385" s="22"/>
      <c r="EN385" s="22"/>
      <c r="EO385" s="22"/>
      <c r="EP385" s="22"/>
      <c r="EQ385" s="22"/>
      <c r="ER385" s="22"/>
      <c r="ES385" s="22"/>
      <c r="ET385" s="22"/>
      <c r="EU385" s="22"/>
      <c r="EV385" s="22"/>
      <c r="EW385" s="22"/>
      <c r="EX385" s="22"/>
      <c r="EY385" s="22"/>
      <c r="EZ385" s="22"/>
      <c r="FA385" s="22"/>
      <c r="FB385" s="22"/>
      <c r="FC385" s="22"/>
      <c r="FD385" s="22"/>
      <c r="FE385" s="22"/>
      <c r="FF385" s="22"/>
      <c r="FG385" s="22"/>
      <c r="FH385" s="22"/>
      <c r="FI385" s="22"/>
      <c r="FJ385" s="22"/>
      <c r="FK385" s="22"/>
      <c r="FL385" s="22"/>
      <c r="FM385" s="22"/>
      <c r="FN385" s="22"/>
      <c r="FO385" s="22"/>
      <c r="FP385" s="22"/>
      <c r="FQ385" s="22"/>
      <c r="FR385" s="22"/>
      <c r="FS385" s="22"/>
      <c r="FT385" s="22"/>
      <c r="FU385" s="22"/>
      <c r="FV385" s="22"/>
      <c r="FW385" s="22"/>
      <c r="FX385" s="22"/>
      <c r="FY385" s="22"/>
      <c r="FZ385" s="22"/>
      <c r="GA385" s="22"/>
      <c r="GB385" s="22"/>
      <c r="GC385" s="22"/>
      <c r="GD385" s="22"/>
      <c r="GE385" s="22"/>
      <c r="GF385" s="22"/>
      <c r="GG385" s="22"/>
      <c r="GH385" s="22"/>
      <c r="GI385" s="22"/>
      <c r="GJ385" s="22"/>
      <c r="GK385" s="22"/>
      <c r="GL385" s="22"/>
      <c r="GM385" s="22"/>
      <c r="GN385" s="22"/>
      <c r="GO385" s="22"/>
      <c r="GP385" s="22"/>
      <c r="GQ385" s="22"/>
      <c r="GR385" s="22"/>
      <c r="GS385" s="22"/>
      <c r="GT385" s="22"/>
      <c r="GU385" s="22"/>
      <c r="GV385" s="22"/>
      <c r="GW385" s="22"/>
      <c r="GX385" s="22"/>
      <c r="GY385" s="22"/>
      <c r="GZ385" s="22"/>
      <c r="HA385" s="22"/>
      <c r="HB385" s="22"/>
      <c r="HC385" s="22"/>
      <c r="HD385" s="22"/>
      <c r="HE385" s="22"/>
      <c r="HF385" s="22"/>
      <c r="HG385" s="22"/>
      <c r="HH385" s="22"/>
      <c r="HI385" s="22"/>
      <c r="HJ385" s="22"/>
      <c r="HK385" s="22"/>
      <c r="HL385" s="22"/>
      <c r="HM385" s="22"/>
      <c r="HN385" s="22"/>
      <c r="HO385" s="22"/>
      <c r="HP385" s="22"/>
      <c r="HQ385" s="22"/>
      <c r="HR385" s="22"/>
      <c r="HS385" s="22"/>
      <c r="HT385" s="22"/>
      <c r="HU385" s="22"/>
      <c r="HV385" s="22"/>
      <c r="HW385" s="22"/>
      <c r="HX385" s="22"/>
      <c r="HY385" s="22"/>
      <c r="HZ385" s="22"/>
      <c r="IA385" s="22"/>
      <c r="IB385" s="22"/>
      <c r="IC385" s="22"/>
      <c r="ID385" s="22"/>
      <c r="IE385" s="22"/>
      <c r="IF385" s="22"/>
      <c r="IG385" s="22"/>
      <c r="IH385" s="22"/>
      <c r="II385" s="22"/>
      <c r="IJ385" s="22"/>
      <c r="IK385" s="22"/>
      <c r="IL385" s="22"/>
      <c r="IM385" s="22"/>
      <c r="IN385" s="22"/>
      <c r="IO385" s="22"/>
      <c r="IP385" s="22"/>
      <c r="IQ385" s="22"/>
      <c r="IR385" s="22"/>
      <c r="IS385" s="22"/>
      <c r="IT385" s="22"/>
      <c r="IU385" s="22"/>
      <c r="IV385" s="22"/>
      <c r="IW385" s="22"/>
      <c r="IX385" s="22"/>
      <c r="IY385" s="22"/>
      <c r="IZ385" s="22"/>
      <c r="JA385" s="22"/>
      <c r="JB385" s="22"/>
      <c r="JC385" s="22"/>
      <c r="JD385" s="22"/>
      <c r="JE385" s="22"/>
      <c r="JF385" s="22"/>
      <c r="JG385" s="22"/>
      <c r="JH385" s="22"/>
      <c r="JI385" s="22"/>
      <c r="JJ385" s="22"/>
      <c r="JK385" s="22"/>
      <c r="JL385" s="22"/>
      <c r="JM385" s="22"/>
      <c r="JN385" s="22"/>
      <c r="JO385" s="22"/>
      <c r="JP385" s="22"/>
      <c r="JQ385" s="22"/>
      <c r="JR385" s="22"/>
      <c r="JS385" s="22"/>
      <c r="JT385" s="22"/>
      <c r="JU385" s="22"/>
      <c r="JV385" s="22"/>
      <c r="JW385" s="22"/>
      <c r="JX385" s="22"/>
      <c r="JY385" s="22"/>
      <c r="JZ385" s="22"/>
      <c r="KA385" s="22"/>
      <c r="KB385" s="22"/>
      <c r="KC385" s="22"/>
      <c r="KD385" s="22"/>
      <c r="KE385" s="22"/>
      <c r="KF385" s="22"/>
      <c r="KG385" s="22"/>
      <c r="KH385" s="22"/>
      <c r="KI385" s="22"/>
      <c r="KJ385" s="22"/>
      <c r="KK385" s="22"/>
      <c r="KL385" s="22"/>
      <c r="KM385" s="22"/>
      <c r="KN385" s="22"/>
      <c r="KO385" s="22"/>
      <c r="KP385" s="22"/>
      <c r="KQ385" s="22"/>
      <c r="KR385" s="22"/>
      <c r="KS385" s="22"/>
      <c r="KT385" s="22"/>
      <c r="KU385" s="22"/>
      <c r="KV385" s="22"/>
      <c r="KW385" s="22"/>
      <c r="KX385" s="22"/>
      <c r="KY385" s="22"/>
      <c r="KZ385" s="22"/>
      <c r="LA385" s="22"/>
      <c r="LB385" s="22"/>
      <c r="LC385" s="22"/>
      <c r="LD385" s="22"/>
      <c r="LE385" s="22"/>
      <c r="LF385" s="22"/>
      <c r="LG385" s="22"/>
      <c r="LH385" s="22"/>
      <c r="LI385" s="22"/>
      <c r="LJ385" s="22"/>
      <c r="LK385" s="22"/>
      <c r="LL385" s="22"/>
      <c r="LM385" s="22"/>
      <c r="LN385" s="22"/>
      <c r="LO385" s="22"/>
      <c r="LP385" s="22"/>
      <c r="LQ385" s="22"/>
      <c r="LR385" s="22"/>
      <c r="LS385" s="22"/>
      <c r="LT385" s="22"/>
      <c r="LU385" s="22"/>
      <c r="LV385" s="22"/>
      <c r="LW385" s="22"/>
      <c r="LX385" s="22"/>
      <c r="LY385" s="22"/>
      <c r="LZ385" s="22"/>
      <c r="MA385" s="22"/>
      <c r="MB385" s="22"/>
      <c r="MC385" s="22"/>
      <c r="MD385" s="22"/>
      <c r="ME385" s="22"/>
      <c r="MF385" s="22"/>
      <c r="MG385" s="22"/>
      <c r="MH385" s="22"/>
      <c r="MI385" s="22"/>
      <c r="MJ385" s="22"/>
      <c r="MK385" s="22"/>
      <c r="ML385" s="22"/>
      <c r="MM385" s="22"/>
      <c r="MN385" s="22"/>
      <c r="MO385" s="22"/>
      <c r="MP385" s="22"/>
      <c r="MQ385" s="22"/>
      <c r="MR385" s="22"/>
      <c r="MS385" s="22"/>
      <c r="MT385" s="22"/>
      <c r="MU385" s="22"/>
      <c r="MV385" s="22"/>
      <c r="MW385" s="22"/>
      <c r="MX385" s="22"/>
      <c r="MY385" s="22"/>
      <c r="MZ385" s="22"/>
      <c r="NA385" s="22"/>
      <c r="NB385" s="22"/>
      <c r="NC385" s="22"/>
      <c r="ND385" s="22"/>
      <c r="NE385" s="22"/>
      <c r="NF385" s="22"/>
      <c r="NG385" s="22"/>
      <c r="NH385" s="22"/>
      <c r="NI385" s="22"/>
      <c r="NJ385" s="22"/>
      <c r="NK385" s="22"/>
      <c r="NL385" s="22"/>
      <c r="NM385" s="22"/>
      <c r="NN385" s="22"/>
      <c r="NO385" s="22"/>
      <c r="NP385" s="22"/>
      <c r="NQ385" s="22"/>
      <c r="NR385" s="22"/>
      <c r="NS385" s="22"/>
      <c r="NT385" s="22"/>
      <c r="NU385" s="22"/>
      <c r="NV385" s="22"/>
      <c r="NW385" s="22"/>
      <c r="NX385" s="22"/>
      <c r="NY385" s="22"/>
      <c r="NZ385" s="22"/>
      <c r="OA385" s="22"/>
      <c r="OB385" s="22"/>
      <c r="OC385" s="22"/>
      <c r="OD385" s="22"/>
      <c r="OE385" s="22"/>
      <c r="OF385" s="22"/>
      <c r="OG385" s="22"/>
      <c r="OH385" s="22"/>
      <c r="OI385" s="22"/>
      <c r="OJ385" s="22"/>
      <c r="OK385" s="22"/>
      <c r="OL385" s="22"/>
      <c r="OM385" s="22"/>
      <c r="ON385" s="22"/>
      <c r="OO385" s="22"/>
      <c r="OP385" s="22"/>
      <c r="OQ385" s="22"/>
      <c r="OR385" s="22"/>
      <c r="OS385" s="22"/>
      <c r="OT385" s="22"/>
      <c r="OU385" s="22"/>
      <c r="OV385" s="22"/>
      <c r="OW385" s="22"/>
      <c r="OX385" s="22"/>
      <c r="OY385" s="22"/>
      <c r="OZ385" s="22"/>
      <c r="PA385" s="22"/>
      <c r="PB385" s="22"/>
      <c r="PC385" s="22"/>
      <c r="PD385" s="22"/>
      <c r="PE385" s="22"/>
      <c r="PF385" s="22"/>
      <c r="PG385" s="22"/>
      <c r="PH385" s="22"/>
      <c r="PI385" s="22"/>
      <c r="PJ385" s="22"/>
      <c r="PK385" s="22"/>
      <c r="PL385" s="22"/>
      <c r="PM385" s="22"/>
      <c r="PN385" s="22"/>
      <c r="PO385" s="22"/>
      <c r="PP385" s="22"/>
      <c r="PQ385" s="22"/>
      <c r="PR385" s="22"/>
      <c r="PS385" s="22"/>
      <c r="PT385" s="22"/>
      <c r="PU385" s="22"/>
      <c r="PV385" s="22"/>
      <c r="PW385" s="22"/>
      <c r="PX385" s="22"/>
      <c r="PY385" s="22"/>
      <c r="PZ385" s="22"/>
      <c r="QA385" s="22"/>
      <c r="QB385" s="22"/>
      <c r="QC385" s="22"/>
      <c r="QD385" s="22"/>
      <c r="QE385" s="22"/>
      <c r="QF385" s="22"/>
      <c r="QG385" s="22"/>
      <c r="QH385" s="22"/>
      <c r="QI385" s="22"/>
      <c r="QJ385" s="22"/>
      <c r="QK385" s="22"/>
      <c r="QL385" s="22"/>
      <c r="QM385" s="22"/>
      <c r="QN385" s="22"/>
      <c r="QO385" s="22"/>
      <c r="QP385" s="22"/>
      <c r="QQ385" s="22"/>
      <c r="QR385" s="22"/>
      <c r="QS385" s="22"/>
      <c r="QT385" s="22"/>
      <c r="QU385" s="22"/>
      <c r="QV385" s="22"/>
      <c r="QW385" s="22"/>
      <c r="QX385" s="22"/>
      <c r="QY385" s="22"/>
      <c r="QZ385" s="22"/>
      <c r="RA385" s="22"/>
      <c r="RB385" s="22"/>
      <c r="RC385" s="22"/>
      <c r="RD385" s="22"/>
      <c r="RE385" s="22"/>
      <c r="RF385" s="22"/>
      <c r="RG385" s="22"/>
      <c r="RH385" s="22"/>
      <c r="RI385" s="22"/>
      <c r="RJ385" s="22"/>
      <c r="RK385" s="22"/>
      <c r="RL385" s="22"/>
      <c r="RM385" s="22"/>
      <c r="RN385" s="22"/>
      <c r="RO385" s="22"/>
      <c r="RP385" s="22"/>
      <c r="RQ385" s="22"/>
      <c r="RR385" s="22"/>
      <c r="RS385" s="22"/>
      <c r="RT385" s="22"/>
      <c r="RU385" s="22"/>
      <c r="RV385" s="22"/>
      <c r="RW385" s="22"/>
      <c r="RX385" s="22"/>
      <c r="RY385" s="22"/>
      <c r="RZ385" s="22"/>
      <c r="SA385" s="22"/>
      <c r="SB385" s="22"/>
      <c r="SC385" s="22"/>
      <c r="SD385" s="22"/>
      <c r="SE385" s="22"/>
      <c r="SF385" s="22"/>
      <c r="SG385" s="22"/>
      <c r="SH385" s="22"/>
      <c r="SI385" s="22"/>
      <c r="SJ385" s="22"/>
      <c r="SK385" s="22"/>
      <c r="SL385" s="22"/>
      <c r="SM385" s="22"/>
      <c r="SN385" s="22"/>
      <c r="SO385" s="22"/>
      <c r="SP385" s="22"/>
      <c r="SQ385" s="22"/>
      <c r="SR385" s="22"/>
      <c r="SS385" s="22"/>
      <c r="ST385" s="22"/>
      <c r="SU385" s="22"/>
      <c r="SV385" s="22"/>
      <c r="SW385" s="22"/>
      <c r="SX385" s="22"/>
      <c r="SY385" s="22"/>
      <c r="SZ385" s="22"/>
      <c r="TA385" s="22"/>
      <c r="TB385" s="22"/>
      <c r="TC385" s="22"/>
      <c r="TD385" s="22"/>
      <c r="TE385" s="22"/>
      <c r="TF385" s="22"/>
      <c r="TG385" s="22"/>
      <c r="TH385" s="22"/>
      <c r="TI385" s="22"/>
      <c r="TJ385" s="22"/>
      <c r="TK385" s="22"/>
      <c r="TL385" s="22"/>
      <c r="TM385" s="22"/>
      <c r="TN385" s="22"/>
      <c r="TO385" s="22"/>
      <c r="TP385" s="22"/>
      <c r="TQ385" s="22"/>
      <c r="TR385" s="22"/>
      <c r="TS385" s="22"/>
      <c r="TT385" s="22"/>
      <c r="TU385" s="22"/>
      <c r="TV385" s="22"/>
      <c r="TW385" s="22"/>
      <c r="TX385" s="22"/>
      <c r="TY385" s="22"/>
      <c r="TZ385" s="22"/>
      <c r="UA385" s="22"/>
      <c r="UB385" s="22"/>
      <c r="UC385" s="22"/>
      <c r="UD385" s="22"/>
      <c r="UE385" s="22"/>
      <c r="UF385" s="22"/>
      <c r="UG385" s="22"/>
      <c r="UH385" s="22"/>
      <c r="UI385" s="22"/>
      <c r="UJ385" s="22"/>
      <c r="UK385" s="22"/>
      <c r="UL385" s="22"/>
      <c r="UM385" s="22"/>
      <c r="UN385" s="22"/>
      <c r="UO385" s="22"/>
      <c r="UP385" s="22"/>
      <c r="UQ385" s="22"/>
      <c r="UR385" s="22"/>
      <c r="US385" s="22"/>
      <c r="UT385" s="22"/>
      <c r="UU385" s="22"/>
      <c r="UV385" s="22"/>
      <c r="UW385" s="22"/>
      <c r="UX385" s="22"/>
      <c r="UY385" s="22"/>
      <c r="UZ385" s="22"/>
      <c r="VA385" s="22"/>
      <c r="VB385" s="22"/>
      <c r="VC385" s="22"/>
      <c r="VD385" s="22"/>
      <c r="VE385" s="22"/>
      <c r="VF385" s="22"/>
      <c r="VG385" s="22"/>
      <c r="VH385" s="22"/>
      <c r="VI385" s="22"/>
      <c r="VJ385" s="22"/>
      <c r="VK385" s="22"/>
      <c r="VL385" s="22"/>
      <c r="VM385" s="22"/>
      <c r="VN385" s="22"/>
      <c r="VO385" s="22"/>
      <c r="VP385" s="22"/>
      <c r="VQ385" s="22"/>
      <c r="VR385" s="22"/>
      <c r="VS385" s="22"/>
      <c r="VT385" s="22"/>
      <c r="VU385" s="22"/>
      <c r="VV385" s="22"/>
      <c r="VW385" s="22"/>
      <c r="VX385" s="22"/>
      <c r="VY385" s="22"/>
      <c r="VZ385" s="22"/>
      <c r="WA385" s="22"/>
      <c r="WB385" s="22"/>
      <c r="WC385" s="22"/>
      <c r="WD385" s="22"/>
      <c r="WE385" s="22"/>
      <c r="WF385" s="22"/>
      <c r="WG385" s="22"/>
      <c r="WH385" s="22"/>
      <c r="WI385" s="22"/>
      <c r="WJ385" s="22"/>
      <c r="WK385" s="22"/>
      <c r="WL385" s="22"/>
      <c r="WM385" s="22"/>
      <c r="WN385" s="22"/>
      <c r="WO385" s="22"/>
      <c r="WP385" s="22"/>
      <c r="WQ385" s="22"/>
      <c r="WR385" s="22"/>
      <c r="WS385" s="22"/>
      <c r="WT385" s="22"/>
      <c r="WU385" s="22"/>
      <c r="WV385" s="22"/>
      <c r="WW385" s="22"/>
      <c r="WX385" s="22"/>
      <c r="WY385" s="22"/>
      <c r="WZ385" s="22"/>
      <c r="XA385" s="22"/>
      <c r="XB385" s="22"/>
      <c r="XC385" s="22"/>
      <c r="XD385" s="22"/>
      <c r="XE385" s="22"/>
      <c r="XF385" s="22"/>
      <c r="XG385" s="22"/>
      <c r="XH385" s="22"/>
      <c r="XI385" s="22"/>
      <c r="XJ385" s="22"/>
      <c r="XK385" s="22"/>
      <c r="XL385" s="22"/>
      <c r="XM385" s="22"/>
      <c r="XN385" s="22"/>
      <c r="XO385" s="22"/>
      <c r="XP385" s="22"/>
      <c r="XQ385" s="22"/>
      <c r="XR385" s="22"/>
      <c r="XS385" s="22"/>
      <c r="XT385" s="22"/>
      <c r="XU385" s="22"/>
      <c r="XV385" s="22"/>
      <c r="XW385" s="22"/>
      <c r="XX385" s="22"/>
      <c r="XY385" s="22"/>
      <c r="XZ385" s="22"/>
      <c r="YA385" s="22"/>
      <c r="YB385" s="22"/>
      <c r="YC385" s="22"/>
      <c r="YD385" s="22"/>
      <c r="YE385" s="22"/>
      <c r="YF385" s="22"/>
      <c r="YG385" s="22"/>
      <c r="YH385" s="22"/>
      <c r="YI385" s="22"/>
      <c r="YJ385" s="22"/>
      <c r="YK385" s="22"/>
      <c r="YL385" s="22"/>
      <c r="YM385" s="22"/>
      <c r="YN385" s="22"/>
      <c r="YO385" s="22"/>
      <c r="YP385" s="22"/>
      <c r="YQ385" s="22"/>
      <c r="YR385" s="22"/>
      <c r="YS385" s="22"/>
      <c r="YT385" s="22"/>
      <c r="YU385" s="22"/>
      <c r="YV385" s="22"/>
      <c r="YW385" s="22"/>
      <c r="YX385" s="22"/>
      <c r="YY385" s="22"/>
      <c r="YZ385" s="22"/>
      <c r="ZA385" s="22"/>
      <c r="ZB385" s="22"/>
      <c r="ZC385" s="22"/>
      <c r="ZD385" s="22"/>
      <c r="ZE385" s="22"/>
      <c r="ZF385" s="22"/>
      <c r="ZG385" s="22"/>
      <c r="ZH385" s="22"/>
      <c r="ZI385" s="22"/>
      <c r="ZJ385" s="22"/>
      <c r="ZK385" s="22"/>
      <c r="ZL385" s="22"/>
      <c r="ZM385" s="22"/>
      <c r="ZN385" s="22"/>
      <c r="ZO385" s="22"/>
      <c r="ZP385" s="22"/>
      <c r="ZQ385" s="22"/>
      <c r="ZR385" s="22"/>
      <c r="ZS385" s="22"/>
    </row>
    <row r="386" spans="1:695" s="27" customFormat="1" x14ac:dyDescent="0.25">
      <c r="A386" s="246" t="s">
        <v>152</v>
      </c>
      <c r="B386" s="98"/>
      <c r="C386" s="19"/>
      <c r="D386" s="19"/>
      <c r="E386" s="20"/>
      <c r="F386" s="20"/>
      <c r="G386" s="19"/>
      <c r="H386" s="65"/>
      <c r="I386" s="82"/>
      <c r="J386" s="116"/>
      <c r="K386" s="29"/>
      <c r="L386" s="187"/>
      <c r="M386" s="21"/>
      <c r="N386" s="139"/>
      <c r="O386" s="139"/>
      <c r="P386" s="22"/>
      <c r="Q386" s="22"/>
      <c r="R386" s="22"/>
      <c r="S386" s="22"/>
      <c r="T386" s="22"/>
      <c r="U386" s="22"/>
      <c r="V386" s="22"/>
      <c r="W386" s="22"/>
      <c r="X386" s="22"/>
      <c r="Y386" s="22"/>
      <c r="Z386" s="22"/>
      <c r="AA386" s="22"/>
      <c r="AB386" s="22"/>
      <c r="AC386" s="22"/>
      <c r="AD386" s="22"/>
      <c r="AE386" s="22"/>
      <c r="AF386" s="22"/>
      <c r="AG386" s="22"/>
      <c r="AH386" s="22"/>
      <c r="AI386" s="22"/>
      <c r="AJ386" s="22"/>
      <c r="AK386" s="22"/>
      <c r="AL386" s="22"/>
      <c r="AM386" s="22"/>
      <c r="AN386" s="22"/>
      <c r="AO386" s="22"/>
      <c r="AP386" s="22"/>
      <c r="AQ386" s="22"/>
      <c r="AR386" s="22"/>
      <c r="AS386" s="22"/>
      <c r="AT386" s="22"/>
      <c r="AU386" s="22"/>
      <c r="AV386" s="22"/>
      <c r="AW386" s="22"/>
      <c r="AX386" s="22"/>
      <c r="AY386" s="22"/>
      <c r="AZ386" s="22"/>
      <c r="BA386" s="22"/>
      <c r="BB386" s="22"/>
      <c r="BC386" s="22"/>
      <c r="BD386" s="22"/>
      <c r="BE386" s="22"/>
      <c r="BF386" s="22"/>
      <c r="BG386" s="22"/>
      <c r="BH386" s="22"/>
      <c r="BI386" s="22"/>
      <c r="BJ386" s="22"/>
      <c r="BK386" s="22"/>
      <c r="BL386" s="22"/>
      <c r="BM386" s="22"/>
      <c r="BN386" s="22"/>
      <c r="BO386" s="22"/>
      <c r="BP386" s="22"/>
      <c r="BQ386" s="22"/>
      <c r="BR386" s="22"/>
      <c r="BS386" s="22"/>
      <c r="BT386" s="22"/>
      <c r="BU386" s="22"/>
      <c r="BV386" s="22"/>
      <c r="BW386" s="22"/>
      <c r="BX386" s="22"/>
      <c r="BY386" s="22"/>
      <c r="BZ386" s="22"/>
      <c r="CA386" s="22"/>
      <c r="CB386" s="22"/>
      <c r="CC386" s="22"/>
      <c r="CD386" s="22"/>
      <c r="CE386" s="22"/>
      <c r="CF386" s="22"/>
      <c r="CG386" s="22"/>
      <c r="CH386" s="22"/>
      <c r="CI386" s="22"/>
      <c r="CJ386" s="22"/>
      <c r="CK386" s="22"/>
      <c r="CL386" s="22"/>
      <c r="CM386" s="22"/>
      <c r="CN386" s="22"/>
      <c r="CO386" s="22"/>
      <c r="CP386" s="22"/>
      <c r="CQ386" s="22"/>
      <c r="CR386" s="22"/>
      <c r="CS386" s="22"/>
      <c r="CT386" s="22"/>
      <c r="CU386" s="22"/>
      <c r="CV386" s="22"/>
      <c r="CW386" s="22"/>
      <c r="CX386" s="22"/>
      <c r="CY386" s="22"/>
      <c r="CZ386" s="22"/>
      <c r="DA386" s="22"/>
      <c r="DB386" s="22"/>
      <c r="DC386" s="22"/>
      <c r="DD386" s="22"/>
      <c r="DE386" s="22"/>
      <c r="DF386" s="22"/>
      <c r="DG386" s="22"/>
      <c r="DH386" s="22"/>
      <c r="DI386" s="22"/>
      <c r="DJ386" s="22"/>
      <c r="DK386" s="22"/>
      <c r="DL386" s="22"/>
      <c r="DM386" s="22"/>
      <c r="DN386" s="22"/>
      <c r="DO386" s="22"/>
      <c r="DP386" s="22"/>
      <c r="DQ386" s="22"/>
      <c r="DR386" s="22"/>
      <c r="DS386" s="22"/>
      <c r="DT386" s="22"/>
      <c r="DU386" s="22"/>
      <c r="DV386" s="22"/>
      <c r="DW386" s="22"/>
      <c r="DX386" s="22"/>
      <c r="DY386" s="22"/>
      <c r="DZ386" s="22"/>
      <c r="EA386" s="22"/>
      <c r="EB386" s="22"/>
      <c r="EC386" s="22"/>
      <c r="ED386" s="22"/>
      <c r="EE386" s="22"/>
      <c r="EF386" s="22"/>
      <c r="EG386" s="22"/>
      <c r="EH386" s="22"/>
      <c r="EI386" s="22"/>
      <c r="EJ386" s="22"/>
      <c r="EK386" s="22"/>
      <c r="EL386" s="22"/>
      <c r="EM386" s="22"/>
      <c r="EN386" s="22"/>
      <c r="EO386" s="22"/>
      <c r="EP386" s="22"/>
      <c r="EQ386" s="22"/>
      <c r="ER386" s="22"/>
      <c r="ES386" s="22"/>
      <c r="ET386" s="22"/>
      <c r="EU386" s="22"/>
      <c r="EV386" s="22"/>
      <c r="EW386" s="22"/>
      <c r="EX386" s="22"/>
      <c r="EY386" s="22"/>
      <c r="EZ386" s="22"/>
      <c r="FA386" s="22"/>
      <c r="FB386" s="22"/>
      <c r="FC386" s="22"/>
      <c r="FD386" s="22"/>
      <c r="FE386" s="22"/>
      <c r="FF386" s="22"/>
      <c r="FG386" s="22"/>
      <c r="FH386" s="22"/>
      <c r="FI386" s="22"/>
      <c r="FJ386" s="22"/>
      <c r="FK386" s="22"/>
      <c r="FL386" s="22"/>
      <c r="FM386" s="22"/>
      <c r="FN386" s="22"/>
      <c r="FO386" s="22"/>
      <c r="FP386" s="22"/>
      <c r="FQ386" s="22"/>
      <c r="FR386" s="22"/>
      <c r="FS386" s="22"/>
      <c r="FT386" s="22"/>
      <c r="FU386" s="22"/>
      <c r="FV386" s="22"/>
      <c r="FW386" s="22"/>
      <c r="FX386" s="22"/>
      <c r="FY386" s="22"/>
      <c r="FZ386" s="22"/>
      <c r="GA386" s="22"/>
      <c r="GB386" s="22"/>
      <c r="GC386" s="22"/>
      <c r="GD386" s="22"/>
      <c r="GE386" s="22"/>
      <c r="GF386" s="22"/>
      <c r="GG386" s="22"/>
      <c r="GH386" s="22"/>
      <c r="GI386" s="22"/>
      <c r="GJ386" s="22"/>
      <c r="GK386" s="22"/>
      <c r="GL386" s="22"/>
      <c r="GM386" s="22"/>
      <c r="GN386" s="22"/>
      <c r="GO386" s="22"/>
      <c r="GP386" s="22"/>
      <c r="GQ386" s="22"/>
      <c r="GR386" s="22"/>
      <c r="GS386" s="22"/>
      <c r="GT386" s="22"/>
      <c r="GU386" s="22"/>
      <c r="GV386" s="22"/>
      <c r="GW386" s="22"/>
      <c r="GX386" s="22"/>
      <c r="GY386" s="22"/>
      <c r="GZ386" s="22"/>
      <c r="HA386" s="22"/>
      <c r="HB386" s="22"/>
      <c r="HC386" s="22"/>
      <c r="HD386" s="22"/>
      <c r="HE386" s="22"/>
      <c r="HF386" s="22"/>
      <c r="HG386" s="22"/>
      <c r="HH386" s="22"/>
      <c r="HI386" s="22"/>
      <c r="HJ386" s="22"/>
      <c r="HK386" s="22"/>
      <c r="HL386" s="22"/>
      <c r="HM386" s="22"/>
      <c r="HN386" s="22"/>
      <c r="HO386" s="22"/>
      <c r="HP386" s="22"/>
      <c r="HQ386" s="22"/>
      <c r="HR386" s="22"/>
      <c r="HS386" s="22"/>
      <c r="HT386" s="22"/>
      <c r="HU386" s="22"/>
      <c r="HV386" s="22"/>
      <c r="HW386" s="22"/>
      <c r="HX386" s="22"/>
      <c r="HY386" s="22"/>
      <c r="HZ386" s="22"/>
      <c r="IA386" s="22"/>
      <c r="IB386" s="22"/>
      <c r="IC386" s="22"/>
      <c r="ID386" s="22"/>
      <c r="IE386" s="22"/>
      <c r="IF386" s="22"/>
      <c r="IG386" s="22"/>
      <c r="IH386" s="22"/>
      <c r="II386" s="22"/>
      <c r="IJ386" s="22"/>
      <c r="IK386" s="22"/>
      <c r="IL386" s="22"/>
      <c r="IM386" s="22"/>
      <c r="IN386" s="22"/>
      <c r="IO386" s="22"/>
      <c r="IP386" s="22"/>
      <c r="IQ386" s="22"/>
      <c r="IR386" s="22"/>
      <c r="IS386" s="22"/>
      <c r="IT386" s="22"/>
      <c r="IU386" s="22"/>
      <c r="IV386" s="22"/>
      <c r="IW386" s="22"/>
      <c r="IX386" s="22"/>
      <c r="IY386" s="22"/>
      <c r="IZ386" s="22"/>
      <c r="JA386" s="22"/>
      <c r="JB386" s="22"/>
      <c r="JC386" s="22"/>
      <c r="JD386" s="22"/>
      <c r="JE386" s="22"/>
      <c r="JF386" s="22"/>
      <c r="JG386" s="22"/>
      <c r="JH386" s="22"/>
      <c r="JI386" s="22"/>
      <c r="JJ386" s="22"/>
      <c r="JK386" s="22"/>
      <c r="JL386" s="22"/>
      <c r="JM386" s="22"/>
      <c r="JN386" s="22"/>
      <c r="JO386" s="22"/>
      <c r="JP386" s="22"/>
      <c r="JQ386" s="22"/>
      <c r="JR386" s="22"/>
      <c r="JS386" s="22"/>
      <c r="JT386" s="22"/>
      <c r="JU386" s="22"/>
      <c r="JV386" s="22"/>
      <c r="JW386" s="22"/>
      <c r="JX386" s="22"/>
      <c r="JY386" s="22"/>
      <c r="JZ386" s="22"/>
      <c r="KA386" s="22"/>
      <c r="KB386" s="22"/>
      <c r="KC386" s="22"/>
      <c r="KD386" s="22"/>
      <c r="KE386" s="22"/>
      <c r="KF386" s="22"/>
      <c r="KG386" s="22"/>
      <c r="KH386" s="22"/>
      <c r="KI386" s="22"/>
      <c r="KJ386" s="22"/>
      <c r="KK386" s="22"/>
      <c r="KL386" s="22"/>
      <c r="KM386" s="22"/>
      <c r="KN386" s="22"/>
      <c r="KO386" s="22"/>
      <c r="KP386" s="22"/>
      <c r="KQ386" s="22"/>
      <c r="KR386" s="22"/>
      <c r="KS386" s="22"/>
      <c r="KT386" s="22"/>
      <c r="KU386" s="22"/>
      <c r="KV386" s="22"/>
      <c r="KW386" s="22"/>
      <c r="KX386" s="22"/>
      <c r="KY386" s="22"/>
      <c r="KZ386" s="22"/>
      <c r="LA386" s="22"/>
      <c r="LB386" s="22"/>
      <c r="LC386" s="22"/>
      <c r="LD386" s="22"/>
      <c r="LE386" s="22"/>
      <c r="LF386" s="22"/>
      <c r="LG386" s="22"/>
      <c r="LH386" s="22"/>
      <c r="LI386" s="22"/>
      <c r="LJ386" s="22"/>
      <c r="LK386" s="22"/>
      <c r="LL386" s="22"/>
      <c r="LM386" s="22"/>
      <c r="LN386" s="22"/>
      <c r="LO386" s="22"/>
      <c r="LP386" s="22"/>
      <c r="LQ386" s="22"/>
      <c r="LR386" s="22"/>
      <c r="LS386" s="22"/>
      <c r="LT386" s="22"/>
      <c r="LU386" s="22"/>
      <c r="LV386" s="22"/>
      <c r="LW386" s="22"/>
      <c r="LX386" s="22"/>
      <c r="LY386" s="22"/>
      <c r="LZ386" s="22"/>
      <c r="MA386" s="22"/>
      <c r="MB386" s="22"/>
      <c r="MC386" s="22"/>
      <c r="MD386" s="22"/>
      <c r="ME386" s="22"/>
      <c r="MF386" s="22"/>
      <c r="MG386" s="22"/>
      <c r="MH386" s="22"/>
      <c r="MI386" s="22"/>
      <c r="MJ386" s="22"/>
      <c r="MK386" s="22"/>
      <c r="ML386" s="22"/>
      <c r="MM386" s="22"/>
      <c r="MN386" s="22"/>
      <c r="MO386" s="22"/>
      <c r="MP386" s="22"/>
      <c r="MQ386" s="22"/>
      <c r="MR386" s="22"/>
      <c r="MS386" s="22"/>
      <c r="MT386" s="22"/>
      <c r="MU386" s="22"/>
      <c r="MV386" s="22"/>
      <c r="MW386" s="22"/>
      <c r="MX386" s="22"/>
      <c r="MY386" s="22"/>
      <c r="MZ386" s="22"/>
      <c r="NA386" s="22"/>
      <c r="NB386" s="22"/>
      <c r="NC386" s="22"/>
      <c r="ND386" s="22"/>
      <c r="NE386" s="22"/>
      <c r="NF386" s="22"/>
      <c r="NG386" s="22"/>
      <c r="NH386" s="22"/>
      <c r="NI386" s="22"/>
      <c r="NJ386" s="22"/>
      <c r="NK386" s="22"/>
      <c r="NL386" s="22"/>
      <c r="NM386" s="22"/>
      <c r="NN386" s="22"/>
      <c r="NO386" s="22"/>
      <c r="NP386" s="22"/>
      <c r="NQ386" s="22"/>
      <c r="NR386" s="22"/>
      <c r="NS386" s="22"/>
      <c r="NT386" s="22"/>
      <c r="NU386" s="22"/>
      <c r="NV386" s="22"/>
      <c r="NW386" s="22"/>
      <c r="NX386" s="22"/>
      <c r="NY386" s="22"/>
      <c r="NZ386" s="22"/>
      <c r="OA386" s="22"/>
      <c r="OB386" s="22"/>
      <c r="OC386" s="22"/>
      <c r="OD386" s="22"/>
      <c r="OE386" s="22"/>
      <c r="OF386" s="22"/>
      <c r="OG386" s="22"/>
      <c r="OH386" s="22"/>
      <c r="OI386" s="22"/>
      <c r="OJ386" s="22"/>
      <c r="OK386" s="22"/>
      <c r="OL386" s="22"/>
      <c r="OM386" s="22"/>
      <c r="ON386" s="22"/>
      <c r="OO386" s="22"/>
      <c r="OP386" s="22"/>
      <c r="OQ386" s="22"/>
      <c r="OR386" s="22"/>
      <c r="OS386" s="22"/>
      <c r="OT386" s="22"/>
      <c r="OU386" s="22"/>
      <c r="OV386" s="22"/>
      <c r="OW386" s="22"/>
      <c r="OX386" s="22"/>
      <c r="OY386" s="22"/>
      <c r="OZ386" s="22"/>
      <c r="PA386" s="22"/>
      <c r="PB386" s="22"/>
      <c r="PC386" s="22"/>
      <c r="PD386" s="22"/>
      <c r="PE386" s="22"/>
      <c r="PF386" s="22"/>
      <c r="PG386" s="22"/>
      <c r="PH386" s="22"/>
      <c r="PI386" s="22"/>
      <c r="PJ386" s="22"/>
      <c r="PK386" s="22"/>
      <c r="PL386" s="22"/>
      <c r="PM386" s="22"/>
      <c r="PN386" s="22"/>
      <c r="PO386" s="22"/>
      <c r="PP386" s="22"/>
      <c r="PQ386" s="22"/>
      <c r="PR386" s="22"/>
      <c r="PS386" s="22"/>
      <c r="PT386" s="22"/>
      <c r="PU386" s="22"/>
      <c r="PV386" s="22"/>
      <c r="PW386" s="22"/>
      <c r="PX386" s="22"/>
      <c r="PY386" s="22"/>
      <c r="PZ386" s="22"/>
      <c r="QA386" s="22"/>
      <c r="QB386" s="22"/>
      <c r="QC386" s="22"/>
      <c r="QD386" s="22"/>
      <c r="QE386" s="22"/>
      <c r="QF386" s="22"/>
      <c r="QG386" s="22"/>
      <c r="QH386" s="22"/>
      <c r="QI386" s="22"/>
      <c r="QJ386" s="22"/>
      <c r="QK386" s="22"/>
      <c r="QL386" s="22"/>
      <c r="QM386" s="22"/>
      <c r="QN386" s="22"/>
      <c r="QO386" s="22"/>
      <c r="QP386" s="22"/>
      <c r="QQ386" s="22"/>
      <c r="QR386" s="22"/>
      <c r="QS386" s="22"/>
      <c r="QT386" s="22"/>
      <c r="QU386" s="22"/>
      <c r="QV386" s="22"/>
      <c r="QW386" s="22"/>
      <c r="QX386" s="22"/>
      <c r="QY386" s="22"/>
      <c r="QZ386" s="22"/>
      <c r="RA386" s="22"/>
      <c r="RB386" s="22"/>
      <c r="RC386" s="22"/>
      <c r="RD386" s="22"/>
      <c r="RE386" s="22"/>
      <c r="RF386" s="22"/>
      <c r="RG386" s="22"/>
      <c r="RH386" s="22"/>
      <c r="RI386" s="22"/>
      <c r="RJ386" s="22"/>
      <c r="RK386" s="22"/>
      <c r="RL386" s="22"/>
      <c r="RM386" s="22"/>
      <c r="RN386" s="22"/>
      <c r="RO386" s="22"/>
      <c r="RP386" s="22"/>
      <c r="RQ386" s="22"/>
      <c r="RR386" s="22"/>
      <c r="RS386" s="22"/>
      <c r="RT386" s="22"/>
      <c r="RU386" s="22"/>
      <c r="RV386" s="22"/>
      <c r="RW386" s="22"/>
      <c r="RX386" s="22"/>
      <c r="RY386" s="22"/>
      <c r="RZ386" s="22"/>
      <c r="SA386" s="22"/>
      <c r="SB386" s="22"/>
      <c r="SC386" s="22"/>
      <c r="SD386" s="22"/>
      <c r="SE386" s="22"/>
      <c r="SF386" s="22"/>
      <c r="SG386" s="22"/>
      <c r="SH386" s="22"/>
      <c r="SI386" s="22"/>
      <c r="SJ386" s="22"/>
      <c r="SK386" s="22"/>
      <c r="SL386" s="22"/>
      <c r="SM386" s="22"/>
      <c r="SN386" s="22"/>
      <c r="SO386" s="22"/>
      <c r="SP386" s="22"/>
      <c r="SQ386" s="22"/>
      <c r="SR386" s="22"/>
      <c r="SS386" s="22"/>
      <c r="ST386" s="22"/>
      <c r="SU386" s="22"/>
      <c r="SV386" s="22"/>
      <c r="SW386" s="22"/>
      <c r="SX386" s="22"/>
      <c r="SY386" s="22"/>
      <c r="SZ386" s="22"/>
      <c r="TA386" s="22"/>
      <c r="TB386" s="22"/>
      <c r="TC386" s="22"/>
      <c r="TD386" s="22"/>
      <c r="TE386" s="22"/>
      <c r="TF386" s="22"/>
      <c r="TG386" s="22"/>
      <c r="TH386" s="22"/>
      <c r="TI386" s="22"/>
      <c r="TJ386" s="22"/>
      <c r="TK386" s="22"/>
      <c r="TL386" s="22"/>
      <c r="TM386" s="22"/>
      <c r="TN386" s="22"/>
      <c r="TO386" s="22"/>
      <c r="TP386" s="22"/>
      <c r="TQ386" s="22"/>
      <c r="TR386" s="22"/>
      <c r="TS386" s="22"/>
      <c r="TT386" s="22"/>
      <c r="TU386" s="22"/>
      <c r="TV386" s="22"/>
      <c r="TW386" s="22"/>
      <c r="TX386" s="22"/>
      <c r="TY386" s="22"/>
      <c r="TZ386" s="22"/>
      <c r="UA386" s="22"/>
      <c r="UB386" s="22"/>
      <c r="UC386" s="22"/>
      <c r="UD386" s="22"/>
      <c r="UE386" s="22"/>
      <c r="UF386" s="22"/>
      <c r="UG386" s="22"/>
      <c r="UH386" s="22"/>
      <c r="UI386" s="22"/>
      <c r="UJ386" s="22"/>
      <c r="UK386" s="22"/>
      <c r="UL386" s="22"/>
      <c r="UM386" s="22"/>
      <c r="UN386" s="22"/>
      <c r="UO386" s="22"/>
      <c r="UP386" s="22"/>
      <c r="UQ386" s="22"/>
      <c r="UR386" s="22"/>
      <c r="US386" s="22"/>
      <c r="UT386" s="22"/>
      <c r="UU386" s="22"/>
      <c r="UV386" s="22"/>
      <c r="UW386" s="22"/>
      <c r="UX386" s="22"/>
      <c r="UY386" s="22"/>
      <c r="UZ386" s="22"/>
      <c r="VA386" s="22"/>
      <c r="VB386" s="22"/>
      <c r="VC386" s="22"/>
      <c r="VD386" s="22"/>
      <c r="VE386" s="22"/>
      <c r="VF386" s="22"/>
      <c r="VG386" s="22"/>
      <c r="VH386" s="22"/>
      <c r="VI386" s="22"/>
      <c r="VJ386" s="22"/>
      <c r="VK386" s="22"/>
      <c r="VL386" s="22"/>
      <c r="VM386" s="22"/>
      <c r="VN386" s="22"/>
      <c r="VO386" s="22"/>
      <c r="VP386" s="22"/>
      <c r="VQ386" s="22"/>
      <c r="VR386" s="22"/>
      <c r="VS386" s="22"/>
      <c r="VT386" s="22"/>
      <c r="VU386" s="22"/>
      <c r="VV386" s="22"/>
      <c r="VW386" s="22"/>
      <c r="VX386" s="22"/>
      <c r="VY386" s="22"/>
      <c r="VZ386" s="22"/>
      <c r="WA386" s="22"/>
      <c r="WB386" s="22"/>
      <c r="WC386" s="22"/>
      <c r="WD386" s="22"/>
      <c r="WE386" s="22"/>
      <c r="WF386" s="22"/>
      <c r="WG386" s="22"/>
      <c r="WH386" s="22"/>
      <c r="WI386" s="22"/>
      <c r="WJ386" s="22"/>
      <c r="WK386" s="22"/>
      <c r="WL386" s="22"/>
      <c r="WM386" s="22"/>
      <c r="WN386" s="22"/>
      <c r="WO386" s="22"/>
      <c r="WP386" s="22"/>
      <c r="WQ386" s="22"/>
      <c r="WR386" s="22"/>
      <c r="WS386" s="22"/>
      <c r="WT386" s="22"/>
      <c r="WU386" s="22"/>
      <c r="WV386" s="22"/>
      <c r="WW386" s="22"/>
      <c r="WX386" s="22"/>
      <c r="WY386" s="22"/>
      <c r="WZ386" s="22"/>
      <c r="XA386" s="22"/>
      <c r="XB386" s="22"/>
      <c r="XC386" s="22"/>
      <c r="XD386" s="22"/>
      <c r="XE386" s="22"/>
      <c r="XF386" s="22"/>
      <c r="XG386" s="22"/>
      <c r="XH386" s="22"/>
      <c r="XI386" s="22"/>
      <c r="XJ386" s="22"/>
      <c r="XK386" s="22"/>
      <c r="XL386" s="22"/>
      <c r="XM386" s="22"/>
      <c r="XN386" s="22"/>
      <c r="XO386" s="22"/>
      <c r="XP386" s="22"/>
      <c r="XQ386" s="22"/>
      <c r="XR386" s="22"/>
      <c r="XS386" s="22"/>
      <c r="XT386" s="22"/>
      <c r="XU386" s="22"/>
      <c r="XV386" s="22"/>
      <c r="XW386" s="22"/>
      <c r="XX386" s="22"/>
      <c r="XY386" s="22"/>
      <c r="XZ386" s="22"/>
      <c r="YA386" s="22"/>
      <c r="YB386" s="22"/>
      <c r="YC386" s="22"/>
      <c r="YD386" s="22"/>
      <c r="YE386" s="22"/>
      <c r="YF386" s="22"/>
      <c r="YG386" s="22"/>
      <c r="YH386" s="22"/>
      <c r="YI386" s="22"/>
      <c r="YJ386" s="22"/>
      <c r="YK386" s="22"/>
      <c r="YL386" s="22"/>
      <c r="YM386" s="22"/>
      <c r="YN386" s="22"/>
      <c r="YO386" s="22"/>
      <c r="YP386" s="22"/>
      <c r="YQ386" s="22"/>
      <c r="YR386" s="22"/>
      <c r="YS386" s="22"/>
      <c r="YT386" s="22"/>
      <c r="YU386" s="22"/>
      <c r="YV386" s="22"/>
      <c r="YW386" s="22"/>
      <c r="YX386" s="22"/>
      <c r="YY386" s="22"/>
      <c r="YZ386" s="22"/>
      <c r="ZA386" s="22"/>
      <c r="ZB386" s="22"/>
      <c r="ZC386" s="22"/>
      <c r="ZD386" s="22"/>
      <c r="ZE386" s="22"/>
      <c r="ZF386" s="22"/>
      <c r="ZG386" s="22"/>
      <c r="ZH386" s="22"/>
      <c r="ZI386" s="22"/>
      <c r="ZJ386" s="22"/>
      <c r="ZK386" s="22"/>
      <c r="ZL386" s="22"/>
      <c r="ZM386" s="22"/>
      <c r="ZN386" s="22"/>
      <c r="ZO386" s="22"/>
      <c r="ZP386" s="22"/>
      <c r="ZQ386" s="22"/>
      <c r="ZR386" s="22"/>
      <c r="ZS386" s="22"/>
    </row>
    <row r="387" spans="1:695" s="126" customFormat="1" x14ac:dyDescent="0.2">
      <c r="A387" s="246" t="s">
        <v>152</v>
      </c>
      <c r="B387" s="98"/>
      <c r="C387" s="19" t="s">
        <v>99</v>
      </c>
      <c r="D387" s="19" t="s">
        <v>15</v>
      </c>
      <c r="E387" s="20">
        <v>0.61458333333333337</v>
      </c>
      <c r="F387" s="20">
        <f>E387+(15/(24*60))</f>
        <v>0.625</v>
      </c>
      <c r="G387" s="19">
        <f t="shared" ref="G387" si="53">H387*I387</f>
        <v>1955.2</v>
      </c>
      <c r="H387" s="65">
        <v>188</v>
      </c>
      <c r="I387" s="82">
        <v>10.4</v>
      </c>
      <c r="J387" s="77" t="s">
        <v>204</v>
      </c>
      <c r="K387" s="77" t="s">
        <v>205</v>
      </c>
      <c r="L387" s="187"/>
      <c r="M387" s="21"/>
      <c r="N387" s="139"/>
      <c r="O387" s="139"/>
      <c r="P387" s="22"/>
      <c r="Q387" s="22"/>
      <c r="R387" s="22"/>
      <c r="S387" s="22"/>
      <c r="T387" s="22"/>
      <c r="U387" s="22"/>
      <c r="V387" s="22"/>
      <c r="W387" s="22"/>
      <c r="X387" s="22"/>
      <c r="Y387" s="22"/>
      <c r="Z387" s="22"/>
      <c r="AA387" s="22"/>
      <c r="AB387" s="22"/>
      <c r="AC387" s="22"/>
      <c r="AD387" s="22"/>
      <c r="AE387" s="22"/>
      <c r="AF387" s="22"/>
      <c r="AG387" s="22"/>
      <c r="AH387" s="22"/>
      <c r="AI387" s="22"/>
      <c r="AJ387" s="22"/>
      <c r="AK387" s="22"/>
      <c r="AL387" s="22"/>
      <c r="AM387" s="22"/>
      <c r="AN387" s="22"/>
      <c r="AO387" s="22"/>
      <c r="AP387" s="22"/>
      <c r="AQ387" s="22"/>
      <c r="AR387" s="22"/>
      <c r="AS387" s="22"/>
      <c r="AT387" s="22"/>
      <c r="AU387" s="22"/>
      <c r="AV387" s="22"/>
      <c r="AW387" s="22"/>
      <c r="AX387" s="22"/>
      <c r="AY387" s="22"/>
      <c r="AZ387" s="22"/>
      <c r="BA387" s="22"/>
      <c r="BB387" s="22"/>
      <c r="BC387" s="22"/>
      <c r="BD387" s="22"/>
      <c r="BE387" s="22"/>
      <c r="BF387" s="22"/>
      <c r="BG387" s="22"/>
      <c r="BH387" s="22"/>
      <c r="BI387" s="22"/>
      <c r="BJ387" s="22"/>
      <c r="BK387" s="22"/>
      <c r="BL387" s="22"/>
      <c r="BM387" s="22"/>
      <c r="BN387" s="22"/>
      <c r="BO387" s="22"/>
      <c r="BP387" s="22"/>
      <c r="BQ387" s="22"/>
      <c r="BR387" s="22"/>
      <c r="BS387" s="22"/>
      <c r="BT387" s="22"/>
      <c r="BU387" s="22"/>
      <c r="BV387" s="22"/>
      <c r="BW387" s="22"/>
      <c r="BX387" s="22"/>
      <c r="BY387" s="22"/>
      <c r="BZ387" s="22"/>
      <c r="CA387" s="22"/>
      <c r="CB387" s="22"/>
      <c r="CC387" s="22"/>
      <c r="CD387" s="22"/>
      <c r="CE387" s="22"/>
      <c r="CF387" s="22"/>
      <c r="CG387" s="22"/>
      <c r="CH387" s="22"/>
      <c r="CI387" s="22"/>
      <c r="CJ387" s="22"/>
      <c r="CK387" s="22"/>
      <c r="CL387" s="22"/>
      <c r="CM387" s="22"/>
      <c r="CN387" s="22"/>
      <c r="CO387" s="22"/>
      <c r="CP387" s="22"/>
      <c r="CQ387" s="22"/>
      <c r="CR387" s="22"/>
      <c r="CS387" s="22"/>
      <c r="CT387" s="22"/>
      <c r="CU387" s="22"/>
      <c r="CV387" s="22"/>
      <c r="CW387" s="22"/>
      <c r="CX387" s="22"/>
      <c r="CY387" s="22"/>
      <c r="CZ387" s="22"/>
      <c r="DA387" s="22"/>
      <c r="DB387" s="22"/>
      <c r="DC387" s="22"/>
      <c r="DD387" s="22"/>
      <c r="DE387" s="22"/>
      <c r="DF387" s="22"/>
      <c r="DG387" s="22"/>
      <c r="DH387" s="22"/>
      <c r="DI387" s="22"/>
      <c r="DJ387" s="22"/>
      <c r="DK387" s="22"/>
      <c r="DL387" s="22"/>
      <c r="DM387" s="22"/>
      <c r="DN387" s="22"/>
      <c r="DO387" s="22"/>
      <c r="DP387" s="22"/>
      <c r="DQ387" s="22"/>
      <c r="DR387" s="22"/>
      <c r="DS387" s="22"/>
      <c r="DT387" s="22"/>
      <c r="DU387" s="22"/>
      <c r="DV387" s="22"/>
      <c r="DW387" s="22"/>
      <c r="DX387" s="22"/>
      <c r="DY387" s="22"/>
      <c r="DZ387" s="22"/>
      <c r="EA387" s="22"/>
      <c r="EB387" s="22"/>
      <c r="EC387" s="22"/>
      <c r="ED387" s="22"/>
      <c r="EE387" s="22"/>
      <c r="EF387" s="22"/>
      <c r="EG387" s="22"/>
      <c r="EH387" s="22"/>
      <c r="EI387" s="22"/>
      <c r="EJ387" s="22"/>
      <c r="EK387" s="22"/>
      <c r="EL387" s="22"/>
      <c r="EM387" s="22"/>
      <c r="EN387" s="22"/>
      <c r="EO387" s="22"/>
      <c r="EP387" s="22"/>
      <c r="EQ387" s="22"/>
      <c r="ER387" s="22"/>
      <c r="ES387" s="22"/>
      <c r="ET387" s="22"/>
      <c r="EU387" s="22"/>
      <c r="EV387" s="22"/>
      <c r="EW387" s="22"/>
      <c r="EX387" s="22"/>
      <c r="EY387" s="22"/>
      <c r="EZ387" s="22"/>
      <c r="FA387" s="22"/>
      <c r="FB387" s="22"/>
      <c r="FC387" s="22"/>
      <c r="FD387" s="22"/>
      <c r="FE387" s="22"/>
      <c r="FF387" s="22"/>
      <c r="FG387" s="22"/>
      <c r="FH387" s="22"/>
      <c r="FI387" s="22"/>
      <c r="FJ387" s="22"/>
      <c r="FK387" s="22"/>
      <c r="FL387" s="22"/>
      <c r="FM387" s="22"/>
      <c r="FN387" s="22"/>
      <c r="FO387" s="22"/>
      <c r="FP387" s="22"/>
      <c r="FQ387" s="22"/>
      <c r="FR387" s="22"/>
      <c r="FS387" s="22"/>
      <c r="FT387" s="22"/>
      <c r="FU387" s="22"/>
      <c r="FV387" s="22"/>
      <c r="FW387" s="22"/>
      <c r="FX387" s="22"/>
      <c r="FY387" s="22"/>
      <c r="FZ387" s="22"/>
      <c r="GA387" s="22"/>
      <c r="GB387" s="22"/>
      <c r="GC387" s="22"/>
      <c r="GD387" s="22"/>
      <c r="GE387" s="22"/>
      <c r="GF387" s="22"/>
      <c r="GG387" s="22"/>
      <c r="GH387" s="22"/>
      <c r="GI387" s="22"/>
      <c r="GJ387" s="22"/>
      <c r="GK387" s="22"/>
      <c r="GL387" s="22"/>
      <c r="GM387" s="22"/>
      <c r="GN387" s="22"/>
      <c r="GO387" s="22"/>
      <c r="GP387" s="22"/>
      <c r="GQ387" s="22"/>
      <c r="GR387" s="22"/>
      <c r="GS387" s="22"/>
      <c r="GT387" s="22"/>
      <c r="GU387" s="22"/>
      <c r="GV387" s="22"/>
      <c r="GW387" s="22"/>
      <c r="GX387" s="22"/>
      <c r="GY387" s="22"/>
      <c r="GZ387" s="22"/>
      <c r="HA387" s="22"/>
      <c r="HB387" s="22"/>
      <c r="HC387" s="22"/>
      <c r="HD387" s="22"/>
      <c r="HE387" s="22"/>
      <c r="HF387" s="22"/>
      <c r="HG387" s="22"/>
      <c r="HH387" s="22"/>
      <c r="HI387" s="22"/>
      <c r="HJ387" s="22"/>
      <c r="HK387" s="22"/>
      <c r="HL387" s="22"/>
      <c r="HM387" s="22"/>
      <c r="HN387" s="22"/>
      <c r="HO387" s="22"/>
      <c r="HP387" s="22"/>
      <c r="HQ387" s="22"/>
      <c r="HR387" s="22"/>
      <c r="HS387" s="22"/>
      <c r="HT387" s="22"/>
      <c r="HU387" s="22"/>
      <c r="HV387" s="22"/>
      <c r="HW387" s="22"/>
      <c r="HX387" s="22"/>
      <c r="HY387" s="22"/>
      <c r="HZ387" s="22"/>
      <c r="IA387" s="22"/>
      <c r="IB387" s="22"/>
      <c r="IC387" s="22"/>
      <c r="ID387" s="22"/>
      <c r="IE387" s="22"/>
      <c r="IF387" s="22"/>
      <c r="IG387" s="22"/>
      <c r="IH387" s="22"/>
      <c r="II387" s="22"/>
      <c r="IJ387" s="22"/>
      <c r="IK387" s="22"/>
      <c r="IL387" s="22"/>
      <c r="IM387" s="22"/>
      <c r="IN387" s="22"/>
      <c r="IO387" s="22"/>
      <c r="IP387" s="22"/>
      <c r="IQ387" s="22"/>
      <c r="IR387" s="22"/>
      <c r="IS387" s="22"/>
      <c r="IT387" s="22"/>
      <c r="IU387" s="22"/>
      <c r="IV387" s="22"/>
      <c r="IW387" s="22"/>
      <c r="IX387" s="22"/>
      <c r="IY387" s="22"/>
      <c r="IZ387" s="22"/>
      <c r="JA387" s="22"/>
      <c r="JB387" s="22"/>
      <c r="JC387" s="22"/>
      <c r="JD387" s="22"/>
      <c r="JE387" s="22"/>
      <c r="JF387" s="22"/>
      <c r="JG387" s="22"/>
      <c r="JH387" s="22"/>
      <c r="JI387" s="22"/>
      <c r="JJ387" s="22"/>
      <c r="JK387" s="22"/>
      <c r="JL387" s="22"/>
      <c r="JM387" s="22"/>
      <c r="JN387" s="22"/>
      <c r="JO387" s="22"/>
      <c r="JP387" s="22"/>
      <c r="JQ387" s="22"/>
      <c r="JR387" s="22"/>
      <c r="JS387" s="22"/>
      <c r="JT387" s="22"/>
      <c r="JU387" s="22"/>
      <c r="JV387" s="22"/>
      <c r="JW387" s="22"/>
      <c r="JX387" s="22"/>
      <c r="JY387" s="22"/>
      <c r="JZ387" s="22"/>
      <c r="KA387" s="22"/>
      <c r="KB387" s="22"/>
      <c r="KC387" s="22"/>
      <c r="KD387" s="22"/>
      <c r="KE387" s="22"/>
      <c r="KF387" s="22"/>
      <c r="KG387" s="22"/>
      <c r="KH387" s="22"/>
      <c r="KI387" s="22"/>
      <c r="KJ387" s="22"/>
      <c r="KK387" s="22"/>
      <c r="KL387" s="22"/>
      <c r="KM387" s="22"/>
      <c r="KN387" s="22"/>
      <c r="KO387" s="22"/>
      <c r="KP387" s="22"/>
      <c r="KQ387" s="22"/>
      <c r="KR387" s="22"/>
      <c r="KS387" s="22"/>
      <c r="KT387" s="22"/>
      <c r="KU387" s="22"/>
      <c r="KV387" s="22"/>
      <c r="KW387" s="22"/>
      <c r="KX387" s="22"/>
      <c r="KY387" s="22"/>
      <c r="KZ387" s="22"/>
      <c r="LA387" s="22"/>
      <c r="LB387" s="22"/>
      <c r="LC387" s="22"/>
      <c r="LD387" s="22"/>
      <c r="LE387" s="22"/>
      <c r="LF387" s="22"/>
      <c r="LG387" s="22"/>
      <c r="LH387" s="22"/>
      <c r="LI387" s="22"/>
      <c r="LJ387" s="22"/>
      <c r="LK387" s="22"/>
      <c r="LL387" s="22"/>
      <c r="LM387" s="22"/>
      <c r="LN387" s="22"/>
      <c r="LO387" s="22"/>
      <c r="LP387" s="22"/>
      <c r="LQ387" s="22"/>
      <c r="LR387" s="22"/>
      <c r="LS387" s="22"/>
      <c r="LT387" s="22"/>
      <c r="LU387" s="22"/>
      <c r="LV387" s="22"/>
      <c r="LW387" s="22"/>
      <c r="LX387" s="22"/>
      <c r="LY387" s="22"/>
      <c r="LZ387" s="22"/>
      <c r="MA387" s="22"/>
      <c r="MB387" s="22"/>
      <c r="MC387" s="22"/>
      <c r="MD387" s="22"/>
      <c r="ME387" s="22"/>
      <c r="MF387" s="22"/>
      <c r="MG387" s="22"/>
      <c r="MH387" s="22"/>
      <c r="MI387" s="22"/>
      <c r="MJ387" s="22"/>
      <c r="MK387" s="22"/>
      <c r="ML387" s="22"/>
      <c r="MM387" s="22"/>
      <c r="MN387" s="22"/>
      <c r="MO387" s="22"/>
      <c r="MP387" s="22"/>
      <c r="MQ387" s="22"/>
      <c r="MR387" s="22"/>
      <c r="MS387" s="22"/>
      <c r="MT387" s="22"/>
      <c r="MU387" s="22"/>
      <c r="MV387" s="22"/>
      <c r="MW387" s="22"/>
      <c r="MX387" s="22"/>
      <c r="MY387" s="22"/>
      <c r="MZ387" s="22"/>
      <c r="NA387" s="22"/>
      <c r="NB387" s="22"/>
      <c r="NC387" s="22"/>
      <c r="ND387" s="22"/>
      <c r="NE387" s="22"/>
      <c r="NF387" s="22"/>
      <c r="NG387" s="22"/>
      <c r="NH387" s="22"/>
      <c r="NI387" s="22"/>
      <c r="NJ387" s="22"/>
      <c r="NK387" s="22"/>
      <c r="NL387" s="22"/>
      <c r="NM387" s="22"/>
      <c r="NN387" s="22"/>
      <c r="NO387" s="22"/>
      <c r="NP387" s="22"/>
      <c r="NQ387" s="22"/>
      <c r="NR387" s="22"/>
      <c r="NS387" s="22"/>
      <c r="NT387" s="22"/>
      <c r="NU387" s="22"/>
      <c r="NV387" s="22"/>
      <c r="NW387" s="22"/>
      <c r="NX387" s="22"/>
      <c r="NY387" s="22"/>
      <c r="NZ387" s="22"/>
      <c r="OA387" s="22"/>
      <c r="OB387" s="22"/>
      <c r="OC387" s="22"/>
      <c r="OD387" s="22"/>
      <c r="OE387" s="22"/>
      <c r="OF387" s="22"/>
      <c r="OG387" s="22"/>
      <c r="OH387" s="22"/>
      <c r="OI387" s="22"/>
      <c r="OJ387" s="22"/>
      <c r="OK387" s="22"/>
      <c r="OL387" s="22"/>
      <c r="OM387" s="22"/>
      <c r="ON387" s="22"/>
      <c r="OO387" s="22"/>
      <c r="OP387" s="22"/>
      <c r="OQ387" s="22"/>
      <c r="OR387" s="22"/>
      <c r="OS387" s="22"/>
      <c r="OT387" s="22"/>
      <c r="OU387" s="22"/>
      <c r="OV387" s="22"/>
      <c r="OW387" s="22"/>
      <c r="OX387" s="22"/>
      <c r="OY387" s="22"/>
      <c r="OZ387" s="22"/>
      <c r="PA387" s="22"/>
      <c r="PB387" s="22"/>
      <c r="PC387" s="22"/>
      <c r="PD387" s="22"/>
      <c r="PE387" s="22"/>
      <c r="PF387" s="22"/>
      <c r="PG387" s="22"/>
      <c r="PH387" s="22"/>
      <c r="PI387" s="22"/>
      <c r="PJ387" s="22"/>
      <c r="PK387" s="22"/>
      <c r="PL387" s="22"/>
      <c r="PM387" s="22"/>
      <c r="PN387" s="22"/>
      <c r="PO387" s="22"/>
      <c r="PP387" s="22"/>
      <c r="PQ387" s="22"/>
      <c r="PR387" s="22"/>
      <c r="PS387" s="22"/>
      <c r="PT387" s="22"/>
      <c r="PU387" s="22"/>
      <c r="PV387" s="22"/>
      <c r="PW387" s="22"/>
      <c r="PX387" s="22"/>
      <c r="PY387" s="22"/>
      <c r="PZ387" s="22"/>
      <c r="QA387" s="22"/>
      <c r="QB387" s="22"/>
      <c r="QC387" s="22"/>
      <c r="QD387" s="22"/>
      <c r="QE387" s="22"/>
      <c r="QF387" s="22"/>
      <c r="QG387" s="22"/>
      <c r="QH387" s="22"/>
      <c r="QI387" s="22"/>
      <c r="QJ387" s="22"/>
      <c r="QK387" s="22"/>
      <c r="QL387" s="22"/>
      <c r="QM387" s="22"/>
      <c r="QN387" s="22"/>
      <c r="QO387" s="22"/>
      <c r="QP387" s="22"/>
      <c r="QQ387" s="22"/>
      <c r="QR387" s="22"/>
      <c r="QS387" s="22"/>
      <c r="QT387" s="22"/>
      <c r="QU387" s="22"/>
      <c r="QV387" s="22"/>
      <c r="QW387" s="22"/>
      <c r="QX387" s="22"/>
      <c r="QY387" s="22"/>
      <c r="QZ387" s="22"/>
      <c r="RA387" s="22"/>
      <c r="RB387" s="22"/>
      <c r="RC387" s="22"/>
      <c r="RD387" s="22"/>
      <c r="RE387" s="22"/>
      <c r="RF387" s="22"/>
      <c r="RG387" s="22"/>
      <c r="RH387" s="22"/>
      <c r="RI387" s="22"/>
      <c r="RJ387" s="22"/>
      <c r="RK387" s="22"/>
      <c r="RL387" s="22"/>
      <c r="RM387" s="22"/>
      <c r="RN387" s="22"/>
      <c r="RO387" s="22"/>
      <c r="RP387" s="22"/>
      <c r="RQ387" s="22"/>
      <c r="RR387" s="22"/>
      <c r="RS387" s="22"/>
      <c r="RT387" s="22"/>
      <c r="RU387" s="22"/>
      <c r="RV387" s="22"/>
      <c r="RW387" s="22"/>
      <c r="RX387" s="22"/>
      <c r="RY387" s="22"/>
      <c r="RZ387" s="22"/>
      <c r="SA387" s="22"/>
      <c r="SB387" s="22"/>
      <c r="SC387" s="22"/>
      <c r="SD387" s="22"/>
      <c r="SE387" s="22"/>
      <c r="SF387" s="22"/>
      <c r="SG387" s="22"/>
      <c r="SH387" s="22"/>
      <c r="SI387" s="22"/>
      <c r="SJ387" s="22"/>
      <c r="SK387" s="22"/>
      <c r="SL387" s="22"/>
      <c r="SM387" s="22"/>
      <c r="SN387" s="22"/>
      <c r="SO387" s="22"/>
      <c r="SP387" s="22"/>
      <c r="SQ387" s="22"/>
      <c r="SR387" s="22"/>
      <c r="SS387" s="22"/>
      <c r="ST387" s="22"/>
      <c r="SU387" s="22"/>
      <c r="SV387" s="22"/>
      <c r="SW387" s="22"/>
      <c r="SX387" s="22"/>
      <c r="SY387" s="22"/>
      <c r="SZ387" s="22"/>
      <c r="TA387" s="22"/>
      <c r="TB387" s="22"/>
      <c r="TC387" s="22"/>
      <c r="TD387" s="22"/>
      <c r="TE387" s="22"/>
      <c r="TF387" s="22"/>
      <c r="TG387" s="22"/>
      <c r="TH387" s="22"/>
      <c r="TI387" s="22"/>
      <c r="TJ387" s="22"/>
      <c r="TK387" s="22"/>
      <c r="TL387" s="22"/>
      <c r="TM387" s="22"/>
      <c r="TN387" s="22"/>
      <c r="TO387" s="22"/>
      <c r="TP387" s="22"/>
      <c r="TQ387" s="22"/>
      <c r="TR387" s="22"/>
      <c r="TS387" s="22"/>
      <c r="TT387" s="22"/>
      <c r="TU387" s="22"/>
      <c r="TV387" s="22"/>
      <c r="TW387" s="22"/>
      <c r="TX387" s="22"/>
      <c r="TY387" s="22"/>
      <c r="TZ387" s="22"/>
      <c r="UA387" s="22"/>
      <c r="UB387" s="22"/>
      <c r="UC387" s="22"/>
      <c r="UD387" s="22"/>
      <c r="UE387" s="22"/>
      <c r="UF387" s="22"/>
      <c r="UG387" s="22"/>
      <c r="UH387" s="22"/>
      <c r="UI387" s="22"/>
      <c r="UJ387" s="22"/>
      <c r="UK387" s="22"/>
      <c r="UL387" s="22"/>
      <c r="UM387" s="22"/>
      <c r="UN387" s="22"/>
      <c r="UO387" s="22"/>
      <c r="UP387" s="22"/>
      <c r="UQ387" s="22"/>
      <c r="UR387" s="22"/>
      <c r="US387" s="22"/>
      <c r="UT387" s="22"/>
      <c r="UU387" s="22"/>
      <c r="UV387" s="22"/>
      <c r="UW387" s="22"/>
      <c r="UX387" s="22"/>
      <c r="UY387" s="22"/>
      <c r="UZ387" s="22"/>
      <c r="VA387" s="22"/>
      <c r="VB387" s="22"/>
      <c r="VC387" s="22"/>
      <c r="VD387" s="22"/>
      <c r="VE387" s="22"/>
      <c r="VF387" s="22"/>
      <c r="VG387" s="22"/>
      <c r="VH387" s="22"/>
      <c r="VI387" s="22"/>
      <c r="VJ387" s="22"/>
      <c r="VK387" s="22"/>
      <c r="VL387" s="22"/>
      <c r="VM387" s="22"/>
      <c r="VN387" s="22"/>
      <c r="VO387" s="22"/>
      <c r="VP387" s="22"/>
      <c r="VQ387" s="22"/>
      <c r="VR387" s="22"/>
      <c r="VS387" s="22"/>
      <c r="VT387" s="22"/>
      <c r="VU387" s="22"/>
      <c r="VV387" s="22"/>
      <c r="VW387" s="22"/>
      <c r="VX387" s="22"/>
      <c r="VY387" s="22"/>
      <c r="VZ387" s="22"/>
      <c r="WA387" s="22"/>
      <c r="WB387" s="22"/>
      <c r="WC387" s="22"/>
      <c r="WD387" s="22"/>
      <c r="WE387" s="22"/>
      <c r="WF387" s="22"/>
      <c r="WG387" s="22"/>
      <c r="WH387" s="22"/>
      <c r="WI387" s="22"/>
      <c r="WJ387" s="22"/>
      <c r="WK387" s="22"/>
      <c r="WL387" s="22"/>
      <c r="WM387" s="22"/>
      <c r="WN387" s="22"/>
      <c r="WO387" s="22"/>
      <c r="WP387" s="22"/>
      <c r="WQ387" s="22"/>
      <c r="WR387" s="22"/>
      <c r="WS387" s="22"/>
      <c r="WT387" s="22"/>
      <c r="WU387" s="22"/>
      <c r="WV387" s="22"/>
      <c r="WW387" s="22"/>
      <c r="WX387" s="22"/>
      <c r="WY387" s="22"/>
      <c r="WZ387" s="22"/>
      <c r="XA387" s="22"/>
      <c r="XB387" s="22"/>
      <c r="XC387" s="22"/>
      <c r="XD387" s="22"/>
      <c r="XE387" s="22"/>
      <c r="XF387" s="22"/>
      <c r="XG387" s="22"/>
      <c r="XH387" s="22"/>
      <c r="XI387" s="22"/>
      <c r="XJ387" s="22"/>
      <c r="XK387" s="22"/>
      <c r="XL387" s="22"/>
      <c r="XM387" s="22"/>
      <c r="XN387" s="22"/>
      <c r="XO387" s="22"/>
      <c r="XP387" s="22"/>
      <c r="XQ387" s="22"/>
      <c r="XR387" s="22"/>
      <c r="XS387" s="22"/>
      <c r="XT387" s="22"/>
      <c r="XU387" s="22"/>
      <c r="XV387" s="22"/>
      <c r="XW387" s="22"/>
      <c r="XX387" s="22"/>
      <c r="XY387" s="22"/>
      <c r="XZ387" s="22"/>
      <c r="YA387" s="22"/>
      <c r="YB387" s="22"/>
      <c r="YC387" s="22"/>
      <c r="YD387" s="22"/>
      <c r="YE387" s="22"/>
      <c r="YF387" s="22"/>
      <c r="YG387" s="22"/>
      <c r="YH387" s="22"/>
      <c r="YI387" s="22"/>
      <c r="YJ387" s="22"/>
      <c r="YK387" s="22"/>
      <c r="YL387" s="22"/>
      <c r="YM387" s="22"/>
      <c r="YN387" s="22"/>
      <c r="YO387" s="22"/>
      <c r="YP387" s="22"/>
      <c r="YQ387" s="22"/>
      <c r="YR387" s="22"/>
      <c r="YS387" s="22"/>
      <c r="YT387" s="22"/>
      <c r="YU387" s="22"/>
      <c r="YV387" s="22"/>
      <c r="YW387" s="22"/>
      <c r="YX387" s="22"/>
      <c r="YY387" s="22"/>
      <c r="YZ387" s="22"/>
      <c r="ZA387" s="22"/>
      <c r="ZB387" s="22"/>
      <c r="ZC387" s="22"/>
      <c r="ZD387" s="22"/>
      <c r="ZE387" s="22"/>
      <c r="ZF387" s="22"/>
      <c r="ZG387" s="22"/>
      <c r="ZH387" s="22"/>
      <c r="ZI387" s="22"/>
      <c r="ZJ387" s="22"/>
      <c r="ZK387" s="22"/>
      <c r="ZL387" s="22"/>
      <c r="ZM387" s="22"/>
      <c r="ZN387" s="22"/>
      <c r="ZO387" s="22"/>
      <c r="ZP387" s="22"/>
      <c r="ZQ387" s="22"/>
      <c r="ZR387" s="22"/>
      <c r="ZS387" s="22"/>
    </row>
    <row r="388" spans="1:695" s="125" customFormat="1" ht="13.5" thickBot="1" x14ac:dyDescent="0.25">
      <c r="A388" s="247" t="s">
        <v>152</v>
      </c>
      <c r="B388" s="200"/>
      <c r="C388" s="192" t="s">
        <v>106</v>
      </c>
      <c r="D388" s="192" t="s">
        <v>15</v>
      </c>
      <c r="E388" s="194">
        <v>0.625</v>
      </c>
      <c r="F388" s="194">
        <f>E388+(35/(24*60))</f>
        <v>0.64930555555555558</v>
      </c>
      <c r="G388" s="192">
        <f t="shared" ref="G388" si="54">H388*I388</f>
        <v>4436.8</v>
      </c>
      <c r="H388" s="168">
        <v>188</v>
      </c>
      <c r="I388" s="195">
        <v>23.6</v>
      </c>
      <c r="J388" s="184" t="s">
        <v>204</v>
      </c>
      <c r="K388" s="184" t="s">
        <v>205</v>
      </c>
      <c r="L388" s="216"/>
      <c r="M388" s="21"/>
      <c r="N388" s="139"/>
      <c r="O388" s="139"/>
      <c r="P388" s="22"/>
      <c r="Q388" s="22"/>
      <c r="R388" s="22"/>
      <c r="S388" s="22"/>
      <c r="T388" s="22"/>
      <c r="U388" s="22"/>
      <c r="V388" s="22"/>
      <c r="W388" s="22"/>
      <c r="X388" s="22"/>
      <c r="Y388" s="22"/>
      <c r="Z388" s="22"/>
      <c r="AA388" s="22"/>
      <c r="AB388" s="22"/>
      <c r="AC388" s="22"/>
      <c r="AD388" s="22"/>
      <c r="AE388" s="22"/>
      <c r="AF388" s="22"/>
      <c r="AG388" s="22"/>
      <c r="AH388" s="22"/>
      <c r="AI388" s="22"/>
      <c r="AJ388" s="22"/>
      <c r="AK388" s="22"/>
      <c r="AL388" s="22"/>
      <c r="AM388" s="22"/>
      <c r="AN388" s="22"/>
      <c r="AO388" s="22"/>
      <c r="AP388" s="22"/>
      <c r="AQ388" s="22"/>
      <c r="AR388" s="22"/>
      <c r="AS388" s="22"/>
      <c r="AT388" s="22"/>
      <c r="AU388" s="22"/>
      <c r="AV388" s="22"/>
      <c r="AW388" s="22"/>
      <c r="AX388" s="22"/>
      <c r="AY388" s="22"/>
      <c r="AZ388" s="22"/>
      <c r="BA388" s="22"/>
      <c r="BB388" s="22"/>
      <c r="BC388" s="22"/>
      <c r="BD388" s="22"/>
      <c r="BE388" s="22"/>
      <c r="BF388" s="22"/>
      <c r="BG388" s="22"/>
      <c r="BH388" s="22"/>
      <c r="BI388" s="22"/>
      <c r="BJ388" s="22"/>
      <c r="BK388" s="22"/>
      <c r="BL388" s="22"/>
      <c r="BM388" s="22"/>
      <c r="BN388" s="22"/>
      <c r="BO388" s="22"/>
      <c r="BP388" s="22"/>
      <c r="BQ388" s="22"/>
      <c r="BR388" s="22"/>
      <c r="BS388" s="22"/>
      <c r="BT388" s="22"/>
      <c r="BU388" s="22"/>
      <c r="BV388" s="22"/>
      <c r="BW388" s="22"/>
      <c r="BX388" s="22"/>
      <c r="BY388" s="22"/>
      <c r="BZ388" s="22"/>
      <c r="CA388" s="22"/>
      <c r="CB388" s="22"/>
      <c r="CC388" s="22"/>
      <c r="CD388" s="22"/>
      <c r="CE388" s="22"/>
      <c r="CF388" s="22"/>
      <c r="CG388" s="22"/>
      <c r="CH388" s="22"/>
      <c r="CI388" s="22"/>
      <c r="CJ388" s="22"/>
      <c r="CK388" s="22"/>
      <c r="CL388" s="22"/>
      <c r="CM388" s="22"/>
      <c r="CN388" s="22"/>
      <c r="CO388" s="22"/>
      <c r="CP388" s="22"/>
      <c r="CQ388" s="22"/>
      <c r="CR388" s="22"/>
      <c r="CS388" s="22"/>
      <c r="CT388" s="22"/>
      <c r="CU388" s="22"/>
      <c r="CV388" s="22"/>
      <c r="CW388" s="22"/>
      <c r="CX388" s="22"/>
      <c r="CY388" s="22"/>
      <c r="CZ388" s="22"/>
      <c r="DA388" s="22"/>
      <c r="DB388" s="22"/>
      <c r="DC388" s="22"/>
      <c r="DD388" s="22"/>
      <c r="DE388" s="22"/>
      <c r="DF388" s="22"/>
      <c r="DG388" s="22"/>
      <c r="DH388" s="22"/>
      <c r="DI388" s="22"/>
      <c r="DJ388" s="22"/>
      <c r="DK388" s="22"/>
      <c r="DL388" s="22"/>
      <c r="DM388" s="22"/>
      <c r="DN388" s="22"/>
      <c r="DO388" s="22"/>
      <c r="DP388" s="22"/>
      <c r="DQ388" s="22"/>
      <c r="DR388" s="22"/>
      <c r="DS388" s="22"/>
      <c r="DT388" s="22"/>
      <c r="DU388" s="22"/>
      <c r="DV388" s="22"/>
      <c r="DW388" s="22"/>
      <c r="DX388" s="22"/>
      <c r="DY388" s="22"/>
      <c r="DZ388" s="22"/>
      <c r="EA388" s="22"/>
      <c r="EB388" s="22"/>
      <c r="EC388" s="22"/>
      <c r="ED388" s="22"/>
      <c r="EE388" s="22"/>
      <c r="EF388" s="22"/>
      <c r="EG388" s="22"/>
      <c r="EH388" s="22"/>
      <c r="EI388" s="22"/>
      <c r="EJ388" s="22"/>
      <c r="EK388" s="22"/>
      <c r="EL388" s="22"/>
      <c r="EM388" s="22"/>
      <c r="EN388" s="22"/>
      <c r="EO388" s="22"/>
      <c r="EP388" s="22"/>
      <c r="EQ388" s="22"/>
      <c r="ER388" s="22"/>
      <c r="ES388" s="22"/>
      <c r="ET388" s="22"/>
      <c r="EU388" s="22"/>
      <c r="EV388" s="22"/>
      <c r="EW388" s="22"/>
      <c r="EX388" s="22"/>
      <c r="EY388" s="22"/>
      <c r="EZ388" s="22"/>
      <c r="FA388" s="22"/>
      <c r="FB388" s="22"/>
      <c r="FC388" s="22"/>
      <c r="FD388" s="22"/>
      <c r="FE388" s="22"/>
      <c r="FF388" s="22"/>
      <c r="FG388" s="22"/>
      <c r="FH388" s="22"/>
      <c r="FI388" s="22"/>
      <c r="FJ388" s="22"/>
      <c r="FK388" s="22"/>
      <c r="FL388" s="22"/>
      <c r="FM388" s="22"/>
      <c r="FN388" s="22"/>
      <c r="FO388" s="22"/>
      <c r="FP388" s="22"/>
      <c r="FQ388" s="22"/>
      <c r="FR388" s="22"/>
      <c r="FS388" s="22"/>
      <c r="FT388" s="22"/>
      <c r="FU388" s="22"/>
      <c r="FV388" s="22"/>
      <c r="FW388" s="22"/>
      <c r="FX388" s="22"/>
      <c r="FY388" s="22"/>
      <c r="FZ388" s="22"/>
      <c r="GA388" s="22"/>
      <c r="GB388" s="22"/>
      <c r="GC388" s="22"/>
      <c r="GD388" s="22"/>
      <c r="GE388" s="22"/>
      <c r="GF388" s="22"/>
      <c r="GG388" s="22"/>
      <c r="GH388" s="22"/>
      <c r="GI388" s="22"/>
      <c r="GJ388" s="22"/>
      <c r="GK388" s="22"/>
      <c r="GL388" s="22"/>
      <c r="GM388" s="22"/>
      <c r="GN388" s="22"/>
      <c r="GO388" s="22"/>
      <c r="GP388" s="22"/>
      <c r="GQ388" s="22"/>
      <c r="GR388" s="22"/>
      <c r="GS388" s="22"/>
      <c r="GT388" s="22"/>
      <c r="GU388" s="22"/>
      <c r="GV388" s="22"/>
      <c r="GW388" s="22"/>
      <c r="GX388" s="22"/>
      <c r="GY388" s="22"/>
      <c r="GZ388" s="22"/>
      <c r="HA388" s="22"/>
      <c r="HB388" s="22"/>
      <c r="HC388" s="22"/>
      <c r="HD388" s="22"/>
      <c r="HE388" s="22"/>
      <c r="HF388" s="22"/>
      <c r="HG388" s="22"/>
      <c r="HH388" s="22"/>
      <c r="HI388" s="22"/>
      <c r="HJ388" s="22"/>
      <c r="HK388" s="22"/>
      <c r="HL388" s="22"/>
      <c r="HM388" s="22"/>
      <c r="HN388" s="22"/>
      <c r="HO388" s="22"/>
      <c r="HP388" s="22"/>
      <c r="HQ388" s="22"/>
      <c r="HR388" s="22"/>
      <c r="HS388" s="22"/>
      <c r="HT388" s="22"/>
      <c r="HU388" s="22"/>
      <c r="HV388" s="22"/>
      <c r="HW388" s="22"/>
      <c r="HX388" s="22"/>
      <c r="HY388" s="22"/>
      <c r="HZ388" s="22"/>
      <c r="IA388" s="22"/>
      <c r="IB388" s="22"/>
      <c r="IC388" s="22"/>
      <c r="ID388" s="22"/>
      <c r="IE388" s="22"/>
      <c r="IF388" s="22"/>
      <c r="IG388" s="22"/>
      <c r="IH388" s="22"/>
      <c r="II388" s="22"/>
      <c r="IJ388" s="22"/>
      <c r="IK388" s="22"/>
      <c r="IL388" s="22"/>
      <c r="IM388" s="22"/>
      <c r="IN388" s="22"/>
      <c r="IO388" s="22"/>
      <c r="IP388" s="22"/>
      <c r="IQ388" s="22"/>
      <c r="IR388" s="22"/>
      <c r="IS388" s="22"/>
      <c r="IT388" s="22"/>
      <c r="IU388" s="22"/>
      <c r="IV388" s="22"/>
      <c r="IW388" s="22"/>
      <c r="IX388" s="22"/>
      <c r="IY388" s="22"/>
      <c r="IZ388" s="22"/>
      <c r="JA388" s="22"/>
      <c r="JB388" s="22"/>
      <c r="JC388" s="22"/>
      <c r="JD388" s="22"/>
      <c r="JE388" s="22"/>
      <c r="JF388" s="22"/>
      <c r="JG388" s="22"/>
      <c r="JH388" s="22"/>
      <c r="JI388" s="22"/>
      <c r="JJ388" s="22"/>
      <c r="JK388" s="22"/>
      <c r="JL388" s="22"/>
      <c r="JM388" s="22"/>
      <c r="JN388" s="22"/>
      <c r="JO388" s="22"/>
      <c r="JP388" s="22"/>
      <c r="JQ388" s="22"/>
      <c r="JR388" s="22"/>
      <c r="JS388" s="22"/>
      <c r="JT388" s="22"/>
      <c r="JU388" s="22"/>
      <c r="JV388" s="22"/>
      <c r="JW388" s="22"/>
      <c r="JX388" s="22"/>
      <c r="JY388" s="22"/>
      <c r="JZ388" s="22"/>
      <c r="KA388" s="22"/>
      <c r="KB388" s="22"/>
      <c r="KC388" s="22"/>
      <c r="KD388" s="22"/>
      <c r="KE388" s="22"/>
      <c r="KF388" s="22"/>
      <c r="KG388" s="22"/>
      <c r="KH388" s="22"/>
      <c r="KI388" s="22"/>
      <c r="KJ388" s="22"/>
      <c r="KK388" s="22"/>
      <c r="KL388" s="22"/>
      <c r="KM388" s="22"/>
      <c r="KN388" s="22"/>
      <c r="KO388" s="22"/>
      <c r="KP388" s="22"/>
      <c r="KQ388" s="22"/>
      <c r="KR388" s="22"/>
      <c r="KS388" s="22"/>
      <c r="KT388" s="22"/>
      <c r="KU388" s="22"/>
      <c r="KV388" s="22"/>
      <c r="KW388" s="22"/>
      <c r="KX388" s="22"/>
      <c r="KY388" s="22"/>
      <c r="KZ388" s="22"/>
      <c r="LA388" s="22"/>
      <c r="LB388" s="22"/>
      <c r="LC388" s="22"/>
      <c r="LD388" s="22"/>
      <c r="LE388" s="22"/>
      <c r="LF388" s="22"/>
      <c r="LG388" s="22"/>
      <c r="LH388" s="22"/>
      <c r="LI388" s="22"/>
      <c r="LJ388" s="22"/>
      <c r="LK388" s="22"/>
      <c r="LL388" s="22"/>
      <c r="LM388" s="22"/>
      <c r="LN388" s="22"/>
      <c r="LO388" s="22"/>
      <c r="LP388" s="22"/>
      <c r="LQ388" s="22"/>
      <c r="LR388" s="22"/>
      <c r="LS388" s="22"/>
      <c r="LT388" s="22"/>
      <c r="LU388" s="22"/>
      <c r="LV388" s="22"/>
      <c r="LW388" s="22"/>
      <c r="LX388" s="22"/>
      <c r="LY388" s="22"/>
      <c r="LZ388" s="22"/>
      <c r="MA388" s="22"/>
      <c r="MB388" s="22"/>
      <c r="MC388" s="22"/>
      <c r="MD388" s="22"/>
      <c r="ME388" s="22"/>
      <c r="MF388" s="22"/>
      <c r="MG388" s="22"/>
      <c r="MH388" s="22"/>
      <c r="MI388" s="22"/>
      <c r="MJ388" s="22"/>
      <c r="MK388" s="22"/>
      <c r="ML388" s="22"/>
      <c r="MM388" s="22"/>
      <c r="MN388" s="22"/>
      <c r="MO388" s="22"/>
      <c r="MP388" s="22"/>
      <c r="MQ388" s="22"/>
      <c r="MR388" s="22"/>
      <c r="MS388" s="22"/>
      <c r="MT388" s="22"/>
      <c r="MU388" s="22"/>
      <c r="MV388" s="22"/>
      <c r="MW388" s="22"/>
      <c r="MX388" s="22"/>
      <c r="MY388" s="22"/>
      <c r="MZ388" s="22"/>
      <c r="NA388" s="22"/>
      <c r="NB388" s="22"/>
      <c r="NC388" s="22"/>
      <c r="ND388" s="22"/>
      <c r="NE388" s="22"/>
      <c r="NF388" s="22"/>
      <c r="NG388" s="22"/>
      <c r="NH388" s="22"/>
      <c r="NI388" s="22"/>
      <c r="NJ388" s="22"/>
      <c r="NK388" s="22"/>
      <c r="NL388" s="22"/>
      <c r="NM388" s="22"/>
      <c r="NN388" s="22"/>
      <c r="NO388" s="22"/>
      <c r="NP388" s="22"/>
      <c r="NQ388" s="22"/>
      <c r="NR388" s="22"/>
      <c r="NS388" s="22"/>
      <c r="NT388" s="22"/>
      <c r="NU388" s="22"/>
      <c r="NV388" s="22"/>
      <c r="NW388" s="22"/>
      <c r="NX388" s="22"/>
      <c r="NY388" s="22"/>
      <c r="NZ388" s="22"/>
      <c r="OA388" s="22"/>
      <c r="OB388" s="22"/>
      <c r="OC388" s="22"/>
      <c r="OD388" s="22"/>
      <c r="OE388" s="22"/>
      <c r="OF388" s="22"/>
      <c r="OG388" s="22"/>
      <c r="OH388" s="22"/>
      <c r="OI388" s="22"/>
      <c r="OJ388" s="22"/>
      <c r="OK388" s="22"/>
      <c r="OL388" s="22"/>
      <c r="OM388" s="22"/>
      <c r="ON388" s="22"/>
      <c r="OO388" s="22"/>
      <c r="OP388" s="22"/>
      <c r="OQ388" s="22"/>
      <c r="OR388" s="22"/>
      <c r="OS388" s="22"/>
      <c r="OT388" s="22"/>
      <c r="OU388" s="22"/>
      <c r="OV388" s="22"/>
      <c r="OW388" s="22"/>
      <c r="OX388" s="22"/>
      <c r="OY388" s="22"/>
      <c r="OZ388" s="22"/>
      <c r="PA388" s="22"/>
      <c r="PB388" s="22"/>
      <c r="PC388" s="22"/>
      <c r="PD388" s="22"/>
      <c r="PE388" s="22"/>
      <c r="PF388" s="22"/>
      <c r="PG388" s="22"/>
      <c r="PH388" s="22"/>
      <c r="PI388" s="22"/>
      <c r="PJ388" s="22"/>
      <c r="PK388" s="22"/>
      <c r="PL388" s="22"/>
      <c r="PM388" s="22"/>
      <c r="PN388" s="22"/>
      <c r="PO388" s="22"/>
      <c r="PP388" s="22"/>
      <c r="PQ388" s="22"/>
      <c r="PR388" s="22"/>
      <c r="PS388" s="22"/>
      <c r="PT388" s="22"/>
      <c r="PU388" s="22"/>
      <c r="PV388" s="22"/>
      <c r="PW388" s="22"/>
      <c r="PX388" s="22"/>
      <c r="PY388" s="22"/>
      <c r="PZ388" s="22"/>
      <c r="QA388" s="22"/>
      <c r="QB388" s="22"/>
      <c r="QC388" s="22"/>
      <c r="QD388" s="22"/>
      <c r="QE388" s="22"/>
      <c r="QF388" s="22"/>
      <c r="QG388" s="22"/>
      <c r="QH388" s="22"/>
      <c r="QI388" s="22"/>
      <c r="QJ388" s="22"/>
      <c r="QK388" s="22"/>
      <c r="QL388" s="22"/>
      <c r="QM388" s="22"/>
      <c r="QN388" s="22"/>
      <c r="QO388" s="22"/>
      <c r="QP388" s="22"/>
      <c r="QQ388" s="22"/>
      <c r="QR388" s="22"/>
      <c r="QS388" s="22"/>
      <c r="QT388" s="22"/>
      <c r="QU388" s="22"/>
      <c r="QV388" s="22"/>
      <c r="QW388" s="22"/>
      <c r="QX388" s="22"/>
      <c r="QY388" s="22"/>
      <c r="QZ388" s="22"/>
      <c r="RA388" s="22"/>
      <c r="RB388" s="22"/>
      <c r="RC388" s="22"/>
      <c r="RD388" s="22"/>
      <c r="RE388" s="22"/>
      <c r="RF388" s="22"/>
      <c r="RG388" s="22"/>
      <c r="RH388" s="22"/>
      <c r="RI388" s="22"/>
      <c r="RJ388" s="22"/>
      <c r="RK388" s="22"/>
      <c r="RL388" s="22"/>
      <c r="RM388" s="22"/>
      <c r="RN388" s="22"/>
      <c r="RO388" s="22"/>
      <c r="RP388" s="22"/>
      <c r="RQ388" s="22"/>
      <c r="RR388" s="22"/>
      <c r="RS388" s="22"/>
      <c r="RT388" s="22"/>
      <c r="RU388" s="22"/>
      <c r="RV388" s="22"/>
      <c r="RW388" s="22"/>
      <c r="RX388" s="22"/>
      <c r="RY388" s="22"/>
      <c r="RZ388" s="22"/>
      <c r="SA388" s="22"/>
      <c r="SB388" s="22"/>
      <c r="SC388" s="22"/>
      <c r="SD388" s="22"/>
      <c r="SE388" s="22"/>
      <c r="SF388" s="22"/>
      <c r="SG388" s="22"/>
      <c r="SH388" s="22"/>
      <c r="SI388" s="22"/>
      <c r="SJ388" s="22"/>
      <c r="SK388" s="22"/>
      <c r="SL388" s="22"/>
      <c r="SM388" s="22"/>
      <c r="SN388" s="22"/>
      <c r="SO388" s="22"/>
      <c r="SP388" s="22"/>
      <c r="SQ388" s="22"/>
      <c r="SR388" s="22"/>
      <c r="SS388" s="22"/>
      <c r="ST388" s="22"/>
      <c r="SU388" s="22"/>
      <c r="SV388" s="22"/>
      <c r="SW388" s="22"/>
      <c r="SX388" s="22"/>
      <c r="SY388" s="22"/>
      <c r="SZ388" s="22"/>
      <c r="TA388" s="22"/>
      <c r="TB388" s="22"/>
      <c r="TC388" s="22"/>
      <c r="TD388" s="22"/>
      <c r="TE388" s="22"/>
      <c r="TF388" s="22"/>
      <c r="TG388" s="22"/>
      <c r="TH388" s="22"/>
      <c r="TI388" s="22"/>
      <c r="TJ388" s="22"/>
      <c r="TK388" s="22"/>
      <c r="TL388" s="22"/>
      <c r="TM388" s="22"/>
      <c r="TN388" s="22"/>
      <c r="TO388" s="22"/>
      <c r="TP388" s="22"/>
      <c r="TQ388" s="22"/>
      <c r="TR388" s="22"/>
      <c r="TS388" s="22"/>
      <c r="TT388" s="22"/>
      <c r="TU388" s="22"/>
      <c r="TV388" s="22"/>
      <c r="TW388" s="22"/>
      <c r="TX388" s="22"/>
      <c r="TY388" s="22"/>
      <c r="TZ388" s="22"/>
      <c r="UA388" s="22"/>
      <c r="UB388" s="22"/>
      <c r="UC388" s="22"/>
      <c r="UD388" s="22"/>
      <c r="UE388" s="22"/>
      <c r="UF388" s="22"/>
      <c r="UG388" s="22"/>
      <c r="UH388" s="22"/>
      <c r="UI388" s="22"/>
      <c r="UJ388" s="22"/>
      <c r="UK388" s="22"/>
      <c r="UL388" s="22"/>
      <c r="UM388" s="22"/>
      <c r="UN388" s="22"/>
      <c r="UO388" s="22"/>
      <c r="UP388" s="22"/>
      <c r="UQ388" s="22"/>
      <c r="UR388" s="22"/>
      <c r="US388" s="22"/>
      <c r="UT388" s="22"/>
      <c r="UU388" s="22"/>
      <c r="UV388" s="22"/>
      <c r="UW388" s="22"/>
      <c r="UX388" s="22"/>
      <c r="UY388" s="22"/>
      <c r="UZ388" s="22"/>
      <c r="VA388" s="22"/>
      <c r="VB388" s="22"/>
      <c r="VC388" s="22"/>
      <c r="VD388" s="22"/>
      <c r="VE388" s="22"/>
      <c r="VF388" s="22"/>
      <c r="VG388" s="22"/>
      <c r="VH388" s="22"/>
      <c r="VI388" s="22"/>
      <c r="VJ388" s="22"/>
      <c r="VK388" s="22"/>
      <c r="VL388" s="22"/>
      <c r="VM388" s="22"/>
      <c r="VN388" s="22"/>
      <c r="VO388" s="22"/>
      <c r="VP388" s="22"/>
      <c r="VQ388" s="22"/>
      <c r="VR388" s="22"/>
      <c r="VS388" s="22"/>
      <c r="VT388" s="22"/>
      <c r="VU388" s="22"/>
      <c r="VV388" s="22"/>
      <c r="VW388" s="22"/>
      <c r="VX388" s="22"/>
      <c r="VY388" s="22"/>
      <c r="VZ388" s="22"/>
      <c r="WA388" s="22"/>
      <c r="WB388" s="22"/>
      <c r="WC388" s="22"/>
      <c r="WD388" s="22"/>
      <c r="WE388" s="22"/>
      <c r="WF388" s="22"/>
      <c r="WG388" s="22"/>
      <c r="WH388" s="22"/>
      <c r="WI388" s="22"/>
      <c r="WJ388" s="22"/>
      <c r="WK388" s="22"/>
      <c r="WL388" s="22"/>
      <c r="WM388" s="22"/>
      <c r="WN388" s="22"/>
      <c r="WO388" s="22"/>
      <c r="WP388" s="22"/>
      <c r="WQ388" s="22"/>
      <c r="WR388" s="22"/>
      <c r="WS388" s="22"/>
      <c r="WT388" s="22"/>
      <c r="WU388" s="22"/>
      <c r="WV388" s="22"/>
      <c r="WW388" s="22"/>
      <c r="WX388" s="22"/>
      <c r="WY388" s="22"/>
      <c r="WZ388" s="22"/>
      <c r="XA388" s="22"/>
      <c r="XB388" s="22"/>
      <c r="XC388" s="22"/>
      <c r="XD388" s="22"/>
      <c r="XE388" s="22"/>
      <c r="XF388" s="22"/>
      <c r="XG388" s="22"/>
      <c r="XH388" s="22"/>
      <c r="XI388" s="22"/>
      <c r="XJ388" s="22"/>
      <c r="XK388" s="22"/>
      <c r="XL388" s="22"/>
      <c r="XM388" s="22"/>
      <c r="XN388" s="22"/>
      <c r="XO388" s="22"/>
      <c r="XP388" s="22"/>
      <c r="XQ388" s="22"/>
      <c r="XR388" s="22"/>
      <c r="XS388" s="22"/>
      <c r="XT388" s="22"/>
      <c r="XU388" s="22"/>
      <c r="XV388" s="22"/>
      <c r="XW388" s="22"/>
      <c r="XX388" s="22"/>
      <c r="XY388" s="22"/>
      <c r="XZ388" s="22"/>
      <c r="YA388" s="22"/>
      <c r="YB388" s="22"/>
      <c r="YC388" s="22"/>
      <c r="YD388" s="22"/>
      <c r="YE388" s="22"/>
      <c r="YF388" s="22"/>
      <c r="YG388" s="22"/>
      <c r="YH388" s="22"/>
      <c r="YI388" s="22"/>
      <c r="YJ388" s="22"/>
      <c r="YK388" s="22"/>
      <c r="YL388" s="22"/>
      <c r="YM388" s="22"/>
      <c r="YN388" s="22"/>
      <c r="YO388" s="22"/>
      <c r="YP388" s="22"/>
      <c r="YQ388" s="22"/>
      <c r="YR388" s="22"/>
      <c r="YS388" s="22"/>
      <c r="YT388" s="22"/>
      <c r="YU388" s="22"/>
      <c r="YV388" s="22"/>
      <c r="YW388" s="22"/>
      <c r="YX388" s="22"/>
      <c r="YY388" s="22"/>
      <c r="YZ388" s="22"/>
      <c r="ZA388" s="22"/>
      <c r="ZB388" s="22"/>
      <c r="ZC388" s="22"/>
      <c r="ZD388" s="22"/>
      <c r="ZE388" s="22"/>
      <c r="ZF388" s="22"/>
      <c r="ZG388" s="22"/>
      <c r="ZH388" s="22"/>
      <c r="ZI388" s="22"/>
      <c r="ZJ388" s="22"/>
      <c r="ZK388" s="22"/>
      <c r="ZL388" s="22"/>
      <c r="ZM388" s="22"/>
      <c r="ZN388" s="22"/>
      <c r="ZO388" s="22"/>
      <c r="ZP388" s="22"/>
      <c r="ZQ388" s="22"/>
      <c r="ZR388" s="22"/>
      <c r="ZS388" s="22"/>
    </row>
    <row r="389" spans="1:695" s="22" customFormat="1" x14ac:dyDescent="0.25">
      <c r="B389" s="95"/>
      <c r="C389" s="24"/>
      <c r="D389" s="24"/>
      <c r="E389" s="25"/>
      <c r="F389" s="85"/>
      <c r="G389" s="24"/>
      <c r="H389" s="63"/>
      <c r="I389" s="63"/>
      <c r="J389" s="64"/>
      <c r="K389" s="33"/>
      <c r="M389" s="145"/>
      <c r="N389" s="139"/>
      <c r="O389" s="139"/>
    </row>
    <row r="390" spans="1:695" ht="13.5" thickBot="1" x14ac:dyDescent="0.25">
      <c r="C390" s="45"/>
      <c r="E390" s="58"/>
      <c r="F390" s="83"/>
      <c r="I390" s="60"/>
    </row>
    <row r="391" spans="1:695" ht="18.75" x14ac:dyDescent="0.3">
      <c r="A391" s="224" t="s">
        <v>197</v>
      </c>
      <c r="B391" s="171"/>
      <c r="C391" s="172"/>
      <c r="D391" s="173"/>
      <c r="E391" s="174"/>
      <c r="F391" s="174"/>
      <c r="G391" s="175"/>
      <c r="H391" s="176"/>
      <c r="I391" s="176"/>
      <c r="J391" s="177"/>
      <c r="K391" s="178"/>
      <c r="L391" s="179"/>
      <c r="M391" s="1"/>
    </row>
    <row r="392" spans="1:695" s="48" customFormat="1" x14ac:dyDescent="0.2">
      <c r="A392" s="231" t="s">
        <v>153</v>
      </c>
      <c r="B392" s="94"/>
      <c r="C392" s="48" t="s">
        <v>77</v>
      </c>
      <c r="D392" s="68" t="s">
        <v>14</v>
      </c>
      <c r="E392" s="69">
        <v>0.21875</v>
      </c>
      <c r="F392" s="69">
        <f>E392+(75/(24*60))</f>
        <v>0.27083333333333331</v>
      </c>
      <c r="G392" s="42">
        <f t="shared" ref="G392:G404" si="55">H392*I392</f>
        <v>16475</v>
      </c>
      <c r="H392" s="70">
        <v>250</v>
      </c>
      <c r="I392" s="81">
        <v>65.900000000000006</v>
      </c>
      <c r="J392" s="77" t="s">
        <v>204</v>
      </c>
      <c r="K392" s="77" t="s">
        <v>205</v>
      </c>
      <c r="L392" s="149" t="s">
        <v>210</v>
      </c>
      <c r="M392" s="45"/>
      <c r="N392" s="139"/>
      <c r="O392" s="139"/>
      <c r="P392" s="45"/>
      <c r="Q392" s="45"/>
      <c r="R392" s="45"/>
      <c r="S392" s="45"/>
      <c r="T392" s="45"/>
      <c r="U392" s="45"/>
      <c r="V392" s="45"/>
      <c r="W392" s="45"/>
      <c r="X392" s="45"/>
      <c r="Y392" s="45"/>
      <c r="Z392" s="45"/>
      <c r="AA392" s="45"/>
      <c r="AB392" s="45"/>
      <c r="AC392" s="45"/>
      <c r="AD392" s="45"/>
      <c r="AE392" s="45"/>
      <c r="AF392" s="45"/>
      <c r="AG392" s="45"/>
      <c r="AH392" s="45"/>
      <c r="AI392" s="45"/>
      <c r="AJ392" s="45"/>
      <c r="AK392" s="45"/>
      <c r="AL392" s="45"/>
      <c r="AM392" s="45"/>
      <c r="AN392" s="45"/>
      <c r="AO392" s="45"/>
      <c r="AP392" s="45"/>
      <c r="AQ392" s="45"/>
      <c r="AR392" s="45"/>
      <c r="AS392" s="45"/>
      <c r="AT392" s="45"/>
      <c r="AU392" s="45"/>
      <c r="AV392" s="45"/>
      <c r="AW392" s="45"/>
      <c r="AX392" s="45"/>
      <c r="AY392" s="45"/>
      <c r="AZ392" s="45"/>
      <c r="BA392" s="45"/>
      <c r="BB392" s="45"/>
      <c r="BC392" s="45"/>
      <c r="BD392" s="45"/>
      <c r="BE392" s="45"/>
      <c r="BF392" s="45"/>
      <c r="BG392" s="45"/>
      <c r="BH392" s="45"/>
      <c r="BI392" s="45"/>
      <c r="BJ392" s="45"/>
      <c r="BK392" s="45"/>
      <c r="BL392" s="45"/>
      <c r="BM392" s="45"/>
      <c r="BN392" s="45"/>
      <c r="BO392" s="45"/>
      <c r="BP392" s="45"/>
      <c r="BQ392" s="45"/>
      <c r="BR392" s="45"/>
      <c r="BS392" s="45"/>
      <c r="BT392" s="45"/>
      <c r="BU392" s="45"/>
      <c r="BV392" s="45"/>
      <c r="BW392" s="45"/>
      <c r="BX392" s="45"/>
      <c r="BY392" s="45"/>
      <c r="BZ392" s="45"/>
      <c r="CA392" s="45"/>
      <c r="CB392" s="45"/>
      <c r="CC392" s="45"/>
      <c r="CD392" s="45"/>
      <c r="CE392" s="45"/>
      <c r="CF392" s="45"/>
      <c r="CG392" s="45"/>
      <c r="CH392" s="45"/>
      <c r="CI392" s="45"/>
      <c r="CJ392" s="45"/>
      <c r="CK392" s="45"/>
      <c r="CL392" s="45"/>
      <c r="CM392" s="45"/>
      <c r="CN392" s="45"/>
      <c r="CO392" s="45"/>
      <c r="CP392" s="45"/>
      <c r="CQ392" s="45"/>
      <c r="CR392" s="45"/>
      <c r="CS392" s="45"/>
      <c r="CT392" s="45"/>
      <c r="CU392" s="45"/>
      <c r="CV392" s="45"/>
      <c r="CW392" s="45"/>
      <c r="CX392" s="45"/>
      <c r="CY392" s="45"/>
      <c r="CZ392" s="45"/>
      <c r="DA392" s="45"/>
      <c r="DB392" s="45"/>
      <c r="DC392" s="45"/>
      <c r="DD392" s="45"/>
      <c r="DE392" s="45"/>
      <c r="DF392" s="45"/>
      <c r="DG392" s="45"/>
      <c r="DH392" s="45"/>
      <c r="DI392" s="45"/>
      <c r="DJ392" s="45"/>
      <c r="DK392" s="45"/>
      <c r="DL392" s="45"/>
      <c r="DM392" s="45"/>
      <c r="DN392" s="45"/>
      <c r="DO392" s="45"/>
      <c r="DP392" s="45"/>
      <c r="DQ392" s="45"/>
      <c r="DR392" s="45"/>
      <c r="DS392" s="45"/>
      <c r="DT392" s="45"/>
      <c r="DU392" s="45"/>
      <c r="DV392" s="45"/>
      <c r="DW392" s="45"/>
      <c r="DX392" s="45"/>
      <c r="DY392" s="45"/>
      <c r="DZ392" s="45"/>
      <c r="EA392" s="45"/>
      <c r="EB392" s="45"/>
      <c r="EC392" s="45"/>
      <c r="ED392" s="45"/>
      <c r="EE392" s="45"/>
      <c r="EF392" s="45"/>
      <c r="EG392" s="45"/>
      <c r="EH392" s="45"/>
      <c r="EI392" s="45"/>
      <c r="EJ392" s="45"/>
      <c r="EK392" s="45"/>
      <c r="EL392" s="45"/>
      <c r="EM392" s="45"/>
      <c r="EN392" s="45"/>
      <c r="EO392" s="45"/>
      <c r="EP392" s="45"/>
      <c r="EQ392" s="45"/>
      <c r="ER392" s="45"/>
      <c r="ES392" s="45"/>
      <c r="ET392" s="45"/>
      <c r="EU392" s="45"/>
      <c r="EV392" s="45"/>
      <c r="EW392" s="45"/>
      <c r="EX392" s="45"/>
      <c r="EY392" s="45"/>
      <c r="EZ392" s="45"/>
      <c r="FA392" s="45"/>
      <c r="FB392" s="45"/>
      <c r="FC392" s="45"/>
      <c r="FD392" s="45"/>
      <c r="FE392" s="45"/>
      <c r="FF392" s="45"/>
      <c r="FG392" s="45"/>
      <c r="FH392" s="45"/>
      <c r="FI392" s="45"/>
      <c r="FJ392" s="45"/>
      <c r="FK392" s="45"/>
      <c r="FL392" s="45"/>
      <c r="FM392" s="45"/>
      <c r="FN392" s="45"/>
      <c r="FO392" s="45"/>
      <c r="FP392" s="45"/>
      <c r="FQ392" s="45"/>
      <c r="FR392" s="45"/>
      <c r="FS392" s="45"/>
      <c r="FT392" s="45"/>
      <c r="FU392" s="45"/>
      <c r="FV392" s="45"/>
      <c r="FW392" s="45"/>
      <c r="FX392" s="45"/>
      <c r="FY392" s="45"/>
      <c r="FZ392" s="45"/>
      <c r="GA392" s="45"/>
      <c r="GB392" s="45"/>
      <c r="GC392" s="45"/>
      <c r="GD392" s="45"/>
      <c r="GE392" s="45"/>
      <c r="GF392" s="45"/>
      <c r="GG392" s="45"/>
      <c r="GH392" s="45"/>
      <c r="GI392" s="45"/>
      <c r="GJ392" s="45"/>
      <c r="GK392" s="45"/>
      <c r="GL392" s="45"/>
      <c r="GM392" s="45"/>
      <c r="GN392" s="45"/>
      <c r="GO392" s="45"/>
      <c r="GP392" s="45"/>
      <c r="GQ392" s="45"/>
      <c r="GR392" s="45"/>
      <c r="GS392" s="45"/>
      <c r="GT392" s="45"/>
      <c r="GU392" s="45"/>
      <c r="GV392" s="45"/>
      <c r="GW392" s="45"/>
      <c r="GX392" s="45"/>
      <c r="GY392" s="45"/>
      <c r="GZ392" s="45"/>
      <c r="HA392" s="45"/>
      <c r="HB392" s="45"/>
      <c r="HC392" s="45"/>
      <c r="HD392" s="45"/>
      <c r="HE392" s="45"/>
      <c r="HF392" s="45"/>
      <c r="HG392" s="45"/>
      <c r="HH392" s="45"/>
      <c r="HI392" s="45"/>
      <c r="HJ392" s="45"/>
      <c r="HK392" s="45"/>
      <c r="HL392" s="45"/>
      <c r="HM392" s="45"/>
      <c r="HN392" s="45"/>
      <c r="HO392" s="45"/>
      <c r="HP392" s="45"/>
      <c r="HQ392" s="45"/>
      <c r="HR392" s="45"/>
      <c r="HS392" s="45"/>
      <c r="HT392" s="45"/>
      <c r="HU392" s="45"/>
      <c r="HV392" s="45"/>
      <c r="HW392" s="45"/>
      <c r="HX392" s="45"/>
      <c r="HY392" s="45"/>
      <c r="HZ392" s="45"/>
      <c r="IA392" s="45"/>
      <c r="IB392" s="45"/>
      <c r="IC392" s="45"/>
      <c r="ID392" s="45"/>
      <c r="IE392" s="45"/>
      <c r="IF392" s="45"/>
      <c r="IG392" s="45"/>
      <c r="IH392" s="45"/>
      <c r="II392" s="45"/>
      <c r="IJ392" s="45"/>
      <c r="IK392" s="45"/>
      <c r="IL392" s="45"/>
      <c r="IM392" s="45"/>
      <c r="IN392" s="45"/>
      <c r="IO392" s="45"/>
      <c r="IP392" s="45"/>
      <c r="IQ392" s="45"/>
      <c r="IR392" s="45"/>
      <c r="IS392" s="45"/>
      <c r="IT392" s="45"/>
      <c r="IU392" s="45"/>
      <c r="IV392" s="45"/>
      <c r="IW392" s="45"/>
      <c r="IX392" s="45"/>
      <c r="IY392" s="45"/>
      <c r="IZ392" s="45"/>
      <c r="JA392" s="45"/>
      <c r="JB392" s="45"/>
      <c r="JC392" s="45"/>
      <c r="JD392" s="45"/>
      <c r="JE392" s="45"/>
      <c r="JF392" s="45"/>
      <c r="JG392" s="45"/>
      <c r="JH392" s="45"/>
      <c r="JI392" s="45"/>
      <c r="JJ392" s="45"/>
      <c r="JK392" s="45"/>
      <c r="JL392" s="45"/>
      <c r="JM392" s="45"/>
      <c r="JN392" s="45"/>
      <c r="JO392" s="45"/>
      <c r="JP392" s="45"/>
      <c r="JQ392" s="45"/>
      <c r="JR392" s="45"/>
      <c r="JS392" s="45"/>
      <c r="JT392" s="45"/>
      <c r="JU392" s="45"/>
      <c r="JV392" s="45"/>
      <c r="JW392" s="45"/>
      <c r="JX392" s="45"/>
      <c r="JY392" s="45"/>
      <c r="JZ392" s="45"/>
      <c r="KA392" s="45"/>
      <c r="KB392" s="45"/>
      <c r="KC392" s="45"/>
      <c r="KD392" s="45"/>
      <c r="KE392" s="45"/>
      <c r="KF392" s="45"/>
      <c r="KG392" s="45"/>
      <c r="KH392" s="45"/>
      <c r="KI392" s="45"/>
      <c r="KJ392" s="45"/>
      <c r="KK392" s="45"/>
      <c r="KL392" s="45"/>
      <c r="KM392" s="45"/>
      <c r="KN392" s="45"/>
      <c r="KO392" s="45"/>
      <c r="KP392" s="45"/>
      <c r="KQ392" s="45"/>
      <c r="KR392" s="45"/>
      <c r="KS392" s="45"/>
      <c r="KT392" s="45"/>
      <c r="KU392" s="45"/>
      <c r="KV392" s="45"/>
      <c r="KW392" s="45"/>
      <c r="KX392" s="45"/>
      <c r="KY392" s="45"/>
      <c r="KZ392" s="45"/>
      <c r="LA392" s="45"/>
      <c r="LB392" s="45"/>
      <c r="LC392" s="45"/>
      <c r="LD392" s="45"/>
      <c r="LE392" s="45"/>
      <c r="LF392" s="45"/>
      <c r="LG392" s="45"/>
      <c r="LH392" s="45"/>
      <c r="LI392" s="45"/>
      <c r="LJ392" s="45"/>
      <c r="LK392" s="45"/>
      <c r="LL392" s="45"/>
      <c r="LM392" s="45"/>
      <c r="LN392" s="45"/>
      <c r="LO392" s="45"/>
      <c r="LP392" s="45"/>
      <c r="LQ392" s="45"/>
      <c r="LR392" s="45"/>
      <c r="LS392" s="45"/>
      <c r="LT392" s="45"/>
      <c r="LU392" s="45"/>
      <c r="LV392" s="45"/>
      <c r="LW392" s="45"/>
      <c r="LX392" s="45"/>
      <c r="LY392" s="45"/>
      <c r="LZ392" s="45"/>
      <c r="MA392" s="45"/>
      <c r="MB392" s="45"/>
      <c r="MC392" s="45"/>
      <c r="MD392" s="45"/>
      <c r="ME392" s="45"/>
      <c r="MF392" s="45"/>
      <c r="MG392" s="45"/>
      <c r="MH392" s="45"/>
      <c r="MI392" s="45"/>
      <c r="MJ392" s="45"/>
      <c r="MK392" s="45"/>
      <c r="ML392" s="45"/>
      <c r="MM392" s="45"/>
      <c r="MN392" s="45"/>
      <c r="MO392" s="45"/>
      <c r="MP392" s="45"/>
      <c r="MQ392" s="45"/>
      <c r="MR392" s="45"/>
      <c r="MS392" s="45"/>
      <c r="MT392" s="45"/>
      <c r="MU392" s="45"/>
      <c r="MV392" s="45"/>
      <c r="MW392" s="45"/>
      <c r="MX392" s="45"/>
      <c r="MY392" s="45"/>
      <c r="MZ392" s="45"/>
      <c r="NA392" s="45"/>
      <c r="NB392" s="45"/>
      <c r="NC392" s="45"/>
      <c r="ND392" s="45"/>
      <c r="NE392" s="45"/>
      <c r="NF392" s="45"/>
      <c r="NG392" s="45"/>
      <c r="NH392" s="45"/>
      <c r="NI392" s="45"/>
      <c r="NJ392" s="45"/>
      <c r="NK392" s="45"/>
      <c r="NL392" s="45"/>
      <c r="NM392" s="45"/>
      <c r="NN392" s="45"/>
      <c r="NO392" s="45"/>
      <c r="NP392" s="45"/>
      <c r="NQ392" s="45"/>
      <c r="NR392" s="45"/>
      <c r="NS392" s="45"/>
      <c r="NT392" s="45"/>
      <c r="NU392" s="45"/>
      <c r="NV392" s="45"/>
      <c r="NW392" s="45"/>
      <c r="NX392" s="45"/>
      <c r="NY392" s="45"/>
      <c r="NZ392" s="45"/>
      <c r="OA392" s="45"/>
      <c r="OB392" s="45"/>
      <c r="OC392" s="45"/>
      <c r="OD392" s="45"/>
      <c r="OE392" s="45"/>
      <c r="OF392" s="45"/>
      <c r="OG392" s="45"/>
      <c r="OH392" s="45"/>
      <c r="OI392" s="45"/>
      <c r="OJ392" s="45"/>
      <c r="OK392" s="45"/>
      <c r="OL392" s="45"/>
      <c r="OM392" s="45"/>
      <c r="ON392" s="45"/>
      <c r="OO392" s="45"/>
      <c r="OP392" s="45"/>
      <c r="OQ392" s="45"/>
      <c r="OR392" s="45"/>
      <c r="OS392" s="45"/>
      <c r="OT392" s="45"/>
      <c r="OU392" s="45"/>
      <c r="OV392" s="45"/>
      <c r="OW392" s="45"/>
      <c r="OX392" s="45"/>
      <c r="OY392" s="45"/>
      <c r="OZ392" s="45"/>
      <c r="PA392" s="45"/>
      <c r="PB392" s="45"/>
      <c r="PC392" s="45"/>
      <c r="PD392" s="45"/>
      <c r="PE392" s="45"/>
      <c r="PF392" s="45"/>
      <c r="PG392" s="45"/>
      <c r="PH392" s="45"/>
      <c r="PI392" s="45"/>
      <c r="PJ392" s="45"/>
      <c r="PK392" s="45"/>
      <c r="PL392" s="45"/>
      <c r="PM392" s="45"/>
      <c r="PN392" s="45"/>
      <c r="PO392" s="45"/>
      <c r="PP392" s="45"/>
      <c r="PQ392" s="45"/>
      <c r="PR392" s="45"/>
      <c r="PS392" s="45"/>
      <c r="PT392" s="45"/>
      <c r="PU392" s="45"/>
      <c r="PV392" s="45"/>
      <c r="PW392" s="45"/>
      <c r="PX392" s="45"/>
      <c r="PY392" s="45"/>
      <c r="PZ392" s="45"/>
      <c r="QA392" s="45"/>
      <c r="QB392" s="45"/>
      <c r="QC392" s="45"/>
      <c r="QD392" s="45"/>
      <c r="QE392" s="45"/>
      <c r="QF392" s="45"/>
      <c r="QG392" s="45"/>
      <c r="QH392" s="45"/>
      <c r="QI392" s="45"/>
      <c r="QJ392" s="45"/>
      <c r="QK392" s="45"/>
      <c r="QL392" s="45"/>
      <c r="QM392" s="45"/>
      <c r="QN392" s="45"/>
      <c r="QO392" s="45"/>
      <c r="QP392" s="45"/>
      <c r="QQ392" s="45"/>
      <c r="QR392" s="45"/>
      <c r="QS392" s="45"/>
      <c r="QT392" s="45"/>
      <c r="QU392" s="45"/>
      <c r="QV392" s="45"/>
      <c r="QW392" s="45"/>
      <c r="QX392" s="45"/>
      <c r="QY392" s="45"/>
      <c r="QZ392" s="45"/>
      <c r="RA392" s="45"/>
      <c r="RB392" s="45"/>
      <c r="RC392" s="45"/>
      <c r="RD392" s="45"/>
      <c r="RE392" s="45"/>
      <c r="RF392" s="45"/>
      <c r="RG392" s="45"/>
      <c r="RH392" s="45"/>
      <c r="RI392" s="45"/>
      <c r="RJ392" s="45"/>
      <c r="RK392" s="45"/>
      <c r="RL392" s="45"/>
      <c r="RM392" s="45"/>
      <c r="RN392" s="45"/>
      <c r="RO392" s="45"/>
      <c r="RP392" s="45"/>
      <c r="RQ392" s="45"/>
      <c r="RR392" s="45"/>
      <c r="RS392" s="45"/>
      <c r="RT392" s="45"/>
      <c r="RU392" s="45"/>
      <c r="RV392" s="45"/>
      <c r="RW392" s="45"/>
      <c r="RX392" s="45"/>
      <c r="RY392" s="45"/>
      <c r="RZ392" s="45"/>
      <c r="SA392" s="45"/>
      <c r="SB392" s="45"/>
      <c r="SC392" s="45"/>
      <c r="SD392" s="45"/>
      <c r="SE392" s="45"/>
      <c r="SF392" s="45"/>
      <c r="SG392" s="45"/>
      <c r="SH392" s="45"/>
      <c r="SI392" s="45"/>
      <c r="SJ392" s="45"/>
      <c r="SK392" s="45"/>
      <c r="SL392" s="45"/>
      <c r="SM392" s="45"/>
      <c r="SN392" s="45"/>
      <c r="SO392" s="45"/>
      <c r="SP392" s="45"/>
      <c r="SQ392" s="45"/>
      <c r="SR392" s="45"/>
      <c r="SS392" s="45"/>
      <c r="ST392" s="45"/>
      <c r="SU392" s="45"/>
      <c r="SV392" s="45"/>
      <c r="SW392" s="45"/>
      <c r="SX392" s="45"/>
      <c r="SY392" s="45"/>
      <c r="SZ392" s="45"/>
      <c r="TA392" s="45"/>
      <c r="TB392" s="45"/>
      <c r="TC392" s="45"/>
      <c r="TD392" s="45"/>
      <c r="TE392" s="45"/>
      <c r="TF392" s="45"/>
      <c r="TG392" s="45"/>
      <c r="TH392" s="45"/>
      <c r="TI392" s="45"/>
      <c r="TJ392" s="45"/>
      <c r="TK392" s="45"/>
      <c r="TL392" s="45"/>
      <c r="TM392" s="45"/>
      <c r="TN392" s="45"/>
      <c r="TO392" s="45"/>
      <c r="TP392" s="45"/>
      <c r="TQ392" s="45"/>
      <c r="TR392" s="45"/>
      <c r="TS392" s="45"/>
      <c r="TT392" s="45"/>
      <c r="TU392" s="45"/>
      <c r="TV392" s="45"/>
      <c r="TW392" s="45"/>
      <c r="TX392" s="45"/>
      <c r="TY392" s="45"/>
      <c r="TZ392" s="45"/>
      <c r="UA392" s="45"/>
      <c r="UB392" s="45"/>
      <c r="UC392" s="45"/>
      <c r="UD392" s="45"/>
      <c r="UE392" s="45"/>
      <c r="UF392" s="45"/>
      <c r="UG392" s="45"/>
      <c r="UH392" s="45"/>
      <c r="UI392" s="45"/>
      <c r="UJ392" s="45"/>
      <c r="UK392" s="45"/>
      <c r="UL392" s="45"/>
      <c r="UM392" s="45"/>
      <c r="UN392" s="45"/>
      <c r="UO392" s="45"/>
      <c r="UP392" s="45"/>
      <c r="UQ392" s="45"/>
      <c r="UR392" s="45"/>
      <c r="US392" s="45"/>
      <c r="UT392" s="45"/>
      <c r="UU392" s="45"/>
      <c r="UV392" s="45"/>
      <c r="UW392" s="45"/>
      <c r="UX392" s="45"/>
      <c r="UY392" s="45"/>
      <c r="UZ392" s="45"/>
      <c r="VA392" s="45"/>
      <c r="VB392" s="45"/>
      <c r="VC392" s="45"/>
      <c r="VD392" s="45"/>
      <c r="VE392" s="45"/>
      <c r="VF392" s="45"/>
      <c r="VG392" s="45"/>
      <c r="VH392" s="45"/>
      <c r="VI392" s="45"/>
      <c r="VJ392" s="45"/>
      <c r="VK392" s="45"/>
      <c r="VL392" s="45"/>
      <c r="VM392" s="45"/>
      <c r="VN392" s="45"/>
      <c r="VO392" s="45"/>
      <c r="VP392" s="45"/>
      <c r="VQ392" s="45"/>
      <c r="VR392" s="45"/>
      <c r="VS392" s="45"/>
      <c r="VT392" s="45"/>
      <c r="VU392" s="45"/>
      <c r="VV392" s="45"/>
      <c r="VW392" s="45"/>
      <c r="VX392" s="45"/>
      <c r="VY392" s="45"/>
      <c r="VZ392" s="45"/>
      <c r="WA392" s="45"/>
      <c r="WB392" s="45"/>
      <c r="WC392" s="45"/>
      <c r="WD392" s="45"/>
      <c r="WE392" s="45"/>
      <c r="WF392" s="45"/>
      <c r="WG392" s="45"/>
      <c r="WH392" s="45"/>
      <c r="WI392" s="45"/>
      <c r="WJ392" s="45"/>
      <c r="WK392" s="45"/>
      <c r="WL392" s="45"/>
      <c r="WM392" s="45"/>
      <c r="WN392" s="45"/>
      <c r="WO392" s="45"/>
      <c r="WP392" s="45"/>
      <c r="WQ392" s="45"/>
      <c r="WR392" s="45"/>
      <c r="WS392" s="45"/>
      <c r="WT392" s="45"/>
      <c r="WU392" s="45"/>
      <c r="WV392" s="45"/>
      <c r="WW392" s="45"/>
      <c r="WX392" s="45"/>
      <c r="WY392" s="45"/>
      <c r="WZ392" s="45"/>
      <c r="XA392" s="45"/>
      <c r="XB392" s="45"/>
      <c r="XC392" s="45"/>
      <c r="XD392" s="45"/>
      <c r="XE392" s="45"/>
      <c r="XF392" s="45"/>
      <c r="XG392" s="45"/>
      <c r="XH392" s="45"/>
      <c r="XI392" s="45"/>
      <c r="XJ392" s="45"/>
      <c r="XK392" s="45"/>
      <c r="XL392" s="45"/>
      <c r="XM392" s="45"/>
      <c r="XN392" s="45"/>
      <c r="XO392" s="45"/>
      <c r="XP392" s="45"/>
      <c r="XQ392" s="45"/>
      <c r="XR392" s="45"/>
      <c r="XS392" s="45"/>
      <c r="XT392" s="45"/>
      <c r="XU392" s="45"/>
      <c r="XV392" s="45"/>
      <c r="XW392" s="45"/>
      <c r="XX392" s="45"/>
      <c r="XY392" s="45"/>
      <c r="XZ392" s="45"/>
      <c r="YA392" s="45"/>
      <c r="YB392" s="45"/>
      <c r="YC392" s="45"/>
      <c r="YD392" s="45"/>
      <c r="YE392" s="45"/>
      <c r="YF392" s="45"/>
      <c r="YG392" s="45"/>
      <c r="YH392" s="45"/>
      <c r="YI392" s="45"/>
      <c r="YJ392" s="45"/>
      <c r="YK392" s="45"/>
      <c r="YL392" s="45"/>
      <c r="YM392" s="45"/>
      <c r="YN392" s="45"/>
      <c r="YO392" s="45"/>
      <c r="YP392" s="45"/>
      <c r="YQ392" s="45"/>
      <c r="YR392" s="45"/>
      <c r="YS392" s="45"/>
      <c r="YT392" s="45"/>
      <c r="YU392" s="45"/>
      <c r="YV392" s="45"/>
      <c r="YW392" s="45"/>
      <c r="YX392" s="45"/>
      <c r="YY392" s="45"/>
      <c r="YZ392" s="45"/>
      <c r="ZA392" s="45"/>
      <c r="ZB392" s="45"/>
      <c r="ZC392" s="45"/>
      <c r="ZD392" s="45"/>
      <c r="ZE392" s="45"/>
      <c r="ZF392" s="45"/>
      <c r="ZG392" s="45"/>
      <c r="ZH392" s="45"/>
      <c r="ZI392" s="45"/>
      <c r="ZJ392" s="45"/>
      <c r="ZK392" s="45"/>
      <c r="ZL392" s="45"/>
      <c r="ZM392" s="45"/>
      <c r="ZN392" s="45"/>
      <c r="ZO392" s="45"/>
      <c r="ZP392" s="45"/>
      <c r="ZQ392" s="45"/>
      <c r="ZR392" s="45"/>
      <c r="ZS392" s="45"/>
    </row>
    <row r="393" spans="1:695" s="47" customFormat="1" x14ac:dyDescent="0.2">
      <c r="A393" s="231" t="s">
        <v>153</v>
      </c>
      <c r="B393" s="91"/>
      <c r="C393" s="48" t="s">
        <v>74</v>
      </c>
      <c r="D393" s="68" t="s">
        <v>14</v>
      </c>
      <c r="E393" s="69">
        <v>0.27777777777777779</v>
      </c>
      <c r="F393" s="69">
        <f>E393+(80/(24*60))</f>
        <v>0.33333333333333337</v>
      </c>
      <c r="G393" s="42">
        <f t="shared" si="55"/>
        <v>17025</v>
      </c>
      <c r="H393" s="70">
        <v>250</v>
      </c>
      <c r="I393" s="81">
        <v>68.099999999999994</v>
      </c>
      <c r="J393" s="77" t="s">
        <v>204</v>
      </c>
      <c r="K393" s="77" t="s">
        <v>205</v>
      </c>
      <c r="L393" s="149" t="s">
        <v>210</v>
      </c>
      <c r="M393" s="45"/>
      <c r="N393" s="138"/>
      <c r="O393" s="139"/>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c r="JR393" s="1"/>
      <c r="JS393" s="1"/>
      <c r="JT393" s="1"/>
      <c r="JU393" s="1"/>
      <c r="JV393" s="1"/>
      <c r="JW393" s="1"/>
      <c r="JX393" s="1"/>
      <c r="JY393" s="1"/>
      <c r="JZ393" s="1"/>
      <c r="KA393" s="1"/>
      <c r="KB393" s="1"/>
      <c r="KC393" s="1"/>
      <c r="KD393" s="1"/>
      <c r="KE393" s="1"/>
      <c r="KF393" s="1"/>
      <c r="KG393" s="1"/>
      <c r="KH393" s="1"/>
      <c r="KI393" s="1"/>
      <c r="KJ393" s="1"/>
      <c r="KK393" s="1"/>
      <c r="KL393" s="1"/>
      <c r="KM393" s="1"/>
      <c r="KN393" s="1"/>
      <c r="KO393" s="1"/>
      <c r="KP393" s="1"/>
      <c r="KQ393" s="1"/>
      <c r="KR393" s="1"/>
      <c r="KS393" s="1"/>
      <c r="KT393" s="1"/>
      <c r="KU393" s="1"/>
      <c r="KV393" s="1"/>
      <c r="KW393" s="1"/>
      <c r="KX393" s="1"/>
      <c r="KY393" s="1"/>
      <c r="KZ393" s="1"/>
      <c r="LA393" s="1"/>
      <c r="LB393" s="1"/>
      <c r="LC393" s="1"/>
      <c r="LD393" s="1"/>
      <c r="LE393" s="1"/>
      <c r="LF393" s="1"/>
      <c r="LG393" s="1"/>
      <c r="LH393" s="1"/>
      <c r="LI393" s="1"/>
      <c r="LJ393" s="1"/>
      <c r="LK393" s="1"/>
      <c r="LL393" s="1"/>
      <c r="LM393" s="1"/>
      <c r="LN393" s="1"/>
      <c r="LO393" s="1"/>
      <c r="LP393" s="1"/>
      <c r="LQ393" s="1"/>
      <c r="LR393" s="1"/>
      <c r="LS393" s="1"/>
      <c r="LT393" s="1"/>
      <c r="LU393" s="1"/>
      <c r="LV393" s="1"/>
      <c r="LW393" s="1"/>
      <c r="LX393" s="1"/>
      <c r="LY393" s="1"/>
      <c r="LZ393" s="1"/>
      <c r="MA393" s="1"/>
      <c r="MB393" s="1"/>
      <c r="MC393" s="1"/>
      <c r="MD393" s="1"/>
      <c r="ME393" s="1"/>
      <c r="MF393" s="1"/>
      <c r="MG393" s="1"/>
      <c r="MH393" s="1"/>
      <c r="MI393" s="1"/>
      <c r="MJ393" s="1"/>
      <c r="MK393" s="1"/>
      <c r="ML393" s="1"/>
      <c r="MM393" s="1"/>
      <c r="MN393" s="1"/>
      <c r="MO393" s="1"/>
      <c r="MP393" s="1"/>
      <c r="MQ393" s="1"/>
      <c r="MR393" s="1"/>
      <c r="MS393" s="1"/>
      <c r="MT393" s="1"/>
      <c r="MU393" s="1"/>
      <c r="MV393" s="1"/>
      <c r="MW393" s="1"/>
      <c r="MX393" s="1"/>
      <c r="MY393" s="1"/>
      <c r="MZ393" s="1"/>
      <c r="NA393" s="1"/>
      <c r="NB393" s="1"/>
      <c r="NC393" s="1"/>
      <c r="ND393" s="1"/>
      <c r="NE393" s="1"/>
      <c r="NF393" s="1"/>
      <c r="NG393" s="1"/>
      <c r="NH393" s="1"/>
      <c r="NI393" s="1"/>
      <c r="NJ393" s="1"/>
      <c r="NK393" s="1"/>
      <c r="NL393" s="1"/>
      <c r="NM393" s="1"/>
      <c r="NN393" s="1"/>
      <c r="NO393" s="1"/>
      <c r="NP393" s="1"/>
      <c r="NQ393" s="1"/>
      <c r="NR393" s="1"/>
      <c r="NS393" s="1"/>
      <c r="NT393" s="1"/>
      <c r="NU393" s="1"/>
      <c r="NV393" s="1"/>
      <c r="NW393" s="1"/>
      <c r="NX393" s="1"/>
      <c r="NY393" s="1"/>
      <c r="NZ393" s="1"/>
      <c r="OA393" s="1"/>
      <c r="OB393" s="1"/>
      <c r="OC393" s="1"/>
      <c r="OD393" s="1"/>
      <c r="OE393" s="1"/>
      <c r="OF393" s="1"/>
      <c r="OG393" s="1"/>
      <c r="OH393" s="1"/>
      <c r="OI393" s="1"/>
      <c r="OJ393" s="1"/>
      <c r="OK393" s="1"/>
      <c r="OL393" s="1"/>
      <c r="OM393" s="1"/>
      <c r="ON393" s="1"/>
      <c r="OO393" s="1"/>
      <c r="OP393" s="1"/>
      <c r="OQ393" s="1"/>
      <c r="OR393" s="1"/>
      <c r="OS393" s="1"/>
      <c r="OT393" s="1"/>
      <c r="OU393" s="1"/>
      <c r="OV393" s="1"/>
      <c r="OW393" s="1"/>
      <c r="OX393" s="1"/>
      <c r="OY393" s="1"/>
      <c r="OZ393" s="1"/>
      <c r="PA393" s="1"/>
      <c r="PB393" s="1"/>
      <c r="PC393" s="1"/>
      <c r="PD393" s="1"/>
      <c r="PE393" s="1"/>
      <c r="PF393" s="1"/>
      <c r="PG393" s="1"/>
      <c r="PH393" s="1"/>
      <c r="PI393" s="1"/>
      <c r="PJ393" s="1"/>
      <c r="PK393" s="1"/>
      <c r="PL393" s="1"/>
      <c r="PM393" s="1"/>
      <c r="PN393" s="1"/>
      <c r="PO393" s="1"/>
      <c r="PP393" s="1"/>
      <c r="PQ393" s="1"/>
      <c r="PR393" s="1"/>
      <c r="PS393" s="1"/>
      <c r="PT393" s="1"/>
      <c r="PU393" s="1"/>
      <c r="PV393" s="1"/>
      <c r="PW393" s="1"/>
      <c r="PX393" s="1"/>
      <c r="PY393" s="1"/>
      <c r="PZ393" s="1"/>
      <c r="QA393" s="1"/>
      <c r="QB393" s="1"/>
      <c r="QC393" s="1"/>
      <c r="QD393" s="1"/>
      <c r="QE393" s="1"/>
      <c r="QF393" s="1"/>
      <c r="QG393" s="1"/>
      <c r="QH393" s="1"/>
      <c r="QI393" s="1"/>
      <c r="QJ393" s="1"/>
      <c r="QK393" s="1"/>
      <c r="QL393" s="1"/>
      <c r="QM393" s="1"/>
      <c r="QN393" s="1"/>
      <c r="QO393" s="1"/>
      <c r="QP393" s="1"/>
      <c r="QQ393" s="1"/>
      <c r="QR393" s="1"/>
      <c r="QS393" s="1"/>
      <c r="QT393" s="1"/>
      <c r="QU393" s="1"/>
      <c r="QV393" s="1"/>
      <c r="QW393" s="1"/>
      <c r="QX393" s="1"/>
      <c r="QY393" s="1"/>
      <c r="QZ393" s="1"/>
      <c r="RA393" s="1"/>
      <c r="RB393" s="1"/>
      <c r="RC393" s="1"/>
      <c r="RD393" s="1"/>
      <c r="RE393" s="1"/>
      <c r="RF393" s="1"/>
      <c r="RG393" s="1"/>
      <c r="RH393" s="1"/>
      <c r="RI393" s="1"/>
      <c r="RJ393" s="1"/>
      <c r="RK393" s="1"/>
      <c r="RL393" s="1"/>
      <c r="RM393" s="1"/>
      <c r="RN393" s="1"/>
      <c r="RO393" s="1"/>
      <c r="RP393" s="1"/>
      <c r="RQ393" s="1"/>
      <c r="RR393" s="1"/>
      <c r="RS393" s="1"/>
      <c r="RT393" s="1"/>
      <c r="RU393" s="1"/>
      <c r="RV393" s="1"/>
      <c r="RW393" s="1"/>
      <c r="RX393" s="1"/>
      <c r="RY393" s="1"/>
      <c r="RZ393" s="1"/>
      <c r="SA393" s="1"/>
      <c r="SB393" s="1"/>
      <c r="SC393" s="1"/>
      <c r="SD393" s="1"/>
      <c r="SE393" s="1"/>
      <c r="SF393" s="1"/>
      <c r="SG393" s="1"/>
      <c r="SH393" s="1"/>
      <c r="SI393" s="1"/>
      <c r="SJ393" s="1"/>
      <c r="SK393" s="1"/>
      <c r="SL393" s="1"/>
      <c r="SM393" s="1"/>
      <c r="SN393" s="1"/>
      <c r="SO393" s="1"/>
      <c r="SP393" s="1"/>
      <c r="SQ393" s="1"/>
      <c r="SR393" s="1"/>
      <c r="SS393" s="1"/>
      <c r="ST393" s="1"/>
      <c r="SU393" s="1"/>
      <c r="SV393" s="1"/>
      <c r="SW393" s="1"/>
      <c r="SX393" s="1"/>
      <c r="SY393" s="1"/>
      <c r="SZ393" s="1"/>
      <c r="TA393" s="1"/>
      <c r="TB393" s="1"/>
      <c r="TC393" s="1"/>
      <c r="TD393" s="1"/>
      <c r="TE393" s="1"/>
      <c r="TF393" s="1"/>
      <c r="TG393" s="1"/>
      <c r="TH393" s="1"/>
      <c r="TI393" s="1"/>
      <c r="TJ393" s="1"/>
      <c r="TK393" s="1"/>
      <c r="TL393" s="1"/>
      <c r="TM393" s="1"/>
      <c r="TN393" s="1"/>
      <c r="TO393" s="1"/>
      <c r="TP393" s="1"/>
      <c r="TQ393" s="1"/>
      <c r="TR393" s="1"/>
      <c r="TS393" s="1"/>
      <c r="TT393" s="1"/>
      <c r="TU393" s="1"/>
      <c r="TV393" s="1"/>
      <c r="TW393" s="1"/>
      <c r="TX393" s="1"/>
      <c r="TY393" s="1"/>
      <c r="TZ393" s="1"/>
      <c r="UA393" s="1"/>
      <c r="UB393" s="1"/>
      <c r="UC393" s="1"/>
      <c r="UD393" s="1"/>
      <c r="UE393" s="1"/>
      <c r="UF393" s="1"/>
      <c r="UG393" s="1"/>
      <c r="UH393" s="1"/>
      <c r="UI393" s="1"/>
      <c r="UJ393" s="1"/>
      <c r="UK393" s="1"/>
      <c r="UL393" s="1"/>
      <c r="UM393" s="1"/>
      <c r="UN393" s="1"/>
      <c r="UO393" s="1"/>
      <c r="UP393" s="1"/>
      <c r="UQ393" s="1"/>
      <c r="UR393" s="1"/>
      <c r="US393" s="1"/>
      <c r="UT393" s="1"/>
      <c r="UU393" s="1"/>
      <c r="UV393" s="1"/>
      <c r="UW393" s="1"/>
      <c r="UX393" s="1"/>
      <c r="UY393" s="1"/>
      <c r="UZ393" s="1"/>
      <c r="VA393" s="1"/>
      <c r="VB393" s="1"/>
      <c r="VC393" s="1"/>
      <c r="VD393" s="1"/>
      <c r="VE393" s="1"/>
      <c r="VF393" s="1"/>
      <c r="VG393" s="1"/>
      <c r="VH393" s="1"/>
      <c r="VI393" s="1"/>
      <c r="VJ393" s="1"/>
      <c r="VK393" s="1"/>
      <c r="VL393" s="1"/>
      <c r="VM393" s="1"/>
      <c r="VN393" s="1"/>
      <c r="VO393" s="1"/>
      <c r="VP393" s="1"/>
      <c r="VQ393" s="1"/>
      <c r="VR393" s="1"/>
      <c r="VS393" s="1"/>
      <c r="VT393" s="1"/>
      <c r="VU393" s="1"/>
      <c r="VV393" s="1"/>
      <c r="VW393" s="1"/>
      <c r="VX393" s="1"/>
      <c r="VY393" s="1"/>
      <c r="VZ393" s="1"/>
      <c r="WA393" s="1"/>
      <c r="WB393" s="1"/>
      <c r="WC393" s="1"/>
      <c r="WD393" s="1"/>
      <c r="WE393" s="1"/>
      <c r="WF393" s="1"/>
      <c r="WG393" s="1"/>
      <c r="WH393" s="1"/>
      <c r="WI393" s="1"/>
      <c r="WJ393" s="1"/>
      <c r="WK393" s="1"/>
      <c r="WL393" s="1"/>
      <c r="WM393" s="1"/>
      <c r="WN393" s="1"/>
      <c r="WO393" s="1"/>
      <c r="WP393" s="1"/>
      <c r="WQ393" s="1"/>
      <c r="WR393" s="1"/>
      <c r="WS393" s="1"/>
      <c r="WT393" s="1"/>
      <c r="WU393" s="1"/>
      <c r="WV393" s="1"/>
      <c r="WW393" s="1"/>
      <c r="WX393" s="1"/>
      <c r="WY393" s="1"/>
      <c r="WZ393" s="1"/>
      <c r="XA393" s="1"/>
      <c r="XB393" s="1"/>
      <c r="XC393" s="1"/>
      <c r="XD393" s="1"/>
      <c r="XE393" s="1"/>
      <c r="XF393" s="1"/>
      <c r="XG393" s="1"/>
      <c r="XH393" s="1"/>
      <c r="XI393" s="1"/>
      <c r="XJ393" s="1"/>
      <c r="XK393" s="1"/>
      <c r="XL393" s="1"/>
      <c r="XM393" s="1"/>
      <c r="XN393" s="1"/>
      <c r="XO393" s="1"/>
      <c r="XP393" s="1"/>
      <c r="XQ393" s="1"/>
      <c r="XR393" s="1"/>
      <c r="XS393" s="1"/>
      <c r="XT393" s="1"/>
      <c r="XU393" s="1"/>
      <c r="XV393" s="1"/>
      <c r="XW393" s="1"/>
      <c r="XX393" s="1"/>
      <c r="XY393" s="1"/>
      <c r="XZ393" s="1"/>
      <c r="YA393" s="1"/>
      <c r="YB393" s="1"/>
      <c r="YC393" s="1"/>
      <c r="YD393" s="1"/>
      <c r="YE393" s="1"/>
      <c r="YF393" s="1"/>
      <c r="YG393" s="1"/>
      <c r="YH393" s="1"/>
      <c r="YI393" s="1"/>
      <c r="YJ393" s="1"/>
      <c r="YK393" s="1"/>
      <c r="YL393" s="1"/>
      <c r="YM393" s="1"/>
      <c r="YN393" s="1"/>
      <c r="YO393" s="1"/>
      <c r="YP393" s="1"/>
      <c r="YQ393" s="1"/>
      <c r="YR393" s="1"/>
      <c r="YS393" s="1"/>
      <c r="YT393" s="1"/>
      <c r="YU393" s="1"/>
      <c r="YV393" s="1"/>
      <c r="YW393" s="1"/>
      <c r="YX393" s="1"/>
      <c r="YY393" s="1"/>
      <c r="YZ393" s="1"/>
      <c r="ZA393" s="1"/>
      <c r="ZB393" s="1"/>
      <c r="ZC393" s="1"/>
      <c r="ZD393" s="1"/>
      <c r="ZE393" s="1"/>
      <c r="ZF393" s="1"/>
      <c r="ZG393" s="1"/>
      <c r="ZH393" s="1"/>
      <c r="ZI393" s="1"/>
      <c r="ZJ393" s="1"/>
      <c r="ZK393" s="1"/>
      <c r="ZL393" s="1"/>
      <c r="ZM393" s="1"/>
      <c r="ZN393" s="1"/>
      <c r="ZO393" s="1"/>
      <c r="ZP393" s="1"/>
      <c r="ZQ393" s="1"/>
      <c r="ZR393" s="1"/>
      <c r="ZS393" s="1"/>
    </row>
    <row r="394" spans="1:695" s="48" customFormat="1" x14ac:dyDescent="0.2">
      <c r="A394" s="231" t="s">
        <v>153</v>
      </c>
      <c r="B394" s="94"/>
      <c r="C394" s="48" t="s">
        <v>77</v>
      </c>
      <c r="D394" s="68" t="s">
        <v>14</v>
      </c>
      <c r="E394" s="69">
        <v>0.34027777777777801</v>
      </c>
      <c r="F394" s="69">
        <f>E394+(80/(24*60))</f>
        <v>0.39583333333333359</v>
      </c>
      <c r="G394" s="42">
        <f t="shared" si="55"/>
        <v>16475</v>
      </c>
      <c r="H394" s="70">
        <v>250</v>
      </c>
      <c r="I394" s="81">
        <v>65.900000000000006</v>
      </c>
      <c r="J394" s="77" t="s">
        <v>204</v>
      </c>
      <c r="K394" s="77" t="s">
        <v>205</v>
      </c>
      <c r="L394" s="149" t="s">
        <v>210</v>
      </c>
      <c r="M394" s="45"/>
      <c r="N394" s="139"/>
      <c r="O394" s="139"/>
      <c r="P394" s="45"/>
      <c r="Q394" s="45"/>
      <c r="R394" s="45"/>
      <c r="S394" s="45"/>
      <c r="T394" s="45"/>
      <c r="U394" s="45"/>
      <c r="V394" s="45"/>
      <c r="W394" s="45"/>
      <c r="X394" s="45"/>
      <c r="Y394" s="45"/>
      <c r="Z394" s="45"/>
      <c r="AA394" s="45"/>
      <c r="AB394" s="45"/>
      <c r="AC394" s="45"/>
      <c r="AD394" s="45"/>
      <c r="AE394" s="45"/>
      <c r="AF394" s="45"/>
      <c r="AG394" s="45"/>
      <c r="AH394" s="45"/>
      <c r="AI394" s="45"/>
      <c r="AJ394" s="45"/>
      <c r="AK394" s="45"/>
      <c r="AL394" s="45"/>
      <c r="AM394" s="45"/>
      <c r="AN394" s="45"/>
      <c r="AO394" s="45"/>
      <c r="AP394" s="45"/>
      <c r="AQ394" s="45"/>
      <c r="AR394" s="45"/>
      <c r="AS394" s="45"/>
      <c r="AT394" s="45"/>
      <c r="AU394" s="45"/>
      <c r="AV394" s="45"/>
      <c r="AW394" s="45"/>
      <c r="AX394" s="45"/>
      <c r="AY394" s="45"/>
      <c r="AZ394" s="45"/>
      <c r="BA394" s="45"/>
      <c r="BB394" s="45"/>
      <c r="BC394" s="45"/>
      <c r="BD394" s="45"/>
      <c r="BE394" s="45"/>
      <c r="BF394" s="45"/>
      <c r="BG394" s="45"/>
      <c r="BH394" s="45"/>
      <c r="BI394" s="45"/>
      <c r="BJ394" s="45"/>
      <c r="BK394" s="45"/>
      <c r="BL394" s="45"/>
      <c r="BM394" s="45"/>
      <c r="BN394" s="45"/>
      <c r="BO394" s="45"/>
      <c r="BP394" s="45"/>
      <c r="BQ394" s="45"/>
      <c r="BR394" s="45"/>
      <c r="BS394" s="45"/>
      <c r="BT394" s="45"/>
      <c r="BU394" s="45"/>
      <c r="BV394" s="45"/>
      <c r="BW394" s="45"/>
      <c r="BX394" s="45"/>
      <c r="BY394" s="45"/>
      <c r="BZ394" s="45"/>
      <c r="CA394" s="45"/>
      <c r="CB394" s="45"/>
      <c r="CC394" s="45"/>
      <c r="CD394" s="45"/>
      <c r="CE394" s="45"/>
      <c r="CF394" s="45"/>
      <c r="CG394" s="45"/>
      <c r="CH394" s="45"/>
      <c r="CI394" s="45"/>
      <c r="CJ394" s="45"/>
      <c r="CK394" s="45"/>
      <c r="CL394" s="45"/>
      <c r="CM394" s="45"/>
      <c r="CN394" s="45"/>
      <c r="CO394" s="45"/>
      <c r="CP394" s="45"/>
      <c r="CQ394" s="45"/>
      <c r="CR394" s="45"/>
      <c r="CS394" s="45"/>
      <c r="CT394" s="45"/>
      <c r="CU394" s="45"/>
      <c r="CV394" s="45"/>
      <c r="CW394" s="45"/>
      <c r="CX394" s="45"/>
      <c r="CY394" s="45"/>
      <c r="CZ394" s="45"/>
      <c r="DA394" s="45"/>
      <c r="DB394" s="45"/>
      <c r="DC394" s="45"/>
      <c r="DD394" s="45"/>
      <c r="DE394" s="45"/>
      <c r="DF394" s="45"/>
      <c r="DG394" s="45"/>
      <c r="DH394" s="45"/>
      <c r="DI394" s="45"/>
      <c r="DJ394" s="45"/>
      <c r="DK394" s="45"/>
      <c r="DL394" s="45"/>
      <c r="DM394" s="45"/>
      <c r="DN394" s="45"/>
      <c r="DO394" s="45"/>
      <c r="DP394" s="45"/>
      <c r="DQ394" s="45"/>
      <c r="DR394" s="45"/>
      <c r="DS394" s="45"/>
      <c r="DT394" s="45"/>
      <c r="DU394" s="45"/>
      <c r="DV394" s="45"/>
      <c r="DW394" s="45"/>
      <c r="DX394" s="45"/>
      <c r="DY394" s="45"/>
      <c r="DZ394" s="45"/>
      <c r="EA394" s="45"/>
      <c r="EB394" s="45"/>
      <c r="EC394" s="45"/>
      <c r="ED394" s="45"/>
      <c r="EE394" s="45"/>
      <c r="EF394" s="45"/>
      <c r="EG394" s="45"/>
      <c r="EH394" s="45"/>
      <c r="EI394" s="45"/>
      <c r="EJ394" s="45"/>
      <c r="EK394" s="45"/>
      <c r="EL394" s="45"/>
      <c r="EM394" s="45"/>
      <c r="EN394" s="45"/>
      <c r="EO394" s="45"/>
      <c r="EP394" s="45"/>
      <c r="EQ394" s="45"/>
      <c r="ER394" s="45"/>
      <c r="ES394" s="45"/>
      <c r="ET394" s="45"/>
      <c r="EU394" s="45"/>
      <c r="EV394" s="45"/>
      <c r="EW394" s="45"/>
      <c r="EX394" s="45"/>
      <c r="EY394" s="45"/>
      <c r="EZ394" s="45"/>
      <c r="FA394" s="45"/>
      <c r="FB394" s="45"/>
      <c r="FC394" s="45"/>
      <c r="FD394" s="45"/>
      <c r="FE394" s="45"/>
      <c r="FF394" s="45"/>
      <c r="FG394" s="45"/>
      <c r="FH394" s="45"/>
      <c r="FI394" s="45"/>
      <c r="FJ394" s="45"/>
      <c r="FK394" s="45"/>
      <c r="FL394" s="45"/>
      <c r="FM394" s="45"/>
      <c r="FN394" s="45"/>
      <c r="FO394" s="45"/>
      <c r="FP394" s="45"/>
      <c r="FQ394" s="45"/>
      <c r="FR394" s="45"/>
      <c r="FS394" s="45"/>
      <c r="FT394" s="45"/>
      <c r="FU394" s="45"/>
      <c r="FV394" s="45"/>
      <c r="FW394" s="45"/>
      <c r="FX394" s="45"/>
      <c r="FY394" s="45"/>
      <c r="FZ394" s="45"/>
      <c r="GA394" s="45"/>
      <c r="GB394" s="45"/>
      <c r="GC394" s="45"/>
      <c r="GD394" s="45"/>
      <c r="GE394" s="45"/>
      <c r="GF394" s="45"/>
      <c r="GG394" s="45"/>
      <c r="GH394" s="45"/>
      <c r="GI394" s="45"/>
      <c r="GJ394" s="45"/>
      <c r="GK394" s="45"/>
      <c r="GL394" s="45"/>
      <c r="GM394" s="45"/>
      <c r="GN394" s="45"/>
      <c r="GO394" s="45"/>
      <c r="GP394" s="45"/>
      <c r="GQ394" s="45"/>
      <c r="GR394" s="45"/>
      <c r="GS394" s="45"/>
      <c r="GT394" s="45"/>
      <c r="GU394" s="45"/>
      <c r="GV394" s="45"/>
      <c r="GW394" s="45"/>
      <c r="GX394" s="45"/>
      <c r="GY394" s="45"/>
      <c r="GZ394" s="45"/>
      <c r="HA394" s="45"/>
      <c r="HB394" s="45"/>
      <c r="HC394" s="45"/>
      <c r="HD394" s="45"/>
      <c r="HE394" s="45"/>
      <c r="HF394" s="45"/>
      <c r="HG394" s="45"/>
      <c r="HH394" s="45"/>
      <c r="HI394" s="45"/>
      <c r="HJ394" s="45"/>
      <c r="HK394" s="45"/>
      <c r="HL394" s="45"/>
      <c r="HM394" s="45"/>
      <c r="HN394" s="45"/>
      <c r="HO394" s="45"/>
      <c r="HP394" s="45"/>
      <c r="HQ394" s="45"/>
      <c r="HR394" s="45"/>
      <c r="HS394" s="45"/>
      <c r="HT394" s="45"/>
      <c r="HU394" s="45"/>
      <c r="HV394" s="45"/>
      <c r="HW394" s="45"/>
      <c r="HX394" s="45"/>
      <c r="HY394" s="45"/>
      <c r="HZ394" s="45"/>
      <c r="IA394" s="45"/>
      <c r="IB394" s="45"/>
      <c r="IC394" s="45"/>
      <c r="ID394" s="45"/>
      <c r="IE394" s="45"/>
      <c r="IF394" s="45"/>
      <c r="IG394" s="45"/>
      <c r="IH394" s="45"/>
      <c r="II394" s="45"/>
      <c r="IJ394" s="45"/>
      <c r="IK394" s="45"/>
      <c r="IL394" s="45"/>
      <c r="IM394" s="45"/>
      <c r="IN394" s="45"/>
      <c r="IO394" s="45"/>
      <c r="IP394" s="45"/>
      <c r="IQ394" s="45"/>
      <c r="IR394" s="45"/>
      <c r="IS394" s="45"/>
      <c r="IT394" s="45"/>
      <c r="IU394" s="45"/>
      <c r="IV394" s="45"/>
      <c r="IW394" s="45"/>
      <c r="IX394" s="45"/>
      <c r="IY394" s="45"/>
      <c r="IZ394" s="45"/>
      <c r="JA394" s="45"/>
      <c r="JB394" s="45"/>
      <c r="JC394" s="45"/>
      <c r="JD394" s="45"/>
      <c r="JE394" s="45"/>
      <c r="JF394" s="45"/>
      <c r="JG394" s="45"/>
      <c r="JH394" s="45"/>
      <c r="JI394" s="45"/>
      <c r="JJ394" s="45"/>
      <c r="JK394" s="45"/>
      <c r="JL394" s="45"/>
      <c r="JM394" s="45"/>
      <c r="JN394" s="45"/>
      <c r="JO394" s="45"/>
      <c r="JP394" s="45"/>
      <c r="JQ394" s="45"/>
      <c r="JR394" s="45"/>
      <c r="JS394" s="45"/>
      <c r="JT394" s="45"/>
      <c r="JU394" s="45"/>
      <c r="JV394" s="45"/>
      <c r="JW394" s="45"/>
      <c r="JX394" s="45"/>
      <c r="JY394" s="45"/>
      <c r="JZ394" s="45"/>
      <c r="KA394" s="45"/>
      <c r="KB394" s="45"/>
      <c r="KC394" s="45"/>
      <c r="KD394" s="45"/>
      <c r="KE394" s="45"/>
      <c r="KF394" s="45"/>
      <c r="KG394" s="45"/>
      <c r="KH394" s="45"/>
      <c r="KI394" s="45"/>
      <c r="KJ394" s="45"/>
      <c r="KK394" s="45"/>
      <c r="KL394" s="45"/>
      <c r="KM394" s="45"/>
      <c r="KN394" s="45"/>
      <c r="KO394" s="45"/>
      <c r="KP394" s="45"/>
      <c r="KQ394" s="45"/>
      <c r="KR394" s="45"/>
      <c r="KS394" s="45"/>
      <c r="KT394" s="45"/>
      <c r="KU394" s="45"/>
      <c r="KV394" s="45"/>
      <c r="KW394" s="45"/>
      <c r="KX394" s="45"/>
      <c r="KY394" s="45"/>
      <c r="KZ394" s="45"/>
      <c r="LA394" s="45"/>
      <c r="LB394" s="45"/>
      <c r="LC394" s="45"/>
      <c r="LD394" s="45"/>
      <c r="LE394" s="45"/>
      <c r="LF394" s="45"/>
      <c r="LG394" s="45"/>
      <c r="LH394" s="45"/>
      <c r="LI394" s="45"/>
      <c r="LJ394" s="45"/>
      <c r="LK394" s="45"/>
      <c r="LL394" s="45"/>
      <c r="LM394" s="45"/>
      <c r="LN394" s="45"/>
      <c r="LO394" s="45"/>
      <c r="LP394" s="45"/>
      <c r="LQ394" s="45"/>
      <c r="LR394" s="45"/>
      <c r="LS394" s="45"/>
      <c r="LT394" s="45"/>
      <c r="LU394" s="45"/>
      <c r="LV394" s="45"/>
      <c r="LW394" s="45"/>
      <c r="LX394" s="45"/>
      <c r="LY394" s="45"/>
      <c r="LZ394" s="45"/>
      <c r="MA394" s="45"/>
      <c r="MB394" s="45"/>
      <c r="MC394" s="45"/>
      <c r="MD394" s="45"/>
      <c r="ME394" s="45"/>
      <c r="MF394" s="45"/>
      <c r="MG394" s="45"/>
      <c r="MH394" s="45"/>
      <c r="MI394" s="45"/>
      <c r="MJ394" s="45"/>
      <c r="MK394" s="45"/>
      <c r="ML394" s="45"/>
      <c r="MM394" s="45"/>
      <c r="MN394" s="45"/>
      <c r="MO394" s="45"/>
      <c r="MP394" s="45"/>
      <c r="MQ394" s="45"/>
      <c r="MR394" s="45"/>
      <c r="MS394" s="45"/>
      <c r="MT394" s="45"/>
      <c r="MU394" s="45"/>
      <c r="MV394" s="45"/>
      <c r="MW394" s="45"/>
      <c r="MX394" s="45"/>
      <c r="MY394" s="45"/>
      <c r="MZ394" s="45"/>
      <c r="NA394" s="45"/>
      <c r="NB394" s="45"/>
      <c r="NC394" s="45"/>
      <c r="ND394" s="45"/>
      <c r="NE394" s="45"/>
      <c r="NF394" s="45"/>
      <c r="NG394" s="45"/>
      <c r="NH394" s="45"/>
      <c r="NI394" s="45"/>
      <c r="NJ394" s="45"/>
      <c r="NK394" s="45"/>
      <c r="NL394" s="45"/>
      <c r="NM394" s="45"/>
      <c r="NN394" s="45"/>
      <c r="NO394" s="45"/>
      <c r="NP394" s="45"/>
      <c r="NQ394" s="45"/>
      <c r="NR394" s="45"/>
      <c r="NS394" s="45"/>
      <c r="NT394" s="45"/>
      <c r="NU394" s="45"/>
      <c r="NV394" s="45"/>
      <c r="NW394" s="45"/>
      <c r="NX394" s="45"/>
      <c r="NY394" s="45"/>
      <c r="NZ394" s="45"/>
      <c r="OA394" s="45"/>
      <c r="OB394" s="45"/>
      <c r="OC394" s="45"/>
      <c r="OD394" s="45"/>
      <c r="OE394" s="45"/>
      <c r="OF394" s="45"/>
      <c r="OG394" s="45"/>
      <c r="OH394" s="45"/>
      <c r="OI394" s="45"/>
      <c r="OJ394" s="45"/>
      <c r="OK394" s="45"/>
      <c r="OL394" s="45"/>
      <c r="OM394" s="45"/>
      <c r="ON394" s="45"/>
      <c r="OO394" s="45"/>
      <c r="OP394" s="45"/>
      <c r="OQ394" s="45"/>
      <c r="OR394" s="45"/>
      <c r="OS394" s="45"/>
      <c r="OT394" s="45"/>
      <c r="OU394" s="45"/>
      <c r="OV394" s="45"/>
      <c r="OW394" s="45"/>
      <c r="OX394" s="45"/>
      <c r="OY394" s="45"/>
      <c r="OZ394" s="45"/>
      <c r="PA394" s="45"/>
      <c r="PB394" s="45"/>
      <c r="PC394" s="45"/>
      <c r="PD394" s="45"/>
      <c r="PE394" s="45"/>
      <c r="PF394" s="45"/>
      <c r="PG394" s="45"/>
      <c r="PH394" s="45"/>
      <c r="PI394" s="45"/>
      <c r="PJ394" s="45"/>
      <c r="PK394" s="45"/>
      <c r="PL394" s="45"/>
      <c r="PM394" s="45"/>
      <c r="PN394" s="45"/>
      <c r="PO394" s="45"/>
      <c r="PP394" s="45"/>
      <c r="PQ394" s="45"/>
      <c r="PR394" s="45"/>
      <c r="PS394" s="45"/>
      <c r="PT394" s="45"/>
      <c r="PU394" s="45"/>
      <c r="PV394" s="45"/>
      <c r="PW394" s="45"/>
      <c r="PX394" s="45"/>
      <c r="PY394" s="45"/>
      <c r="PZ394" s="45"/>
      <c r="QA394" s="45"/>
      <c r="QB394" s="45"/>
      <c r="QC394" s="45"/>
      <c r="QD394" s="45"/>
      <c r="QE394" s="45"/>
      <c r="QF394" s="45"/>
      <c r="QG394" s="45"/>
      <c r="QH394" s="45"/>
      <c r="QI394" s="45"/>
      <c r="QJ394" s="45"/>
      <c r="QK394" s="45"/>
      <c r="QL394" s="45"/>
      <c r="QM394" s="45"/>
      <c r="QN394" s="45"/>
      <c r="QO394" s="45"/>
      <c r="QP394" s="45"/>
      <c r="QQ394" s="45"/>
      <c r="QR394" s="45"/>
      <c r="QS394" s="45"/>
      <c r="QT394" s="45"/>
      <c r="QU394" s="45"/>
      <c r="QV394" s="45"/>
      <c r="QW394" s="45"/>
      <c r="QX394" s="45"/>
      <c r="QY394" s="45"/>
      <c r="QZ394" s="45"/>
      <c r="RA394" s="45"/>
      <c r="RB394" s="45"/>
      <c r="RC394" s="45"/>
      <c r="RD394" s="45"/>
      <c r="RE394" s="45"/>
      <c r="RF394" s="45"/>
      <c r="RG394" s="45"/>
      <c r="RH394" s="45"/>
      <c r="RI394" s="45"/>
      <c r="RJ394" s="45"/>
      <c r="RK394" s="45"/>
      <c r="RL394" s="45"/>
      <c r="RM394" s="45"/>
      <c r="RN394" s="45"/>
      <c r="RO394" s="45"/>
      <c r="RP394" s="45"/>
      <c r="RQ394" s="45"/>
      <c r="RR394" s="45"/>
      <c r="RS394" s="45"/>
      <c r="RT394" s="45"/>
      <c r="RU394" s="45"/>
      <c r="RV394" s="45"/>
      <c r="RW394" s="45"/>
      <c r="RX394" s="45"/>
      <c r="RY394" s="45"/>
      <c r="RZ394" s="45"/>
      <c r="SA394" s="45"/>
      <c r="SB394" s="45"/>
      <c r="SC394" s="45"/>
      <c r="SD394" s="45"/>
      <c r="SE394" s="45"/>
      <c r="SF394" s="45"/>
      <c r="SG394" s="45"/>
      <c r="SH394" s="45"/>
      <c r="SI394" s="45"/>
      <c r="SJ394" s="45"/>
      <c r="SK394" s="45"/>
      <c r="SL394" s="45"/>
      <c r="SM394" s="45"/>
      <c r="SN394" s="45"/>
      <c r="SO394" s="45"/>
      <c r="SP394" s="45"/>
      <c r="SQ394" s="45"/>
      <c r="SR394" s="45"/>
      <c r="SS394" s="45"/>
      <c r="ST394" s="45"/>
      <c r="SU394" s="45"/>
      <c r="SV394" s="45"/>
      <c r="SW394" s="45"/>
      <c r="SX394" s="45"/>
      <c r="SY394" s="45"/>
      <c r="SZ394" s="45"/>
      <c r="TA394" s="45"/>
      <c r="TB394" s="45"/>
      <c r="TC394" s="45"/>
      <c r="TD394" s="45"/>
      <c r="TE394" s="45"/>
      <c r="TF394" s="45"/>
      <c r="TG394" s="45"/>
      <c r="TH394" s="45"/>
      <c r="TI394" s="45"/>
      <c r="TJ394" s="45"/>
      <c r="TK394" s="45"/>
      <c r="TL394" s="45"/>
      <c r="TM394" s="45"/>
      <c r="TN394" s="45"/>
      <c r="TO394" s="45"/>
      <c r="TP394" s="45"/>
      <c r="TQ394" s="45"/>
      <c r="TR394" s="45"/>
      <c r="TS394" s="45"/>
      <c r="TT394" s="45"/>
      <c r="TU394" s="45"/>
      <c r="TV394" s="45"/>
      <c r="TW394" s="45"/>
      <c r="TX394" s="45"/>
      <c r="TY394" s="45"/>
      <c r="TZ394" s="45"/>
      <c r="UA394" s="45"/>
      <c r="UB394" s="45"/>
      <c r="UC394" s="45"/>
      <c r="UD394" s="45"/>
      <c r="UE394" s="45"/>
      <c r="UF394" s="45"/>
      <c r="UG394" s="45"/>
      <c r="UH394" s="45"/>
      <c r="UI394" s="45"/>
      <c r="UJ394" s="45"/>
      <c r="UK394" s="45"/>
      <c r="UL394" s="45"/>
      <c r="UM394" s="45"/>
      <c r="UN394" s="45"/>
      <c r="UO394" s="45"/>
      <c r="UP394" s="45"/>
      <c r="UQ394" s="45"/>
      <c r="UR394" s="45"/>
      <c r="US394" s="45"/>
      <c r="UT394" s="45"/>
      <c r="UU394" s="45"/>
      <c r="UV394" s="45"/>
      <c r="UW394" s="45"/>
      <c r="UX394" s="45"/>
      <c r="UY394" s="45"/>
      <c r="UZ394" s="45"/>
      <c r="VA394" s="45"/>
      <c r="VB394" s="45"/>
      <c r="VC394" s="45"/>
      <c r="VD394" s="45"/>
      <c r="VE394" s="45"/>
      <c r="VF394" s="45"/>
      <c r="VG394" s="45"/>
      <c r="VH394" s="45"/>
      <c r="VI394" s="45"/>
      <c r="VJ394" s="45"/>
      <c r="VK394" s="45"/>
      <c r="VL394" s="45"/>
      <c r="VM394" s="45"/>
      <c r="VN394" s="45"/>
      <c r="VO394" s="45"/>
      <c r="VP394" s="45"/>
      <c r="VQ394" s="45"/>
      <c r="VR394" s="45"/>
      <c r="VS394" s="45"/>
      <c r="VT394" s="45"/>
      <c r="VU394" s="45"/>
      <c r="VV394" s="45"/>
      <c r="VW394" s="45"/>
      <c r="VX394" s="45"/>
      <c r="VY394" s="45"/>
      <c r="VZ394" s="45"/>
      <c r="WA394" s="45"/>
      <c r="WB394" s="45"/>
      <c r="WC394" s="45"/>
      <c r="WD394" s="45"/>
      <c r="WE394" s="45"/>
      <c r="WF394" s="45"/>
      <c r="WG394" s="45"/>
      <c r="WH394" s="45"/>
      <c r="WI394" s="45"/>
      <c r="WJ394" s="45"/>
      <c r="WK394" s="45"/>
      <c r="WL394" s="45"/>
      <c r="WM394" s="45"/>
      <c r="WN394" s="45"/>
      <c r="WO394" s="45"/>
      <c r="WP394" s="45"/>
      <c r="WQ394" s="45"/>
      <c r="WR394" s="45"/>
      <c r="WS394" s="45"/>
      <c r="WT394" s="45"/>
      <c r="WU394" s="45"/>
      <c r="WV394" s="45"/>
      <c r="WW394" s="45"/>
      <c r="WX394" s="45"/>
      <c r="WY394" s="45"/>
      <c r="WZ394" s="45"/>
      <c r="XA394" s="45"/>
      <c r="XB394" s="45"/>
      <c r="XC394" s="45"/>
      <c r="XD394" s="45"/>
      <c r="XE394" s="45"/>
      <c r="XF394" s="45"/>
      <c r="XG394" s="45"/>
      <c r="XH394" s="45"/>
      <c r="XI394" s="45"/>
      <c r="XJ394" s="45"/>
      <c r="XK394" s="45"/>
      <c r="XL394" s="45"/>
      <c r="XM394" s="45"/>
      <c r="XN394" s="45"/>
      <c r="XO394" s="45"/>
      <c r="XP394" s="45"/>
      <c r="XQ394" s="45"/>
      <c r="XR394" s="45"/>
      <c r="XS394" s="45"/>
      <c r="XT394" s="45"/>
      <c r="XU394" s="45"/>
      <c r="XV394" s="45"/>
      <c r="XW394" s="45"/>
      <c r="XX394" s="45"/>
      <c r="XY394" s="45"/>
      <c r="XZ394" s="45"/>
      <c r="YA394" s="45"/>
      <c r="YB394" s="45"/>
      <c r="YC394" s="45"/>
      <c r="YD394" s="45"/>
      <c r="YE394" s="45"/>
      <c r="YF394" s="45"/>
      <c r="YG394" s="45"/>
      <c r="YH394" s="45"/>
      <c r="YI394" s="45"/>
      <c r="YJ394" s="45"/>
      <c r="YK394" s="45"/>
      <c r="YL394" s="45"/>
      <c r="YM394" s="45"/>
      <c r="YN394" s="45"/>
      <c r="YO394" s="45"/>
      <c r="YP394" s="45"/>
      <c r="YQ394" s="45"/>
      <c r="YR394" s="45"/>
      <c r="YS394" s="45"/>
      <c r="YT394" s="45"/>
      <c r="YU394" s="45"/>
      <c r="YV394" s="45"/>
      <c r="YW394" s="45"/>
      <c r="YX394" s="45"/>
      <c r="YY394" s="45"/>
      <c r="YZ394" s="45"/>
      <c r="ZA394" s="45"/>
      <c r="ZB394" s="45"/>
      <c r="ZC394" s="45"/>
      <c r="ZD394" s="45"/>
      <c r="ZE394" s="45"/>
      <c r="ZF394" s="45"/>
      <c r="ZG394" s="45"/>
      <c r="ZH394" s="45"/>
      <c r="ZI394" s="45"/>
      <c r="ZJ394" s="45"/>
      <c r="ZK394" s="45"/>
      <c r="ZL394" s="45"/>
      <c r="ZM394" s="45"/>
      <c r="ZN394" s="45"/>
      <c r="ZO394" s="45"/>
      <c r="ZP394" s="45"/>
      <c r="ZQ394" s="45"/>
      <c r="ZR394" s="45"/>
      <c r="ZS394" s="45"/>
    </row>
    <row r="395" spans="1:695" s="48" customFormat="1" x14ac:dyDescent="0.2">
      <c r="A395" s="231" t="s">
        <v>153</v>
      </c>
      <c r="B395" s="91"/>
      <c r="C395" s="48" t="s">
        <v>75</v>
      </c>
      <c r="D395" s="68" t="s">
        <v>14</v>
      </c>
      <c r="E395" s="69">
        <v>0.40277777777777901</v>
      </c>
      <c r="F395" s="69">
        <f>E395+(80/(24*60))</f>
        <v>0.45833333333333459</v>
      </c>
      <c r="G395" s="42">
        <f t="shared" si="55"/>
        <v>16625</v>
      </c>
      <c r="H395" s="70">
        <v>250</v>
      </c>
      <c r="I395" s="81">
        <v>66.5</v>
      </c>
      <c r="J395" s="77" t="s">
        <v>204</v>
      </c>
      <c r="K395" s="77" t="s">
        <v>205</v>
      </c>
      <c r="L395" s="149" t="s">
        <v>210</v>
      </c>
      <c r="M395" s="45"/>
      <c r="N395" s="139"/>
      <c r="O395" s="139"/>
      <c r="P395" s="45"/>
      <c r="Q395" s="45"/>
      <c r="R395" s="45"/>
      <c r="S395" s="45"/>
      <c r="T395" s="45"/>
      <c r="U395" s="45"/>
      <c r="V395" s="45"/>
      <c r="W395" s="45"/>
      <c r="X395" s="45"/>
      <c r="Y395" s="45"/>
      <c r="Z395" s="45"/>
      <c r="AA395" s="45"/>
      <c r="AB395" s="45"/>
      <c r="AC395" s="45"/>
      <c r="AD395" s="45"/>
      <c r="AE395" s="45"/>
      <c r="AF395" s="45"/>
      <c r="AG395" s="45"/>
      <c r="AH395" s="45"/>
      <c r="AI395" s="45"/>
      <c r="AJ395" s="45"/>
      <c r="AK395" s="45"/>
      <c r="AL395" s="45"/>
      <c r="AM395" s="45"/>
      <c r="AN395" s="45"/>
      <c r="AO395" s="45"/>
      <c r="AP395" s="45"/>
      <c r="AQ395" s="45"/>
      <c r="AR395" s="45"/>
      <c r="AS395" s="45"/>
      <c r="AT395" s="45"/>
      <c r="AU395" s="45"/>
      <c r="AV395" s="45"/>
      <c r="AW395" s="45"/>
      <c r="AX395" s="45"/>
      <c r="AY395" s="45"/>
      <c r="AZ395" s="45"/>
      <c r="BA395" s="45"/>
      <c r="BB395" s="45"/>
      <c r="BC395" s="45"/>
      <c r="BD395" s="45"/>
      <c r="BE395" s="45"/>
      <c r="BF395" s="45"/>
      <c r="BG395" s="45"/>
      <c r="BH395" s="45"/>
      <c r="BI395" s="45"/>
      <c r="BJ395" s="45"/>
      <c r="BK395" s="45"/>
      <c r="BL395" s="45"/>
      <c r="BM395" s="45"/>
      <c r="BN395" s="45"/>
      <c r="BO395" s="45"/>
      <c r="BP395" s="45"/>
      <c r="BQ395" s="45"/>
      <c r="BR395" s="45"/>
      <c r="BS395" s="45"/>
      <c r="BT395" s="45"/>
      <c r="BU395" s="45"/>
      <c r="BV395" s="45"/>
      <c r="BW395" s="45"/>
      <c r="BX395" s="45"/>
      <c r="BY395" s="45"/>
      <c r="BZ395" s="45"/>
      <c r="CA395" s="45"/>
      <c r="CB395" s="45"/>
      <c r="CC395" s="45"/>
      <c r="CD395" s="45"/>
      <c r="CE395" s="45"/>
      <c r="CF395" s="45"/>
      <c r="CG395" s="45"/>
      <c r="CH395" s="45"/>
      <c r="CI395" s="45"/>
      <c r="CJ395" s="45"/>
      <c r="CK395" s="45"/>
      <c r="CL395" s="45"/>
      <c r="CM395" s="45"/>
      <c r="CN395" s="45"/>
      <c r="CO395" s="45"/>
      <c r="CP395" s="45"/>
      <c r="CQ395" s="45"/>
      <c r="CR395" s="45"/>
      <c r="CS395" s="45"/>
      <c r="CT395" s="45"/>
      <c r="CU395" s="45"/>
      <c r="CV395" s="45"/>
      <c r="CW395" s="45"/>
      <c r="CX395" s="45"/>
      <c r="CY395" s="45"/>
      <c r="CZ395" s="45"/>
      <c r="DA395" s="45"/>
      <c r="DB395" s="45"/>
      <c r="DC395" s="45"/>
      <c r="DD395" s="45"/>
      <c r="DE395" s="45"/>
      <c r="DF395" s="45"/>
      <c r="DG395" s="45"/>
      <c r="DH395" s="45"/>
      <c r="DI395" s="45"/>
      <c r="DJ395" s="45"/>
      <c r="DK395" s="45"/>
      <c r="DL395" s="45"/>
      <c r="DM395" s="45"/>
      <c r="DN395" s="45"/>
      <c r="DO395" s="45"/>
      <c r="DP395" s="45"/>
      <c r="DQ395" s="45"/>
      <c r="DR395" s="45"/>
      <c r="DS395" s="45"/>
      <c r="DT395" s="45"/>
      <c r="DU395" s="45"/>
      <c r="DV395" s="45"/>
      <c r="DW395" s="45"/>
      <c r="DX395" s="45"/>
      <c r="DY395" s="45"/>
      <c r="DZ395" s="45"/>
      <c r="EA395" s="45"/>
      <c r="EB395" s="45"/>
      <c r="EC395" s="45"/>
      <c r="ED395" s="45"/>
      <c r="EE395" s="45"/>
      <c r="EF395" s="45"/>
      <c r="EG395" s="45"/>
      <c r="EH395" s="45"/>
      <c r="EI395" s="45"/>
      <c r="EJ395" s="45"/>
      <c r="EK395" s="45"/>
      <c r="EL395" s="45"/>
      <c r="EM395" s="45"/>
      <c r="EN395" s="45"/>
      <c r="EO395" s="45"/>
      <c r="EP395" s="45"/>
      <c r="EQ395" s="45"/>
      <c r="ER395" s="45"/>
      <c r="ES395" s="45"/>
      <c r="ET395" s="45"/>
      <c r="EU395" s="45"/>
      <c r="EV395" s="45"/>
      <c r="EW395" s="45"/>
      <c r="EX395" s="45"/>
      <c r="EY395" s="45"/>
      <c r="EZ395" s="45"/>
      <c r="FA395" s="45"/>
      <c r="FB395" s="45"/>
      <c r="FC395" s="45"/>
      <c r="FD395" s="45"/>
      <c r="FE395" s="45"/>
      <c r="FF395" s="45"/>
      <c r="FG395" s="45"/>
      <c r="FH395" s="45"/>
      <c r="FI395" s="45"/>
      <c r="FJ395" s="45"/>
      <c r="FK395" s="45"/>
      <c r="FL395" s="45"/>
      <c r="FM395" s="45"/>
      <c r="FN395" s="45"/>
      <c r="FO395" s="45"/>
      <c r="FP395" s="45"/>
      <c r="FQ395" s="45"/>
      <c r="FR395" s="45"/>
      <c r="FS395" s="45"/>
      <c r="FT395" s="45"/>
      <c r="FU395" s="45"/>
      <c r="FV395" s="45"/>
      <c r="FW395" s="45"/>
      <c r="FX395" s="45"/>
      <c r="FY395" s="45"/>
      <c r="FZ395" s="45"/>
      <c r="GA395" s="45"/>
      <c r="GB395" s="45"/>
      <c r="GC395" s="45"/>
      <c r="GD395" s="45"/>
      <c r="GE395" s="45"/>
      <c r="GF395" s="45"/>
      <c r="GG395" s="45"/>
      <c r="GH395" s="45"/>
      <c r="GI395" s="45"/>
      <c r="GJ395" s="45"/>
      <c r="GK395" s="45"/>
      <c r="GL395" s="45"/>
      <c r="GM395" s="45"/>
      <c r="GN395" s="45"/>
      <c r="GO395" s="45"/>
      <c r="GP395" s="45"/>
      <c r="GQ395" s="45"/>
      <c r="GR395" s="45"/>
      <c r="GS395" s="45"/>
      <c r="GT395" s="45"/>
      <c r="GU395" s="45"/>
      <c r="GV395" s="45"/>
      <c r="GW395" s="45"/>
      <c r="GX395" s="45"/>
      <c r="GY395" s="45"/>
      <c r="GZ395" s="45"/>
      <c r="HA395" s="45"/>
      <c r="HB395" s="45"/>
      <c r="HC395" s="45"/>
      <c r="HD395" s="45"/>
      <c r="HE395" s="45"/>
      <c r="HF395" s="45"/>
      <c r="HG395" s="45"/>
      <c r="HH395" s="45"/>
      <c r="HI395" s="45"/>
      <c r="HJ395" s="45"/>
      <c r="HK395" s="45"/>
      <c r="HL395" s="45"/>
      <c r="HM395" s="45"/>
      <c r="HN395" s="45"/>
      <c r="HO395" s="45"/>
      <c r="HP395" s="45"/>
      <c r="HQ395" s="45"/>
      <c r="HR395" s="45"/>
      <c r="HS395" s="45"/>
      <c r="HT395" s="45"/>
      <c r="HU395" s="45"/>
      <c r="HV395" s="45"/>
      <c r="HW395" s="45"/>
      <c r="HX395" s="45"/>
      <c r="HY395" s="45"/>
      <c r="HZ395" s="45"/>
      <c r="IA395" s="45"/>
      <c r="IB395" s="45"/>
      <c r="IC395" s="45"/>
      <c r="ID395" s="45"/>
      <c r="IE395" s="45"/>
      <c r="IF395" s="45"/>
      <c r="IG395" s="45"/>
      <c r="IH395" s="45"/>
      <c r="II395" s="45"/>
      <c r="IJ395" s="45"/>
      <c r="IK395" s="45"/>
      <c r="IL395" s="45"/>
      <c r="IM395" s="45"/>
      <c r="IN395" s="45"/>
      <c r="IO395" s="45"/>
      <c r="IP395" s="45"/>
      <c r="IQ395" s="45"/>
      <c r="IR395" s="45"/>
      <c r="IS395" s="45"/>
      <c r="IT395" s="45"/>
      <c r="IU395" s="45"/>
      <c r="IV395" s="45"/>
      <c r="IW395" s="45"/>
      <c r="IX395" s="45"/>
      <c r="IY395" s="45"/>
      <c r="IZ395" s="45"/>
      <c r="JA395" s="45"/>
      <c r="JB395" s="45"/>
      <c r="JC395" s="45"/>
      <c r="JD395" s="45"/>
      <c r="JE395" s="45"/>
      <c r="JF395" s="45"/>
      <c r="JG395" s="45"/>
      <c r="JH395" s="45"/>
      <c r="JI395" s="45"/>
      <c r="JJ395" s="45"/>
      <c r="JK395" s="45"/>
      <c r="JL395" s="45"/>
      <c r="JM395" s="45"/>
      <c r="JN395" s="45"/>
      <c r="JO395" s="45"/>
      <c r="JP395" s="45"/>
      <c r="JQ395" s="45"/>
      <c r="JR395" s="45"/>
      <c r="JS395" s="45"/>
      <c r="JT395" s="45"/>
      <c r="JU395" s="45"/>
      <c r="JV395" s="45"/>
      <c r="JW395" s="45"/>
      <c r="JX395" s="45"/>
      <c r="JY395" s="45"/>
      <c r="JZ395" s="45"/>
      <c r="KA395" s="45"/>
      <c r="KB395" s="45"/>
      <c r="KC395" s="45"/>
      <c r="KD395" s="45"/>
      <c r="KE395" s="45"/>
      <c r="KF395" s="45"/>
      <c r="KG395" s="45"/>
      <c r="KH395" s="45"/>
      <c r="KI395" s="45"/>
      <c r="KJ395" s="45"/>
      <c r="KK395" s="45"/>
      <c r="KL395" s="45"/>
      <c r="KM395" s="45"/>
      <c r="KN395" s="45"/>
      <c r="KO395" s="45"/>
      <c r="KP395" s="45"/>
      <c r="KQ395" s="45"/>
      <c r="KR395" s="45"/>
      <c r="KS395" s="45"/>
      <c r="KT395" s="45"/>
      <c r="KU395" s="45"/>
      <c r="KV395" s="45"/>
      <c r="KW395" s="45"/>
      <c r="KX395" s="45"/>
      <c r="KY395" s="45"/>
      <c r="KZ395" s="45"/>
      <c r="LA395" s="45"/>
      <c r="LB395" s="45"/>
      <c r="LC395" s="45"/>
      <c r="LD395" s="45"/>
      <c r="LE395" s="45"/>
      <c r="LF395" s="45"/>
      <c r="LG395" s="45"/>
      <c r="LH395" s="45"/>
      <c r="LI395" s="45"/>
      <c r="LJ395" s="45"/>
      <c r="LK395" s="45"/>
      <c r="LL395" s="45"/>
      <c r="LM395" s="45"/>
      <c r="LN395" s="45"/>
      <c r="LO395" s="45"/>
      <c r="LP395" s="45"/>
      <c r="LQ395" s="45"/>
      <c r="LR395" s="45"/>
      <c r="LS395" s="45"/>
      <c r="LT395" s="45"/>
      <c r="LU395" s="45"/>
      <c r="LV395" s="45"/>
      <c r="LW395" s="45"/>
      <c r="LX395" s="45"/>
      <c r="LY395" s="45"/>
      <c r="LZ395" s="45"/>
      <c r="MA395" s="45"/>
      <c r="MB395" s="45"/>
      <c r="MC395" s="45"/>
      <c r="MD395" s="45"/>
      <c r="ME395" s="45"/>
      <c r="MF395" s="45"/>
      <c r="MG395" s="45"/>
      <c r="MH395" s="45"/>
      <c r="MI395" s="45"/>
      <c r="MJ395" s="45"/>
      <c r="MK395" s="45"/>
      <c r="ML395" s="45"/>
      <c r="MM395" s="45"/>
      <c r="MN395" s="45"/>
      <c r="MO395" s="45"/>
      <c r="MP395" s="45"/>
      <c r="MQ395" s="45"/>
      <c r="MR395" s="45"/>
      <c r="MS395" s="45"/>
      <c r="MT395" s="45"/>
      <c r="MU395" s="45"/>
      <c r="MV395" s="45"/>
      <c r="MW395" s="45"/>
      <c r="MX395" s="45"/>
      <c r="MY395" s="45"/>
      <c r="MZ395" s="45"/>
      <c r="NA395" s="45"/>
      <c r="NB395" s="45"/>
      <c r="NC395" s="45"/>
      <c r="ND395" s="45"/>
      <c r="NE395" s="45"/>
      <c r="NF395" s="45"/>
      <c r="NG395" s="45"/>
      <c r="NH395" s="45"/>
      <c r="NI395" s="45"/>
      <c r="NJ395" s="45"/>
      <c r="NK395" s="45"/>
      <c r="NL395" s="45"/>
      <c r="NM395" s="45"/>
      <c r="NN395" s="45"/>
      <c r="NO395" s="45"/>
      <c r="NP395" s="45"/>
      <c r="NQ395" s="45"/>
      <c r="NR395" s="45"/>
      <c r="NS395" s="45"/>
      <c r="NT395" s="45"/>
      <c r="NU395" s="45"/>
      <c r="NV395" s="45"/>
      <c r="NW395" s="45"/>
      <c r="NX395" s="45"/>
      <c r="NY395" s="45"/>
      <c r="NZ395" s="45"/>
      <c r="OA395" s="45"/>
      <c r="OB395" s="45"/>
      <c r="OC395" s="45"/>
      <c r="OD395" s="45"/>
      <c r="OE395" s="45"/>
      <c r="OF395" s="45"/>
      <c r="OG395" s="45"/>
      <c r="OH395" s="45"/>
      <c r="OI395" s="45"/>
      <c r="OJ395" s="45"/>
      <c r="OK395" s="45"/>
      <c r="OL395" s="45"/>
      <c r="OM395" s="45"/>
      <c r="ON395" s="45"/>
      <c r="OO395" s="45"/>
      <c r="OP395" s="45"/>
      <c r="OQ395" s="45"/>
      <c r="OR395" s="45"/>
      <c r="OS395" s="45"/>
      <c r="OT395" s="45"/>
      <c r="OU395" s="45"/>
      <c r="OV395" s="45"/>
      <c r="OW395" s="45"/>
      <c r="OX395" s="45"/>
      <c r="OY395" s="45"/>
      <c r="OZ395" s="45"/>
      <c r="PA395" s="45"/>
      <c r="PB395" s="45"/>
      <c r="PC395" s="45"/>
      <c r="PD395" s="45"/>
      <c r="PE395" s="45"/>
      <c r="PF395" s="45"/>
      <c r="PG395" s="45"/>
      <c r="PH395" s="45"/>
      <c r="PI395" s="45"/>
      <c r="PJ395" s="45"/>
      <c r="PK395" s="45"/>
      <c r="PL395" s="45"/>
      <c r="PM395" s="45"/>
      <c r="PN395" s="45"/>
      <c r="PO395" s="45"/>
      <c r="PP395" s="45"/>
      <c r="PQ395" s="45"/>
      <c r="PR395" s="45"/>
      <c r="PS395" s="45"/>
      <c r="PT395" s="45"/>
      <c r="PU395" s="45"/>
      <c r="PV395" s="45"/>
      <c r="PW395" s="45"/>
      <c r="PX395" s="45"/>
      <c r="PY395" s="45"/>
      <c r="PZ395" s="45"/>
      <c r="QA395" s="45"/>
      <c r="QB395" s="45"/>
      <c r="QC395" s="45"/>
      <c r="QD395" s="45"/>
      <c r="QE395" s="45"/>
      <c r="QF395" s="45"/>
      <c r="QG395" s="45"/>
      <c r="QH395" s="45"/>
      <c r="QI395" s="45"/>
      <c r="QJ395" s="45"/>
      <c r="QK395" s="45"/>
      <c r="QL395" s="45"/>
      <c r="QM395" s="45"/>
      <c r="QN395" s="45"/>
      <c r="QO395" s="45"/>
      <c r="QP395" s="45"/>
      <c r="QQ395" s="45"/>
      <c r="QR395" s="45"/>
      <c r="QS395" s="45"/>
      <c r="QT395" s="45"/>
      <c r="QU395" s="45"/>
      <c r="QV395" s="45"/>
      <c r="QW395" s="45"/>
      <c r="QX395" s="45"/>
      <c r="QY395" s="45"/>
      <c r="QZ395" s="45"/>
      <c r="RA395" s="45"/>
      <c r="RB395" s="45"/>
      <c r="RC395" s="45"/>
      <c r="RD395" s="45"/>
      <c r="RE395" s="45"/>
      <c r="RF395" s="45"/>
      <c r="RG395" s="45"/>
      <c r="RH395" s="45"/>
      <c r="RI395" s="45"/>
      <c r="RJ395" s="45"/>
      <c r="RK395" s="45"/>
      <c r="RL395" s="45"/>
      <c r="RM395" s="45"/>
      <c r="RN395" s="45"/>
      <c r="RO395" s="45"/>
      <c r="RP395" s="45"/>
      <c r="RQ395" s="45"/>
      <c r="RR395" s="45"/>
      <c r="RS395" s="45"/>
      <c r="RT395" s="45"/>
      <c r="RU395" s="45"/>
      <c r="RV395" s="45"/>
      <c r="RW395" s="45"/>
      <c r="RX395" s="45"/>
      <c r="RY395" s="45"/>
      <c r="RZ395" s="45"/>
      <c r="SA395" s="45"/>
      <c r="SB395" s="45"/>
      <c r="SC395" s="45"/>
      <c r="SD395" s="45"/>
      <c r="SE395" s="45"/>
      <c r="SF395" s="45"/>
      <c r="SG395" s="45"/>
      <c r="SH395" s="45"/>
      <c r="SI395" s="45"/>
      <c r="SJ395" s="45"/>
      <c r="SK395" s="45"/>
      <c r="SL395" s="45"/>
      <c r="SM395" s="45"/>
      <c r="SN395" s="45"/>
      <c r="SO395" s="45"/>
      <c r="SP395" s="45"/>
      <c r="SQ395" s="45"/>
      <c r="SR395" s="45"/>
      <c r="SS395" s="45"/>
      <c r="ST395" s="45"/>
      <c r="SU395" s="45"/>
      <c r="SV395" s="45"/>
      <c r="SW395" s="45"/>
      <c r="SX395" s="45"/>
      <c r="SY395" s="45"/>
      <c r="SZ395" s="45"/>
      <c r="TA395" s="45"/>
      <c r="TB395" s="45"/>
      <c r="TC395" s="45"/>
      <c r="TD395" s="45"/>
      <c r="TE395" s="45"/>
      <c r="TF395" s="45"/>
      <c r="TG395" s="45"/>
      <c r="TH395" s="45"/>
      <c r="TI395" s="45"/>
      <c r="TJ395" s="45"/>
      <c r="TK395" s="45"/>
      <c r="TL395" s="45"/>
      <c r="TM395" s="45"/>
      <c r="TN395" s="45"/>
      <c r="TO395" s="45"/>
      <c r="TP395" s="45"/>
      <c r="TQ395" s="45"/>
      <c r="TR395" s="45"/>
      <c r="TS395" s="45"/>
      <c r="TT395" s="45"/>
      <c r="TU395" s="45"/>
      <c r="TV395" s="45"/>
      <c r="TW395" s="45"/>
      <c r="TX395" s="45"/>
      <c r="TY395" s="45"/>
      <c r="TZ395" s="45"/>
      <c r="UA395" s="45"/>
      <c r="UB395" s="45"/>
      <c r="UC395" s="45"/>
      <c r="UD395" s="45"/>
      <c r="UE395" s="45"/>
      <c r="UF395" s="45"/>
      <c r="UG395" s="45"/>
      <c r="UH395" s="45"/>
      <c r="UI395" s="45"/>
      <c r="UJ395" s="45"/>
      <c r="UK395" s="45"/>
      <c r="UL395" s="45"/>
      <c r="UM395" s="45"/>
      <c r="UN395" s="45"/>
      <c r="UO395" s="45"/>
      <c r="UP395" s="45"/>
      <c r="UQ395" s="45"/>
      <c r="UR395" s="45"/>
      <c r="US395" s="45"/>
      <c r="UT395" s="45"/>
      <c r="UU395" s="45"/>
      <c r="UV395" s="45"/>
      <c r="UW395" s="45"/>
      <c r="UX395" s="45"/>
      <c r="UY395" s="45"/>
      <c r="UZ395" s="45"/>
      <c r="VA395" s="45"/>
      <c r="VB395" s="45"/>
      <c r="VC395" s="45"/>
      <c r="VD395" s="45"/>
      <c r="VE395" s="45"/>
      <c r="VF395" s="45"/>
      <c r="VG395" s="45"/>
      <c r="VH395" s="45"/>
      <c r="VI395" s="45"/>
      <c r="VJ395" s="45"/>
      <c r="VK395" s="45"/>
      <c r="VL395" s="45"/>
      <c r="VM395" s="45"/>
      <c r="VN395" s="45"/>
      <c r="VO395" s="45"/>
      <c r="VP395" s="45"/>
      <c r="VQ395" s="45"/>
      <c r="VR395" s="45"/>
      <c r="VS395" s="45"/>
      <c r="VT395" s="45"/>
      <c r="VU395" s="45"/>
      <c r="VV395" s="45"/>
      <c r="VW395" s="45"/>
      <c r="VX395" s="45"/>
      <c r="VY395" s="45"/>
      <c r="VZ395" s="45"/>
      <c r="WA395" s="45"/>
      <c r="WB395" s="45"/>
      <c r="WC395" s="45"/>
      <c r="WD395" s="45"/>
      <c r="WE395" s="45"/>
      <c r="WF395" s="45"/>
      <c r="WG395" s="45"/>
      <c r="WH395" s="45"/>
      <c r="WI395" s="45"/>
      <c r="WJ395" s="45"/>
      <c r="WK395" s="45"/>
      <c r="WL395" s="45"/>
      <c r="WM395" s="45"/>
      <c r="WN395" s="45"/>
      <c r="WO395" s="45"/>
      <c r="WP395" s="45"/>
      <c r="WQ395" s="45"/>
      <c r="WR395" s="45"/>
      <c r="WS395" s="45"/>
      <c r="WT395" s="45"/>
      <c r="WU395" s="45"/>
      <c r="WV395" s="45"/>
      <c r="WW395" s="45"/>
      <c r="WX395" s="45"/>
      <c r="WY395" s="45"/>
      <c r="WZ395" s="45"/>
      <c r="XA395" s="45"/>
      <c r="XB395" s="45"/>
      <c r="XC395" s="45"/>
      <c r="XD395" s="45"/>
      <c r="XE395" s="45"/>
      <c r="XF395" s="45"/>
      <c r="XG395" s="45"/>
      <c r="XH395" s="45"/>
      <c r="XI395" s="45"/>
      <c r="XJ395" s="45"/>
      <c r="XK395" s="45"/>
      <c r="XL395" s="45"/>
      <c r="XM395" s="45"/>
      <c r="XN395" s="45"/>
      <c r="XO395" s="45"/>
      <c r="XP395" s="45"/>
      <c r="XQ395" s="45"/>
      <c r="XR395" s="45"/>
      <c r="XS395" s="45"/>
      <c r="XT395" s="45"/>
      <c r="XU395" s="45"/>
      <c r="XV395" s="45"/>
      <c r="XW395" s="45"/>
      <c r="XX395" s="45"/>
      <c r="XY395" s="45"/>
      <c r="XZ395" s="45"/>
      <c r="YA395" s="45"/>
      <c r="YB395" s="45"/>
      <c r="YC395" s="45"/>
      <c r="YD395" s="45"/>
      <c r="YE395" s="45"/>
      <c r="YF395" s="45"/>
      <c r="YG395" s="45"/>
      <c r="YH395" s="45"/>
      <c r="YI395" s="45"/>
      <c r="YJ395" s="45"/>
      <c r="YK395" s="45"/>
      <c r="YL395" s="45"/>
      <c r="YM395" s="45"/>
      <c r="YN395" s="45"/>
      <c r="YO395" s="45"/>
      <c r="YP395" s="45"/>
      <c r="YQ395" s="45"/>
      <c r="YR395" s="45"/>
      <c r="YS395" s="45"/>
      <c r="YT395" s="45"/>
      <c r="YU395" s="45"/>
      <c r="YV395" s="45"/>
      <c r="YW395" s="45"/>
      <c r="YX395" s="45"/>
      <c r="YY395" s="45"/>
      <c r="YZ395" s="45"/>
      <c r="ZA395" s="45"/>
      <c r="ZB395" s="45"/>
      <c r="ZC395" s="45"/>
      <c r="ZD395" s="45"/>
      <c r="ZE395" s="45"/>
      <c r="ZF395" s="45"/>
      <c r="ZG395" s="45"/>
      <c r="ZH395" s="45"/>
      <c r="ZI395" s="45"/>
      <c r="ZJ395" s="45"/>
      <c r="ZK395" s="45"/>
      <c r="ZL395" s="45"/>
      <c r="ZM395" s="45"/>
      <c r="ZN395" s="45"/>
      <c r="ZO395" s="45"/>
      <c r="ZP395" s="45"/>
      <c r="ZQ395" s="45"/>
      <c r="ZR395" s="45"/>
      <c r="ZS395" s="45"/>
    </row>
    <row r="396" spans="1:695" s="48" customFormat="1" x14ac:dyDescent="0.2">
      <c r="A396" s="231" t="s">
        <v>153</v>
      </c>
      <c r="B396" s="94"/>
      <c r="C396" s="48" t="s">
        <v>77</v>
      </c>
      <c r="D396" s="68" t="s">
        <v>14</v>
      </c>
      <c r="E396" s="69">
        <v>0.46527777777777801</v>
      </c>
      <c r="F396" s="69">
        <f>E396+(80/(24*60))</f>
        <v>0.52083333333333359</v>
      </c>
      <c r="G396" s="42">
        <f t="shared" si="55"/>
        <v>16475</v>
      </c>
      <c r="H396" s="70">
        <v>250</v>
      </c>
      <c r="I396" s="81">
        <v>65.900000000000006</v>
      </c>
      <c r="J396" s="77" t="s">
        <v>204</v>
      </c>
      <c r="K396" s="77" t="s">
        <v>205</v>
      </c>
      <c r="L396" s="149" t="s">
        <v>210</v>
      </c>
      <c r="M396" s="45"/>
      <c r="N396" s="139"/>
      <c r="O396" s="139"/>
      <c r="P396" s="45"/>
      <c r="Q396" s="45"/>
      <c r="R396" s="45"/>
      <c r="S396" s="45"/>
      <c r="T396" s="45"/>
      <c r="U396" s="45"/>
      <c r="V396" s="45"/>
      <c r="W396" s="45"/>
      <c r="X396" s="45"/>
      <c r="Y396" s="45"/>
      <c r="Z396" s="45"/>
      <c r="AA396" s="45"/>
      <c r="AB396" s="45"/>
      <c r="AC396" s="45"/>
      <c r="AD396" s="45"/>
      <c r="AE396" s="45"/>
      <c r="AF396" s="45"/>
      <c r="AG396" s="45"/>
      <c r="AH396" s="45"/>
      <c r="AI396" s="45"/>
      <c r="AJ396" s="45"/>
      <c r="AK396" s="45"/>
      <c r="AL396" s="45"/>
      <c r="AM396" s="45"/>
      <c r="AN396" s="45"/>
      <c r="AO396" s="45"/>
      <c r="AP396" s="45"/>
      <c r="AQ396" s="45"/>
      <c r="AR396" s="45"/>
      <c r="AS396" s="45"/>
      <c r="AT396" s="45"/>
      <c r="AU396" s="45"/>
      <c r="AV396" s="45"/>
      <c r="AW396" s="45"/>
      <c r="AX396" s="45"/>
      <c r="AY396" s="45"/>
      <c r="AZ396" s="45"/>
      <c r="BA396" s="45"/>
      <c r="BB396" s="45"/>
      <c r="BC396" s="45"/>
      <c r="BD396" s="45"/>
      <c r="BE396" s="45"/>
      <c r="BF396" s="45"/>
      <c r="BG396" s="45"/>
      <c r="BH396" s="45"/>
      <c r="BI396" s="45"/>
      <c r="BJ396" s="45"/>
      <c r="BK396" s="45"/>
      <c r="BL396" s="45"/>
      <c r="BM396" s="45"/>
      <c r="BN396" s="45"/>
      <c r="BO396" s="45"/>
      <c r="BP396" s="45"/>
      <c r="BQ396" s="45"/>
      <c r="BR396" s="45"/>
      <c r="BS396" s="45"/>
      <c r="BT396" s="45"/>
      <c r="BU396" s="45"/>
      <c r="BV396" s="45"/>
      <c r="BW396" s="45"/>
      <c r="BX396" s="45"/>
      <c r="BY396" s="45"/>
      <c r="BZ396" s="45"/>
      <c r="CA396" s="45"/>
      <c r="CB396" s="45"/>
      <c r="CC396" s="45"/>
      <c r="CD396" s="45"/>
      <c r="CE396" s="45"/>
      <c r="CF396" s="45"/>
      <c r="CG396" s="45"/>
      <c r="CH396" s="45"/>
      <c r="CI396" s="45"/>
      <c r="CJ396" s="45"/>
      <c r="CK396" s="45"/>
      <c r="CL396" s="45"/>
      <c r="CM396" s="45"/>
      <c r="CN396" s="45"/>
      <c r="CO396" s="45"/>
      <c r="CP396" s="45"/>
      <c r="CQ396" s="45"/>
      <c r="CR396" s="45"/>
      <c r="CS396" s="45"/>
      <c r="CT396" s="45"/>
      <c r="CU396" s="45"/>
      <c r="CV396" s="45"/>
      <c r="CW396" s="45"/>
      <c r="CX396" s="45"/>
      <c r="CY396" s="45"/>
      <c r="CZ396" s="45"/>
      <c r="DA396" s="45"/>
      <c r="DB396" s="45"/>
      <c r="DC396" s="45"/>
      <c r="DD396" s="45"/>
      <c r="DE396" s="45"/>
      <c r="DF396" s="45"/>
      <c r="DG396" s="45"/>
      <c r="DH396" s="45"/>
      <c r="DI396" s="45"/>
      <c r="DJ396" s="45"/>
      <c r="DK396" s="45"/>
      <c r="DL396" s="45"/>
      <c r="DM396" s="45"/>
      <c r="DN396" s="45"/>
      <c r="DO396" s="45"/>
      <c r="DP396" s="45"/>
      <c r="DQ396" s="45"/>
      <c r="DR396" s="45"/>
      <c r="DS396" s="45"/>
      <c r="DT396" s="45"/>
      <c r="DU396" s="45"/>
      <c r="DV396" s="45"/>
      <c r="DW396" s="45"/>
      <c r="DX396" s="45"/>
      <c r="DY396" s="45"/>
      <c r="DZ396" s="45"/>
      <c r="EA396" s="45"/>
      <c r="EB396" s="45"/>
      <c r="EC396" s="45"/>
      <c r="ED396" s="45"/>
      <c r="EE396" s="45"/>
      <c r="EF396" s="45"/>
      <c r="EG396" s="45"/>
      <c r="EH396" s="45"/>
      <c r="EI396" s="45"/>
      <c r="EJ396" s="45"/>
      <c r="EK396" s="45"/>
      <c r="EL396" s="45"/>
      <c r="EM396" s="45"/>
      <c r="EN396" s="45"/>
      <c r="EO396" s="45"/>
      <c r="EP396" s="45"/>
      <c r="EQ396" s="45"/>
      <c r="ER396" s="45"/>
      <c r="ES396" s="45"/>
      <c r="ET396" s="45"/>
      <c r="EU396" s="45"/>
      <c r="EV396" s="45"/>
      <c r="EW396" s="45"/>
      <c r="EX396" s="45"/>
      <c r="EY396" s="45"/>
      <c r="EZ396" s="45"/>
      <c r="FA396" s="45"/>
      <c r="FB396" s="45"/>
      <c r="FC396" s="45"/>
      <c r="FD396" s="45"/>
      <c r="FE396" s="45"/>
      <c r="FF396" s="45"/>
      <c r="FG396" s="45"/>
      <c r="FH396" s="45"/>
      <c r="FI396" s="45"/>
      <c r="FJ396" s="45"/>
      <c r="FK396" s="45"/>
      <c r="FL396" s="45"/>
      <c r="FM396" s="45"/>
      <c r="FN396" s="45"/>
      <c r="FO396" s="45"/>
      <c r="FP396" s="45"/>
      <c r="FQ396" s="45"/>
      <c r="FR396" s="45"/>
      <c r="FS396" s="45"/>
      <c r="FT396" s="45"/>
      <c r="FU396" s="45"/>
      <c r="FV396" s="45"/>
      <c r="FW396" s="45"/>
      <c r="FX396" s="45"/>
      <c r="FY396" s="45"/>
      <c r="FZ396" s="45"/>
      <c r="GA396" s="45"/>
      <c r="GB396" s="45"/>
      <c r="GC396" s="45"/>
      <c r="GD396" s="45"/>
      <c r="GE396" s="45"/>
      <c r="GF396" s="45"/>
      <c r="GG396" s="45"/>
      <c r="GH396" s="45"/>
      <c r="GI396" s="45"/>
      <c r="GJ396" s="45"/>
      <c r="GK396" s="45"/>
      <c r="GL396" s="45"/>
      <c r="GM396" s="45"/>
      <c r="GN396" s="45"/>
      <c r="GO396" s="45"/>
      <c r="GP396" s="45"/>
      <c r="GQ396" s="45"/>
      <c r="GR396" s="45"/>
      <c r="GS396" s="45"/>
      <c r="GT396" s="45"/>
      <c r="GU396" s="45"/>
      <c r="GV396" s="45"/>
      <c r="GW396" s="45"/>
      <c r="GX396" s="45"/>
      <c r="GY396" s="45"/>
      <c r="GZ396" s="45"/>
      <c r="HA396" s="45"/>
      <c r="HB396" s="45"/>
      <c r="HC396" s="45"/>
      <c r="HD396" s="45"/>
      <c r="HE396" s="45"/>
      <c r="HF396" s="45"/>
      <c r="HG396" s="45"/>
      <c r="HH396" s="45"/>
      <c r="HI396" s="45"/>
      <c r="HJ396" s="45"/>
      <c r="HK396" s="45"/>
      <c r="HL396" s="45"/>
      <c r="HM396" s="45"/>
      <c r="HN396" s="45"/>
      <c r="HO396" s="45"/>
      <c r="HP396" s="45"/>
      <c r="HQ396" s="45"/>
      <c r="HR396" s="45"/>
      <c r="HS396" s="45"/>
      <c r="HT396" s="45"/>
      <c r="HU396" s="45"/>
      <c r="HV396" s="45"/>
      <c r="HW396" s="45"/>
      <c r="HX396" s="45"/>
      <c r="HY396" s="45"/>
      <c r="HZ396" s="45"/>
      <c r="IA396" s="45"/>
      <c r="IB396" s="45"/>
      <c r="IC396" s="45"/>
      <c r="ID396" s="45"/>
      <c r="IE396" s="45"/>
      <c r="IF396" s="45"/>
      <c r="IG396" s="45"/>
      <c r="IH396" s="45"/>
      <c r="II396" s="45"/>
      <c r="IJ396" s="45"/>
      <c r="IK396" s="45"/>
      <c r="IL396" s="45"/>
      <c r="IM396" s="45"/>
      <c r="IN396" s="45"/>
      <c r="IO396" s="45"/>
      <c r="IP396" s="45"/>
      <c r="IQ396" s="45"/>
      <c r="IR396" s="45"/>
      <c r="IS396" s="45"/>
      <c r="IT396" s="45"/>
      <c r="IU396" s="45"/>
      <c r="IV396" s="45"/>
      <c r="IW396" s="45"/>
      <c r="IX396" s="45"/>
      <c r="IY396" s="45"/>
      <c r="IZ396" s="45"/>
      <c r="JA396" s="45"/>
      <c r="JB396" s="45"/>
      <c r="JC396" s="45"/>
      <c r="JD396" s="45"/>
      <c r="JE396" s="45"/>
      <c r="JF396" s="45"/>
      <c r="JG396" s="45"/>
      <c r="JH396" s="45"/>
      <c r="JI396" s="45"/>
      <c r="JJ396" s="45"/>
      <c r="JK396" s="45"/>
      <c r="JL396" s="45"/>
      <c r="JM396" s="45"/>
      <c r="JN396" s="45"/>
      <c r="JO396" s="45"/>
      <c r="JP396" s="45"/>
      <c r="JQ396" s="45"/>
      <c r="JR396" s="45"/>
      <c r="JS396" s="45"/>
      <c r="JT396" s="45"/>
      <c r="JU396" s="45"/>
      <c r="JV396" s="45"/>
      <c r="JW396" s="45"/>
      <c r="JX396" s="45"/>
      <c r="JY396" s="45"/>
      <c r="JZ396" s="45"/>
      <c r="KA396" s="45"/>
      <c r="KB396" s="45"/>
      <c r="KC396" s="45"/>
      <c r="KD396" s="45"/>
      <c r="KE396" s="45"/>
      <c r="KF396" s="45"/>
      <c r="KG396" s="45"/>
      <c r="KH396" s="45"/>
      <c r="KI396" s="45"/>
      <c r="KJ396" s="45"/>
      <c r="KK396" s="45"/>
      <c r="KL396" s="45"/>
      <c r="KM396" s="45"/>
      <c r="KN396" s="45"/>
      <c r="KO396" s="45"/>
      <c r="KP396" s="45"/>
      <c r="KQ396" s="45"/>
      <c r="KR396" s="45"/>
      <c r="KS396" s="45"/>
      <c r="KT396" s="45"/>
      <c r="KU396" s="45"/>
      <c r="KV396" s="45"/>
      <c r="KW396" s="45"/>
      <c r="KX396" s="45"/>
      <c r="KY396" s="45"/>
      <c r="KZ396" s="45"/>
      <c r="LA396" s="45"/>
      <c r="LB396" s="45"/>
      <c r="LC396" s="45"/>
      <c r="LD396" s="45"/>
      <c r="LE396" s="45"/>
      <c r="LF396" s="45"/>
      <c r="LG396" s="45"/>
      <c r="LH396" s="45"/>
      <c r="LI396" s="45"/>
      <c r="LJ396" s="45"/>
      <c r="LK396" s="45"/>
      <c r="LL396" s="45"/>
      <c r="LM396" s="45"/>
      <c r="LN396" s="45"/>
      <c r="LO396" s="45"/>
      <c r="LP396" s="45"/>
      <c r="LQ396" s="45"/>
      <c r="LR396" s="45"/>
      <c r="LS396" s="45"/>
      <c r="LT396" s="45"/>
      <c r="LU396" s="45"/>
      <c r="LV396" s="45"/>
      <c r="LW396" s="45"/>
      <c r="LX396" s="45"/>
      <c r="LY396" s="45"/>
      <c r="LZ396" s="45"/>
      <c r="MA396" s="45"/>
      <c r="MB396" s="45"/>
      <c r="MC396" s="45"/>
      <c r="MD396" s="45"/>
      <c r="ME396" s="45"/>
      <c r="MF396" s="45"/>
      <c r="MG396" s="45"/>
      <c r="MH396" s="45"/>
      <c r="MI396" s="45"/>
      <c r="MJ396" s="45"/>
      <c r="MK396" s="45"/>
      <c r="ML396" s="45"/>
      <c r="MM396" s="45"/>
      <c r="MN396" s="45"/>
      <c r="MO396" s="45"/>
      <c r="MP396" s="45"/>
      <c r="MQ396" s="45"/>
      <c r="MR396" s="45"/>
      <c r="MS396" s="45"/>
      <c r="MT396" s="45"/>
      <c r="MU396" s="45"/>
      <c r="MV396" s="45"/>
      <c r="MW396" s="45"/>
      <c r="MX396" s="45"/>
      <c r="MY396" s="45"/>
      <c r="MZ396" s="45"/>
      <c r="NA396" s="45"/>
      <c r="NB396" s="45"/>
      <c r="NC396" s="45"/>
      <c r="ND396" s="45"/>
      <c r="NE396" s="45"/>
      <c r="NF396" s="45"/>
      <c r="NG396" s="45"/>
      <c r="NH396" s="45"/>
      <c r="NI396" s="45"/>
      <c r="NJ396" s="45"/>
      <c r="NK396" s="45"/>
      <c r="NL396" s="45"/>
      <c r="NM396" s="45"/>
      <c r="NN396" s="45"/>
      <c r="NO396" s="45"/>
      <c r="NP396" s="45"/>
      <c r="NQ396" s="45"/>
      <c r="NR396" s="45"/>
      <c r="NS396" s="45"/>
      <c r="NT396" s="45"/>
      <c r="NU396" s="45"/>
      <c r="NV396" s="45"/>
      <c r="NW396" s="45"/>
      <c r="NX396" s="45"/>
      <c r="NY396" s="45"/>
      <c r="NZ396" s="45"/>
      <c r="OA396" s="45"/>
      <c r="OB396" s="45"/>
      <c r="OC396" s="45"/>
      <c r="OD396" s="45"/>
      <c r="OE396" s="45"/>
      <c r="OF396" s="45"/>
      <c r="OG396" s="45"/>
      <c r="OH396" s="45"/>
      <c r="OI396" s="45"/>
      <c r="OJ396" s="45"/>
      <c r="OK396" s="45"/>
      <c r="OL396" s="45"/>
      <c r="OM396" s="45"/>
      <c r="ON396" s="45"/>
      <c r="OO396" s="45"/>
      <c r="OP396" s="45"/>
      <c r="OQ396" s="45"/>
      <c r="OR396" s="45"/>
      <c r="OS396" s="45"/>
      <c r="OT396" s="45"/>
      <c r="OU396" s="45"/>
      <c r="OV396" s="45"/>
      <c r="OW396" s="45"/>
      <c r="OX396" s="45"/>
      <c r="OY396" s="45"/>
      <c r="OZ396" s="45"/>
      <c r="PA396" s="45"/>
      <c r="PB396" s="45"/>
      <c r="PC396" s="45"/>
      <c r="PD396" s="45"/>
      <c r="PE396" s="45"/>
      <c r="PF396" s="45"/>
      <c r="PG396" s="45"/>
      <c r="PH396" s="45"/>
      <c r="PI396" s="45"/>
      <c r="PJ396" s="45"/>
      <c r="PK396" s="45"/>
      <c r="PL396" s="45"/>
      <c r="PM396" s="45"/>
      <c r="PN396" s="45"/>
      <c r="PO396" s="45"/>
      <c r="PP396" s="45"/>
      <c r="PQ396" s="45"/>
      <c r="PR396" s="45"/>
      <c r="PS396" s="45"/>
      <c r="PT396" s="45"/>
      <c r="PU396" s="45"/>
      <c r="PV396" s="45"/>
      <c r="PW396" s="45"/>
      <c r="PX396" s="45"/>
      <c r="PY396" s="45"/>
      <c r="PZ396" s="45"/>
      <c r="QA396" s="45"/>
      <c r="QB396" s="45"/>
      <c r="QC396" s="45"/>
      <c r="QD396" s="45"/>
      <c r="QE396" s="45"/>
      <c r="QF396" s="45"/>
      <c r="QG396" s="45"/>
      <c r="QH396" s="45"/>
      <c r="QI396" s="45"/>
      <c r="QJ396" s="45"/>
      <c r="QK396" s="45"/>
      <c r="QL396" s="45"/>
      <c r="QM396" s="45"/>
      <c r="QN396" s="45"/>
      <c r="QO396" s="45"/>
      <c r="QP396" s="45"/>
      <c r="QQ396" s="45"/>
      <c r="QR396" s="45"/>
      <c r="QS396" s="45"/>
      <c r="QT396" s="45"/>
      <c r="QU396" s="45"/>
      <c r="QV396" s="45"/>
      <c r="QW396" s="45"/>
      <c r="QX396" s="45"/>
      <c r="QY396" s="45"/>
      <c r="QZ396" s="45"/>
      <c r="RA396" s="45"/>
      <c r="RB396" s="45"/>
      <c r="RC396" s="45"/>
      <c r="RD396" s="45"/>
      <c r="RE396" s="45"/>
      <c r="RF396" s="45"/>
      <c r="RG396" s="45"/>
      <c r="RH396" s="45"/>
      <c r="RI396" s="45"/>
      <c r="RJ396" s="45"/>
      <c r="RK396" s="45"/>
      <c r="RL396" s="45"/>
      <c r="RM396" s="45"/>
      <c r="RN396" s="45"/>
      <c r="RO396" s="45"/>
      <c r="RP396" s="45"/>
      <c r="RQ396" s="45"/>
      <c r="RR396" s="45"/>
      <c r="RS396" s="45"/>
      <c r="RT396" s="45"/>
      <c r="RU396" s="45"/>
      <c r="RV396" s="45"/>
      <c r="RW396" s="45"/>
      <c r="RX396" s="45"/>
      <c r="RY396" s="45"/>
      <c r="RZ396" s="45"/>
      <c r="SA396" s="45"/>
      <c r="SB396" s="45"/>
      <c r="SC396" s="45"/>
      <c r="SD396" s="45"/>
      <c r="SE396" s="45"/>
      <c r="SF396" s="45"/>
      <c r="SG396" s="45"/>
      <c r="SH396" s="45"/>
      <c r="SI396" s="45"/>
      <c r="SJ396" s="45"/>
      <c r="SK396" s="45"/>
      <c r="SL396" s="45"/>
      <c r="SM396" s="45"/>
      <c r="SN396" s="45"/>
      <c r="SO396" s="45"/>
      <c r="SP396" s="45"/>
      <c r="SQ396" s="45"/>
      <c r="SR396" s="45"/>
      <c r="SS396" s="45"/>
      <c r="ST396" s="45"/>
      <c r="SU396" s="45"/>
      <c r="SV396" s="45"/>
      <c r="SW396" s="45"/>
      <c r="SX396" s="45"/>
      <c r="SY396" s="45"/>
      <c r="SZ396" s="45"/>
      <c r="TA396" s="45"/>
      <c r="TB396" s="45"/>
      <c r="TC396" s="45"/>
      <c r="TD396" s="45"/>
      <c r="TE396" s="45"/>
      <c r="TF396" s="45"/>
      <c r="TG396" s="45"/>
      <c r="TH396" s="45"/>
      <c r="TI396" s="45"/>
      <c r="TJ396" s="45"/>
      <c r="TK396" s="45"/>
      <c r="TL396" s="45"/>
      <c r="TM396" s="45"/>
      <c r="TN396" s="45"/>
      <c r="TO396" s="45"/>
      <c r="TP396" s="45"/>
      <c r="TQ396" s="45"/>
      <c r="TR396" s="45"/>
      <c r="TS396" s="45"/>
      <c r="TT396" s="45"/>
      <c r="TU396" s="45"/>
      <c r="TV396" s="45"/>
      <c r="TW396" s="45"/>
      <c r="TX396" s="45"/>
      <c r="TY396" s="45"/>
      <c r="TZ396" s="45"/>
      <c r="UA396" s="45"/>
      <c r="UB396" s="45"/>
      <c r="UC396" s="45"/>
      <c r="UD396" s="45"/>
      <c r="UE396" s="45"/>
      <c r="UF396" s="45"/>
      <c r="UG396" s="45"/>
      <c r="UH396" s="45"/>
      <c r="UI396" s="45"/>
      <c r="UJ396" s="45"/>
      <c r="UK396" s="45"/>
      <c r="UL396" s="45"/>
      <c r="UM396" s="45"/>
      <c r="UN396" s="45"/>
      <c r="UO396" s="45"/>
      <c r="UP396" s="45"/>
      <c r="UQ396" s="45"/>
      <c r="UR396" s="45"/>
      <c r="US396" s="45"/>
      <c r="UT396" s="45"/>
      <c r="UU396" s="45"/>
      <c r="UV396" s="45"/>
      <c r="UW396" s="45"/>
      <c r="UX396" s="45"/>
      <c r="UY396" s="45"/>
      <c r="UZ396" s="45"/>
      <c r="VA396" s="45"/>
      <c r="VB396" s="45"/>
      <c r="VC396" s="45"/>
      <c r="VD396" s="45"/>
      <c r="VE396" s="45"/>
      <c r="VF396" s="45"/>
      <c r="VG396" s="45"/>
      <c r="VH396" s="45"/>
      <c r="VI396" s="45"/>
      <c r="VJ396" s="45"/>
      <c r="VK396" s="45"/>
      <c r="VL396" s="45"/>
      <c r="VM396" s="45"/>
      <c r="VN396" s="45"/>
      <c r="VO396" s="45"/>
      <c r="VP396" s="45"/>
      <c r="VQ396" s="45"/>
      <c r="VR396" s="45"/>
      <c r="VS396" s="45"/>
      <c r="VT396" s="45"/>
      <c r="VU396" s="45"/>
      <c r="VV396" s="45"/>
      <c r="VW396" s="45"/>
      <c r="VX396" s="45"/>
      <c r="VY396" s="45"/>
      <c r="VZ396" s="45"/>
      <c r="WA396" s="45"/>
      <c r="WB396" s="45"/>
      <c r="WC396" s="45"/>
      <c r="WD396" s="45"/>
      <c r="WE396" s="45"/>
      <c r="WF396" s="45"/>
      <c r="WG396" s="45"/>
      <c r="WH396" s="45"/>
      <c r="WI396" s="45"/>
      <c r="WJ396" s="45"/>
      <c r="WK396" s="45"/>
      <c r="WL396" s="45"/>
      <c r="WM396" s="45"/>
      <c r="WN396" s="45"/>
      <c r="WO396" s="45"/>
      <c r="WP396" s="45"/>
      <c r="WQ396" s="45"/>
      <c r="WR396" s="45"/>
      <c r="WS396" s="45"/>
      <c r="WT396" s="45"/>
      <c r="WU396" s="45"/>
      <c r="WV396" s="45"/>
      <c r="WW396" s="45"/>
      <c r="WX396" s="45"/>
      <c r="WY396" s="45"/>
      <c r="WZ396" s="45"/>
      <c r="XA396" s="45"/>
      <c r="XB396" s="45"/>
      <c r="XC396" s="45"/>
      <c r="XD396" s="45"/>
      <c r="XE396" s="45"/>
      <c r="XF396" s="45"/>
      <c r="XG396" s="45"/>
      <c r="XH396" s="45"/>
      <c r="XI396" s="45"/>
      <c r="XJ396" s="45"/>
      <c r="XK396" s="45"/>
      <c r="XL396" s="45"/>
      <c r="XM396" s="45"/>
      <c r="XN396" s="45"/>
      <c r="XO396" s="45"/>
      <c r="XP396" s="45"/>
      <c r="XQ396" s="45"/>
      <c r="XR396" s="45"/>
      <c r="XS396" s="45"/>
      <c r="XT396" s="45"/>
      <c r="XU396" s="45"/>
      <c r="XV396" s="45"/>
      <c r="XW396" s="45"/>
      <c r="XX396" s="45"/>
      <c r="XY396" s="45"/>
      <c r="XZ396" s="45"/>
      <c r="YA396" s="45"/>
      <c r="YB396" s="45"/>
      <c r="YC396" s="45"/>
      <c r="YD396" s="45"/>
      <c r="YE396" s="45"/>
      <c r="YF396" s="45"/>
      <c r="YG396" s="45"/>
      <c r="YH396" s="45"/>
      <c r="YI396" s="45"/>
      <c r="YJ396" s="45"/>
      <c r="YK396" s="45"/>
      <c r="YL396" s="45"/>
      <c r="YM396" s="45"/>
      <c r="YN396" s="45"/>
      <c r="YO396" s="45"/>
      <c r="YP396" s="45"/>
      <c r="YQ396" s="45"/>
      <c r="YR396" s="45"/>
      <c r="YS396" s="45"/>
      <c r="YT396" s="45"/>
      <c r="YU396" s="45"/>
      <c r="YV396" s="45"/>
      <c r="YW396" s="45"/>
      <c r="YX396" s="45"/>
      <c r="YY396" s="45"/>
      <c r="YZ396" s="45"/>
      <c r="ZA396" s="45"/>
      <c r="ZB396" s="45"/>
      <c r="ZC396" s="45"/>
      <c r="ZD396" s="45"/>
      <c r="ZE396" s="45"/>
      <c r="ZF396" s="45"/>
      <c r="ZG396" s="45"/>
      <c r="ZH396" s="45"/>
      <c r="ZI396" s="45"/>
      <c r="ZJ396" s="45"/>
      <c r="ZK396" s="45"/>
      <c r="ZL396" s="45"/>
      <c r="ZM396" s="45"/>
      <c r="ZN396" s="45"/>
      <c r="ZO396" s="45"/>
      <c r="ZP396" s="45"/>
      <c r="ZQ396" s="45"/>
      <c r="ZR396" s="45"/>
      <c r="ZS396" s="45"/>
    </row>
    <row r="397" spans="1:695" s="48" customFormat="1" x14ac:dyDescent="0.2">
      <c r="A397" s="231" t="s">
        <v>153</v>
      </c>
      <c r="B397" s="94"/>
      <c r="C397" s="48" t="s">
        <v>75</v>
      </c>
      <c r="D397" s="68" t="s">
        <v>14</v>
      </c>
      <c r="E397" s="69">
        <v>0.52777777777777901</v>
      </c>
      <c r="F397" s="69">
        <f>E397+(80/(24*60))</f>
        <v>0.58333333333333459</v>
      </c>
      <c r="G397" s="42">
        <f t="shared" si="55"/>
        <v>16625</v>
      </c>
      <c r="H397" s="70">
        <v>250</v>
      </c>
      <c r="I397" s="81">
        <v>66.5</v>
      </c>
      <c r="J397" s="77" t="s">
        <v>204</v>
      </c>
      <c r="K397" s="77" t="s">
        <v>205</v>
      </c>
      <c r="L397" s="149" t="s">
        <v>210</v>
      </c>
      <c r="M397" s="45"/>
      <c r="N397" s="139"/>
      <c r="O397" s="139"/>
      <c r="P397" s="45"/>
      <c r="Q397" s="45"/>
      <c r="R397" s="45"/>
      <c r="S397" s="45"/>
      <c r="T397" s="45"/>
      <c r="U397" s="45"/>
      <c r="V397" s="45"/>
      <c r="W397" s="45"/>
      <c r="X397" s="45"/>
      <c r="Y397" s="45"/>
      <c r="Z397" s="45"/>
      <c r="AA397" s="45"/>
      <c r="AB397" s="45"/>
      <c r="AC397" s="45"/>
      <c r="AD397" s="45"/>
      <c r="AE397" s="45"/>
      <c r="AF397" s="45"/>
      <c r="AG397" s="45"/>
      <c r="AH397" s="45"/>
      <c r="AI397" s="45"/>
      <c r="AJ397" s="45"/>
      <c r="AK397" s="45"/>
      <c r="AL397" s="45"/>
      <c r="AM397" s="45"/>
      <c r="AN397" s="45"/>
      <c r="AO397" s="45"/>
      <c r="AP397" s="45"/>
      <c r="AQ397" s="45"/>
      <c r="AR397" s="45"/>
      <c r="AS397" s="45"/>
      <c r="AT397" s="45"/>
      <c r="AU397" s="45"/>
      <c r="AV397" s="45"/>
      <c r="AW397" s="45"/>
      <c r="AX397" s="45"/>
      <c r="AY397" s="45"/>
      <c r="AZ397" s="45"/>
      <c r="BA397" s="45"/>
      <c r="BB397" s="45"/>
      <c r="BC397" s="45"/>
      <c r="BD397" s="45"/>
      <c r="BE397" s="45"/>
      <c r="BF397" s="45"/>
      <c r="BG397" s="45"/>
      <c r="BH397" s="45"/>
      <c r="BI397" s="45"/>
      <c r="BJ397" s="45"/>
      <c r="BK397" s="45"/>
      <c r="BL397" s="45"/>
      <c r="BM397" s="45"/>
      <c r="BN397" s="45"/>
      <c r="BO397" s="45"/>
      <c r="BP397" s="45"/>
      <c r="BQ397" s="45"/>
      <c r="BR397" s="45"/>
      <c r="BS397" s="45"/>
      <c r="BT397" s="45"/>
      <c r="BU397" s="45"/>
      <c r="BV397" s="45"/>
      <c r="BW397" s="45"/>
      <c r="BX397" s="45"/>
      <c r="BY397" s="45"/>
      <c r="BZ397" s="45"/>
      <c r="CA397" s="45"/>
      <c r="CB397" s="45"/>
      <c r="CC397" s="45"/>
      <c r="CD397" s="45"/>
      <c r="CE397" s="45"/>
      <c r="CF397" s="45"/>
      <c r="CG397" s="45"/>
      <c r="CH397" s="45"/>
      <c r="CI397" s="45"/>
      <c r="CJ397" s="45"/>
      <c r="CK397" s="45"/>
      <c r="CL397" s="45"/>
      <c r="CM397" s="45"/>
      <c r="CN397" s="45"/>
      <c r="CO397" s="45"/>
      <c r="CP397" s="45"/>
      <c r="CQ397" s="45"/>
      <c r="CR397" s="45"/>
      <c r="CS397" s="45"/>
      <c r="CT397" s="45"/>
      <c r="CU397" s="45"/>
      <c r="CV397" s="45"/>
      <c r="CW397" s="45"/>
      <c r="CX397" s="45"/>
      <c r="CY397" s="45"/>
      <c r="CZ397" s="45"/>
      <c r="DA397" s="45"/>
      <c r="DB397" s="45"/>
      <c r="DC397" s="45"/>
      <c r="DD397" s="45"/>
      <c r="DE397" s="45"/>
      <c r="DF397" s="45"/>
      <c r="DG397" s="45"/>
      <c r="DH397" s="45"/>
      <c r="DI397" s="45"/>
      <c r="DJ397" s="45"/>
      <c r="DK397" s="45"/>
      <c r="DL397" s="45"/>
      <c r="DM397" s="45"/>
      <c r="DN397" s="45"/>
      <c r="DO397" s="45"/>
      <c r="DP397" s="45"/>
      <c r="DQ397" s="45"/>
      <c r="DR397" s="45"/>
      <c r="DS397" s="45"/>
      <c r="DT397" s="45"/>
      <c r="DU397" s="45"/>
      <c r="DV397" s="45"/>
      <c r="DW397" s="45"/>
      <c r="DX397" s="45"/>
      <c r="DY397" s="45"/>
      <c r="DZ397" s="45"/>
      <c r="EA397" s="45"/>
      <c r="EB397" s="45"/>
      <c r="EC397" s="45"/>
      <c r="ED397" s="45"/>
      <c r="EE397" s="45"/>
      <c r="EF397" s="45"/>
      <c r="EG397" s="45"/>
      <c r="EH397" s="45"/>
      <c r="EI397" s="45"/>
      <c r="EJ397" s="45"/>
      <c r="EK397" s="45"/>
      <c r="EL397" s="45"/>
      <c r="EM397" s="45"/>
      <c r="EN397" s="45"/>
      <c r="EO397" s="45"/>
      <c r="EP397" s="45"/>
      <c r="EQ397" s="45"/>
      <c r="ER397" s="45"/>
      <c r="ES397" s="45"/>
      <c r="ET397" s="45"/>
      <c r="EU397" s="45"/>
      <c r="EV397" s="45"/>
      <c r="EW397" s="45"/>
      <c r="EX397" s="45"/>
      <c r="EY397" s="45"/>
      <c r="EZ397" s="45"/>
      <c r="FA397" s="45"/>
      <c r="FB397" s="45"/>
      <c r="FC397" s="45"/>
      <c r="FD397" s="45"/>
      <c r="FE397" s="45"/>
      <c r="FF397" s="45"/>
      <c r="FG397" s="45"/>
      <c r="FH397" s="45"/>
      <c r="FI397" s="45"/>
      <c r="FJ397" s="45"/>
      <c r="FK397" s="45"/>
      <c r="FL397" s="45"/>
      <c r="FM397" s="45"/>
      <c r="FN397" s="45"/>
      <c r="FO397" s="45"/>
      <c r="FP397" s="45"/>
      <c r="FQ397" s="45"/>
      <c r="FR397" s="45"/>
      <c r="FS397" s="45"/>
      <c r="FT397" s="45"/>
      <c r="FU397" s="45"/>
      <c r="FV397" s="45"/>
      <c r="FW397" s="45"/>
      <c r="FX397" s="45"/>
      <c r="FY397" s="45"/>
      <c r="FZ397" s="45"/>
      <c r="GA397" s="45"/>
      <c r="GB397" s="45"/>
      <c r="GC397" s="45"/>
      <c r="GD397" s="45"/>
      <c r="GE397" s="45"/>
      <c r="GF397" s="45"/>
      <c r="GG397" s="45"/>
      <c r="GH397" s="45"/>
      <c r="GI397" s="45"/>
      <c r="GJ397" s="45"/>
      <c r="GK397" s="45"/>
      <c r="GL397" s="45"/>
      <c r="GM397" s="45"/>
      <c r="GN397" s="45"/>
      <c r="GO397" s="45"/>
      <c r="GP397" s="45"/>
      <c r="GQ397" s="45"/>
      <c r="GR397" s="45"/>
      <c r="GS397" s="45"/>
      <c r="GT397" s="45"/>
      <c r="GU397" s="45"/>
      <c r="GV397" s="45"/>
      <c r="GW397" s="45"/>
      <c r="GX397" s="45"/>
      <c r="GY397" s="45"/>
      <c r="GZ397" s="45"/>
      <c r="HA397" s="45"/>
      <c r="HB397" s="45"/>
      <c r="HC397" s="45"/>
      <c r="HD397" s="45"/>
      <c r="HE397" s="45"/>
      <c r="HF397" s="45"/>
      <c r="HG397" s="45"/>
      <c r="HH397" s="45"/>
      <c r="HI397" s="45"/>
      <c r="HJ397" s="45"/>
      <c r="HK397" s="45"/>
      <c r="HL397" s="45"/>
      <c r="HM397" s="45"/>
      <c r="HN397" s="45"/>
      <c r="HO397" s="45"/>
      <c r="HP397" s="45"/>
      <c r="HQ397" s="45"/>
      <c r="HR397" s="45"/>
      <c r="HS397" s="45"/>
      <c r="HT397" s="45"/>
      <c r="HU397" s="45"/>
      <c r="HV397" s="45"/>
      <c r="HW397" s="45"/>
      <c r="HX397" s="45"/>
      <c r="HY397" s="45"/>
      <c r="HZ397" s="45"/>
      <c r="IA397" s="45"/>
      <c r="IB397" s="45"/>
      <c r="IC397" s="45"/>
      <c r="ID397" s="45"/>
      <c r="IE397" s="45"/>
      <c r="IF397" s="45"/>
      <c r="IG397" s="45"/>
      <c r="IH397" s="45"/>
      <c r="II397" s="45"/>
      <c r="IJ397" s="45"/>
      <c r="IK397" s="45"/>
      <c r="IL397" s="45"/>
      <c r="IM397" s="45"/>
      <c r="IN397" s="45"/>
      <c r="IO397" s="45"/>
      <c r="IP397" s="45"/>
      <c r="IQ397" s="45"/>
      <c r="IR397" s="45"/>
      <c r="IS397" s="45"/>
      <c r="IT397" s="45"/>
      <c r="IU397" s="45"/>
      <c r="IV397" s="45"/>
      <c r="IW397" s="45"/>
      <c r="IX397" s="45"/>
      <c r="IY397" s="45"/>
      <c r="IZ397" s="45"/>
      <c r="JA397" s="45"/>
      <c r="JB397" s="45"/>
      <c r="JC397" s="45"/>
      <c r="JD397" s="45"/>
      <c r="JE397" s="45"/>
      <c r="JF397" s="45"/>
      <c r="JG397" s="45"/>
      <c r="JH397" s="45"/>
      <c r="JI397" s="45"/>
      <c r="JJ397" s="45"/>
      <c r="JK397" s="45"/>
      <c r="JL397" s="45"/>
      <c r="JM397" s="45"/>
      <c r="JN397" s="45"/>
      <c r="JO397" s="45"/>
      <c r="JP397" s="45"/>
      <c r="JQ397" s="45"/>
      <c r="JR397" s="45"/>
      <c r="JS397" s="45"/>
      <c r="JT397" s="45"/>
      <c r="JU397" s="45"/>
      <c r="JV397" s="45"/>
      <c r="JW397" s="45"/>
      <c r="JX397" s="45"/>
      <c r="JY397" s="45"/>
      <c r="JZ397" s="45"/>
      <c r="KA397" s="45"/>
      <c r="KB397" s="45"/>
      <c r="KC397" s="45"/>
      <c r="KD397" s="45"/>
      <c r="KE397" s="45"/>
      <c r="KF397" s="45"/>
      <c r="KG397" s="45"/>
      <c r="KH397" s="45"/>
      <c r="KI397" s="45"/>
      <c r="KJ397" s="45"/>
      <c r="KK397" s="45"/>
      <c r="KL397" s="45"/>
      <c r="KM397" s="45"/>
      <c r="KN397" s="45"/>
      <c r="KO397" s="45"/>
      <c r="KP397" s="45"/>
      <c r="KQ397" s="45"/>
      <c r="KR397" s="45"/>
      <c r="KS397" s="45"/>
      <c r="KT397" s="45"/>
      <c r="KU397" s="45"/>
      <c r="KV397" s="45"/>
      <c r="KW397" s="45"/>
      <c r="KX397" s="45"/>
      <c r="KY397" s="45"/>
      <c r="KZ397" s="45"/>
      <c r="LA397" s="45"/>
      <c r="LB397" s="45"/>
      <c r="LC397" s="45"/>
      <c r="LD397" s="45"/>
      <c r="LE397" s="45"/>
      <c r="LF397" s="45"/>
      <c r="LG397" s="45"/>
      <c r="LH397" s="45"/>
      <c r="LI397" s="45"/>
      <c r="LJ397" s="45"/>
      <c r="LK397" s="45"/>
      <c r="LL397" s="45"/>
      <c r="LM397" s="45"/>
      <c r="LN397" s="45"/>
      <c r="LO397" s="45"/>
      <c r="LP397" s="45"/>
      <c r="LQ397" s="45"/>
      <c r="LR397" s="45"/>
      <c r="LS397" s="45"/>
      <c r="LT397" s="45"/>
      <c r="LU397" s="45"/>
      <c r="LV397" s="45"/>
      <c r="LW397" s="45"/>
      <c r="LX397" s="45"/>
      <c r="LY397" s="45"/>
      <c r="LZ397" s="45"/>
      <c r="MA397" s="45"/>
      <c r="MB397" s="45"/>
      <c r="MC397" s="45"/>
      <c r="MD397" s="45"/>
      <c r="ME397" s="45"/>
      <c r="MF397" s="45"/>
      <c r="MG397" s="45"/>
      <c r="MH397" s="45"/>
      <c r="MI397" s="45"/>
      <c r="MJ397" s="45"/>
      <c r="MK397" s="45"/>
      <c r="ML397" s="45"/>
      <c r="MM397" s="45"/>
      <c r="MN397" s="45"/>
      <c r="MO397" s="45"/>
      <c r="MP397" s="45"/>
      <c r="MQ397" s="45"/>
      <c r="MR397" s="45"/>
      <c r="MS397" s="45"/>
      <c r="MT397" s="45"/>
      <c r="MU397" s="45"/>
      <c r="MV397" s="45"/>
      <c r="MW397" s="45"/>
      <c r="MX397" s="45"/>
      <c r="MY397" s="45"/>
      <c r="MZ397" s="45"/>
      <c r="NA397" s="45"/>
      <c r="NB397" s="45"/>
      <c r="NC397" s="45"/>
      <c r="ND397" s="45"/>
      <c r="NE397" s="45"/>
      <c r="NF397" s="45"/>
      <c r="NG397" s="45"/>
      <c r="NH397" s="45"/>
      <c r="NI397" s="45"/>
      <c r="NJ397" s="45"/>
      <c r="NK397" s="45"/>
      <c r="NL397" s="45"/>
      <c r="NM397" s="45"/>
      <c r="NN397" s="45"/>
      <c r="NO397" s="45"/>
      <c r="NP397" s="45"/>
      <c r="NQ397" s="45"/>
      <c r="NR397" s="45"/>
      <c r="NS397" s="45"/>
      <c r="NT397" s="45"/>
      <c r="NU397" s="45"/>
      <c r="NV397" s="45"/>
      <c r="NW397" s="45"/>
      <c r="NX397" s="45"/>
      <c r="NY397" s="45"/>
      <c r="NZ397" s="45"/>
      <c r="OA397" s="45"/>
      <c r="OB397" s="45"/>
      <c r="OC397" s="45"/>
      <c r="OD397" s="45"/>
      <c r="OE397" s="45"/>
      <c r="OF397" s="45"/>
      <c r="OG397" s="45"/>
      <c r="OH397" s="45"/>
      <c r="OI397" s="45"/>
      <c r="OJ397" s="45"/>
      <c r="OK397" s="45"/>
      <c r="OL397" s="45"/>
      <c r="OM397" s="45"/>
      <c r="ON397" s="45"/>
      <c r="OO397" s="45"/>
      <c r="OP397" s="45"/>
      <c r="OQ397" s="45"/>
      <c r="OR397" s="45"/>
      <c r="OS397" s="45"/>
      <c r="OT397" s="45"/>
      <c r="OU397" s="45"/>
      <c r="OV397" s="45"/>
      <c r="OW397" s="45"/>
      <c r="OX397" s="45"/>
      <c r="OY397" s="45"/>
      <c r="OZ397" s="45"/>
      <c r="PA397" s="45"/>
      <c r="PB397" s="45"/>
      <c r="PC397" s="45"/>
      <c r="PD397" s="45"/>
      <c r="PE397" s="45"/>
      <c r="PF397" s="45"/>
      <c r="PG397" s="45"/>
      <c r="PH397" s="45"/>
      <c r="PI397" s="45"/>
      <c r="PJ397" s="45"/>
      <c r="PK397" s="45"/>
      <c r="PL397" s="45"/>
      <c r="PM397" s="45"/>
      <c r="PN397" s="45"/>
      <c r="PO397" s="45"/>
      <c r="PP397" s="45"/>
      <c r="PQ397" s="45"/>
      <c r="PR397" s="45"/>
      <c r="PS397" s="45"/>
      <c r="PT397" s="45"/>
      <c r="PU397" s="45"/>
      <c r="PV397" s="45"/>
      <c r="PW397" s="45"/>
      <c r="PX397" s="45"/>
      <c r="PY397" s="45"/>
      <c r="PZ397" s="45"/>
      <c r="QA397" s="45"/>
      <c r="QB397" s="45"/>
      <c r="QC397" s="45"/>
      <c r="QD397" s="45"/>
      <c r="QE397" s="45"/>
      <c r="QF397" s="45"/>
      <c r="QG397" s="45"/>
      <c r="QH397" s="45"/>
      <c r="QI397" s="45"/>
      <c r="QJ397" s="45"/>
      <c r="QK397" s="45"/>
      <c r="QL397" s="45"/>
      <c r="QM397" s="45"/>
      <c r="QN397" s="45"/>
      <c r="QO397" s="45"/>
      <c r="QP397" s="45"/>
      <c r="QQ397" s="45"/>
      <c r="QR397" s="45"/>
      <c r="QS397" s="45"/>
      <c r="QT397" s="45"/>
      <c r="QU397" s="45"/>
      <c r="QV397" s="45"/>
      <c r="QW397" s="45"/>
      <c r="QX397" s="45"/>
      <c r="QY397" s="45"/>
      <c r="QZ397" s="45"/>
      <c r="RA397" s="45"/>
      <c r="RB397" s="45"/>
      <c r="RC397" s="45"/>
      <c r="RD397" s="45"/>
      <c r="RE397" s="45"/>
      <c r="RF397" s="45"/>
      <c r="RG397" s="45"/>
      <c r="RH397" s="45"/>
      <c r="RI397" s="45"/>
      <c r="RJ397" s="45"/>
      <c r="RK397" s="45"/>
      <c r="RL397" s="45"/>
      <c r="RM397" s="45"/>
      <c r="RN397" s="45"/>
      <c r="RO397" s="45"/>
      <c r="RP397" s="45"/>
      <c r="RQ397" s="45"/>
      <c r="RR397" s="45"/>
      <c r="RS397" s="45"/>
      <c r="RT397" s="45"/>
      <c r="RU397" s="45"/>
      <c r="RV397" s="45"/>
      <c r="RW397" s="45"/>
      <c r="RX397" s="45"/>
      <c r="RY397" s="45"/>
      <c r="RZ397" s="45"/>
      <c r="SA397" s="45"/>
      <c r="SB397" s="45"/>
      <c r="SC397" s="45"/>
      <c r="SD397" s="45"/>
      <c r="SE397" s="45"/>
      <c r="SF397" s="45"/>
      <c r="SG397" s="45"/>
      <c r="SH397" s="45"/>
      <c r="SI397" s="45"/>
      <c r="SJ397" s="45"/>
      <c r="SK397" s="45"/>
      <c r="SL397" s="45"/>
      <c r="SM397" s="45"/>
      <c r="SN397" s="45"/>
      <c r="SO397" s="45"/>
      <c r="SP397" s="45"/>
      <c r="SQ397" s="45"/>
      <c r="SR397" s="45"/>
      <c r="SS397" s="45"/>
      <c r="ST397" s="45"/>
      <c r="SU397" s="45"/>
      <c r="SV397" s="45"/>
      <c r="SW397" s="45"/>
      <c r="SX397" s="45"/>
      <c r="SY397" s="45"/>
      <c r="SZ397" s="45"/>
      <c r="TA397" s="45"/>
      <c r="TB397" s="45"/>
      <c r="TC397" s="45"/>
      <c r="TD397" s="45"/>
      <c r="TE397" s="45"/>
      <c r="TF397" s="45"/>
      <c r="TG397" s="45"/>
      <c r="TH397" s="45"/>
      <c r="TI397" s="45"/>
      <c r="TJ397" s="45"/>
      <c r="TK397" s="45"/>
      <c r="TL397" s="45"/>
      <c r="TM397" s="45"/>
      <c r="TN397" s="45"/>
      <c r="TO397" s="45"/>
      <c r="TP397" s="45"/>
      <c r="TQ397" s="45"/>
      <c r="TR397" s="45"/>
      <c r="TS397" s="45"/>
      <c r="TT397" s="45"/>
      <c r="TU397" s="45"/>
      <c r="TV397" s="45"/>
      <c r="TW397" s="45"/>
      <c r="TX397" s="45"/>
      <c r="TY397" s="45"/>
      <c r="TZ397" s="45"/>
      <c r="UA397" s="45"/>
      <c r="UB397" s="45"/>
      <c r="UC397" s="45"/>
      <c r="UD397" s="45"/>
      <c r="UE397" s="45"/>
      <c r="UF397" s="45"/>
      <c r="UG397" s="45"/>
      <c r="UH397" s="45"/>
      <c r="UI397" s="45"/>
      <c r="UJ397" s="45"/>
      <c r="UK397" s="45"/>
      <c r="UL397" s="45"/>
      <c r="UM397" s="45"/>
      <c r="UN397" s="45"/>
      <c r="UO397" s="45"/>
      <c r="UP397" s="45"/>
      <c r="UQ397" s="45"/>
      <c r="UR397" s="45"/>
      <c r="US397" s="45"/>
      <c r="UT397" s="45"/>
      <c r="UU397" s="45"/>
      <c r="UV397" s="45"/>
      <c r="UW397" s="45"/>
      <c r="UX397" s="45"/>
      <c r="UY397" s="45"/>
      <c r="UZ397" s="45"/>
      <c r="VA397" s="45"/>
      <c r="VB397" s="45"/>
      <c r="VC397" s="45"/>
      <c r="VD397" s="45"/>
      <c r="VE397" s="45"/>
      <c r="VF397" s="45"/>
      <c r="VG397" s="45"/>
      <c r="VH397" s="45"/>
      <c r="VI397" s="45"/>
      <c r="VJ397" s="45"/>
      <c r="VK397" s="45"/>
      <c r="VL397" s="45"/>
      <c r="VM397" s="45"/>
      <c r="VN397" s="45"/>
      <c r="VO397" s="45"/>
      <c r="VP397" s="45"/>
      <c r="VQ397" s="45"/>
      <c r="VR397" s="45"/>
      <c r="VS397" s="45"/>
      <c r="VT397" s="45"/>
      <c r="VU397" s="45"/>
      <c r="VV397" s="45"/>
      <c r="VW397" s="45"/>
      <c r="VX397" s="45"/>
      <c r="VY397" s="45"/>
      <c r="VZ397" s="45"/>
      <c r="WA397" s="45"/>
      <c r="WB397" s="45"/>
      <c r="WC397" s="45"/>
      <c r="WD397" s="45"/>
      <c r="WE397" s="45"/>
      <c r="WF397" s="45"/>
      <c r="WG397" s="45"/>
      <c r="WH397" s="45"/>
      <c r="WI397" s="45"/>
      <c r="WJ397" s="45"/>
      <c r="WK397" s="45"/>
      <c r="WL397" s="45"/>
      <c r="WM397" s="45"/>
      <c r="WN397" s="45"/>
      <c r="WO397" s="45"/>
      <c r="WP397" s="45"/>
      <c r="WQ397" s="45"/>
      <c r="WR397" s="45"/>
      <c r="WS397" s="45"/>
      <c r="WT397" s="45"/>
      <c r="WU397" s="45"/>
      <c r="WV397" s="45"/>
      <c r="WW397" s="45"/>
      <c r="WX397" s="45"/>
      <c r="WY397" s="45"/>
      <c r="WZ397" s="45"/>
      <c r="XA397" s="45"/>
      <c r="XB397" s="45"/>
      <c r="XC397" s="45"/>
      <c r="XD397" s="45"/>
      <c r="XE397" s="45"/>
      <c r="XF397" s="45"/>
      <c r="XG397" s="45"/>
      <c r="XH397" s="45"/>
      <c r="XI397" s="45"/>
      <c r="XJ397" s="45"/>
      <c r="XK397" s="45"/>
      <c r="XL397" s="45"/>
      <c r="XM397" s="45"/>
      <c r="XN397" s="45"/>
      <c r="XO397" s="45"/>
      <c r="XP397" s="45"/>
      <c r="XQ397" s="45"/>
      <c r="XR397" s="45"/>
      <c r="XS397" s="45"/>
      <c r="XT397" s="45"/>
      <c r="XU397" s="45"/>
      <c r="XV397" s="45"/>
      <c r="XW397" s="45"/>
      <c r="XX397" s="45"/>
      <c r="XY397" s="45"/>
      <c r="XZ397" s="45"/>
      <c r="YA397" s="45"/>
      <c r="YB397" s="45"/>
      <c r="YC397" s="45"/>
      <c r="YD397" s="45"/>
      <c r="YE397" s="45"/>
      <c r="YF397" s="45"/>
      <c r="YG397" s="45"/>
      <c r="YH397" s="45"/>
      <c r="YI397" s="45"/>
      <c r="YJ397" s="45"/>
      <c r="YK397" s="45"/>
      <c r="YL397" s="45"/>
      <c r="YM397" s="45"/>
      <c r="YN397" s="45"/>
      <c r="YO397" s="45"/>
      <c r="YP397" s="45"/>
      <c r="YQ397" s="45"/>
      <c r="YR397" s="45"/>
      <c r="YS397" s="45"/>
      <c r="YT397" s="45"/>
      <c r="YU397" s="45"/>
      <c r="YV397" s="45"/>
      <c r="YW397" s="45"/>
      <c r="YX397" s="45"/>
      <c r="YY397" s="45"/>
      <c r="YZ397" s="45"/>
      <c r="ZA397" s="45"/>
      <c r="ZB397" s="45"/>
      <c r="ZC397" s="45"/>
      <c r="ZD397" s="45"/>
      <c r="ZE397" s="45"/>
      <c r="ZF397" s="45"/>
      <c r="ZG397" s="45"/>
      <c r="ZH397" s="45"/>
      <c r="ZI397" s="45"/>
      <c r="ZJ397" s="45"/>
      <c r="ZK397" s="45"/>
      <c r="ZL397" s="45"/>
      <c r="ZM397" s="45"/>
      <c r="ZN397" s="45"/>
      <c r="ZO397" s="45"/>
      <c r="ZP397" s="45"/>
      <c r="ZQ397" s="45"/>
      <c r="ZR397" s="45"/>
      <c r="ZS397" s="45"/>
    </row>
    <row r="398" spans="1:695" s="48" customFormat="1" x14ac:dyDescent="0.2">
      <c r="A398" s="231" t="s">
        <v>153</v>
      </c>
      <c r="B398" s="94"/>
      <c r="C398" s="48" t="s">
        <v>76</v>
      </c>
      <c r="D398" s="68" t="s">
        <v>14</v>
      </c>
      <c r="E398" s="69">
        <v>0.59027777777777801</v>
      </c>
      <c r="F398" s="69">
        <f>E398+(85/(24*60))</f>
        <v>0.6493055555555558</v>
      </c>
      <c r="G398" s="42">
        <f t="shared" si="55"/>
        <v>16950</v>
      </c>
      <c r="H398" s="70">
        <v>250</v>
      </c>
      <c r="I398" s="81">
        <v>67.8</v>
      </c>
      <c r="J398" s="77" t="s">
        <v>204</v>
      </c>
      <c r="K398" s="77" t="s">
        <v>205</v>
      </c>
      <c r="L398" s="149" t="s">
        <v>210</v>
      </c>
      <c r="M398" s="45"/>
      <c r="N398" s="139"/>
      <c r="O398" s="139"/>
      <c r="P398" s="45"/>
      <c r="Q398" s="45"/>
      <c r="R398" s="45"/>
      <c r="S398" s="45"/>
      <c r="T398" s="45"/>
      <c r="U398" s="45"/>
      <c r="V398" s="45"/>
      <c r="W398" s="45"/>
      <c r="X398" s="45"/>
      <c r="Y398" s="45"/>
      <c r="Z398" s="45"/>
      <c r="AA398" s="45"/>
      <c r="AB398" s="45"/>
      <c r="AC398" s="45"/>
      <c r="AD398" s="45"/>
      <c r="AE398" s="45"/>
      <c r="AF398" s="45"/>
      <c r="AG398" s="45"/>
      <c r="AH398" s="45"/>
      <c r="AI398" s="45"/>
      <c r="AJ398" s="45"/>
      <c r="AK398" s="45"/>
      <c r="AL398" s="45"/>
      <c r="AM398" s="45"/>
      <c r="AN398" s="45"/>
      <c r="AO398" s="45"/>
      <c r="AP398" s="45"/>
      <c r="AQ398" s="45"/>
      <c r="AR398" s="45"/>
      <c r="AS398" s="45"/>
      <c r="AT398" s="45"/>
      <c r="AU398" s="45"/>
      <c r="AV398" s="45"/>
      <c r="AW398" s="45"/>
      <c r="AX398" s="45"/>
      <c r="AY398" s="45"/>
      <c r="AZ398" s="45"/>
      <c r="BA398" s="45"/>
      <c r="BB398" s="45"/>
      <c r="BC398" s="45"/>
      <c r="BD398" s="45"/>
      <c r="BE398" s="45"/>
      <c r="BF398" s="45"/>
      <c r="BG398" s="45"/>
      <c r="BH398" s="45"/>
      <c r="BI398" s="45"/>
      <c r="BJ398" s="45"/>
      <c r="BK398" s="45"/>
      <c r="BL398" s="45"/>
      <c r="BM398" s="45"/>
      <c r="BN398" s="45"/>
      <c r="BO398" s="45"/>
      <c r="BP398" s="45"/>
      <c r="BQ398" s="45"/>
      <c r="BR398" s="45"/>
      <c r="BS398" s="45"/>
      <c r="BT398" s="45"/>
      <c r="BU398" s="45"/>
      <c r="BV398" s="45"/>
      <c r="BW398" s="45"/>
      <c r="BX398" s="45"/>
      <c r="BY398" s="45"/>
      <c r="BZ398" s="45"/>
      <c r="CA398" s="45"/>
      <c r="CB398" s="45"/>
      <c r="CC398" s="45"/>
      <c r="CD398" s="45"/>
      <c r="CE398" s="45"/>
      <c r="CF398" s="45"/>
      <c r="CG398" s="45"/>
      <c r="CH398" s="45"/>
      <c r="CI398" s="45"/>
      <c r="CJ398" s="45"/>
      <c r="CK398" s="45"/>
      <c r="CL398" s="45"/>
      <c r="CM398" s="45"/>
      <c r="CN398" s="45"/>
      <c r="CO398" s="45"/>
      <c r="CP398" s="45"/>
      <c r="CQ398" s="45"/>
      <c r="CR398" s="45"/>
      <c r="CS398" s="45"/>
      <c r="CT398" s="45"/>
      <c r="CU398" s="45"/>
      <c r="CV398" s="45"/>
      <c r="CW398" s="45"/>
      <c r="CX398" s="45"/>
      <c r="CY398" s="45"/>
      <c r="CZ398" s="45"/>
      <c r="DA398" s="45"/>
      <c r="DB398" s="45"/>
      <c r="DC398" s="45"/>
      <c r="DD398" s="45"/>
      <c r="DE398" s="45"/>
      <c r="DF398" s="45"/>
      <c r="DG398" s="45"/>
      <c r="DH398" s="45"/>
      <c r="DI398" s="45"/>
      <c r="DJ398" s="45"/>
      <c r="DK398" s="45"/>
      <c r="DL398" s="45"/>
      <c r="DM398" s="45"/>
      <c r="DN398" s="45"/>
      <c r="DO398" s="45"/>
      <c r="DP398" s="45"/>
      <c r="DQ398" s="45"/>
      <c r="DR398" s="45"/>
      <c r="DS398" s="45"/>
      <c r="DT398" s="45"/>
      <c r="DU398" s="45"/>
      <c r="DV398" s="45"/>
      <c r="DW398" s="45"/>
      <c r="DX398" s="45"/>
      <c r="DY398" s="45"/>
      <c r="DZ398" s="45"/>
      <c r="EA398" s="45"/>
      <c r="EB398" s="45"/>
      <c r="EC398" s="45"/>
      <c r="ED398" s="45"/>
      <c r="EE398" s="45"/>
      <c r="EF398" s="45"/>
      <c r="EG398" s="45"/>
      <c r="EH398" s="45"/>
      <c r="EI398" s="45"/>
      <c r="EJ398" s="45"/>
      <c r="EK398" s="45"/>
      <c r="EL398" s="45"/>
      <c r="EM398" s="45"/>
      <c r="EN398" s="45"/>
      <c r="EO398" s="45"/>
      <c r="EP398" s="45"/>
      <c r="EQ398" s="45"/>
      <c r="ER398" s="45"/>
      <c r="ES398" s="45"/>
      <c r="ET398" s="45"/>
      <c r="EU398" s="45"/>
      <c r="EV398" s="45"/>
      <c r="EW398" s="45"/>
      <c r="EX398" s="45"/>
      <c r="EY398" s="45"/>
      <c r="EZ398" s="45"/>
      <c r="FA398" s="45"/>
      <c r="FB398" s="45"/>
      <c r="FC398" s="45"/>
      <c r="FD398" s="45"/>
      <c r="FE398" s="45"/>
      <c r="FF398" s="45"/>
      <c r="FG398" s="45"/>
      <c r="FH398" s="45"/>
      <c r="FI398" s="45"/>
      <c r="FJ398" s="45"/>
      <c r="FK398" s="45"/>
      <c r="FL398" s="45"/>
      <c r="FM398" s="45"/>
      <c r="FN398" s="45"/>
      <c r="FO398" s="45"/>
      <c r="FP398" s="45"/>
      <c r="FQ398" s="45"/>
      <c r="FR398" s="45"/>
      <c r="FS398" s="45"/>
      <c r="FT398" s="45"/>
      <c r="FU398" s="45"/>
      <c r="FV398" s="45"/>
      <c r="FW398" s="45"/>
      <c r="FX398" s="45"/>
      <c r="FY398" s="45"/>
      <c r="FZ398" s="45"/>
      <c r="GA398" s="45"/>
      <c r="GB398" s="45"/>
      <c r="GC398" s="45"/>
      <c r="GD398" s="45"/>
      <c r="GE398" s="45"/>
      <c r="GF398" s="45"/>
      <c r="GG398" s="45"/>
      <c r="GH398" s="45"/>
      <c r="GI398" s="45"/>
      <c r="GJ398" s="45"/>
      <c r="GK398" s="45"/>
      <c r="GL398" s="45"/>
      <c r="GM398" s="45"/>
      <c r="GN398" s="45"/>
      <c r="GO398" s="45"/>
      <c r="GP398" s="45"/>
      <c r="GQ398" s="45"/>
      <c r="GR398" s="45"/>
      <c r="GS398" s="45"/>
      <c r="GT398" s="45"/>
      <c r="GU398" s="45"/>
      <c r="GV398" s="45"/>
      <c r="GW398" s="45"/>
      <c r="GX398" s="45"/>
      <c r="GY398" s="45"/>
      <c r="GZ398" s="45"/>
      <c r="HA398" s="45"/>
      <c r="HB398" s="45"/>
      <c r="HC398" s="45"/>
      <c r="HD398" s="45"/>
      <c r="HE398" s="45"/>
      <c r="HF398" s="45"/>
      <c r="HG398" s="45"/>
      <c r="HH398" s="45"/>
      <c r="HI398" s="45"/>
      <c r="HJ398" s="45"/>
      <c r="HK398" s="45"/>
      <c r="HL398" s="45"/>
      <c r="HM398" s="45"/>
      <c r="HN398" s="45"/>
      <c r="HO398" s="45"/>
      <c r="HP398" s="45"/>
      <c r="HQ398" s="45"/>
      <c r="HR398" s="45"/>
      <c r="HS398" s="45"/>
      <c r="HT398" s="45"/>
      <c r="HU398" s="45"/>
      <c r="HV398" s="45"/>
      <c r="HW398" s="45"/>
      <c r="HX398" s="45"/>
      <c r="HY398" s="45"/>
      <c r="HZ398" s="45"/>
      <c r="IA398" s="45"/>
      <c r="IB398" s="45"/>
      <c r="IC398" s="45"/>
      <c r="ID398" s="45"/>
      <c r="IE398" s="45"/>
      <c r="IF398" s="45"/>
      <c r="IG398" s="45"/>
      <c r="IH398" s="45"/>
      <c r="II398" s="45"/>
      <c r="IJ398" s="45"/>
      <c r="IK398" s="45"/>
      <c r="IL398" s="45"/>
      <c r="IM398" s="45"/>
      <c r="IN398" s="45"/>
      <c r="IO398" s="45"/>
      <c r="IP398" s="45"/>
      <c r="IQ398" s="45"/>
      <c r="IR398" s="45"/>
      <c r="IS398" s="45"/>
      <c r="IT398" s="45"/>
      <c r="IU398" s="45"/>
      <c r="IV398" s="45"/>
      <c r="IW398" s="45"/>
      <c r="IX398" s="45"/>
      <c r="IY398" s="45"/>
      <c r="IZ398" s="45"/>
      <c r="JA398" s="45"/>
      <c r="JB398" s="45"/>
      <c r="JC398" s="45"/>
      <c r="JD398" s="45"/>
      <c r="JE398" s="45"/>
      <c r="JF398" s="45"/>
      <c r="JG398" s="45"/>
      <c r="JH398" s="45"/>
      <c r="JI398" s="45"/>
      <c r="JJ398" s="45"/>
      <c r="JK398" s="45"/>
      <c r="JL398" s="45"/>
      <c r="JM398" s="45"/>
      <c r="JN398" s="45"/>
      <c r="JO398" s="45"/>
      <c r="JP398" s="45"/>
      <c r="JQ398" s="45"/>
      <c r="JR398" s="45"/>
      <c r="JS398" s="45"/>
      <c r="JT398" s="45"/>
      <c r="JU398" s="45"/>
      <c r="JV398" s="45"/>
      <c r="JW398" s="45"/>
      <c r="JX398" s="45"/>
      <c r="JY398" s="45"/>
      <c r="JZ398" s="45"/>
      <c r="KA398" s="45"/>
      <c r="KB398" s="45"/>
      <c r="KC398" s="45"/>
      <c r="KD398" s="45"/>
      <c r="KE398" s="45"/>
      <c r="KF398" s="45"/>
      <c r="KG398" s="45"/>
      <c r="KH398" s="45"/>
      <c r="KI398" s="45"/>
      <c r="KJ398" s="45"/>
      <c r="KK398" s="45"/>
      <c r="KL398" s="45"/>
      <c r="KM398" s="45"/>
      <c r="KN398" s="45"/>
      <c r="KO398" s="45"/>
      <c r="KP398" s="45"/>
      <c r="KQ398" s="45"/>
      <c r="KR398" s="45"/>
      <c r="KS398" s="45"/>
      <c r="KT398" s="45"/>
      <c r="KU398" s="45"/>
      <c r="KV398" s="45"/>
      <c r="KW398" s="45"/>
      <c r="KX398" s="45"/>
      <c r="KY398" s="45"/>
      <c r="KZ398" s="45"/>
      <c r="LA398" s="45"/>
      <c r="LB398" s="45"/>
      <c r="LC398" s="45"/>
      <c r="LD398" s="45"/>
      <c r="LE398" s="45"/>
      <c r="LF398" s="45"/>
      <c r="LG398" s="45"/>
      <c r="LH398" s="45"/>
      <c r="LI398" s="45"/>
      <c r="LJ398" s="45"/>
      <c r="LK398" s="45"/>
      <c r="LL398" s="45"/>
      <c r="LM398" s="45"/>
      <c r="LN398" s="45"/>
      <c r="LO398" s="45"/>
      <c r="LP398" s="45"/>
      <c r="LQ398" s="45"/>
      <c r="LR398" s="45"/>
      <c r="LS398" s="45"/>
      <c r="LT398" s="45"/>
      <c r="LU398" s="45"/>
      <c r="LV398" s="45"/>
      <c r="LW398" s="45"/>
      <c r="LX398" s="45"/>
      <c r="LY398" s="45"/>
      <c r="LZ398" s="45"/>
      <c r="MA398" s="45"/>
      <c r="MB398" s="45"/>
      <c r="MC398" s="45"/>
      <c r="MD398" s="45"/>
      <c r="ME398" s="45"/>
      <c r="MF398" s="45"/>
      <c r="MG398" s="45"/>
      <c r="MH398" s="45"/>
      <c r="MI398" s="45"/>
      <c r="MJ398" s="45"/>
      <c r="MK398" s="45"/>
      <c r="ML398" s="45"/>
      <c r="MM398" s="45"/>
      <c r="MN398" s="45"/>
      <c r="MO398" s="45"/>
      <c r="MP398" s="45"/>
      <c r="MQ398" s="45"/>
      <c r="MR398" s="45"/>
      <c r="MS398" s="45"/>
      <c r="MT398" s="45"/>
      <c r="MU398" s="45"/>
      <c r="MV398" s="45"/>
      <c r="MW398" s="45"/>
      <c r="MX398" s="45"/>
      <c r="MY398" s="45"/>
      <c r="MZ398" s="45"/>
      <c r="NA398" s="45"/>
      <c r="NB398" s="45"/>
      <c r="NC398" s="45"/>
      <c r="ND398" s="45"/>
      <c r="NE398" s="45"/>
      <c r="NF398" s="45"/>
      <c r="NG398" s="45"/>
      <c r="NH398" s="45"/>
      <c r="NI398" s="45"/>
      <c r="NJ398" s="45"/>
      <c r="NK398" s="45"/>
      <c r="NL398" s="45"/>
      <c r="NM398" s="45"/>
      <c r="NN398" s="45"/>
      <c r="NO398" s="45"/>
      <c r="NP398" s="45"/>
      <c r="NQ398" s="45"/>
      <c r="NR398" s="45"/>
      <c r="NS398" s="45"/>
      <c r="NT398" s="45"/>
      <c r="NU398" s="45"/>
      <c r="NV398" s="45"/>
      <c r="NW398" s="45"/>
      <c r="NX398" s="45"/>
      <c r="NY398" s="45"/>
      <c r="NZ398" s="45"/>
      <c r="OA398" s="45"/>
      <c r="OB398" s="45"/>
      <c r="OC398" s="45"/>
      <c r="OD398" s="45"/>
      <c r="OE398" s="45"/>
      <c r="OF398" s="45"/>
      <c r="OG398" s="45"/>
      <c r="OH398" s="45"/>
      <c r="OI398" s="45"/>
      <c r="OJ398" s="45"/>
      <c r="OK398" s="45"/>
      <c r="OL398" s="45"/>
      <c r="OM398" s="45"/>
      <c r="ON398" s="45"/>
      <c r="OO398" s="45"/>
      <c r="OP398" s="45"/>
      <c r="OQ398" s="45"/>
      <c r="OR398" s="45"/>
      <c r="OS398" s="45"/>
      <c r="OT398" s="45"/>
      <c r="OU398" s="45"/>
      <c r="OV398" s="45"/>
      <c r="OW398" s="45"/>
      <c r="OX398" s="45"/>
      <c r="OY398" s="45"/>
      <c r="OZ398" s="45"/>
      <c r="PA398" s="45"/>
      <c r="PB398" s="45"/>
      <c r="PC398" s="45"/>
      <c r="PD398" s="45"/>
      <c r="PE398" s="45"/>
      <c r="PF398" s="45"/>
      <c r="PG398" s="45"/>
      <c r="PH398" s="45"/>
      <c r="PI398" s="45"/>
      <c r="PJ398" s="45"/>
      <c r="PK398" s="45"/>
      <c r="PL398" s="45"/>
      <c r="PM398" s="45"/>
      <c r="PN398" s="45"/>
      <c r="PO398" s="45"/>
      <c r="PP398" s="45"/>
      <c r="PQ398" s="45"/>
      <c r="PR398" s="45"/>
      <c r="PS398" s="45"/>
      <c r="PT398" s="45"/>
      <c r="PU398" s="45"/>
      <c r="PV398" s="45"/>
      <c r="PW398" s="45"/>
      <c r="PX398" s="45"/>
      <c r="PY398" s="45"/>
      <c r="PZ398" s="45"/>
      <c r="QA398" s="45"/>
      <c r="QB398" s="45"/>
      <c r="QC398" s="45"/>
      <c r="QD398" s="45"/>
      <c r="QE398" s="45"/>
      <c r="QF398" s="45"/>
      <c r="QG398" s="45"/>
      <c r="QH398" s="45"/>
      <c r="QI398" s="45"/>
      <c r="QJ398" s="45"/>
      <c r="QK398" s="45"/>
      <c r="QL398" s="45"/>
      <c r="QM398" s="45"/>
      <c r="QN398" s="45"/>
      <c r="QO398" s="45"/>
      <c r="QP398" s="45"/>
      <c r="QQ398" s="45"/>
      <c r="QR398" s="45"/>
      <c r="QS398" s="45"/>
      <c r="QT398" s="45"/>
      <c r="QU398" s="45"/>
      <c r="QV398" s="45"/>
      <c r="QW398" s="45"/>
      <c r="QX398" s="45"/>
      <c r="QY398" s="45"/>
      <c r="QZ398" s="45"/>
      <c r="RA398" s="45"/>
      <c r="RB398" s="45"/>
      <c r="RC398" s="45"/>
      <c r="RD398" s="45"/>
      <c r="RE398" s="45"/>
      <c r="RF398" s="45"/>
      <c r="RG398" s="45"/>
      <c r="RH398" s="45"/>
      <c r="RI398" s="45"/>
      <c r="RJ398" s="45"/>
      <c r="RK398" s="45"/>
      <c r="RL398" s="45"/>
      <c r="RM398" s="45"/>
      <c r="RN398" s="45"/>
      <c r="RO398" s="45"/>
      <c r="RP398" s="45"/>
      <c r="RQ398" s="45"/>
      <c r="RR398" s="45"/>
      <c r="RS398" s="45"/>
      <c r="RT398" s="45"/>
      <c r="RU398" s="45"/>
      <c r="RV398" s="45"/>
      <c r="RW398" s="45"/>
      <c r="RX398" s="45"/>
      <c r="RY398" s="45"/>
      <c r="RZ398" s="45"/>
      <c r="SA398" s="45"/>
      <c r="SB398" s="45"/>
      <c r="SC398" s="45"/>
      <c r="SD398" s="45"/>
      <c r="SE398" s="45"/>
      <c r="SF398" s="45"/>
      <c r="SG398" s="45"/>
      <c r="SH398" s="45"/>
      <c r="SI398" s="45"/>
      <c r="SJ398" s="45"/>
      <c r="SK398" s="45"/>
      <c r="SL398" s="45"/>
      <c r="SM398" s="45"/>
      <c r="SN398" s="45"/>
      <c r="SO398" s="45"/>
      <c r="SP398" s="45"/>
      <c r="SQ398" s="45"/>
      <c r="SR398" s="45"/>
      <c r="SS398" s="45"/>
      <c r="ST398" s="45"/>
      <c r="SU398" s="45"/>
      <c r="SV398" s="45"/>
      <c r="SW398" s="45"/>
      <c r="SX398" s="45"/>
      <c r="SY398" s="45"/>
      <c r="SZ398" s="45"/>
      <c r="TA398" s="45"/>
      <c r="TB398" s="45"/>
      <c r="TC398" s="45"/>
      <c r="TD398" s="45"/>
      <c r="TE398" s="45"/>
      <c r="TF398" s="45"/>
      <c r="TG398" s="45"/>
      <c r="TH398" s="45"/>
      <c r="TI398" s="45"/>
      <c r="TJ398" s="45"/>
      <c r="TK398" s="45"/>
      <c r="TL398" s="45"/>
      <c r="TM398" s="45"/>
      <c r="TN398" s="45"/>
      <c r="TO398" s="45"/>
      <c r="TP398" s="45"/>
      <c r="TQ398" s="45"/>
      <c r="TR398" s="45"/>
      <c r="TS398" s="45"/>
      <c r="TT398" s="45"/>
      <c r="TU398" s="45"/>
      <c r="TV398" s="45"/>
      <c r="TW398" s="45"/>
      <c r="TX398" s="45"/>
      <c r="TY398" s="45"/>
      <c r="TZ398" s="45"/>
      <c r="UA398" s="45"/>
      <c r="UB398" s="45"/>
      <c r="UC398" s="45"/>
      <c r="UD398" s="45"/>
      <c r="UE398" s="45"/>
      <c r="UF398" s="45"/>
      <c r="UG398" s="45"/>
      <c r="UH398" s="45"/>
      <c r="UI398" s="45"/>
      <c r="UJ398" s="45"/>
      <c r="UK398" s="45"/>
      <c r="UL398" s="45"/>
      <c r="UM398" s="45"/>
      <c r="UN398" s="45"/>
      <c r="UO398" s="45"/>
      <c r="UP398" s="45"/>
      <c r="UQ398" s="45"/>
      <c r="UR398" s="45"/>
      <c r="US398" s="45"/>
      <c r="UT398" s="45"/>
      <c r="UU398" s="45"/>
      <c r="UV398" s="45"/>
      <c r="UW398" s="45"/>
      <c r="UX398" s="45"/>
      <c r="UY398" s="45"/>
      <c r="UZ398" s="45"/>
      <c r="VA398" s="45"/>
      <c r="VB398" s="45"/>
      <c r="VC398" s="45"/>
      <c r="VD398" s="45"/>
      <c r="VE398" s="45"/>
      <c r="VF398" s="45"/>
      <c r="VG398" s="45"/>
      <c r="VH398" s="45"/>
      <c r="VI398" s="45"/>
      <c r="VJ398" s="45"/>
      <c r="VK398" s="45"/>
      <c r="VL398" s="45"/>
      <c r="VM398" s="45"/>
      <c r="VN398" s="45"/>
      <c r="VO398" s="45"/>
      <c r="VP398" s="45"/>
      <c r="VQ398" s="45"/>
      <c r="VR398" s="45"/>
      <c r="VS398" s="45"/>
      <c r="VT398" s="45"/>
      <c r="VU398" s="45"/>
      <c r="VV398" s="45"/>
      <c r="VW398" s="45"/>
      <c r="VX398" s="45"/>
      <c r="VY398" s="45"/>
      <c r="VZ398" s="45"/>
      <c r="WA398" s="45"/>
      <c r="WB398" s="45"/>
      <c r="WC398" s="45"/>
      <c r="WD398" s="45"/>
      <c r="WE398" s="45"/>
      <c r="WF398" s="45"/>
      <c r="WG398" s="45"/>
      <c r="WH398" s="45"/>
      <c r="WI398" s="45"/>
      <c r="WJ398" s="45"/>
      <c r="WK398" s="45"/>
      <c r="WL398" s="45"/>
      <c r="WM398" s="45"/>
      <c r="WN398" s="45"/>
      <c r="WO398" s="45"/>
      <c r="WP398" s="45"/>
      <c r="WQ398" s="45"/>
      <c r="WR398" s="45"/>
      <c r="WS398" s="45"/>
      <c r="WT398" s="45"/>
      <c r="WU398" s="45"/>
      <c r="WV398" s="45"/>
      <c r="WW398" s="45"/>
      <c r="WX398" s="45"/>
      <c r="WY398" s="45"/>
      <c r="WZ398" s="45"/>
      <c r="XA398" s="45"/>
      <c r="XB398" s="45"/>
      <c r="XC398" s="45"/>
      <c r="XD398" s="45"/>
      <c r="XE398" s="45"/>
      <c r="XF398" s="45"/>
      <c r="XG398" s="45"/>
      <c r="XH398" s="45"/>
      <c r="XI398" s="45"/>
      <c r="XJ398" s="45"/>
      <c r="XK398" s="45"/>
      <c r="XL398" s="45"/>
      <c r="XM398" s="45"/>
      <c r="XN398" s="45"/>
      <c r="XO398" s="45"/>
      <c r="XP398" s="45"/>
      <c r="XQ398" s="45"/>
      <c r="XR398" s="45"/>
      <c r="XS398" s="45"/>
      <c r="XT398" s="45"/>
      <c r="XU398" s="45"/>
      <c r="XV398" s="45"/>
      <c r="XW398" s="45"/>
      <c r="XX398" s="45"/>
      <c r="XY398" s="45"/>
      <c r="XZ398" s="45"/>
      <c r="YA398" s="45"/>
      <c r="YB398" s="45"/>
      <c r="YC398" s="45"/>
      <c r="YD398" s="45"/>
      <c r="YE398" s="45"/>
      <c r="YF398" s="45"/>
      <c r="YG398" s="45"/>
      <c r="YH398" s="45"/>
      <c r="YI398" s="45"/>
      <c r="YJ398" s="45"/>
      <c r="YK398" s="45"/>
      <c r="YL398" s="45"/>
      <c r="YM398" s="45"/>
      <c r="YN398" s="45"/>
      <c r="YO398" s="45"/>
      <c r="YP398" s="45"/>
      <c r="YQ398" s="45"/>
      <c r="YR398" s="45"/>
      <c r="YS398" s="45"/>
      <c r="YT398" s="45"/>
      <c r="YU398" s="45"/>
      <c r="YV398" s="45"/>
      <c r="YW398" s="45"/>
      <c r="YX398" s="45"/>
      <c r="YY398" s="45"/>
      <c r="YZ398" s="45"/>
      <c r="ZA398" s="45"/>
      <c r="ZB398" s="45"/>
      <c r="ZC398" s="45"/>
      <c r="ZD398" s="45"/>
      <c r="ZE398" s="45"/>
      <c r="ZF398" s="45"/>
      <c r="ZG398" s="45"/>
      <c r="ZH398" s="45"/>
      <c r="ZI398" s="45"/>
      <c r="ZJ398" s="45"/>
      <c r="ZK398" s="45"/>
      <c r="ZL398" s="45"/>
      <c r="ZM398" s="45"/>
      <c r="ZN398" s="45"/>
      <c r="ZO398" s="45"/>
      <c r="ZP398" s="45"/>
      <c r="ZQ398" s="45"/>
      <c r="ZR398" s="45"/>
      <c r="ZS398" s="45"/>
    </row>
    <row r="399" spans="1:695" s="47" customFormat="1" x14ac:dyDescent="0.2">
      <c r="A399" s="231" t="s">
        <v>153</v>
      </c>
      <c r="B399" s="91"/>
      <c r="C399" s="48" t="s">
        <v>75</v>
      </c>
      <c r="D399" s="68" t="s">
        <v>14</v>
      </c>
      <c r="E399" s="69">
        <v>0.65277777777777302</v>
      </c>
      <c r="F399" s="69">
        <f>E399+(82/(24*60))</f>
        <v>0.70972222222221748</v>
      </c>
      <c r="G399" s="42">
        <f t="shared" si="55"/>
        <v>16625</v>
      </c>
      <c r="H399" s="70">
        <v>250</v>
      </c>
      <c r="I399" s="81">
        <v>66.5</v>
      </c>
      <c r="J399" s="77" t="s">
        <v>204</v>
      </c>
      <c r="K399" s="77" t="s">
        <v>205</v>
      </c>
      <c r="L399" s="149" t="s">
        <v>210</v>
      </c>
      <c r="M399" s="45"/>
      <c r="N399" s="138"/>
      <c r="O399" s="138"/>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c r="JR399" s="1"/>
      <c r="JS399" s="1"/>
      <c r="JT399" s="1"/>
      <c r="JU399" s="1"/>
      <c r="JV399" s="1"/>
      <c r="JW399" s="1"/>
      <c r="JX399" s="1"/>
      <c r="JY399" s="1"/>
      <c r="JZ399" s="1"/>
      <c r="KA399" s="1"/>
      <c r="KB399" s="1"/>
      <c r="KC399" s="1"/>
      <c r="KD399" s="1"/>
      <c r="KE399" s="1"/>
      <c r="KF399" s="1"/>
      <c r="KG399" s="1"/>
      <c r="KH399" s="1"/>
      <c r="KI399" s="1"/>
      <c r="KJ399" s="1"/>
      <c r="KK399" s="1"/>
      <c r="KL399" s="1"/>
      <c r="KM399" s="1"/>
      <c r="KN399" s="1"/>
      <c r="KO399" s="1"/>
      <c r="KP399" s="1"/>
      <c r="KQ399" s="1"/>
      <c r="KR399" s="1"/>
      <c r="KS399" s="1"/>
      <c r="KT399" s="1"/>
      <c r="KU399" s="1"/>
      <c r="KV399" s="1"/>
      <c r="KW399" s="1"/>
      <c r="KX399" s="1"/>
      <c r="KY399" s="1"/>
      <c r="KZ399" s="1"/>
      <c r="LA399" s="1"/>
      <c r="LB399" s="1"/>
      <c r="LC399" s="1"/>
      <c r="LD399" s="1"/>
      <c r="LE399" s="1"/>
      <c r="LF399" s="1"/>
      <c r="LG399" s="1"/>
      <c r="LH399" s="1"/>
      <c r="LI399" s="1"/>
      <c r="LJ399" s="1"/>
      <c r="LK399" s="1"/>
      <c r="LL399" s="1"/>
      <c r="LM399" s="1"/>
      <c r="LN399" s="1"/>
      <c r="LO399" s="1"/>
      <c r="LP399" s="1"/>
      <c r="LQ399" s="1"/>
      <c r="LR399" s="1"/>
      <c r="LS399" s="1"/>
      <c r="LT399" s="1"/>
      <c r="LU399" s="1"/>
      <c r="LV399" s="1"/>
      <c r="LW399" s="1"/>
      <c r="LX399" s="1"/>
      <c r="LY399" s="1"/>
      <c r="LZ399" s="1"/>
      <c r="MA399" s="1"/>
      <c r="MB399" s="1"/>
      <c r="MC399" s="1"/>
      <c r="MD399" s="1"/>
      <c r="ME399" s="1"/>
      <c r="MF399" s="1"/>
      <c r="MG399" s="1"/>
      <c r="MH399" s="1"/>
      <c r="MI399" s="1"/>
      <c r="MJ399" s="1"/>
      <c r="MK399" s="1"/>
      <c r="ML399" s="1"/>
      <c r="MM399" s="1"/>
      <c r="MN399" s="1"/>
      <c r="MO399" s="1"/>
      <c r="MP399" s="1"/>
      <c r="MQ399" s="1"/>
      <c r="MR399" s="1"/>
      <c r="MS399" s="1"/>
      <c r="MT399" s="1"/>
      <c r="MU399" s="1"/>
      <c r="MV399" s="1"/>
      <c r="MW399" s="1"/>
      <c r="MX399" s="1"/>
      <c r="MY399" s="1"/>
      <c r="MZ399" s="1"/>
      <c r="NA399" s="1"/>
      <c r="NB399" s="1"/>
      <c r="NC399" s="1"/>
      <c r="ND399" s="1"/>
      <c r="NE399" s="1"/>
      <c r="NF399" s="1"/>
      <c r="NG399" s="1"/>
      <c r="NH399" s="1"/>
      <c r="NI399" s="1"/>
      <c r="NJ399" s="1"/>
      <c r="NK399" s="1"/>
      <c r="NL399" s="1"/>
      <c r="NM399" s="1"/>
      <c r="NN399" s="1"/>
      <c r="NO399" s="1"/>
      <c r="NP399" s="1"/>
      <c r="NQ399" s="1"/>
      <c r="NR399" s="1"/>
      <c r="NS399" s="1"/>
      <c r="NT399" s="1"/>
      <c r="NU399" s="1"/>
      <c r="NV399" s="1"/>
      <c r="NW399" s="1"/>
      <c r="NX399" s="1"/>
      <c r="NY399" s="1"/>
      <c r="NZ399" s="1"/>
      <c r="OA399" s="1"/>
      <c r="OB399" s="1"/>
      <c r="OC399" s="1"/>
      <c r="OD399" s="1"/>
      <c r="OE399" s="1"/>
      <c r="OF399" s="1"/>
      <c r="OG399" s="1"/>
      <c r="OH399" s="1"/>
      <c r="OI399" s="1"/>
      <c r="OJ399" s="1"/>
      <c r="OK399" s="1"/>
      <c r="OL399" s="1"/>
      <c r="OM399" s="1"/>
      <c r="ON399" s="1"/>
      <c r="OO399" s="1"/>
      <c r="OP399" s="1"/>
      <c r="OQ399" s="1"/>
      <c r="OR399" s="1"/>
      <c r="OS399" s="1"/>
      <c r="OT399" s="1"/>
      <c r="OU399" s="1"/>
      <c r="OV399" s="1"/>
      <c r="OW399" s="1"/>
      <c r="OX399" s="1"/>
      <c r="OY399" s="1"/>
      <c r="OZ399" s="1"/>
      <c r="PA399" s="1"/>
      <c r="PB399" s="1"/>
      <c r="PC399" s="1"/>
      <c r="PD399" s="1"/>
      <c r="PE399" s="1"/>
      <c r="PF399" s="1"/>
      <c r="PG399" s="1"/>
      <c r="PH399" s="1"/>
      <c r="PI399" s="1"/>
      <c r="PJ399" s="1"/>
      <c r="PK399" s="1"/>
      <c r="PL399" s="1"/>
      <c r="PM399" s="1"/>
      <c r="PN399" s="1"/>
      <c r="PO399" s="1"/>
      <c r="PP399" s="1"/>
      <c r="PQ399" s="1"/>
      <c r="PR399" s="1"/>
      <c r="PS399" s="1"/>
      <c r="PT399" s="1"/>
      <c r="PU399" s="1"/>
      <c r="PV399" s="1"/>
      <c r="PW399" s="1"/>
      <c r="PX399" s="1"/>
      <c r="PY399" s="1"/>
      <c r="PZ399" s="1"/>
      <c r="QA399" s="1"/>
      <c r="QB399" s="1"/>
      <c r="QC399" s="1"/>
      <c r="QD399" s="1"/>
      <c r="QE399" s="1"/>
      <c r="QF399" s="1"/>
      <c r="QG399" s="1"/>
      <c r="QH399" s="1"/>
      <c r="QI399" s="1"/>
      <c r="QJ399" s="1"/>
      <c r="QK399" s="1"/>
      <c r="QL399" s="1"/>
      <c r="QM399" s="1"/>
      <c r="QN399" s="1"/>
      <c r="QO399" s="1"/>
      <c r="QP399" s="1"/>
      <c r="QQ399" s="1"/>
      <c r="QR399" s="1"/>
      <c r="QS399" s="1"/>
      <c r="QT399" s="1"/>
      <c r="QU399" s="1"/>
      <c r="QV399" s="1"/>
      <c r="QW399" s="1"/>
      <c r="QX399" s="1"/>
      <c r="QY399" s="1"/>
      <c r="QZ399" s="1"/>
      <c r="RA399" s="1"/>
      <c r="RB399" s="1"/>
      <c r="RC399" s="1"/>
      <c r="RD399" s="1"/>
      <c r="RE399" s="1"/>
      <c r="RF399" s="1"/>
      <c r="RG399" s="1"/>
      <c r="RH399" s="1"/>
      <c r="RI399" s="1"/>
      <c r="RJ399" s="1"/>
      <c r="RK399" s="1"/>
      <c r="RL399" s="1"/>
      <c r="RM399" s="1"/>
      <c r="RN399" s="1"/>
      <c r="RO399" s="1"/>
      <c r="RP399" s="1"/>
      <c r="RQ399" s="1"/>
      <c r="RR399" s="1"/>
      <c r="RS399" s="1"/>
      <c r="RT399" s="1"/>
      <c r="RU399" s="1"/>
      <c r="RV399" s="1"/>
      <c r="RW399" s="1"/>
      <c r="RX399" s="1"/>
      <c r="RY399" s="1"/>
      <c r="RZ399" s="1"/>
      <c r="SA399" s="1"/>
      <c r="SB399" s="1"/>
      <c r="SC399" s="1"/>
      <c r="SD399" s="1"/>
      <c r="SE399" s="1"/>
      <c r="SF399" s="1"/>
      <c r="SG399" s="1"/>
      <c r="SH399" s="1"/>
      <c r="SI399" s="1"/>
      <c r="SJ399" s="1"/>
      <c r="SK399" s="1"/>
      <c r="SL399" s="1"/>
      <c r="SM399" s="1"/>
      <c r="SN399" s="1"/>
      <c r="SO399" s="1"/>
      <c r="SP399" s="1"/>
      <c r="SQ399" s="1"/>
      <c r="SR399" s="1"/>
      <c r="SS399" s="1"/>
      <c r="ST399" s="1"/>
      <c r="SU399" s="1"/>
      <c r="SV399" s="1"/>
      <c r="SW399" s="1"/>
      <c r="SX399" s="1"/>
      <c r="SY399" s="1"/>
      <c r="SZ399" s="1"/>
      <c r="TA399" s="1"/>
      <c r="TB399" s="1"/>
      <c r="TC399" s="1"/>
      <c r="TD399" s="1"/>
      <c r="TE399" s="1"/>
      <c r="TF399" s="1"/>
      <c r="TG399" s="1"/>
      <c r="TH399" s="1"/>
      <c r="TI399" s="1"/>
      <c r="TJ399" s="1"/>
      <c r="TK399" s="1"/>
      <c r="TL399" s="1"/>
      <c r="TM399" s="1"/>
      <c r="TN399" s="1"/>
      <c r="TO399" s="1"/>
      <c r="TP399" s="1"/>
      <c r="TQ399" s="1"/>
      <c r="TR399" s="1"/>
      <c r="TS399" s="1"/>
      <c r="TT399" s="1"/>
      <c r="TU399" s="1"/>
      <c r="TV399" s="1"/>
      <c r="TW399" s="1"/>
      <c r="TX399" s="1"/>
      <c r="TY399" s="1"/>
      <c r="TZ399" s="1"/>
      <c r="UA399" s="1"/>
      <c r="UB399" s="1"/>
      <c r="UC399" s="1"/>
      <c r="UD399" s="1"/>
      <c r="UE399" s="1"/>
      <c r="UF399" s="1"/>
      <c r="UG399" s="1"/>
      <c r="UH399" s="1"/>
      <c r="UI399" s="1"/>
      <c r="UJ399" s="1"/>
      <c r="UK399" s="1"/>
      <c r="UL399" s="1"/>
      <c r="UM399" s="1"/>
      <c r="UN399" s="1"/>
      <c r="UO399" s="1"/>
      <c r="UP399" s="1"/>
      <c r="UQ399" s="1"/>
      <c r="UR399" s="1"/>
      <c r="US399" s="1"/>
      <c r="UT399" s="1"/>
      <c r="UU399" s="1"/>
      <c r="UV399" s="1"/>
      <c r="UW399" s="1"/>
      <c r="UX399" s="1"/>
      <c r="UY399" s="1"/>
      <c r="UZ399" s="1"/>
      <c r="VA399" s="1"/>
      <c r="VB399" s="1"/>
      <c r="VC399" s="1"/>
      <c r="VD399" s="1"/>
      <c r="VE399" s="1"/>
      <c r="VF399" s="1"/>
      <c r="VG399" s="1"/>
      <c r="VH399" s="1"/>
      <c r="VI399" s="1"/>
      <c r="VJ399" s="1"/>
      <c r="VK399" s="1"/>
      <c r="VL399" s="1"/>
      <c r="VM399" s="1"/>
      <c r="VN399" s="1"/>
      <c r="VO399" s="1"/>
      <c r="VP399" s="1"/>
      <c r="VQ399" s="1"/>
      <c r="VR399" s="1"/>
      <c r="VS399" s="1"/>
      <c r="VT399" s="1"/>
      <c r="VU399" s="1"/>
      <c r="VV399" s="1"/>
      <c r="VW399" s="1"/>
      <c r="VX399" s="1"/>
      <c r="VY399" s="1"/>
      <c r="VZ399" s="1"/>
      <c r="WA399" s="1"/>
      <c r="WB399" s="1"/>
      <c r="WC399" s="1"/>
      <c r="WD399" s="1"/>
      <c r="WE399" s="1"/>
      <c r="WF399" s="1"/>
      <c r="WG399" s="1"/>
      <c r="WH399" s="1"/>
      <c r="WI399" s="1"/>
      <c r="WJ399" s="1"/>
      <c r="WK399" s="1"/>
      <c r="WL399" s="1"/>
      <c r="WM399" s="1"/>
      <c r="WN399" s="1"/>
      <c r="WO399" s="1"/>
      <c r="WP399" s="1"/>
      <c r="WQ399" s="1"/>
      <c r="WR399" s="1"/>
      <c r="WS399" s="1"/>
      <c r="WT399" s="1"/>
      <c r="WU399" s="1"/>
      <c r="WV399" s="1"/>
      <c r="WW399" s="1"/>
      <c r="WX399" s="1"/>
      <c r="WY399" s="1"/>
      <c r="WZ399" s="1"/>
      <c r="XA399" s="1"/>
      <c r="XB399" s="1"/>
      <c r="XC399" s="1"/>
      <c r="XD399" s="1"/>
      <c r="XE399" s="1"/>
      <c r="XF399" s="1"/>
      <c r="XG399" s="1"/>
      <c r="XH399" s="1"/>
      <c r="XI399" s="1"/>
      <c r="XJ399" s="1"/>
      <c r="XK399" s="1"/>
      <c r="XL399" s="1"/>
      <c r="XM399" s="1"/>
      <c r="XN399" s="1"/>
      <c r="XO399" s="1"/>
      <c r="XP399" s="1"/>
      <c r="XQ399" s="1"/>
      <c r="XR399" s="1"/>
      <c r="XS399" s="1"/>
      <c r="XT399" s="1"/>
      <c r="XU399" s="1"/>
      <c r="XV399" s="1"/>
      <c r="XW399" s="1"/>
      <c r="XX399" s="1"/>
      <c r="XY399" s="1"/>
      <c r="XZ399" s="1"/>
      <c r="YA399" s="1"/>
      <c r="YB399" s="1"/>
      <c r="YC399" s="1"/>
      <c r="YD399" s="1"/>
      <c r="YE399" s="1"/>
      <c r="YF399" s="1"/>
      <c r="YG399" s="1"/>
      <c r="YH399" s="1"/>
      <c r="YI399" s="1"/>
      <c r="YJ399" s="1"/>
      <c r="YK399" s="1"/>
      <c r="YL399" s="1"/>
      <c r="YM399" s="1"/>
      <c r="YN399" s="1"/>
      <c r="YO399" s="1"/>
      <c r="YP399" s="1"/>
      <c r="YQ399" s="1"/>
      <c r="YR399" s="1"/>
      <c r="YS399" s="1"/>
      <c r="YT399" s="1"/>
      <c r="YU399" s="1"/>
      <c r="YV399" s="1"/>
      <c r="YW399" s="1"/>
      <c r="YX399" s="1"/>
      <c r="YY399" s="1"/>
      <c r="YZ399" s="1"/>
      <c r="ZA399" s="1"/>
      <c r="ZB399" s="1"/>
      <c r="ZC399" s="1"/>
      <c r="ZD399" s="1"/>
      <c r="ZE399" s="1"/>
      <c r="ZF399" s="1"/>
      <c r="ZG399" s="1"/>
      <c r="ZH399" s="1"/>
      <c r="ZI399" s="1"/>
      <c r="ZJ399" s="1"/>
      <c r="ZK399" s="1"/>
      <c r="ZL399" s="1"/>
      <c r="ZM399" s="1"/>
      <c r="ZN399" s="1"/>
      <c r="ZO399" s="1"/>
      <c r="ZP399" s="1"/>
      <c r="ZQ399" s="1"/>
      <c r="ZR399" s="1"/>
      <c r="ZS399" s="1"/>
    </row>
    <row r="400" spans="1:695" s="48" customFormat="1" x14ac:dyDescent="0.2">
      <c r="A400" s="231" t="s">
        <v>153</v>
      </c>
      <c r="B400" s="94"/>
      <c r="C400" s="48" t="s">
        <v>77</v>
      </c>
      <c r="D400" s="68" t="s">
        <v>14</v>
      </c>
      <c r="E400" s="69">
        <v>0.71527777777777901</v>
      </c>
      <c r="F400" s="69">
        <f>E400+(80/(24*60))</f>
        <v>0.77083333333333459</v>
      </c>
      <c r="G400" s="42">
        <f t="shared" si="55"/>
        <v>16475</v>
      </c>
      <c r="H400" s="70">
        <v>250</v>
      </c>
      <c r="I400" s="81">
        <v>65.900000000000006</v>
      </c>
      <c r="J400" s="77" t="s">
        <v>204</v>
      </c>
      <c r="K400" s="77" t="s">
        <v>205</v>
      </c>
      <c r="L400" s="149" t="s">
        <v>210</v>
      </c>
      <c r="M400" s="45"/>
      <c r="N400" s="139"/>
      <c r="O400" s="139"/>
      <c r="P400" s="45"/>
      <c r="Q400" s="45"/>
      <c r="R400" s="45"/>
      <c r="S400" s="45"/>
      <c r="T400" s="45"/>
      <c r="U400" s="45"/>
      <c r="V400" s="45"/>
      <c r="W400" s="45"/>
      <c r="X400" s="45"/>
      <c r="Y400" s="45"/>
      <c r="Z400" s="45"/>
      <c r="AA400" s="45"/>
      <c r="AB400" s="45"/>
      <c r="AC400" s="45"/>
      <c r="AD400" s="45"/>
      <c r="AE400" s="45"/>
      <c r="AF400" s="45"/>
      <c r="AG400" s="45"/>
      <c r="AH400" s="45"/>
      <c r="AI400" s="45"/>
      <c r="AJ400" s="45"/>
      <c r="AK400" s="45"/>
      <c r="AL400" s="45"/>
      <c r="AM400" s="45"/>
      <c r="AN400" s="45"/>
      <c r="AO400" s="45"/>
      <c r="AP400" s="45"/>
      <c r="AQ400" s="45"/>
      <c r="AR400" s="45"/>
      <c r="AS400" s="45"/>
      <c r="AT400" s="45"/>
      <c r="AU400" s="45"/>
      <c r="AV400" s="45"/>
      <c r="AW400" s="45"/>
      <c r="AX400" s="45"/>
      <c r="AY400" s="45"/>
      <c r="AZ400" s="45"/>
      <c r="BA400" s="45"/>
      <c r="BB400" s="45"/>
      <c r="BC400" s="45"/>
      <c r="BD400" s="45"/>
      <c r="BE400" s="45"/>
      <c r="BF400" s="45"/>
      <c r="BG400" s="45"/>
      <c r="BH400" s="45"/>
      <c r="BI400" s="45"/>
      <c r="BJ400" s="45"/>
      <c r="BK400" s="45"/>
      <c r="BL400" s="45"/>
      <c r="BM400" s="45"/>
      <c r="BN400" s="45"/>
      <c r="BO400" s="45"/>
      <c r="BP400" s="45"/>
      <c r="BQ400" s="45"/>
      <c r="BR400" s="45"/>
      <c r="BS400" s="45"/>
      <c r="BT400" s="45"/>
      <c r="BU400" s="45"/>
      <c r="BV400" s="45"/>
      <c r="BW400" s="45"/>
      <c r="BX400" s="45"/>
      <c r="BY400" s="45"/>
      <c r="BZ400" s="45"/>
      <c r="CA400" s="45"/>
      <c r="CB400" s="45"/>
      <c r="CC400" s="45"/>
      <c r="CD400" s="45"/>
      <c r="CE400" s="45"/>
      <c r="CF400" s="45"/>
      <c r="CG400" s="45"/>
      <c r="CH400" s="45"/>
      <c r="CI400" s="45"/>
      <c r="CJ400" s="45"/>
      <c r="CK400" s="45"/>
      <c r="CL400" s="45"/>
      <c r="CM400" s="45"/>
      <c r="CN400" s="45"/>
      <c r="CO400" s="45"/>
      <c r="CP400" s="45"/>
      <c r="CQ400" s="45"/>
      <c r="CR400" s="45"/>
      <c r="CS400" s="45"/>
      <c r="CT400" s="45"/>
      <c r="CU400" s="45"/>
      <c r="CV400" s="45"/>
      <c r="CW400" s="45"/>
      <c r="CX400" s="45"/>
      <c r="CY400" s="45"/>
      <c r="CZ400" s="45"/>
      <c r="DA400" s="45"/>
      <c r="DB400" s="45"/>
      <c r="DC400" s="45"/>
      <c r="DD400" s="45"/>
      <c r="DE400" s="45"/>
      <c r="DF400" s="45"/>
      <c r="DG400" s="45"/>
      <c r="DH400" s="45"/>
      <c r="DI400" s="45"/>
      <c r="DJ400" s="45"/>
      <c r="DK400" s="45"/>
      <c r="DL400" s="45"/>
      <c r="DM400" s="45"/>
      <c r="DN400" s="45"/>
      <c r="DO400" s="45"/>
      <c r="DP400" s="45"/>
      <c r="DQ400" s="45"/>
      <c r="DR400" s="45"/>
      <c r="DS400" s="45"/>
      <c r="DT400" s="45"/>
      <c r="DU400" s="45"/>
      <c r="DV400" s="45"/>
      <c r="DW400" s="45"/>
      <c r="DX400" s="45"/>
      <c r="DY400" s="45"/>
      <c r="DZ400" s="45"/>
      <c r="EA400" s="45"/>
      <c r="EB400" s="45"/>
      <c r="EC400" s="45"/>
      <c r="ED400" s="45"/>
      <c r="EE400" s="45"/>
      <c r="EF400" s="45"/>
      <c r="EG400" s="45"/>
      <c r="EH400" s="45"/>
      <c r="EI400" s="45"/>
      <c r="EJ400" s="45"/>
      <c r="EK400" s="45"/>
      <c r="EL400" s="45"/>
      <c r="EM400" s="45"/>
      <c r="EN400" s="45"/>
      <c r="EO400" s="45"/>
      <c r="EP400" s="45"/>
      <c r="EQ400" s="45"/>
      <c r="ER400" s="45"/>
      <c r="ES400" s="45"/>
      <c r="ET400" s="45"/>
      <c r="EU400" s="45"/>
      <c r="EV400" s="45"/>
      <c r="EW400" s="45"/>
      <c r="EX400" s="45"/>
      <c r="EY400" s="45"/>
      <c r="EZ400" s="45"/>
      <c r="FA400" s="45"/>
      <c r="FB400" s="45"/>
      <c r="FC400" s="45"/>
      <c r="FD400" s="45"/>
      <c r="FE400" s="45"/>
      <c r="FF400" s="45"/>
      <c r="FG400" s="45"/>
      <c r="FH400" s="45"/>
      <c r="FI400" s="45"/>
      <c r="FJ400" s="45"/>
      <c r="FK400" s="45"/>
      <c r="FL400" s="45"/>
      <c r="FM400" s="45"/>
      <c r="FN400" s="45"/>
      <c r="FO400" s="45"/>
      <c r="FP400" s="45"/>
      <c r="FQ400" s="45"/>
      <c r="FR400" s="45"/>
      <c r="FS400" s="45"/>
      <c r="FT400" s="45"/>
      <c r="FU400" s="45"/>
      <c r="FV400" s="45"/>
      <c r="FW400" s="45"/>
      <c r="FX400" s="45"/>
      <c r="FY400" s="45"/>
      <c r="FZ400" s="45"/>
      <c r="GA400" s="45"/>
      <c r="GB400" s="45"/>
      <c r="GC400" s="45"/>
      <c r="GD400" s="45"/>
      <c r="GE400" s="45"/>
      <c r="GF400" s="45"/>
      <c r="GG400" s="45"/>
      <c r="GH400" s="45"/>
      <c r="GI400" s="45"/>
      <c r="GJ400" s="45"/>
      <c r="GK400" s="45"/>
      <c r="GL400" s="45"/>
      <c r="GM400" s="45"/>
      <c r="GN400" s="45"/>
      <c r="GO400" s="45"/>
      <c r="GP400" s="45"/>
      <c r="GQ400" s="45"/>
      <c r="GR400" s="45"/>
      <c r="GS400" s="45"/>
      <c r="GT400" s="45"/>
      <c r="GU400" s="45"/>
      <c r="GV400" s="45"/>
      <c r="GW400" s="45"/>
      <c r="GX400" s="45"/>
      <c r="GY400" s="45"/>
      <c r="GZ400" s="45"/>
      <c r="HA400" s="45"/>
      <c r="HB400" s="45"/>
      <c r="HC400" s="45"/>
      <c r="HD400" s="45"/>
      <c r="HE400" s="45"/>
      <c r="HF400" s="45"/>
      <c r="HG400" s="45"/>
      <c r="HH400" s="45"/>
      <c r="HI400" s="45"/>
      <c r="HJ400" s="45"/>
      <c r="HK400" s="45"/>
      <c r="HL400" s="45"/>
      <c r="HM400" s="45"/>
      <c r="HN400" s="45"/>
      <c r="HO400" s="45"/>
      <c r="HP400" s="45"/>
      <c r="HQ400" s="45"/>
      <c r="HR400" s="45"/>
      <c r="HS400" s="45"/>
      <c r="HT400" s="45"/>
      <c r="HU400" s="45"/>
      <c r="HV400" s="45"/>
      <c r="HW400" s="45"/>
      <c r="HX400" s="45"/>
      <c r="HY400" s="45"/>
      <c r="HZ400" s="45"/>
      <c r="IA400" s="45"/>
      <c r="IB400" s="45"/>
      <c r="IC400" s="45"/>
      <c r="ID400" s="45"/>
      <c r="IE400" s="45"/>
      <c r="IF400" s="45"/>
      <c r="IG400" s="45"/>
      <c r="IH400" s="45"/>
      <c r="II400" s="45"/>
      <c r="IJ400" s="45"/>
      <c r="IK400" s="45"/>
      <c r="IL400" s="45"/>
      <c r="IM400" s="45"/>
      <c r="IN400" s="45"/>
      <c r="IO400" s="45"/>
      <c r="IP400" s="45"/>
      <c r="IQ400" s="45"/>
      <c r="IR400" s="45"/>
      <c r="IS400" s="45"/>
      <c r="IT400" s="45"/>
      <c r="IU400" s="45"/>
      <c r="IV400" s="45"/>
      <c r="IW400" s="45"/>
      <c r="IX400" s="45"/>
      <c r="IY400" s="45"/>
      <c r="IZ400" s="45"/>
      <c r="JA400" s="45"/>
      <c r="JB400" s="45"/>
      <c r="JC400" s="45"/>
      <c r="JD400" s="45"/>
      <c r="JE400" s="45"/>
      <c r="JF400" s="45"/>
      <c r="JG400" s="45"/>
      <c r="JH400" s="45"/>
      <c r="JI400" s="45"/>
      <c r="JJ400" s="45"/>
      <c r="JK400" s="45"/>
      <c r="JL400" s="45"/>
      <c r="JM400" s="45"/>
      <c r="JN400" s="45"/>
      <c r="JO400" s="45"/>
      <c r="JP400" s="45"/>
      <c r="JQ400" s="45"/>
      <c r="JR400" s="45"/>
      <c r="JS400" s="45"/>
      <c r="JT400" s="45"/>
      <c r="JU400" s="45"/>
      <c r="JV400" s="45"/>
      <c r="JW400" s="45"/>
      <c r="JX400" s="45"/>
      <c r="JY400" s="45"/>
      <c r="JZ400" s="45"/>
      <c r="KA400" s="45"/>
      <c r="KB400" s="45"/>
      <c r="KC400" s="45"/>
      <c r="KD400" s="45"/>
      <c r="KE400" s="45"/>
      <c r="KF400" s="45"/>
      <c r="KG400" s="45"/>
      <c r="KH400" s="45"/>
      <c r="KI400" s="45"/>
      <c r="KJ400" s="45"/>
      <c r="KK400" s="45"/>
      <c r="KL400" s="45"/>
      <c r="KM400" s="45"/>
      <c r="KN400" s="45"/>
      <c r="KO400" s="45"/>
      <c r="KP400" s="45"/>
      <c r="KQ400" s="45"/>
      <c r="KR400" s="45"/>
      <c r="KS400" s="45"/>
      <c r="KT400" s="45"/>
      <c r="KU400" s="45"/>
      <c r="KV400" s="45"/>
      <c r="KW400" s="45"/>
      <c r="KX400" s="45"/>
      <c r="KY400" s="45"/>
      <c r="KZ400" s="45"/>
      <c r="LA400" s="45"/>
      <c r="LB400" s="45"/>
      <c r="LC400" s="45"/>
      <c r="LD400" s="45"/>
      <c r="LE400" s="45"/>
      <c r="LF400" s="45"/>
      <c r="LG400" s="45"/>
      <c r="LH400" s="45"/>
      <c r="LI400" s="45"/>
      <c r="LJ400" s="45"/>
      <c r="LK400" s="45"/>
      <c r="LL400" s="45"/>
      <c r="LM400" s="45"/>
      <c r="LN400" s="45"/>
      <c r="LO400" s="45"/>
      <c r="LP400" s="45"/>
      <c r="LQ400" s="45"/>
      <c r="LR400" s="45"/>
      <c r="LS400" s="45"/>
      <c r="LT400" s="45"/>
      <c r="LU400" s="45"/>
      <c r="LV400" s="45"/>
      <c r="LW400" s="45"/>
      <c r="LX400" s="45"/>
      <c r="LY400" s="45"/>
      <c r="LZ400" s="45"/>
      <c r="MA400" s="45"/>
      <c r="MB400" s="45"/>
      <c r="MC400" s="45"/>
      <c r="MD400" s="45"/>
      <c r="ME400" s="45"/>
      <c r="MF400" s="45"/>
      <c r="MG400" s="45"/>
      <c r="MH400" s="45"/>
      <c r="MI400" s="45"/>
      <c r="MJ400" s="45"/>
      <c r="MK400" s="45"/>
      <c r="ML400" s="45"/>
      <c r="MM400" s="45"/>
      <c r="MN400" s="45"/>
      <c r="MO400" s="45"/>
      <c r="MP400" s="45"/>
      <c r="MQ400" s="45"/>
      <c r="MR400" s="45"/>
      <c r="MS400" s="45"/>
      <c r="MT400" s="45"/>
      <c r="MU400" s="45"/>
      <c r="MV400" s="45"/>
      <c r="MW400" s="45"/>
      <c r="MX400" s="45"/>
      <c r="MY400" s="45"/>
      <c r="MZ400" s="45"/>
      <c r="NA400" s="45"/>
      <c r="NB400" s="45"/>
      <c r="NC400" s="45"/>
      <c r="ND400" s="45"/>
      <c r="NE400" s="45"/>
      <c r="NF400" s="45"/>
      <c r="NG400" s="45"/>
      <c r="NH400" s="45"/>
      <c r="NI400" s="45"/>
      <c r="NJ400" s="45"/>
      <c r="NK400" s="45"/>
      <c r="NL400" s="45"/>
      <c r="NM400" s="45"/>
      <c r="NN400" s="45"/>
      <c r="NO400" s="45"/>
      <c r="NP400" s="45"/>
      <c r="NQ400" s="45"/>
      <c r="NR400" s="45"/>
      <c r="NS400" s="45"/>
      <c r="NT400" s="45"/>
      <c r="NU400" s="45"/>
      <c r="NV400" s="45"/>
      <c r="NW400" s="45"/>
      <c r="NX400" s="45"/>
      <c r="NY400" s="45"/>
      <c r="NZ400" s="45"/>
      <c r="OA400" s="45"/>
      <c r="OB400" s="45"/>
      <c r="OC400" s="45"/>
      <c r="OD400" s="45"/>
      <c r="OE400" s="45"/>
      <c r="OF400" s="45"/>
      <c r="OG400" s="45"/>
      <c r="OH400" s="45"/>
      <c r="OI400" s="45"/>
      <c r="OJ400" s="45"/>
      <c r="OK400" s="45"/>
      <c r="OL400" s="45"/>
      <c r="OM400" s="45"/>
      <c r="ON400" s="45"/>
      <c r="OO400" s="45"/>
      <c r="OP400" s="45"/>
      <c r="OQ400" s="45"/>
      <c r="OR400" s="45"/>
      <c r="OS400" s="45"/>
      <c r="OT400" s="45"/>
      <c r="OU400" s="45"/>
      <c r="OV400" s="45"/>
      <c r="OW400" s="45"/>
      <c r="OX400" s="45"/>
      <c r="OY400" s="45"/>
      <c r="OZ400" s="45"/>
      <c r="PA400" s="45"/>
      <c r="PB400" s="45"/>
      <c r="PC400" s="45"/>
      <c r="PD400" s="45"/>
      <c r="PE400" s="45"/>
      <c r="PF400" s="45"/>
      <c r="PG400" s="45"/>
      <c r="PH400" s="45"/>
      <c r="PI400" s="45"/>
      <c r="PJ400" s="45"/>
      <c r="PK400" s="45"/>
      <c r="PL400" s="45"/>
      <c r="PM400" s="45"/>
      <c r="PN400" s="45"/>
      <c r="PO400" s="45"/>
      <c r="PP400" s="45"/>
      <c r="PQ400" s="45"/>
      <c r="PR400" s="45"/>
      <c r="PS400" s="45"/>
      <c r="PT400" s="45"/>
      <c r="PU400" s="45"/>
      <c r="PV400" s="45"/>
      <c r="PW400" s="45"/>
      <c r="PX400" s="45"/>
      <c r="PY400" s="45"/>
      <c r="PZ400" s="45"/>
      <c r="QA400" s="45"/>
      <c r="QB400" s="45"/>
      <c r="QC400" s="45"/>
      <c r="QD400" s="45"/>
      <c r="QE400" s="45"/>
      <c r="QF400" s="45"/>
      <c r="QG400" s="45"/>
      <c r="QH400" s="45"/>
      <c r="QI400" s="45"/>
      <c r="QJ400" s="45"/>
      <c r="QK400" s="45"/>
      <c r="QL400" s="45"/>
      <c r="QM400" s="45"/>
      <c r="QN400" s="45"/>
      <c r="QO400" s="45"/>
      <c r="QP400" s="45"/>
      <c r="QQ400" s="45"/>
      <c r="QR400" s="45"/>
      <c r="QS400" s="45"/>
      <c r="QT400" s="45"/>
      <c r="QU400" s="45"/>
      <c r="QV400" s="45"/>
      <c r="QW400" s="45"/>
      <c r="QX400" s="45"/>
      <c r="QY400" s="45"/>
      <c r="QZ400" s="45"/>
      <c r="RA400" s="45"/>
      <c r="RB400" s="45"/>
      <c r="RC400" s="45"/>
      <c r="RD400" s="45"/>
      <c r="RE400" s="45"/>
      <c r="RF400" s="45"/>
      <c r="RG400" s="45"/>
      <c r="RH400" s="45"/>
      <c r="RI400" s="45"/>
      <c r="RJ400" s="45"/>
      <c r="RK400" s="45"/>
      <c r="RL400" s="45"/>
      <c r="RM400" s="45"/>
      <c r="RN400" s="45"/>
      <c r="RO400" s="45"/>
      <c r="RP400" s="45"/>
      <c r="RQ400" s="45"/>
      <c r="RR400" s="45"/>
      <c r="RS400" s="45"/>
      <c r="RT400" s="45"/>
      <c r="RU400" s="45"/>
      <c r="RV400" s="45"/>
      <c r="RW400" s="45"/>
      <c r="RX400" s="45"/>
      <c r="RY400" s="45"/>
      <c r="RZ400" s="45"/>
      <c r="SA400" s="45"/>
      <c r="SB400" s="45"/>
      <c r="SC400" s="45"/>
      <c r="SD400" s="45"/>
      <c r="SE400" s="45"/>
      <c r="SF400" s="45"/>
      <c r="SG400" s="45"/>
      <c r="SH400" s="45"/>
      <c r="SI400" s="45"/>
      <c r="SJ400" s="45"/>
      <c r="SK400" s="45"/>
      <c r="SL400" s="45"/>
      <c r="SM400" s="45"/>
      <c r="SN400" s="45"/>
      <c r="SO400" s="45"/>
      <c r="SP400" s="45"/>
      <c r="SQ400" s="45"/>
      <c r="SR400" s="45"/>
      <c r="SS400" s="45"/>
      <c r="ST400" s="45"/>
      <c r="SU400" s="45"/>
      <c r="SV400" s="45"/>
      <c r="SW400" s="45"/>
      <c r="SX400" s="45"/>
      <c r="SY400" s="45"/>
      <c r="SZ400" s="45"/>
      <c r="TA400" s="45"/>
      <c r="TB400" s="45"/>
      <c r="TC400" s="45"/>
      <c r="TD400" s="45"/>
      <c r="TE400" s="45"/>
      <c r="TF400" s="45"/>
      <c r="TG400" s="45"/>
      <c r="TH400" s="45"/>
      <c r="TI400" s="45"/>
      <c r="TJ400" s="45"/>
      <c r="TK400" s="45"/>
      <c r="TL400" s="45"/>
      <c r="TM400" s="45"/>
      <c r="TN400" s="45"/>
      <c r="TO400" s="45"/>
      <c r="TP400" s="45"/>
      <c r="TQ400" s="45"/>
      <c r="TR400" s="45"/>
      <c r="TS400" s="45"/>
      <c r="TT400" s="45"/>
      <c r="TU400" s="45"/>
      <c r="TV400" s="45"/>
      <c r="TW400" s="45"/>
      <c r="TX400" s="45"/>
      <c r="TY400" s="45"/>
      <c r="TZ400" s="45"/>
      <c r="UA400" s="45"/>
      <c r="UB400" s="45"/>
      <c r="UC400" s="45"/>
      <c r="UD400" s="45"/>
      <c r="UE400" s="45"/>
      <c r="UF400" s="45"/>
      <c r="UG400" s="45"/>
      <c r="UH400" s="45"/>
      <c r="UI400" s="45"/>
      <c r="UJ400" s="45"/>
      <c r="UK400" s="45"/>
      <c r="UL400" s="45"/>
      <c r="UM400" s="45"/>
      <c r="UN400" s="45"/>
      <c r="UO400" s="45"/>
      <c r="UP400" s="45"/>
      <c r="UQ400" s="45"/>
      <c r="UR400" s="45"/>
      <c r="US400" s="45"/>
      <c r="UT400" s="45"/>
      <c r="UU400" s="45"/>
      <c r="UV400" s="45"/>
      <c r="UW400" s="45"/>
      <c r="UX400" s="45"/>
      <c r="UY400" s="45"/>
      <c r="UZ400" s="45"/>
      <c r="VA400" s="45"/>
      <c r="VB400" s="45"/>
      <c r="VC400" s="45"/>
      <c r="VD400" s="45"/>
      <c r="VE400" s="45"/>
      <c r="VF400" s="45"/>
      <c r="VG400" s="45"/>
      <c r="VH400" s="45"/>
      <c r="VI400" s="45"/>
      <c r="VJ400" s="45"/>
      <c r="VK400" s="45"/>
      <c r="VL400" s="45"/>
      <c r="VM400" s="45"/>
      <c r="VN400" s="45"/>
      <c r="VO400" s="45"/>
      <c r="VP400" s="45"/>
      <c r="VQ400" s="45"/>
      <c r="VR400" s="45"/>
      <c r="VS400" s="45"/>
      <c r="VT400" s="45"/>
      <c r="VU400" s="45"/>
      <c r="VV400" s="45"/>
      <c r="VW400" s="45"/>
      <c r="VX400" s="45"/>
      <c r="VY400" s="45"/>
      <c r="VZ400" s="45"/>
      <c r="WA400" s="45"/>
      <c r="WB400" s="45"/>
      <c r="WC400" s="45"/>
      <c r="WD400" s="45"/>
      <c r="WE400" s="45"/>
      <c r="WF400" s="45"/>
      <c r="WG400" s="45"/>
      <c r="WH400" s="45"/>
      <c r="WI400" s="45"/>
      <c r="WJ400" s="45"/>
      <c r="WK400" s="45"/>
      <c r="WL400" s="45"/>
      <c r="WM400" s="45"/>
      <c r="WN400" s="45"/>
      <c r="WO400" s="45"/>
      <c r="WP400" s="45"/>
      <c r="WQ400" s="45"/>
      <c r="WR400" s="45"/>
      <c r="WS400" s="45"/>
      <c r="WT400" s="45"/>
      <c r="WU400" s="45"/>
      <c r="WV400" s="45"/>
      <c r="WW400" s="45"/>
      <c r="WX400" s="45"/>
      <c r="WY400" s="45"/>
      <c r="WZ400" s="45"/>
      <c r="XA400" s="45"/>
      <c r="XB400" s="45"/>
      <c r="XC400" s="45"/>
      <c r="XD400" s="45"/>
      <c r="XE400" s="45"/>
      <c r="XF400" s="45"/>
      <c r="XG400" s="45"/>
      <c r="XH400" s="45"/>
      <c r="XI400" s="45"/>
      <c r="XJ400" s="45"/>
      <c r="XK400" s="45"/>
      <c r="XL400" s="45"/>
      <c r="XM400" s="45"/>
      <c r="XN400" s="45"/>
      <c r="XO400" s="45"/>
      <c r="XP400" s="45"/>
      <c r="XQ400" s="45"/>
      <c r="XR400" s="45"/>
      <c r="XS400" s="45"/>
      <c r="XT400" s="45"/>
      <c r="XU400" s="45"/>
      <c r="XV400" s="45"/>
      <c r="XW400" s="45"/>
      <c r="XX400" s="45"/>
      <c r="XY400" s="45"/>
      <c r="XZ400" s="45"/>
      <c r="YA400" s="45"/>
      <c r="YB400" s="45"/>
      <c r="YC400" s="45"/>
      <c r="YD400" s="45"/>
      <c r="YE400" s="45"/>
      <c r="YF400" s="45"/>
      <c r="YG400" s="45"/>
      <c r="YH400" s="45"/>
      <c r="YI400" s="45"/>
      <c r="YJ400" s="45"/>
      <c r="YK400" s="45"/>
      <c r="YL400" s="45"/>
      <c r="YM400" s="45"/>
      <c r="YN400" s="45"/>
      <c r="YO400" s="45"/>
      <c r="YP400" s="45"/>
      <c r="YQ400" s="45"/>
      <c r="YR400" s="45"/>
      <c r="YS400" s="45"/>
      <c r="YT400" s="45"/>
      <c r="YU400" s="45"/>
      <c r="YV400" s="45"/>
      <c r="YW400" s="45"/>
      <c r="YX400" s="45"/>
      <c r="YY400" s="45"/>
      <c r="YZ400" s="45"/>
      <c r="ZA400" s="45"/>
      <c r="ZB400" s="45"/>
      <c r="ZC400" s="45"/>
      <c r="ZD400" s="45"/>
      <c r="ZE400" s="45"/>
      <c r="ZF400" s="45"/>
      <c r="ZG400" s="45"/>
      <c r="ZH400" s="45"/>
      <c r="ZI400" s="45"/>
      <c r="ZJ400" s="45"/>
      <c r="ZK400" s="45"/>
      <c r="ZL400" s="45"/>
      <c r="ZM400" s="45"/>
      <c r="ZN400" s="45"/>
      <c r="ZO400" s="45"/>
      <c r="ZP400" s="45"/>
      <c r="ZQ400" s="45"/>
      <c r="ZR400" s="45"/>
      <c r="ZS400" s="45"/>
    </row>
    <row r="401" spans="1:695" s="48" customFormat="1" x14ac:dyDescent="0.2">
      <c r="A401" s="231" t="s">
        <v>153</v>
      </c>
      <c r="B401" s="94"/>
      <c r="C401" s="48" t="s">
        <v>41</v>
      </c>
      <c r="D401" s="68" t="s">
        <v>14</v>
      </c>
      <c r="E401" s="69">
        <v>0.78472222222222221</v>
      </c>
      <c r="F401" s="69">
        <f>E401+(95/(24*60))</f>
        <v>0.85069444444444442</v>
      </c>
      <c r="G401" s="42">
        <f t="shared" si="55"/>
        <v>17900</v>
      </c>
      <c r="H401" s="70">
        <v>250</v>
      </c>
      <c r="I401" s="81">
        <v>71.599999999999994</v>
      </c>
      <c r="J401" s="77" t="s">
        <v>204</v>
      </c>
      <c r="K401" s="77" t="s">
        <v>205</v>
      </c>
      <c r="L401" s="149" t="s">
        <v>210</v>
      </c>
      <c r="M401" s="45"/>
      <c r="N401" s="139"/>
      <c r="O401" s="139"/>
      <c r="P401" s="45"/>
      <c r="Q401" s="45"/>
      <c r="R401" s="45"/>
      <c r="S401" s="45"/>
      <c r="T401" s="45"/>
      <c r="U401" s="45"/>
      <c r="V401" s="45"/>
      <c r="W401" s="45"/>
      <c r="X401" s="45"/>
      <c r="Y401" s="45"/>
      <c r="Z401" s="45"/>
      <c r="AA401" s="45"/>
      <c r="AB401" s="45"/>
      <c r="AC401" s="45"/>
      <c r="AD401" s="45"/>
      <c r="AE401" s="45"/>
      <c r="AF401" s="45"/>
      <c r="AG401" s="45"/>
      <c r="AH401" s="45"/>
      <c r="AI401" s="45"/>
      <c r="AJ401" s="45"/>
      <c r="AK401" s="45"/>
      <c r="AL401" s="45"/>
      <c r="AM401" s="45"/>
      <c r="AN401" s="45"/>
      <c r="AO401" s="45"/>
      <c r="AP401" s="45"/>
      <c r="AQ401" s="45"/>
      <c r="AR401" s="45"/>
      <c r="AS401" s="45"/>
      <c r="AT401" s="45"/>
      <c r="AU401" s="45"/>
      <c r="AV401" s="45"/>
      <c r="AW401" s="45"/>
      <c r="AX401" s="45"/>
      <c r="AY401" s="45"/>
      <c r="AZ401" s="45"/>
      <c r="BA401" s="45"/>
      <c r="BB401" s="45"/>
      <c r="BC401" s="45"/>
      <c r="BD401" s="45"/>
      <c r="BE401" s="45"/>
      <c r="BF401" s="45"/>
      <c r="BG401" s="45"/>
      <c r="BH401" s="45"/>
      <c r="BI401" s="45"/>
      <c r="BJ401" s="45"/>
      <c r="BK401" s="45"/>
      <c r="BL401" s="45"/>
      <c r="BM401" s="45"/>
      <c r="BN401" s="45"/>
      <c r="BO401" s="45"/>
      <c r="BP401" s="45"/>
      <c r="BQ401" s="45"/>
      <c r="BR401" s="45"/>
      <c r="BS401" s="45"/>
      <c r="BT401" s="45"/>
      <c r="BU401" s="45"/>
      <c r="BV401" s="45"/>
      <c r="BW401" s="45"/>
      <c r="BX401" s="45"/>
      <c r="BY401" s="45"/>
      <c r="BZ401" s="45"/>
      <c r="CA401" s="45"/>
      <c r="CB401" s="45"/>
      <c r="CC401" s="45"/>
      <c r="CD401" s="45"/>
      <c r="CE401" s="45"/>
      <c r="CF401" s="45"/>
      <c r="CG401" s="45"/>
      <c r="CH401" s="45"/>
      <c r="CI401" s="45"/>
      <c r="CJ401" s="45"/>
      <c r="CK401" s="45"/>
      <c r="CL401" s="45"/>
      <c r="CM401" s="45"/>
      <c r="CN401" s="45"/>
      <c r="CO401" s="45"/>
      <c r="CP401" s="45"/>
      <c r="CQ401" s="45"/>
      <c r="CR401" s="45"/>
      <c r="CS401" s="45"/>
      <c r="CT401" s="45"/>
      <c r="CU401" s="45"/>
      <c r="CV401" s="45"/>
      <c r="CW401" s="45"/>
      <c r="CX401" s="45"/>
      <c r="CY401" s="45"/>
      <c r="CZ401" s="45"/>
      <c r="DA401" s="45"/>
      <c r="DB401" s="45"/>
      <c r="DC401" s="45"/>
      <c r="DD401" s="45"/>
      <c r="DE401" s="45"/>
      <c r="DF401" s="45"/>
      <c r="DG401" s="45"/>
      <c r="DH401" s="45"/>
      <c r="DI401" s="45"/>
      <c r="DJ401" s="45"/>
      <c r="DK401" s="45"/>
      <c r="DL401" s="45"/>
      <c r="DM401" s="45"/>
      <c r="DN401" s="45"/>
      <c r="DO401" s="45"/>
      <c r="DP401" s="45"/>
      <c r="DQ401" s="45"/>
      <c r="DR401" s="45"/>
      <c r="DS401" s="45"/>
      <c r="DT401" s="45"/>
      <c r="DU401" s="45"/>
      <c r="DV401" s="45"/>
      <c r="DW401" s="45"/>
      <c r="DX401" s="45"/>
      <c r="DY401" s="45"/>
      <c r="DZ401" s="45"/>
      <c r="EA401" s="45"/>
      <c r="EB401" s="45"/>
      <c r="EC401" s="45"/>
      <c r="ED401" s="45"/>
      <c r="EE401" s="45"/>
      <c r="EF401" s="45"/>
      <c r="EG401" s="45"/>
      <c r="EH401" s="45"/>
      <c r="EI401" s="45"/>
      <c r="EJ401" s="45"/>
      <c r="EK401" s="45"/>
      <c r="EL401" s="45"/>
      <c r="EM401" s="45"/>
      <c r="EN401" s="45"/>
      <c r="EO401" s="45"/>
      <c r="EP401" s="45"/>
      <c r="EQ401" s="45"/>
      <c r="ER401" s="45"/>
      <c r="ES401" s="45"/>
      <c r="ET401" s="45"/>
      <c r="EU401" s="45"/>
      <c r="EV401" s="45"/>
      <c r="EW401" s="45"/>
      <c r="EX401" s="45"/>
      <c r="EY401" s="45"/>
      <c r="EZ401" s="45"/>
      <c r="FA401" s="45"/>
      <c r="FB401" s="45"/>
      <c r="FC401" s="45"/>
      <c r="FD401" s="45"/>
      <c r="FE401" s="45"/>
      <c r="FF401" s="45"/>
      <c r="FG401" s="45"/>
      <c r="FH401" s="45"/>
      <c r="FI401" s="45"/>
      <c r="FJ401" s="45"/>
      <c r="FK401" s="45"/>
      <c r="FL401" s="45"/>
      <c r="FM401" s="45"/>
      <c r="FN401" s="45"/>
      <c r="FO401" s="45"/>
      <c r="FP401" s="45"/>
      <c r="FQ401" s="45"/>
      <c r="FR401" s="45"/>
      <c r="FS401" s="45"/>
      <c r="FT401" s="45"/>
      <c r="FU401" s="45"/>
      <c r="FV401" s="45"/>
      <c r="FW401" s="45"/>
      <c r="FX401" s="45"/>
      <c r="FY401" s="45"/>
      <c r="FZ401" s="45"/>
      <c r="GA401" s="45"/>
      <c r="GB401" s="45"/>
      <c r="GC401" s="45"/>
      <c r="GD401" s="45"/>
      <c r="GE401" s="45"/>
      <c r="GF401" s="45"/>
      <c r="GG401" s="45"/>
      <c r="GH401" s="45"/>
      <c r="GI401" s="45"/>
      <c r="GJ401" s="45"/>
      <c r="GK401" s="45"/>
      <c r="GL401" s="45"/>
      <c r="GM401" s="45"/>
      <c r="GN401" s="45"/>
      <c r="GO401" s="45"/>
      <c r="GP401" s="45"/>
      <c r="GQ401" s="45"/>
      <c r="GR401" s="45"/>
      <c r="GS401" s="45"/>
      <c r="GT401" s="45"/>
      <c r="GU401" s="45"/>
      <c r="GV401" s="45"/>
      <c r="GW401" s="45"/>
      <c r="GX401" s="45"/>
      <c r="GY401" s="45"/>
      <c r="GZ401" s="45"/>
      <c r="HA401" s="45"/>
      <c r="HB401" s="45"/>
      <c r="HC401" s="45"/>
      <c r="HD401" s="45"/>
      <c r="HE401" s="45"/>
      <c r="HF401" s="45"/>
      <c r="HG401" s="45"/>
      <c r="HH401" s="45"/>
      <c r="HI401" s="45"/>
      <c r="HJ401" s="45"/>
      <c r="HK401" s="45"/>
      <c r="HL401" s="45"/>
      <c r="HM401" s="45"/>
      <c r="HN401" s="45"/>
      <c r="HO401" s="45"/>
      <c r="HP401" s="45"/>
      <c r="HQ401" s="45"/>
      <c r="HR401" s="45"/>
      <c r="HS401" s="45"/>
      <c r="HT401" s="45"/>
      <c r="HU401" s="45"/>
      <c r="HV401" s="45"/>
      <c r="HW401" s="45"/>
      <c r="HX401" s="45"/>
      <c r="HY401" s="45"/>
      <c r="HZ401" s="45"/>
      <c r="IA401" s="45"/>
      <c r="IB401" s="45"/>
      <c r="IC401" s="45"/>
      <c r="ID401" s="45"/>
      <c r="IE401" s="45"/>
      <c r="IF401" s="45"/>
      <c r="IG401" s="45"/>
      <c r="IH401" s="45"/>
      <c r="II401" s="45"/>
      <c r="IJ401" s="45"/>
      <c r="IK401" s="45"/>
      <c r="IL401" s="45"/>
      <c r="IM401" s="45"/>
      <c r="IN401" s="45"/>
      <c r="IO401" s="45"/>
      <c r="IP401" s="45"/>
      <c r="IQ401" s="45"/>
      <c r="IR401" s="45"/>
      <c r="IS401" s="45"/>
      <c r="IT401" s="45"/>
      <c r="IU401" s="45"/>
      <c r="IV401" s="45"/>
      <c r="IW401" s="45"/>
      <c r="IX401" s="45"/>
      <c r="IY401" s="45"/>
      <c r="IZ401" s="45"/>
      <c r="JA401" s="45"/>
      <c r="JB401" s="45"/>
      <c r="JC401" s="45"/>
      <c r="JD401" s="45"/>
      <c r="JE401" s="45"/>
      <c r="JF401" s="45"/>
      <c r="JG401" s="45"/>
      <c r="JH401" s="45"/>
      <c r="JI401" s="45"/>
      <c r="JJ401" s="45"/>
      <c r="JK401" s="45"/>
      <c r="JL401" s="45"/>
      <c r="JM401" s="45"/>
      <c r="JN401" s="45"/>
      <c r="JO401" s="45"/>
      <c r="JP401" s="45"/>
      <c r="JQ401" s="45"/>
      <c r="JR401" s="45"/>
      <c r="JS401" s="45"/>
      <c r="JT401" s="45"/>
      <c r="JU401" s="45"/>
      <c r="JV401" s="45"/>
      <c r="JW401" s="45"/>
      <c r="JX401" s="45"/>
      <c r="JY401" s="45"/>
      <c r="JZ401" s="45"/>
      <c r="KA401" s="45"/>
      <c r="KB401" s="45"/>
      <c r="KC401" s="45"/>
      <c r="KD401" s="45"/>
      <c r="KE401" s="45"/>
      <c r="KF401" s="45"/>
      <c r="KG401" s="45"/>
      <c r="KH401" s="45"/>
      <c r="KI401" s="45"/>
      <c r="KJ401" s="45"/>
      <c r="KK401" s="45"/>
      <c r="KL401" s="45"/>
      <c r="KM401" s="45"/>
      <c r="KN401" s="45"/>
      <c r="KO401" s="45"/>
      <c r="KP401" s="45"/>
      <c r="KQ401" s="45"/>
      <c r="KR401" s="45"/>
      <c r="KS401" s="45"/>
      <c r="KT401" s="45"/>
      <c r="KU401" s="45"/>
      <c r="KV401" s="45"/>
      <c r="KW401" s="45"/>
      <c r="KX401" s="45"/>
      <c r="KY401" s="45"/>
      <c r="KZ401" s="45"/>
      <c r="LA401" s="45"/>
      <c r="LB401" s="45"/>
      <c r="LC401" s="45"/>
      <c r="LD401" s="45"/>
      <c r="LE401" s="45"/>
      <c r="LF401" s="45"/>
      <c r="LG401" s="45"/>
      <c r="LH401" s="45"/>
      <c r="LI401" s="45"/>
      <c r="LJ401" s="45"/>
      <c r="LK401" s="45"/>
      <c r="LL401" s="45"/>
      <c r="LM401" s="45"/>
      <c r="LN401" s="45"/>
      <c r="LO401" s="45"/>
      <c r="LP401" s="45"/>
      <c r="LQ401" s="45"/>
      <c r="LR401" s="45"/>
      <c r="LS401" s="45"/>
      <c r="LT401" s="45"/>
      <c r="LU401" s="45"/>
      <c r="LV401" s="45"/>
      <c r="LW401" s="45"/>
      <c r="LX401" s="45"/>
      <c r="LY401" s="45"/>
      <c r="LZ401" s="45"/>
      <c r="MA401" s="45"/>
      <c r="MB401" s="45"/>
      <c r="MC401" s="45"/>
      <c r="MD401" s="45"/>
      <c r="ME401" s="45"/>
      <c r="MF401" s="45"/>
      <c r="MG401" s="45"/>
      <c r="MH401" s="45"/>
      <c r="MI401" s="45"/>
      <c r="MJ401" s="45"/>
      <c r="MK401" s="45"/>
      <c r="ML401" s="45"/>
      <c r="MM401" s="45"/>
      <c r="MN401" s="45"/>
      <c r="MO401" s="45"/>
      <c r="MP401" s="45"/>
      <c r="MQ401" s="45"/>
      <c r="MR401" s="45"/>
      <c r="MS401" s="45"/>
      <c r="MT401" s="45"/>
      <c r="MU401" s="45"/>
      <c r="MV401" s="45"/>
      <c r="MW401" s="45"/>
      <c r="MX401" s="45"/>
      <c r="MY401" s="45"/>
      <c r="MZ401" s="45"/>
      <c r="NA401" s="45"/>
      <c r="NB401" s="45"/>
      <c r="NC401" s="45"/>
      <c r="ND401" s="45"/>
      <c r="NE401" s="45"/>
      <c r="NF401" s="45"/>
      <c r="NG401" s="45"/>
      <c r="NH401" s="45"/>
      <c r="NI401" s="45"/>
      <c r="NJ401" s="45"/>
      <c r="NK401" s="45"/>
      <c r="NL401" s="45"/>
      <c r="NM401" s="45"/>
      <c r="NN401" s="45"/>
      <c r="NO401" s="45"/>
      <c r="NP401" s="45"/>
      <c r="NQ401" s="45"/>
      <c r="NR401" s="45"/>
      <c r="NS401" s="45"/>
      <c r="NT401" s="45"/>
      <c r="NU401" s="45"/>
      <c r="NV401" s="45"/>
      <c r="NW401" s="45"/>
      <c r="NX401" s="45"/>
      <c r="NY401" s="45"/>
      <c r="NZ401" s="45"/>
      <c r="OA401" s="45"/>
      <c r="OB401" s="45"/>
      <c r="OC401" s="45"/>
      <c r="OD401" s="45"/>
      <c r="OE401" s="45"/>
      <c r="OF401" s="45"/>
      <c r="OG401" s="45"/>
      <c r="OH401" s="45"/>
      <c r="OI401" s="45"/>
      <c r="OJ401" s="45"/>
      <c r="OK401" s="45"/>
      <c r="OL401" s="45"/>
      <c r="OM401" s="45"/>
      <c r="ON401" s="45"/>
      <c r="OO401" s="45"/>
      <c r="OP401" s="45"/>
      <c r="OQ401" s="45"/>
      <c r="OR401" s="45"/>
      <c r="OS401" s="45"/>
      <c r="OT401" s="45"/>
      <c r="OU401" s="45"/>
      <c r="OV401" s="45"/>
      <c r="OW401" s="45"/>
      <c r="OX401" s="45"/>
      <c r="OY401" s="45"/>
      <c r="OZ401" s="45"/>
      <c r="PA401" s="45"/>
      <c r="PB401" s="45"/>
      <c r="PC401" s="45"/>
      <c r="PD401" s="45"/>
      <c r="PE401" s="45"/>
      <c r="PF401" s="45"/>
      <c r="PG401" s="45"/>
      <c r="PH401" s="45"/>
      <c r="PI401" s="45"/>
      <c r="PJ401" s="45"/>
      <c r="PK401" s="45"/>
      <c r="PL401" s="45"/>
      <c r="PM401" s="45"/>
      <c r="PN401" s="45"/>
      <c r="PO401" s="45"/>
      <c r="PP401" s="45"/>
      <c r="PQ401" s="45"/>
      <c r="PR401" s="45"/>
      <c r="PS401" s="45"/>
      <c r="PT401" s="45"/>
      <c r="PU401" s="45"/>
      <c r="PV401" s="45"/>
      <c r="PW401" s="45"/>
      <c r="PX401" s="45"/>
      <c r="PY401" s="45"/>
      <c r="PZ401" s="45"/>
      <c r="QA401" s="45"/>
      <c r="QB401" s="45"/>
      <c r="QC401" s="45"/>
      <c r="QD401" s="45"/>
      <c r="QE401" s="45"/>
      <c r="QF401" s="45"/>
      <c r="QG401" s="45"/>
      <c r="QH401" s="45"/>
      <c r="QI401" s="45"/>
      <c r="QJ401" s="45"/>
      <c r="QK401" s="45"/>
      <c r="QL401" s="45"/>
      <c r="QM401" s="45"/>
      <c r="QN401" s="45"/>
      <c r="QO401" s="45"/>
      <c r="QP401" s="45"/>
      <c r="QQ401" s="45"/>
      <c r="QR401" s="45"/>
      <c r="QS401" s="45"/>
      <c r="QT401" s="45"/>
      <c r="QU401" s="45"/>
      <c r="QV401" s="45"/>
      <c r="QW401" s="45"/>
      <c r="QX401" s="45"/>
      <c r="QY401" s="45"/>
      <c r="QZ401" s="45"/>
      <c r="RA401" s="45"/>
      <c r="RB401" s="45"/>
      <c r="RC401" s="45"/>
      <c r="RD401" s="45"/>
      <c r="RE401" s="45"/>
      <c r="RF401" s="45"/>
      <c r="RG401" s="45"/>
      <c r="RH401" s="45"/>
      <c r="RI401" s="45"/>
      <c r="RJ401" s="45"/>
      <c r="RK401" s="45"/>
      <c r="RL401" s="45"/>
      <c r="RM401" s="45"/>
      <c r="RN401" s="45"/>
      <c r="RO401" s="45"/>
      <c r="RP401" s="45"/>
      <c r="RQ401" s="45"/>
      <c r="RR401" s="45"/>
      <c r="RS401" s="45"/>
      <c r="RT401" s="45"/>
      <c r="RU401" s="45"/>
      <c r="RV401" s="45"/>
      <c r="RW401" s="45"/>
      <c r="RX401" s="45"/>
      <c r="RY401" s="45"/>
      <c r="RZ401" s="45"/>
      <c r="SA401" s="45"/>
      <c r="SB401" s="45"/>
      <c r="SC401" s="45"/>
      <c r="SD401" s="45"/>
      <c r="SE401" s="45"/>
      <c r="SF401" s="45"/>
      <c r="SG401" s="45"/>
      <c r="SH401" s="45"/>
      <c r="SI401" s="45"/>
      <c r="SJ401" s="45"/>
      <c r="SK401" s="45"/>
      <c r="SL401" s="45"/>
      <c r="SM401" s="45"/>
      <c r="SN401" s="45"/>
      <c r="SO401" s="45"/>
      <c r="SP401" s="45"/>
      <c r="SQ401" s="45"/>
      <c r="SR401" s="45"/>
      <c r="SS401" s="45"/>
      <c r="ST401" s="45"/>
      <c r="SU401" s="45"/>
      <c r="SV401" s="45"/>
      <c r="SW401" s="45"/>
      <c r="SX401" s="45"/>
      <c r="SY401" s="45"/>
      <c r="SZ401" s="45"/>
      <c r="TA401" s="45"/>
      <c r="TB401" s="45"/>
      <c r="TC401" s="45"/>
      <c r="TD401" s="45"/>
      <c r="TE401" s="45"/>
      <c r="TF401" s="45"/>
      <c r="TG401" s="45"/>
      <c r="TH401" s="45"/>
      <c r="TI401" s="45"/>
      <c r="TJ401" s="45"/>
      <c r="TK401" s="45"/>
      <c r="TL401" s="45"/>
      <c r="TM401" s="45"/>
      <c r="TN401" s="45"/>
      <c r="TO401" s="45"/>
      <c r="TP401" s="45"/>
      <c r="TQ401" s="45"/>
      <c r="TR401" s="45"/>
      <c r="TS401" s="45"/>
      <c r="TT401" s="45"/>
      <c r="TU401" s="45"/>
      <c r="TV401" s="45"/>
      <c r="TW401" s="45"/>
      <c r="TX401" s="45"/>
      <c r="TY401" s="45"/>
      <c r="TZ401" s="45"/>
      <c r="UA401" s="45"/>
      <c r="UB401" s="45"/>
      <c r="UC401" s="45"/>
      <c r="UD401" s="45"/>
      <c r="UE401" s="45"/>
      <c r="UF401" s="45"/>
      <c r="UG401" s="45"/>
      <c r="UH401" s="45"/>
      <c r="UI401" s="45"/>
      <c r="UJ401" s="45"/>
      <c r="UK401" s="45"/>
      <c r="UL401" s="45"/>
      <c r="UM401" s="45"/>
      <c r="UN401" s="45"/>
      <c r="UO401" s="45"/>
      <c r="UP401" s="45"/>
      <c r="UQ401" s="45"/>
      <c r="UR401" s="45"/>
      <c r="US401" s="45"/>
      <c r="UT401" s="45"/>
      <c r="UU401" s="45"/>
      <c r="UV401" s="45"/>
      <c r="UW401" s="45"/>
      <c r="UX401" s="45"/>
      <c r="UY401" s="45"/>
      <c r="UZ401" s="45"/>
      <c r="VA401" s="45"/>
      <c r="VB401" s="45"/>
      <c r="VC401" s="45"/>
      <c r="VD401" s="45"/>
      <c r="VE401" s="45"/>
      <c r="VF401" s="45"/>
      <c r="VG401" s="45"/>
      <c r="VH401" s="45"/>
      <c r="VI401" s="45"/>
      <c r="VJ401" s="45"/>
      <c r="VK401" s="45"/>
      <c r="VL401" s="45"/>
      <c r="VM401" s="45"/>
      <c r="VN401" s="45"/>
      <c r="VO401" s="45"/>
      <c r="VP401" s="45"/>
      <c r="VQ401" s="45"/>
      <c r="VR401" s="45"/>
      <c r="VS401" s="45"/>
      <c r="VT401" s="45"/>
      <c r="VU401" s="45"/>
      <c r="VV401" s="45"/>
      <c r="VW401" s="45"/>
      <c r="VX401" s="45"/>
      <c r="VY401" s="45"/>
      <c r="VZ401" s="45"/>
      <c r="WA401" s="45"/>
      <c r="WB401" s="45"/>
      <c r="WC401" s="45"/>
      <c r="WD401" s="45"/>
      <c r="WE401" s="45"/>
      <c r="WF401" s="45"/>
      <c r="WG401" s="45"/>
      <c r="WH401" s="45"/>
      <c r="WI401" s="45"/>
      <c r="WJ401" s="45"/>
      <c r="WK401" s="45"/>
      <c r="WL401" s="45"/>
      <c r="WM401" s="45"/>
      <c r="WN401" s="45"/>
      <c r="WO401" s="45"/>
      <c r="WP401" s="45"/>
      <c r="WQ401" s="45"/>
      <c r="WR401" s="45"/>
      <c r="WS401" s="45"/>
      <c r="WT401" s="45"/>
      <c r="WU401" s="45"/>
      <c r="WV401" s="45"/>
      <c r="WW401" s="45"/>
      <c r="WX401" s="45"/>
      <c r="WY401" s="45"/>
      <c r="WZ401" s="45"/>
      <c r="XA401" s="45"/>
      <c r="XB401" s="45"/>
      <c r="XC401" s="45"/>
      <c r="XD401" s="45"/>
      <c r="XE401" s="45"/>
      <c r="XF401" s="45"/>
      <c r="XG401" s="45"/>
      <c r="XH401" s="45"/>
      <c r="XI401" s="45"/>
      <c r="XJ401" s="45"/>
      <c r="XK401" s="45"/>
      <c r="XL401" s="45"/>
      <c r="XM401" s="45"/>
      <c r="XN401" s="45"/>
      <c r="XO401" s="45"/>
      <c r="XP401" s="45"/>
      <c r="XQ401" s="45"/>
      <c r="XR401" s="45"/>
      <c r="XS401" s="45"/>
      <c r="XT401" s="45"/>
      <c r="XU401" s="45"/>
      <c r="XV401" s="45"/>
      <c r="XW401" s="45"/>
      <c r="XX401" s="45"/>
      <c r="XY401" s="45"/>
      <c r="XZ401" s="45"/>
      <c r="YA401" s="45"/>
      <c r="YB401" s="45"/>
      <c r="YC401" s="45"/>
      <c r="YD401" s="45"/>
      <c r="YE401" s="45"/>
      <c r="YF401" s="45"/>
      <c r="YG401" s="45"/>
      <c r="YH401" s="45"/>
      <c r="YI401" s="45"/>
      <c r="YJ401" s="45"/>
      <c r="YK401" s="45"/>
      <c r="YL401" s="45"/>
      <c r="YM401" s="45"/>
      <c r="YN401" s="45"/>
      <c r="YO401" s="45"/>
      <c r="YP401" s="45"/>
      <c r="YQ401" s="45"/>
      <c r="YR401" s="45"/>
      <c r="YS401" s="45"/>
      <c r="YT401" s="45"/>
      <c r="YU401" s="45"/>
      <c r="YV401" s="45"/>
      <c r="YW401" s="45"/>
      <c r="YX401" s="45"/>
      <c r="YY401" s="45"/>
      <c r="YZ401" s="45"/>
      <c r="ZA401" s="45"/>
      <c r="ZB401" s="45"/>
      <c r="ZC401" s="45"/>
      <c r="ZD401" s="45"/>
      <c r="ZE401" s="45"/>
      <c r="ZF401" s="45"/>
      <c r="ZG401" s="45"/>
      <c r="ZH401" s="45"/>
      <c r="ZI401" s="45"/>
      <c r="ZJ401" s="45"/>
      <c r="ZK401" s="45"/>
      <c r="ZL401" s="45"/>
      <c r="ZM401" s="45"/>
      <c r="ZN401" s="45"/>
      <c r="ZO401" s="45"/>
      <c r="ZP401" s="45"/>
      <c r="ZQ401" s="45"/>
      <c r="ZR401" s="45"/>
      <c r="ZS401" s="45"/>
    </row>
    <row r="402" spans="1:695" s="48" customFormat="1" x14ac:dyDescent="0.2">
      <c r="A402" s="231" t="s">
        <v>153</v>
      </c>
      <c r="B402" s="94"/>
      <c r="C402" s="48" t="s">
        <v>43</v>
      </c>
      <c r="D402" s="68" t="s">
        <v>14</v>
      </c>
      <c r="E402" s="69">
        <v>0.85763888888888884</v>
      </c>
      <c r="F402" s="69">
        <f>E402+(95/(24*60))</f>
        <v>0.92361111111111105</v>
      </c>
      <c r="G402" s="42">
        <f t="shared" si="55"/>
        <v>17875</v>
      </c>
      <c r="H402" s="70">
        <v>250</v>
      </c>
      <c r="I402" s="81">
        <v>71.5</v>
      </c>
      <c r="J402" s="77" t="s">
        <v>204</v>
      </c>
      <c r="K402" s="77" t="s">
        <v>205</v>
      </c>
      <c r="L402" s="149" t="s">
        <v>210</v>
      </c>
      <c r="M402" s="45"/>
      <c r="N402" s="139"/>
      <c r="O402" s="139"/>
      <c r="P402" s="45"/>
      <c r="Q402" s="45"/>
      <c r="R402" s="45"/>
      <c r="S402" s="45"/>
      <c r="T402" s="45"/>
      <c r="U402" s="45"/>
      <c r="V402" s="45"/>
      <c r="W402" s="45"/>
      <c r="X402" s="45"/>
      <c r="Y402" s="45"/>
      <c r="Z402" s="45"/>
      <c r="AA402" s="45"/>
      <c r="AB402" s="45"/>
      <c r="AC402" s="45"/>
      <c r="AD402" s="45"/>
      <c r="AE402" s="45"/>
      <c r="AF402" s="45"/>
      <c r="AG402" s="45"/>
      <c r="AH402" s="45"/>
      <c r="AI402" s="45"/>
      <c r="AJ402" s="45"/>
      <c r="AK402" s="45"/>
      <c r="AL402" s="45"/>
      <c r="AM402" s="45"/>
      <c r="AN402" s="45"/>
      <c r="AO402" s="45"/>
      <c r="AP402" s="45"/>
      <c r="AQ402" s="45"/>
      <c r="AR402" s="45"/>
      <c r="AS402" s="45"/>
      <c r="AT402" s="45"/>
      <c r="AU402" s="45"/>
      <c r="AV402" s="45"/>
      <c r="AW402" s="45"/>
      <c r="AX402" s="45"/>
      <c r="AY402" s="45"/>
      <c r="AZ402" s="45"/>
      <c r="BA402" s="45"/>
      <c r="BB402" s="45"/>
      <c r="BC402" s="45"/>
      <c r="BD402" s="45"/>
      <c r="BE402" s="45"/>
      <c r="BF402" s="45"/>
      <c r="BG402" s="45"/>
      <c r="BH402" s="45"/>
      <c r="BI402" s="45"/>
      <c r="BJ402" s="45"/>
      <c r="BK402" s="45"/>
      <c r="BL402" s="45"/>
      <c r="BM402" s="45"/>
      <c r="BN402" s="45"/>
      <c r="BO402" s="45"/>
      <c r="BP402" s="45"/>
      <c r="BQ402" s="45"/>
      <c r="BR402" s="45"/>
      <c r="BS402" s="45"/>
      <c r="BT402" s="45"/>
      <c r="BU402" s="45"/>
      <c r="BV402" s="45"/>
      <c r="BW402" s="45"/>
      <c r="BX402" s="45"/>
      <c r="BY402" s="45"/>
      <c r="BZ402" s="45"/>
      <c r="CA402" s="45"/>
      <c r="CB402" s="45"/>
      <c r="CC402" s="45"/>
      <c r="CD402" s="45"/>
      <c r="CE402" s="45"/>
      <c r="CF402" s="45"/>
      <c r="CG402" s="45"/>
      <c r="CH402" s="45"/>
      <c r="CI402" s="45"/>
      <c r="CJ402" s="45"/>
      <c r="CK402" s="45"/>
      <c r="CL402" s="45"/>
      <c r="CM402" s="45"/>
      <c r="CN402" s="45"/>
      <c r="CO402" s="45"/>
      <c r="CP402" s="45"/>
      <c r="CQ402" s="45"/>
      <c r="CR402" s="45"/>
      <c r="CS402" s="45"/>
      <c r="CT402" s="45"/>
      <c r="CU402" s="45"/>
      <c r="CV402" s="45"/>
      <c r="CW402" s="45"/>
      <c r="CX402" s="45"/>
      <c r="CY402" s="45"/>
      <c r="CZ402" s="45"/>
      <c r="DA402" s="45"/>
      <c r="DB402" s="45"/>
      <c r="DC402" s="45"/>
      <c r="DD402" s="45"/>
      <c r="DE402" s="45"/>
      <c r="DF402" s="45"/>
      <c r="DG402" s="45"/>
      <c r="DH402" s="45"/>
      <c r="DI402" s="45"/>
      <c r="DJ402" s="45"/>
      <c r="DK402" s="45"/>
      <c r="DL402" s="45"/>
      <c r="DM402" s="45"/>
      <c r="DN402" s="45"/>
      <c r="DO402" s="45"/>
      <c r="DP402" s="45"/>
      <c r="DQ402" s="45"/>
      <c r="DR402" s="45"/>
      <c r="DS402" s="45"/>
      <c r="DT402" s="45"/>
      <c r="DU402" s="45"/>
      <c r="DV402" s="45"/>
      <c r="DW402" s="45"/>
      <c r="DX402" s="45"/>
      <c r="DY402" s="45"/>
      <c r="DZ402" s="45"/>
      <c r="EA402" s="45"/>
      <c r="EB402" s="45"/>
      <c r="EC402" s="45"/>
      <c r="ED402" s="45"/>
      <c r="EE402" s="45"/>
      <c r="EF402" s="45"/>
      <c r="EG402" s="45"/>
      <c r="EH402" s="45"/>
      <c r="EI402" s="45"/>
      <c r="EJ402" s="45"/>
      <c r="EK402" s="45"/>
      <c r="EL402" s="45"/>
      <c r="EM402" s="45"/>
      <c r="EN402" s="45"/>
      <c r="EO402" s="45"/>
      <c r="EP402" s="45"/>
      <c r="EQ402" s="45"/>
      <c r="ER402" s="45"/>
      <c r="ES402" s="45"/>
      <c r="ET402" s="45"/>
      <c r="EU402" s="45"/>
      <c r="EV402" s="45"/>
      <c r="EW402" s="45"/>
      <c r="EX402" s="45"/>
      <c r="EY402" s="45"/>
      <c r="EZ402" s="45"/>
      <c r="FA402" s="45"/>
      <c r="FB402" s="45"/>
      <c r="FC402" s="45"/>
      <c r="FD402" s="45"/>
      <c r="FE402" s="45"/>
      <c r="FF402" s="45"/>
      <c r="FG402" s="45"/>
      <c r="FH402" s="45"/>
      <c r="FI402" s="45"/>
      <c r="FJ402" s="45"/>
      <c r="FK402" s="45"/>
      <c r="FL402" s="45"/>
      <c r="FM402" s="45"/>
      <c r="FN402" s="45"/>
      <c r="FO402" s="45"/>
      <c r="FP402" s="45"/>
      <c r="FQ402" s="45"/>
      <c r="FR402" s="45"/>
      <c r="FS402" s="45"/>
      <c r="FT402" s="45"/>
      <c r="FU402" s="45"/>
      <c r="FV402" s="45"/>
      <c r="FW402" s="45"/>
      <c r="FX402" s="45"/>
      <c r="FY402" s="45"/>
      <c r="FZ402" s="45"/>
      <c r="GA402" s="45"/>
      <c r="GB402" s="45"/>
      <c r="GC402" s="45"/>
      <c r="GD402" s="45"/>
      <c r="GE402" s="45"/>
      <c r="GF402" s="45"/>
      <c r="GG402" s="45"/>
      <c r="GH402" s="45"/>
      <c r="GI402" s="45"/>
      <c r="GJ402" s="45"/>
      <c r="GK402" s="45"/>
      <c r="GL402" s="45"/>
      <c r="GM402" s="45"/>
      <c r="GN402" s="45"/>
      <c r="GO402" s="45"/>
      <c r="GP402" s="45"/>
      <c r="GQ402" s="45"/>
      <c r="GR402" s="45"/>
      <c r="GS402" s="45"/>
      <c r="GT402" s="45"/>
      <c r="GU402" s="45"/>
      <c r="GV402" s="45"/>
      <c r="GW402" s="45"/>
      <c r="GX402" s="45"/>
      <c r="GY402" s="45"/>
      <c r="GZ402" s="45"/>
      <c r="HA402" s="45"/>
      <c r="HB402" s="45"/>
      <c r="HC402" s="45"/>
      <c r="HD402" s="45"/>
      <c r="HE402" s="45"/>
      <c r="HF402" s="45"/>
      <c r="HG402" s="45"/>
      <c r="HH402" s="45"/>
      <c r="HI402" s="45"/>
      <c r="HJ402" s="45"/>
      <c r="HK402" s="45"/>
      <c r="HL402" s="45"/>
      <c r="HM402" s="45"/>
      <c r="HN402" s="45"/>
      <c r="HO402" s="45"/>
      <c r="HP402" s="45"/>
      <c r="HQ402" s="45"/>
      <c r="HR402" s="45"/>
      <c r="HS402" s="45"/>
      <c r="HT402" s="45"/>
      <c r="HU402" s="45"/>
      <c r="HV402" s="45"/>
      <c r="HW402" s="45"/>
      <c r="HX402" s="45"/>
      <c r="HY402" s="45"/>
      <c r="HZ402" s="45"/>
      <c r="IA402" s="45"/>
      <c r="IB402" s="45"/>
      <c r="IC402" s="45"/>
      <c r="ID402" s="45"/>
      <c r="IE402" s="45"/>
      <c r="IF402" s="45"/>
      <c r="IG402" s="45"/>
      <c r="IH402" s="45"/>
      <c r="II402" s="45"/>
      <c r="IJ402" s="45"/>
      <c r="IK402" s="45"/>
      <c r="IL402" s="45"/>
      <c r="IM402" s="45"/>
      <c r="IN402" s="45"/>
      <c r="IO402" s="45"/>
      <c r="IP402" s="45"/>
      <c r="IQ402" s="45"/>
      <c r="IR402" s="45"/>
      <c r="IS402" s="45"/>
      <c r="IT402" s="45"/>
      <c r="IU402" s="45"/>
      <c r="IV402" s="45"/>
      <c r="IW402" s="45"/>
      <c r="IX402" s="45"/>
      <c r="IY402" s="45"/>
      <c r="IZ402" s="45"/>
      <c r="JA402" s="45"/>
      <c r="JB402" s="45"/>
      <c r="JC402" s="45"/>
      <c r="JD402" s="45"/>
      <c r="JE402" s="45"/>
      <c r="JF402" s="45"/>
      <c r="JG402" s="45"/>
      <c r="JH402" s="45"/>
      <c r="JI402" s="45"/>
      <c r="JJ402" s="45"/>
      <c r="JK402" s="45"/>
      <c r="JL402" s="45"/>
      <c r="JM402" s="45"/>
      <c r="JN402" s="45"/>
      <c r="JO402" s="45"/>
      <c r="JP402" s="45"/>
      <c r="JQ402" s="45"/>
      <c r="JR402" s="45"/>
      <c r="JS402" s="45"/>
      <c r="JT402" s="45"/>
      <c r="JU402" s="45"/>
      <c r="JV402" s="45"/>
      <c r="JW402" s="45"/>
      <c r="JX402" s="45"/>
      <c r="JY402" s="45"/>
      <c r="JZ402" s="45"/>
      <c r="KA402" s="45"/>
      <c r="KB402" s="45"/>
      <c r="KC402" s="45"/>
      <c r="KD402" s="45"/>
      <c r="KE402" s="45"/>
      <c r="KF402" s="45"/>
      <c r="KG402" s="45"/>
      <c r="KH402" s="45"/>
      <c r="KI402" s="45"/>
      <c r="KJ402" s="45"/>
      <c r="KK402" s="45"/>
      <c r="KL402" s="45"/>
      <c r="KM402" s="45"/>
      <c r="KN402" s="45"/>
      <c r="KO402" s="45"/>
      <c r="KP402" s="45"/>
      <c r="KQ402" s="45"/>
      <c r="KR402" s="45"/>
      <c r="KS402" s="45"/>
      <c r="KT402" s="45"/>
      <c r="KU402" s="45"/>
      <c r="KV402" s="45"/>
      <c r="KW402" s="45"/>
      <c r="KX402" s="45"/>
      <c r="KY402" s="45"/>
      <c r="KZ402" s="45"/>
      <c r="LA402" s="45"/>
      <c r="LB402" s="45"/>
      <c r="LC402" s="45"/>
      <c r="LD402" s="45"/>
      <c r="LE402" s="45"/>
      <c r="LF402" s="45"/>
      <c r="LG402" s="45"/>
      <c r="LH402" s="45"/>
      <c r="LI402" s="45"/>
      <c r="LJ402" s="45"/>
      <c r="LK402" s="45"/>
      <c r="LL402" s="45"/>
      <c r="LM402" s="45"/>
      <c r="LN402" s="45"/>
      <c r="LO402" s="45"/>
      <c r="LP402" s="45"/>
      <c r="LQ402" s="45"/>
      <c r="LR402" s="45"/>
      <c r="LS402" s="45"/>
      <c r="LT402" s="45"/>
      <c r="LU402" s="45"/>
      <c r="LV402" s="45"/>
      <c r="LW402" s="45"/>
      <c r="LX402" s="45"/>
      <c r="LY402" s="45"/>
      <c r="LZ402" s="45"/>
      <c r="MA402" s="45"/>
      <c r="MB402" s="45"/>
      <c r="MC402" s="45"/>
      <c r="MD402" s="45"/>
      <c r="ME402" s="45"/>
      <c r="MF402" s="45"/>
      <c r="MG402" s="45"/>
      <c r="MH402" s="45"/>
      <c r="MI402" s="45"/>
      <c r="MJ402" s="45"/>
      <c r="MK402" s="45"/>
      <c r="ML402" s="45"/>
      <c r="MM402" s="45"/>
      <c r="MN402" s="45"/>
      <c r="MO402" s="45"/>
      <c r="MP402" s="45"/>
      <c r="MQ402" s="45"/>
      <c r="MR402" s="45"/>
      <c r="MS402" s="45"/>
      <c r="MT402" s="45"/>
      <c r="MU402" s="45"/>
      <c r="MV402" s="45"/>
      <c r="MW402" s="45"/>
      <c r="MX402" s="45"/>
      <c r="MY402" s="45"/>
      <c r="MZ402" s="45"/>
      <c r="NA402" s="45"/>
      <c r="NB402" s="45"/>
      <c r="NC402" s="45"/>
      <c r="ND402" s="45"/>
      <c r="NE402" s="45"/>
      <c r="NF402" s="45"/>
      <c r="NG402" s="45"/>
      <c r="NH402" s="45"/>
      <c r="NI402" s="45"/>
      <c r="NJ402" s="45"/>
      <c r="NK402" s="45"/>
      <c r="NL402" s="45"/>
      <c r="NM402" s="45"/>
      <c r="NN402" s="45"/>
      <c r="NO402" s="45"/>
      <c r="NP402" s="45"/>
      <c r="NQ402" s="45"/>
      <c r="NR402" s="45"/>
      <c r="NS402" s="45"/>
      <c r="NT402" s="45"/>
      <c r="NU402" s="45"/>
      <c r="NV402" s="45"/>
      <c r="NW402" s="45"/>
      <c r="NX402" s="45"/>
      <c r="NY402" s="45"/>
      <c r="NZ402" s="45"/>
      <c r="OA402" s="45"/>
      <c r="OB402" s="45"/>
      <c r="OC402" s="45"/>
      <c r="OD402" s="45"/>
      <c r="OE402" s="45"/>
      <c r="OF402" s="45"/>
      <c r="OG402" s="45"/>
      <c r="OH402" s="45"/>
      <c r="OI402" s="45"/>
      <c r="OJ402" s="45"/>
      <c r="OK402" s="45"/>
      <c r="OL402" s="45"/>
      <c r="OM402" s="45"/>
      <c r="ON402" s="45"/>
      <c r="OO402" s="45"/>
      <c r="OP402" s="45"/>
      <c r="OQ402" s="45"/>
      <c r="OR402" s="45"/>
      <c r="OS402" s="45"/>
      <c r="OT402" s="45"/>
      <c r="OU402" s="45"/>
      <c r="OV402" s="45"/>
      <c r="OW402" s="45"/>
      <c r="OX402" s="45"/>
      <c r="OY402" s="45"/>
      <c r="OZ402" s="45"/>
      <c r="PA402" s="45"/>
      <c r="PB402" s="45"/>
      <c r="PC402" s="45"/>
      <c r="PD402" s="45"/>
      <c r="PE402" s="45"/>
      <c r="PF402" s="45"/>
      <c r="PG402" s="45"/>
      <c r="PH402" s="45"/>
      <c r="PI402" s="45"/>
      <c r="PJ402" s="45"/>
      <c r="PK402" s="45"/>
      <c r="PL402" s="45"/>
      <c r="PM402" s="45"/>
      <c r="PN402" s="45"/>
      <c r="PO402" s="45"/>
      <c r="PP402" s="45"/>
      <c r="PQ402" s="45"/>
      <c r="PR402" s="45"/>
      <c r="PS402" s="45"/>
      <c r="PT402" s="45"/>
      <c r="PU402" s="45"/>
      <c r="PV402" s="45"/>
      <c r="PW402" s="45"/>
      <c r="PX402" s="45"/>
      <c r="PY402" s="45"/>
      <c r="PZ402" s="45"/>
      <c r="QA402" s="45"/>
      <c r="QB402" s="45"/>
      <c r="QC402" s="45"/>
      <c r="QD402" s="45"/>
      <c r="QE402" s="45"/>
      <c r="QF402" s="45"/>
      <c r="QG402" s="45"/>
      <c r="QH402" s="45"/>
      <c r="QI402" s="45"/>
      <c r="QJ402" s="45"/>
      <c r="QK402" s="45"/>
      <c r="QL402" s="45"/>
      <c r="QM402" s="45"/>
      <c r="QN402" s="45"/>
      <c r="QO402" s="45"/>
      <c r="QP402" s="45"/>
      <c r="QQ402" s="45"/>
      <c r="QR402" s="45"/>
      <c r="QS402" s="45"/>
      <c r="QT402" s="45"/>
      <c r="QU402" s="45"/>
      <c r="QV402" s="45"/>
      <c r="QW402" s="45"/>
      <c r="QX402" s="45"/>
      <c r="QY402" s="45"/>
      <c r="QZ402" s="45"/>
      <c r="RA402" s="45"/>
      <c r="RB402" s="45"/>
      <c r="RC402" s="45"/>
      <c r="RD402" s="45"/>
      <c r="RE402" s="45"/>
      <c r="RF402" s="45"/>
      <c r="RG402" s="45"/>
      <c r="RH402" s="45"/>
      <c r="RI402" s="45"/>
      <c r="RJ402" s="45"/>
      <c r="RK402" s="45"/>
      <c r="RL402" s="45"/>
      <c r="RM402" s="45"/>
      <c r="RN402" s="45"/>
      <c r="RO402" s="45"/>
      <c r="RP402" s="45"/>
      <c r="RQ402" s="45"/>
      <c r="RR402" s="45"/>
      <c r="RS402" s="45"/>
      <c r="RT402" s="45"/>
      <c r="RU402" s="45"/>
      <c r="RV402" s="45"/>
      <c r="RW402" s="45"/>
      <c r="RX402" s="45"/>
      <c r="RY402" s="45"/>
      <c r="RZ402" s="45"/>
      <c r="SA402" s="45"/>
      <c r="SB402" s="45"/>
      <c r="SC402" s="45"/>
      <c r="SD402" s="45"/>
      <c r="SE402" s="45"/>
      <c r="SF402" s="45"/>
      <c r="SG402" s="45"/>
      <c r="SH402" s="45"/>
      <c r="SI402" s="45"/>
      <c r="SJ402" s="45"/>
      <c r="SK402" s="45"/>
      <c r="SL402" s="45"/>
      <c r="SM402" s="45"/>
      <c r="SN402" s="45"/>
      <c r="SO402" s="45"/>
      <c r="SP402" s="45"/>
      <c r="SQ402" s="45"/>
      <c r="SR402" s="45"/>
      <c r="SS402" s="45"/>
      <c r="ST402" s="45"/>
      <c r="SU402" s="45"/>
      <c r="SV402" s="45"/>
      <c r="SW402" s="45"/>
      <c r="SX402" s="45"/>
      <c r="SY402" s="45"/>
      <c r="SZ402" s="45"/>
      <c r="TA402" s="45"/>
      <c r="TB402" s="45"/>
      <c r="TC402" s="45"/>
      <c r="TD402" s="45"/>
      <c r="TE402" s="45"/>
      <c r="TF402" s="45"/>
      <c r="TG402" s="45"/>
      <c r="TH402" s="45"/>
      <c r="TI402" s="45"/>
      <c r="TJ402" s="45"/>
      <c r="TK402" s="45"/>
      <c r="TL402" s="45"/>
      <c r="TM402" s="45"/>
      <c r="TN402" s="45"/>
      <c r="TO402" s="45"/>
      <c r="TP402" s="45"/>
      <c r="TQ402" s="45"/>
      <c r="TR402" s="45"/>
      <c r="TS402" s="45"/>
      <c r="TT402" s="45"/>
      <c r="TU402" s="45"/>
      <c r="TV402" s="45"/>
      <c r="TW402" s="45"/>
      <c r="TX402" s="45"/>
      <c r="TY402" s="45"/>
      <c r="TZ402" s="45"/>
      <c r="UA402" s="45"/>
      <c r="UB402" s="45"/>
      <c r="UC402" s="45"/>
      <c r="UD402" s="45"/>
      <c r="UE402" s="45"/>
      <c r="UF402" s="45"/>
      <c r="UG402" s="45"/>
      <c r="UH402" s="45"/>
      <c r="UI402" s="45"/>
      <c r="UJ402" s="45"/>
      <c r="UK402" s="45"/>
      <c r="UL402" s="45"/>
      <c r="UM402" s="45"/>
      <c r="UN402" s="45"/>
      <c r="UO402" s="45"/>
      <c r="UP402" s="45"/>
      <c r="UQ402" s="45"/>
      <c r="UR402" s="45"/>
      <c r="US402" s="45"/>
      <c r="UT402" s="45"/>
      <c r="UU402" s="45"/>
      <c r="UV402" s="45"/>
      <c r="UW402" s="45"/>
      <c r="UX402" s="45"/>
      <c r="UY402" s="45"/>
      <c r="UZ402" s="45"/>
      <c r="VA402" s="45"/>
      <c r="VB402" s="45"/>
      <c r="VC402" s="45"/>
      <c r="VD402" s="45"/>
      <c r="VE402" s="45"/>
      <c r="VF402" s="45"/>
      <c r="VG402" s="45"/>
      <c r="VH402" s="45"/>
      <c r="VI402" s="45"/>
      <c r="VJ402" s="45"/>
      <c r="VK402" s="45"/>
      <c r="VL402" s="45"/>
      <c r="VM402" s="45"/>
      <c r="VN402" s="45"/>
      <c r="VO402" s="45"/>
      <c r="VP402" s="45"/>
      <c r="VQ402" s="45"/>
      <c r="VR402" s="45"/>
      <c r="VS402" s="45"/>
      <c r="VT402" s="45"/>
      <c r="VU402" s="45"/>
      <c r="VV402" s="45"/>
      <c r="VW402" s="45"/>
      <c r="VX402" s="45"/>
      <c r="VY402" s="45"/>
      <c r="VZ402" s="45"/>
      <c r="WA402" s="45"/>
      <c r="WB402" s="45"/>
      <c r="WC402" s="45"/>
      <c r="WD402" s="45"/>
      <c r="WE402" s="45"/>
      <c r="WF402" s="45"/>
      <c r="WG402" s="45"/>
      <c r="WH402" s="45"/>
      <c r="WI402" s="45"/>
      <c r="WJ402" s="45"/>
      <c r="WK402" s="45"/>
      <c r="WL402" s="45"/>
      <c r="WM402" s="45"/>
      <c r="WN402" s="45"/>
      <c r="WO402" s="45"/>
      <c r="WP402" s="45"/>
      <c r="WQ402" s="45"/>
      <c r="WR402" s="45"/>
      <c r="WS402" s="45"/>
      <c r="WT402" s="45"/>
      <c r="WU402" s="45"/>
      <c r="WV402" s="45"/>
      <c r="WW402" s="45"/>
      <c r="WX402" s="45"/>
      <c r="WY402" s="45"/>
      <c r="WZ402" s="45"/>
      <c r="XA402" s="45"/>
      <c r="XB402" s="45"/>
      <c r="XC402" s="45"/>
      <c r="XD402" s="45"/>
      <c r="XE402" s="45"/>
      <c r="XF402" s="45"/>
      <c r="XG402" s="45"/>
      <c r="XH402" s="45"/>
      <c r="XI402" s="45"/>
      <c r="XJ402" s="45"/>
      <c r="XK402" s="45"/>
      <c r="XL402" s="45"/>
      <c r="XM402" s="45"/>
      <c r="XN402" s="45"/>
      <c r="XO402" s="45"/>
      <c r="XP402" s="45"/>
      <c r="XQ402" s="45"/>
      <c r="XR402" s="45"/>
      <c r="XS402" s="45"/>
      <c r="XT402" s="45"/>
      <c r="XU402" s="45"/>
      <c r="XV402" s="45"/>
      <c r="XW402" s="45"/>
      <c r="XX402" s="45"/>
      <c r="XY402" s="45"/>
      <c r="XZ402" s="45"/>
      <c r="YA402" s="45"/>
      <c r="YB402" s="45"/>
      <c r="YC402" s="45"/>
      <c r="YD402" s="45"/>
      <c r="YE402" s="45"/>
      <c r="YF402" s="45"/>
      <c r="YG402" s="45"/>
      <c r="YH402" s="45"/>
      <c r="YI402" s="45"/>
      <c r="YJ402" s="45"/>
      <c r="YK402" s="45"/>
      <c r="YL402" s="45"/>
      <c r="YM402" s="45"/>
      <c r="YN402" s="45"/>
      <c r="YO402" s="45"/>
      <c r="YP402" s="45"/>
      <c r="YQ402" s="45"/>
      <c r="YR402" s="45"/>
      <c r="YS402" s="45"/>
      <c r="YT402" s="45"/>
      <c r="YU402" s="45"/>
      <c r="YV402" s="45"/>
      <c r="YW402" s="45"/>
      <c r="YX402" s="45"/>
      <c r="YY402" s="45"/>
      <c r="YZ402" s="45"/>
      <c r="ZA402" s="45"/>
      <c r="ZB402" s="45"/>
      <c r="ZC402" s="45"/>
      <c r="ZD402" s="45"/>
      <c r="ZE402" s="45"/>
      <c r="ZF402" s="45"/>
      <c r="ZG402" s="45"/>
      <c r="ZH402" s="45"/>
      <c r="ZI402" s="45"/>
      <c r="ZJ402" s="45"/>
      <c r="ZK402" s="45"/>
      <c r="ZL402" s="45"/>
      <c r="ZM402" s="45"/>
      <c r="ZN402" s="45"/>
      <c r="ZO402" s="45"/>
      <c r="ZP402" s="45"/>
      <c r="ZQ402" s="45"/>
      <c r="ZR402" s="45"/>
      <c r="ZS402" s="45"/>
    </row>
    <row r="403" spans="1:695" s="48" customFormat="1" x14ac:dyDescent="0.2">
      <c r="A403" s="231" t="s">
        <v>153</v>
      </c>
      <c r="B403" s="94"/>
      <c r="C403" s="48" t="s">
        <v>41</v>
      </c>
      <c r="D403" s="68" t="s">
        <v>14</v>
      </c>
      <c r="E403" s="69">
        <v>0.93055555555555547</v>
      </c>
      <c r="F403" s="69">
        <f>E403+(95/(24*60))</f>
        <v>0.99652777777777768</v>
      </c>
      <c r="G403" s="42">
        <f t="shared" si="55"/>
        <v>17900</v>
      </c>
      <c r="H403" s="70">
        <v>250</v>
      </c>
      <c r="I403" s="81">
        <v>71.599999999999994</v>
      </c>
      <c r="J403" s="77" t="s">
        <v>204</v>
      </c>
      <c r="K403" s="77" t="s">
        <v>205</v>
      </c>
      <c r="L403" s="149" t="s">
        <v>210</v>
      </c>
      <c r="M403" s="45"/>
      <c r="N403" s="139"/>
      <c r="O403" s="139"/>
      <c r="P403" s="45"/>
      <c r="Q403" s="45"/>
      <c r="R403" s="45"/>
      <c r="S403" s="45"/>
      <c r="T403" s="45"/>
      <c r="U403" s="45"/>
      <c r="V403" s="45"/>
      <c r="W403" s="45"/>
      <c r="X403" s="45"/>
      <c r="Y403" s="45"/>
      <c r="Z403" s="45"/>
      <c r="AA403" s="45"/>
      <c r="AB403" s="45"/>
      <c r="AC403" s="45"/>
      <c r="AD403" s="45"/>
      <c r="AE403" s="45"/>
      <c r="AF403" s="45"/>
      <c r="AG403" s="45"/>
      <c r="AH403" s="45"/>
      <c r="AI403" s="45"/>
      <c r="AJ403" s="45"/>
      <c r="AK403" s="45"/>
      <c r="AL403" s="45"/>
      <c r="AM403" s="45"/>
      <c r="AN403" s="45"/>
      <c r="AO403" s="45"/>
      <c r="AP403" s="45"/>
      <c r="AQ403" s="45"/>
      <c r="AR403" s="45"/>
      <c r="AS403" s="45"/>
      <c r="AT403" s="45"/>
      <c r="AU403" s="45"/>
      <c r="AV403" s="45"/>
      <c r="AW403" s="45"/>
      <c r="AX403" s="45"/>
      <c r="AY403" s="45"/>
      <c r="AZ403" s="45"/>
      <c r="BA403" s="45"/>
      <c r="BB403" s="45"/>
      <c r="BC403" s="45"/>
      <c r="BD403" s="45"/>
      <c r="BE403" s="45"/>
      <c r="BF403" s="45"/>
      <c r="BG403" s="45"/>
      <c r="BH403" s="45"/>
      <c r="BI403" s="45"/>
      <c r="BJ403" s="45"/>
      <c r="BK403" s="45"/>
      <c r="BL403" s="45"/>
      <c r="BM403" s="45"/>
      <c r="BN403" s="45"/>
      <c r="BO403" s="45"/>
      <c r="BP403" s="45"/>
      <c r="BQ403" s="45"/>
      <c r="BR403" s="45"/>
      <c r="BS403" s="45"/>
      <c r="BT403" s="45"/>
      <c r="BU403" s="45"/>
      <c r="BV403" s="45"/>
      <c r="BW403" s="45"/>
      <c r="BX403" s="45"/>
      <c r="BY403" s="45"/>
      <c r="BZ403" s="45"/>
      <c r="CA403" s="45"/>
      <c r="CB403" s="45"/>
      <c r="CC403" s="45"/>
      <c r="CD403" s="45"/>
      <c r="CE403" s="45"/>
      <c r="CF403" s="45"/>
      <c r="CG403" s="45"/>
      <c r="CH403" s="45"/>
      <c r="CI403" s="45"/>
      <c r="CJ403" s="45"/>
      <c r="CK403" s="45"/>
      <c r="CL403" s="45"/>
      <c r="CM403" s="45"/>
      <c r="CN403" s="45"/>
      <c r="CO403" s="45"/>
      <c r="CP403" s="45"/>
      <c r="CQ403" s="45"/>
      <c r="CR403" s="45"/>
      <c r="CS403" s="45"/>
      <c r="CT403" s="45"/>
      <c r="CU403" s="45"/>
      <c r="CV403" s="45"/>
      <c r="CW403" s="45"/>
      <c r="CX403" s="45"/>
      <c r="CY403" s="45"/>
      <c r="CZ403" s="45"/>
      <c r="DA403" s="45"/>
      <c r="DB403" s="45"/>
      <c r="DC403" s="45"/>
      <c r="DD403" s="45"/>
      <c r="DE403" s="45"/>
      <c r="DF403" s="45"/>
      <c r="DG403" s="45"/>
      <c r="DH403" s="45"/>
      <c r="DI403" s="45"/>
      <c r="DJ403" s="45"/>
      <c r="DK403" s="45"/>
      <c r="DL403" s="45"/>
      <c r="DM403" s="45"/>
      <c r="DN403" s="45"/>
      <c r="DO403" s="45"/>
      <c r="DP403" s="45"/>
      <c r="DQ403" s="45"/>
      <c r="DR403" s="45"/>
      <c r="DS403" s="45"/>
      <c r="DT403" s="45"/>
      <c r="DU403" s="45"/>
      <c r="DV403" s="45"/>
      <c r="DW403" s="45"/>
      <c r="DX403" s="45"/>
      <c r="DY403" s="45"/>
      <c r="DZ403" s="45"/>
      <c r="EA403" s="45"/>
      <c r="EB403" s="45"/>
      <c r="EC403" s="45"/>
      <c r="ED403" s="45"/>
      <c r="EE403" s="45"/>
      <c r="EF403" s="45"/>
      <c r="EG403" s="45"/>
      <c r="EH403" s="45"/>
      <c r="EI403" s="45"/>
      <c r="EJ403" s="45"/>
      <c r="EK403" s="45"/>
      <c r="EL403" s="45"/>
      <c r="EM403" s="45"/>
      <c r="EN403" s="45"/>
      <c r="EO403" s="45"/>
      <c r="EP403" s="45"/>
      <c r="EQ403" s="45"/>
      <c r="ER403" s="45"/>
      <c r="ES403" s="45"/>
      <c r="ET403" s="45"/>
      <c r="EU403" s="45"/>
      <c r="EV403" s="45"/>
      <c r="EW403" s="45"/>
      <c r="EX403" s="45"/>
      <c r="EY403" s="45"/>
      <c r="EZ403" s="45"/>
      <c r="FA403" s="45"/>
      <c r="FB403" s="45"/>
      <c r="FC403" s="45"/>
      <c r="FD403" s="45"/>
      <c r="FE403" s="45"/>
      <c r="FF403" s="45"/>
      <c r="FG403" s="45"/>
      <c r="FH403" s="45"/>
      <c r="FI403" s="45"/>
      <c r="FJ403" s="45"/>
      <c r="FK403" s="45"/>
      <c r="FL403" s="45"/>
      <c r="FM403" s="45"/>
      <c r="FN403" s="45"/>
      <c r="FO403" s="45"/>
      <c r="FP403" s="45"/>
      <c r="FQ403" s="45"/>
      <c r="FR403" s="45"/>
      <c r="FS403" s="45"/>
      <c r="FT403" s="45"/>
      <c r="FU403" s="45"/>
      <c r="FV403" s="45"/>
      <c r="FW403" s="45"/>
      <c r="FX403" s="45"/>
      <c r="FY403" s="45"/>
      <c r="FZ403" s="45"/>
      <c r="GA403" s="45"/>
      <c r="GB403" s="45"/>
      <c r="GC403" s="45"/>
      <c r="GD403" s="45"/>
      <c r="GE403" s="45"/>
      <c r="GF403" s="45"/>
      <c r="GG403" s="45"/>
      <c r="GH403" s="45"/>
      <c r="GI403" s="45"/>
      <c r="GJ403" s="45"/>
      <c r="GK403" s="45"/>
      <c r="GL403" s="45"/>
      <c r="GM403" s="45"/>
      <c r="GN403" s="45"/>
      <c r="GO403" s="45"/>
      <c r="GP403" s="45"/>
      <c r="GQ403" s="45"/>
      <c r="GR403" s="45"/>
      <c r="GS403" s="45"/>
      <c r="GT403" s="45"/>
      <c r="GU403" s="45"/>
      <c r="GV403" s="45"/>
      <c r="GW403" s="45"/>
      <c r="GX403" s="45"/>
      <c r="GY403" s="45"/>
      <c r="GZ403" s="45"/>
      <c r="HA403" s="45"/>
      <c r="HB403" s="45"/>
      <c r="HC403" s="45"/>
      <c r="HD403" s="45"/>
      <c r="HE403" s="45"/>
      <c r="HF403" s="45"/>
      <c r="HG403" s="45"/>
      <c r="HH403" s="45"/>
      <c r="HI403" s="45"/>
      <c r="HJ403" s="45"/>
      <c r="HK403" s="45"/>
      <c r="HL403" s="45"/>
      <c r="HM403" s="45"/>
      <c r="HN403" s="45"/>
      <c r="HO403" s="45"/>
      <c r="HP403" s="45"/>
      <c r="HQ403" s="45"/>
      <c r="HR403" s="45"/>
      <c r="HS403" s="45"/>
      <c r="HT403" s="45"/>
      <c r="HU403" s="45"/>
      <c r="HV403" s="45"/>
      <c r="HW403" s="45"/>
      <c r="HX403" s="45"/>
      <c r="HY403" s="45"/>
      <c r="HZ403" s="45"/>
      <c r="IA403" s="45"/>
      <c r="IB403" s="45"/>
      <c r="IC403" s="45"/>
      <c r="ID403" s="45"/>
      <c r="IE403" s="45"/>
      <c r="IF403" s="45"/>
      <c r="IG403" s="45"/>
      <c r="IH403" s="45"/>
      <c r="II403" s="45"/>
      <c r="IJ403" s="45"/>
      <c r="IK403" s="45"/>
      <c r="IL403" s="45"/>
      <c r="IM403" s="45"/>
      <c r="IN403" s="45"/>
      <c r="IO403" s="45"/>
      <c r="IP403" s="45"/>
      <c r="IQ403" s="45"/>
      <c r="IR403" s="45"/>
      <c r="IS403" s="45"/>
      <c r="IT403" s="45"/>
      <c r="IU403" s="45"/>
      <c r="IV403" s="45"/>
      <c r="IW403" s="45"/>
      <c r="IX403" s="45"/>
      <c r="IY403" s="45"/>
      <c r="IZ403" s="45"/>
      <c r="JA403" s="45"/>
      <c r="JB403" s="45"/>
      <c r="JC403" s="45"/>
      <c r="JD403" s="45"/>
      <c r="JE403" s="45"/>
      <c r="JF403" s="45"/>
      <c r="JG403" s="45"/>
      <c r="JH403" s="45"/>
      <c r="JI403" s="45"/>
      <c r="JJ403" s="45"/>
      <c r="JK403" s="45"/>
      <c r="JL403" s="45"/>
      <c r="JM403" s="45"/>
      <c r="JN403" s="45"/>
      <c r="JO403" s="45"/>
      <c r="JP403" s="45"/>
      <c r="JQ403" s="45"/>
      <c r="JR403" s="45"/>
      <c r="JS403" s="45"/>
      <c r="JT403" s="45"/>
      <c r="JU403" s="45"/>
      <c r="JV403" s="45"/>
      <c r="JW403" s="45"/>
      <c r="JX403" s="45"/>
      <c r="JY403" s="45"/>
      <c r="JZ403" s="45"/>
      <c r="KA403" s="45"/>
      <c r="KB403" s="45"/>
      <c r="KC403" s="45"/>
      <c r="KD403" s="45"/>
      <c r="KE403" s="45"/>
      <c r="KF403" s="45"/>
      <c r="KG403" s="45"/>
      <c r="KH403" s="45"/>
      <c r="KI403" s="45"/>
      <c r="KJ403" s="45"/>
      <c r="KK403" s="45"/>
      <c r="KL403" s="45"/>
      <c r="KM403" s="45"/>
      <c r="KN403" s="45"/>
      <c r="KO403" s="45"/>
      <c r="KP403" s="45"/>
      <c r="KQ403" s="45"/>
      <c r="KR403" s="45"/>
      <c r="KS403" s="45"/>
      <c r="KT403" s="45"/>
      <c r="KU403" s="45"/>
      <c r="KV403" s="45"/>
      <c r="KW403" s="45"/>
      <c r="KX403" s="45"/>
      <c r="KY403" s="45"/>
      <c r="KZ403" s="45"/>
      <c r="LA403" s="45"/>
      <c r="LB403" s="45"/>
      <c r="LC403" s="45"/>
      <c r="LD403" s="45"/>
      <c r="LE403" s="45"/>
      <c r="LF403" s="45"/>
      <c r="LG403" s="45"/>
      <c r="LH403" s="45"/>
      <c r="LI403" s="45"/>
      <c r="LJ403" s="45"/>
      <c r="LK403" s="45"/>
      <c r="LL403" s="45"/>
      <c r="LM403" s="45"/>
      <c r="LN403" s="45"/>
      <c r="LO403" s="45"/>
      <c r="LP403" s="45"/>
      <c r="LQ403" s="45"/>
      <c r="LR403" s="45"/>
      <c r="LS403" s="45"/>
      <c r="LT403" s="45"/>
      <c r="LU403" s="45"/>
      <c r="LV403" s="45"/>
      <c r="LW403" s="45"/>
      <c r="LX403" s="45"/>
      <c r="LY403" s="45"/>
      <c r="LZ403" s="45"/>
      <c r="MA403" s="45"/>
      <c r="MB403" s="45"/>
      <c r="MC403" s="45"/>
      <c r="MD403" s="45"/>
      <c r="ME403" s="45"/>
      <c r="MF403" s="45"/>
      <c r="MG403" s="45"/>
      <c r="MH403" s="45"/>
      <c r="MI403" s="45"/>
      <c r="MJ403" s="45"/>
      <c r="MK403" s="45"/>
      <c r="ML403" s="45"/>
      <c r="MM403" s="45"/>
      <c r="MN403" s="45"/>
      <c r="MO403" s="45"/>
      <c r="MP403" s="45"/>
      <c r="MQ403" s="45"/>
      <c r="MR403" s="45"/>
      <c r="MS403" s="45"/>
      <c r="MT403" s="45"/>
      <c r="MU403" s="45"/>
      <c r="MV403" s="45"/>
      <c r="MW403" s="45"/>
      <c r="MX403" s="45"/>
      <c r="MY403" s="45"/>
      <c r="MZ403" s="45"/>
      <c r="NA403" s="45"/>
      <c r="NB403" s="45"/>
      <c r="NC403" s="45"/>
      <c r="ND403" s="45"/>
      <c r="NE403" s="45"/>
      <c r="NF403" s="45"/>
      <c r="NG403" s="45"/>
      <c r="NH403" s="45"/>
      <c r="NI403" s="45"/>
      <c r="NJ403" s="45"/>
      <c r="NK403" s="45"/>
      <c r="NL403" s="45"/>
      <c r="NM403" s="45"/>
      <c r="NN403" s="45"/>
      <c r="NO403" s="45"/>
      <c r="NP403" s="45"/>
      <c r="NQ403" s="45"/>
      <c r="NR403" s="45"/>
      <c r="NS403" s="45"/>
      <c r="NT403" s="45"/>
      <c r="NU403" s="45"/>
      <c r="NV403" s="45"/>
      <c r="NW403" s="45"/>
      <c r="NX403" s="45"/>
      <c r="NY403" s="45"/>
      <c r="NZ403" s="45"/>
      <c r="OA403" s="45"/>
      <c r="OB403" s="45"/>
      <c r="OC403" s="45"/>
      <c r="OD403" s="45"/>
      <c r="OE403" s="45"/>
      <c r="OF403" s="45"/>
      <c r="OG403" s="45"/>
      <c r="OH403" s="45"/>
      <c r="OI403" s="45"/>
      <c r="OJ403" s="45"/>
      <c r="OK403" s="45"/>
      <c r="OL403" s="45"/>
      <c r="OM403" s="45"/>
      <c r="ON403" s="45"/>
      <c r="OO403" s="45"/>
      <c r="OP403" s="45"/>
      <c r="OQ403" s="45"/>
      <c r="OR403" s="45"/>
      <c r="OS403" s="45"/>
      <c r="OT403" s="45"/>
      <c r="OU403" s="45"/>
      <c r="OV403" s="45"/>
      <c r="OW403" s="45"/>
      <c r="OX403" s="45"/>
      <c r="OY403" s="45"/>
      <c r="OZ403" s="45"/>
      <c r="PA403" s="45"/>
      <c r="PB403" s="45"/>
      <c r="PC403" s="45"/>
      <c r="PD403" s="45"/>
      <c r="PE403" s="45"/>
      <c r="PF403" s="45"/>
      <c r="PG403" s="45"/>
      <c r="PH403" s="45"/>
      <c r="PI403" s="45"/>
      <c r="PJ403" s="45"/>
      <c r="PK403" s="45"/>
      <c r="PL403" s="45"/>
      <c r="PM403" s="45"/>
      <c r="PN403" s="45"/>
      <c r="PO403" s="45"/>
      <c r="PP403" s="45"/>
      <c r="PQ403" s="45"/>
      <c r="PR403" s="45"/>
      <c r="PS403" s="45"/>
      <c r="PT403" s="45"/>
      <c r="PU403" s="45"/>
      <c r="PV403" s="45"/>
      <c r="PW403" s="45"/>
      <c r="PX403" s="45"/>
      <c r="PY403" s="45"/>
      <c r="PZ403" s="45"/>
      <c r="QA403" s="45"/>
      <c r="QB403" s="45"/>
      <c r="QC403" s="45"/>
      <c r="QD403" s="45"/>
      <c r="QE403" s="45"/>
      <c r="QF403" s="45"/>
      <c r="QG403" s="45"/>
      <c r="QH403" s="45"/>
      <c r="QI403" s="45"/>
      <c r="QJ403" s="45"/>
      <c r="QK403" s="45"/>
      <c r="QL403" s="45"/>
      <c r="QM403" s="45"/>
      <c r="QN403" s="45"/>
      <c r="QO403" s="45"/>
      <c r="QP403" s="45"/>
      <c r="QQ403" s="45"/>
      <c r="QR403" s="45"/>
      <c r="QS403" s="45"/>
      <c r="QT403" s="45"/>
      <c r="QU403" s="45"/>
      <c r="QV403" s="45"/>
      <c r="QW403" s="45"/>
      <c r="QX403" s="45"/>
      <c r="QY403" s="45"/>
      <c r="QZ403" s="45"/>
      <c r="RA403" s="45"/>
      <c r="RB403" s="45"/>
      <c r="RC403" s="45"/>
      <c r="RD403" s="45"/>
      <c r="RE403" s="45"/>
      <c r="RF403" s="45"/>
      <c r="RG403" s="45"/>
      <c r="RH403" s="45"/>
      <c r="RI403" s="45"/>
      <c r="RJ403" s="45"/>
      <c r="RK403" s="45"/>
      <c r="RL403" s="45"/>
      <c r="RM403" s="45"/>
      <c r="RN403" s="45"/>
      <c r="RO403" s="45"/>
      <c r="RP403" s="45"/>
      <c r="RQ403" s="45"/>
      <c r="RR403" s="45"/>
      <c r="RS403" s="45"/>
      <c r="RT403" s="45"/>
      <c r="RU403" s="45"/>
      <c r="RV403" s="45"/>
      <c r="RW403" s="45"/>
      <c r="RX403" s="45"/>
      <c r="RY403" s="45"/>
      <c r="RZ403" s="45"/>
      <c r="SA403" s="45"/>
      <c r="SB403" s="45"/>
      <c r="SC403" s="45"/>
      <c r="SD403" s="45"/>
      <c r="SE403" s="45"/>
      <c r="SF403" s="45"/>
      <c r="SG403" s="45"/>
      <c r="SH403" s="45"/>
      <c r="SI403" s="45"/>
      <c r="SJ403" s="45"/>
      <c r="SK403" s="45"/>
      <c r="SL403" s="45"/>
      <c r="SM403" s="45"/>
      <c r="SN403" s="45"/>
      <c r="SO403" s="45"/>
      <c r="SP403" s="45"/>
      <c r="SQ403" s="45"/>
      <c r="SR403" s="45"/>
      <c r="SS403" s="45"/>
      <c r="ST403" s="45"/>
      <c r="SU403" s="45"/>
      <c r="SV403" s="45"/>
      <c r="SW403" s="45"/>
      <c r="SX403" s="45"/>
      <c r="SY403" s="45"/>
      <c r="SZ403" s="45"/>
      <c r="TA403" s="45"/>
      <c r="TB403" s="45"/>
      <c r="TC403" s="45"/>
      <c r="TD403" s="45"/>
      <c r="TE403" s="45"/>
      <c r="TF403" s="45"/>
      <c r="TG403" s="45"/>
      <c r="TH403" s="45"/>
      <c r="TI403" s="45"/>
      <c r="TJ403" s="45"/>
      <c r="TK403" s="45"/>
      <c r="TL403" s="45"/>
      <c r="TM403" s="45"/>
      <c r="TN403" s="45"/>
      <c r="TO403" s="45"/>
      <c r="TP403" s="45"/>
      <c r="TQ403" s="45"/>
      <c r="TR403" s="45"/>
      <c r="TS403" s="45"/>
      <c r="TT403" s="45"/>
      <c r="TU403" s="45"/>
      <c r="TV403" s="45"/>
      <c r="TW403" s="45"/>
      <c r="TX403" s="45"/>
      <c r="TY403" s="45"/>
      <c r="TZ403" s="45"/>
      <c r="UA403" s="45"/>
      <c r="UB403" s="45"/>
      <c r="UC403" s="45"/>
      <c r="UD403" s="45"/>
      <c r="UE403" s="45"/>
      <c r="UF403" s="45"/>
      <c r="UG403" s="45"/>
      <c r="UH403" s="45"/>
      <c r="UI403" s="45"/>
      <c r="UJ403" s="45"/>
      <c r="UK403" s="45"/>
      <c r="UL403" s="45"/>
      <c r="UM403" s="45"/>
      <c r="UN403" s="45"/>
      <c r="UO403" s="45"/>
      <c r="UP403" s="45"/>
      <c r="UQ403" s="45"/>
      <c r="UR403" s="45"/>
      <c r="US403" s="45"/>
      <c r="UT403" s="45"/>
      <c r="UU403" s="45"/>
      <c r="UV403" s="45"/>
      <c r="UW403" s="45"/>
      <c r="UX403" s="45"/>
      <c r="UY403" s="45"/>
      <c r="UZ403" s="45"/>
      <c r="VA403" s="45"/>
      <c r="VB403" s="45"/>
      <c r="VC403" s="45"/>
      <c r="VD403" s="45"/>
      <c r="VE403" s="45"/>
      <c r="VF403" s="45"/>
      <c r="VG403" s="45"/>
      <c r="VH403" s="45"/>
      <c r="VI403" s="45"/>
      <c r="VJ403" s="45"/>
      <c r="VK403" s="45"/>
      <c r="VL403" s="45"/>
      <c r="VM403" s="45"/>
      <c r="VN403" s="45"/>
      <c r="VO403" s="45"/>
      <c r="VP403" s="45"/>
      <c r="VQ403" s="45"/>
      <c r="VR403" s="45"/>
      <c r="VS403" s="45"/>
      <c r="VT403" s="45"/>
      <c r="VU403" s="45"/>
      <c r="VV403" s="45"/>
      <c r="VW403" s="45"/>
      <c r="VX403" s="45"/>
      <c r="VY403" s="45"/>
      <c r="VZ403" s="45"/>
      <c r="WA403" s="45"/>
      <c r="WB403" s="45"/>
      <c r="WC403" s="45"/>
      <c r="WD403" s="45"/>
      <c r="WE403" s="45"/>
      <c r="WF403" s="45"/>
      <c r="WG403" s="45"/>
      <c r="WH403" s="45"/>
      <c r="WI403" s="45"/>
      <c r="WJ403" s="45"/>
      <c r="WK403" s="45"/>
      <c r="WL403" s="45"/>
      <c r="WM403" s="45"/>
      <c r="WN403" s="45"/>
      <c r="WO403" s="45"/>
      <c r="WP403" s="45"/>
      <c r="WQ403" s="45"/>
      <c r="WR403" s="45"/>
      <c r="WS403" s="45"/>
      <c r="WT403" s="45"/>
      <c r="WU403" s="45"/>
      <c r="WV403" s="45"/>
      <c r="WW403" s="45"/>
      <c r="WX403" s="45"/>
      <c r="WY403" s="45"/>
      <c r="WZ403" s="45"/>
      <c r="XA403" s="45"/>
      <c r="XB403" s="45"/>
      <c r="XC403" s="45"/>
      <c r="XD403" s="45"/>
      <c r="XE403" s="45"/>
      <c r="XF403" s="45"/>
      <c r="XG403" s="45"/>
      <c r="XH403" s="45"/>
      <c r="XI403" s="45"/>
      <c r="XJ403" s="45"/>
      <c r="XK403" s="45"/>
      <c r="XL403" s="45"/>
      <c r="XM403" s="45"/>
      <c r="XN403" s="45"/>
      <c r="XO403" s="45"/>
      <c r="XP403" s="45"/>
      <c r="XQ403" s="45"/>
      <c r="XR403" s="45"/>
      <c r="XS403" s="45"/>
      <c r="XT403" s="45"/>
      <c r="XU403" s="45"/>
      <c r="XV403" s="45"/>
      <c r="XW403" s="45"/>
      <c r="XX403" s="45"/>
      <c r="XY403" s="45"/>
      <c r="XZ403" s="45"/>
      <c r="YA403" s="45"/>
      <c r="YB403" s="45"/>
      <c r="YC403" s="45"/>
      <c r="YD403" s="45"/>
      <c r="YE403" s="45"/>
      <c r="YF403" s="45"/>
      <c r="YG403" s="45"/>
      <c r="YH403" s="45"/>
      <c r="YI403" s="45"/>
      <c r="YJ403" s="45"/>
      <c r="YK403" s="45"/>
      <c r="YL403" s="45"/>
      <c r="YM403" s="45"/>
      <c r="YN403" s="45"/>
      <c r="YO403" s="45"/>
      <c r="YP403" s="45"/>
      <c r="YQ403" s="45"/>
      <c r="YR403" s="45"/>
      <c r="YS403" s="45"/>
      <c r="YT403" s="45"/>
      <c r="YU403" s="45"/>
      <c r="YV403" s="45"/>
      <c r="YW403" s="45"/>
      <c r="YX403" s="45"/>
      <c r="YY403" s="45"/>
      <c r="YZ403" s="45"/>
      <c r="ZA403" s="45"/>
      <c r="ZB403" s="45"/>
      <c r="ZC403" s="45"/>
      <c r="ZD403" s="45"/>
      <c r="ZE403" s="45"/>
      <c r="ZF403" s="45"/>
      <c r="ZG403" s="45"/>
      <c r="ZH403" s="45"/>
      <c r="ZI403" s="45"/>
      <c r="ZJ403" s="45"/>
      <c r="ZK403" s="45"/>
      <c r="ZL403" s="45"/>
      <c r="ZM403" s="45"/>
      <c r="ZN403" s="45"/>
      <c r="ZO403" s="45"/>
      <c r="ZP403" s="45"/>
      <c r="ZQ403" s="45"/>
      <c r="ZR403" s="45"/>
      <c r="ZS403" s="45"/>
    </row>
    <row r="404" spans="1:695" s="48" customFormat="1" x14ac:dyDescent="0.2">
      <c r="A404" s="231" t="s">
        <v>153</v>
      </c>
      <c r="B404" s="94"/>
      <c r="C404" s="48" t="s">
        <v>43</v>
      </c>
      <c r="D404" s="68" t="s">
        <v>30</v>
      </c>
      <c r="E404" s="69">
        <v>0</v>
      </c>
      <c r="F404" s="69">
        <f>E404+(95/(24*60))</f>
        <v>6.5972222222222224E-2</v>
      </c>
      <c r="G404" s="42">
        <f t="shared" si="55"/>
        <v>3503.5</v>
      </c>
      <c r="H404" s="265">
        <v>49</v>
      </c>
      <c r="I404" s="81">
        <v>71.5</v>
      </c>
      <c r="J404" s="77" t="s">
        <v>204</v>
      </c>
      <c r="K404" s="77" t="s">
        <v>205</v>
      </c>
      <c r="L404" s="149" t="s">
        <v>210</v>
      </c>
      <c r="M404" s="45"/>
      <c r="N404" s="139"/>
      <c r="O404" s="139"/>
      <c r="P404" s="45"/>
      <c r="Q404" s="45"/>
      <c r="R404" s="45"/>
      <c r="S404" s="45"/>
      <c r="T404" s="45"/>
      <c r="U404" s="45"/>
      <c r="V404" s="45"/>
      <c r="W404" s="45"/>
      <c r="X404" s="45"/>
      <c r="Y404" s="45"/>
      <c r="Z404" s="45"/>
      <c r="AA404" s="45"/>
      <c r="AB404" s="45"/>
      <c r="AC404" s="45"/>
      <c r="AD404" s="45"/>
      <c r="AE404" s="45"/>
      <c r="AF404" s="45"/>
      <c r="AG404" s="45"/>
      <c r="AH404" s="45"/>
      <c r="AI404" s="45"/>
      <c r="AJ404" s="45"/>
      <c r="AK404" s="45"/>
      <c r="AL404" s="45"/>
      <c r="AM404" s="45"/>
      <c r="AN404" s="45"/>
      <c r="AO404" s="45"/>
      <c r="AP404" s="45"/>
      <c r="AQ404" s="45"/>
      <c r="AR404" s="45"/>
      <c r="AS404" s="45"/>
      <c r="AT404" s="45"/>
      <c r="AU404" s="45"/>
      <c r="AV404" s="45"/>
      <c r="AW404" s="45"/>
      <c r="AX404" s="45"/>
      <c r="AY404" s="45"/>
      <c r="AZ404" s="45"/>
      <c r="BA404" s="45"/>
      <c r="BB404" s="45"/>
      <c r="BC404" s="45"/>
      <c r="BD404" s="45"/>
      <c r="BE404" s="45"/>
      <c r="BF404" s="45"/>
      <c r="BG404" s="45"/>
      <c r="BH404" s="45"/>
      <c r="BI404" s="45"/>
      <c r="BJ404" s="45"/>
      <c r="BK404" s="45"/>
      <c r="BL404" s="45"/>
      <c r="BM404" s="45"/>
      <c r="BN404" s="45"/>
      <c r="BO404" s="45"/>
      <c r="BP404" s="45"/>
      <c r="BQ404" s="45"/>
      <c r="BR404" s="45"/>
      <c r="BS404" s="45"/>
      <c r="BT404" s="45"/>
      <c r="BU404" s="45"/>
      <c r="BV404" s="45"/>
      <c r="BW404" s="45"/>
      <c r="BX404" s="45"/>
      <c r="BY404" s="45"/>
      <c r="BZ404" s="45"/>
      <c r="CA404" s="45"/>
      <c r="CB404" s="45"/>
      <c r="CC404" s="45"/>
      <c r="CD404" s="45"/>
      <c r="CE404" s="45"/>
      <c r="CF404" s="45"/>
      <c r="CG404" s="45"/>
      <c r="CH404" s="45"/>
      <c r="CI404" s="45"/>
      <c r="CJ404" s="45"/>
      <c r="CK404" s="45"/>
      <c r="CL404" s="45"/>
      <c r="CM404" s="45"/>
      <c r="CN404" s="45"/>
      <c r="CO404" s="45"/>
      <c r="CP404" s="45"/>
      <c r="CQ404" s="45"/>
      <c r="CR404" s="45"/>
      <c r="CS404" s="45"/>
      <c r="CT404" s="45"/>
      <c r="CU404" s="45"/>
      <c r="CV404" s="45"/>
      <c r="CW404" s="45"/>
      <c r="CX404" s="45"/>
      <c r="CY404" s="45"/>
      <c r="CZ404" s="45"/>
      <c r="DA404" s="45"/>
      <c r="DB404" s="45"/>
      <c r="DC404" s="45"/>
      <c r="DD404" s="45"/>
      <c r="DE404" s="45"/>
      <c r="DF404" s="45"/>
      <c r="DG404" s="45"/>
      <c r="DH404" s="45"/>
      <c r="DI404" s="45"/>
      <c r="DJ404" s="45"/>
      <c r="DK404" s="45"/>
      <c r="DL404" s="45"/>
      <c r="DM404" s="45"/>
      <c r="DN404" s="45"/>
      <c r="DO404" s="45"/>
      <c r="DP404" s="45"/>
      <c r="DQ404" s="45"/>
      <c r="DR404" s="45"/>
      <c r="DS404" s="45"/>
      <c r="DT404" s="45"/>
      <c r="DU404" s="45"/>
      <c r="DV404" s="45"/>
      <c r="DW404" s="45"/>
      <c r="DX404" s="45"/>
      <c r="DY404" s="45"/>
      <c r="DZ404" s="45"/>
      <c r="EA404" s="45"/>
      <c r="EB404" s="45"/>
      <c r="EC404" s="45"/>
      <c r="ED404" s="45"/>
      <c r="EE404" s="45"/>
      <c r="EF404" s="45"/>
      <c r="EG404" s="45"/>
      <c r="EH404" s="45"/>
      <c r="EI404" s="45"/>
      <c r="EJ404" s="45"/>
      <c r="EK404" s="45"/>
      <c r="EL404" s="45"/>
      <c r="EM404" s="45"/>
      <c r="EN404" s="45"/>
      <c r="EO404" s="45"/>
      <c r="EP404" s="45"/>
      <c r="EQ404" s="45"/>
      <c r="ER404" s="45"/>
      <c r="ES404" s="45"/>
      <c r="ET404" s="45"/>
      <c r="EU404" s="45"/>
      <c r="EV404" s="45"/>
      <c r="EW404" s="45"/>
      <c r="EX404" s="45"/>
      <c r="EY404" s="45"/>
      <c r="EZ404" s="45"/>
      <c r="FA404" s="45"/>
      <c r="FB404" s="45"/>
      <c r="FC404" s="45"/>
      <c r="FD404" s="45"/>
      <c r="FE404" s="45"/>
      <c r="FF404" s="45"/>
      <c r="FG404" s="45"/>
      <c r="FH404" s="45"/>
      <c r="FI404" s="45"/>
      <c r="FJ404" s="45"/>
      <c r="FK404" s="45"/>
      <c r="FL404" s="45"/>
      <c r="FM404" s="45"/>
      <c r="FN404" s="45"/>
      <c r="FO404" s="45"/>
      <c r="FP404" s="45"/>
      <c r="FQ404" s="45"/>
      <c r="FR404" s="45"/>
      <c r="FS404" s="45"/>
      <c r="FT404" s="45"/>
      <c r="FU404" s="45"/>
      <c r="FV404" s="45"/>
      <c r="FW404" s="45"/>
      <c r="FX404" s="45"/>
      <c r="FY404" s="45"/>
      <c r="FZ404" s="45"/>
      <c r="GA404" s="45"/>
      <c r="GB404" s="45"/>
      <c r="GC404" s="45"/>
      <c r="GD404" s="45"/>
      <c r="GE404" s="45"/>
      <c r="GF404" s="45"/>
      <c r="GG404" s="45"/>
      <c r="GH404" s="45"/>
      <c r="GI404" s="45"/>
      <c r="GJ404" s="45"/>
      <c r="GK404" s="45"/>
      <c r="GL404" s="45"/>
      <c r="GM404" s="45"/>
      <c r="GN404" s="45"/>
      <c r="GO404" s="45"/>
      <c r="GP404" s="45"/>
      <c r="GQ404" s="45"/>
      <c r="GR404" s="45"/>
      <c r="GS404" s="45"/>
      <c r="GT404" s="45"/>
      <c r="GU404" s="45"/>
      <c r="GV404" s="45"/>
      <c r="GW404" s="45"/>
      <c r="GX404" s="45"/>
      <c r="GY404" s="45"/>
      <c r="GZ404" s="45"/>
      <c r="HA404" s="45"/>
      <c r="HB404" s="45"/>
      <c r="HC404" s="45"/>
      <c r="HD404" s="45"/>
      <c r="HE404" s="45"/>
      <c r="HF404" s="45"/>
      <c r="HG404" s="45"/>
      <c r="HH404" s="45"/>
      <c r="HI404" s="45"/>
      <c r="HJ404" s="45"/>
      <c r="HK404" s="45"/>
      <c r="HL404" s="45"/>
      <c r="HM404" s="45"/>
      <c r="HN404" s="45"/>
      <c r="HO404" s="45"/>
      <c r="HP404" s="45"/>
      <c r="HQ404" s="45"/>
      <c r="HR404" s="45"/>
      <c r="HS404" s="45"/>
      <c r="HT404" s="45"/>
      <c r="HU404" s="45"/>
      <c r="HV404" s="45"/>
      <c r="HW404" s="45"/>
      <c r="HX404" s="45"/>
      <c r="HY404" s="45"/>
      <c r="HZ404" s="45"/>
      <c r="IA404" s="45"/>
      <c r="IB404" s="45"/>
      <c r="IC404" s="45"/>
      <c r="ID404" s="45"/>
      <c r="IE404" s="45"/>
      <c r="IF404" s="45"/>
      <c r="IG404" s="45"/>
      <c r="IH404" s="45"/>
      <c r="II404" s="45"/>
      <c r="IJ404" s="45"/>
      <c r="IK404" s="45"/>
      <c r="IL404" s="45"/>
      <c r="IM404" s="45"/>
      <c r="IN404" s="45"/>
      <c r="IO404" s="45"/>
      <c r="IP404" s="45"/>
      <c r="IQ404" s="45"/>
      <c r="IR404" s="45"/>
      <c r="IS404" s="45"/>
      <c r="IT404" s="45"/>
      <c r="IU404" s="45"/>
      <c r="IV404" s="45"/>
      <c r="IW404" s="45"/>
      <c r="IX404" s="45"/>
      <c r="IY404" s="45"/>
      <c r="IZ404" s="45"/>
      <c r="JA404" s="45"/>
      <c r="JB404" s="45"/>
      <c r="JC404" s="45"/>
      <c r="JD404" s="45"/>
      <c r="JE404" s="45"/>
      <c r="JF404" s="45"/>
      <c r="JG404" s="45"/>
      <c r="JH404" s="45"/>
      <c r="JI404" s="45"/>
      <c r="JJ404" s="45"/>
      <c r="JK404" s="45"/>
      <c r="JL404" s="45"/>
      <c r="JM404" s="45"/>
      <c r="JN404" s="45"/>
      <c r="JO404" s="45"/>
      <c r="JP404" s="45"/>
      <c r="JQ404" s="45"/>
      <c r="JR404" s="45"/>
      <c r="JS404" s="45"/>
      <c r="JT404" s="45"/>
      <c r="JU404" s="45"/>
      <c r="JV404" s="45"/>
      <c r="JW404" s="45"/>
      <c r="JX404" s="45"/>
      <c r="JY404" s="45"/>
      <c r="JZ404" s="45"/>
      <c r="KA404" s="45"/>
      <c r="KB404" s="45"/>
      <c r="KC404" s="45"/>
      <c r="KD404" s="45"/>
      <c r="KE404" s="45"/>
      <c r="KF404" s="45"/>
      <c r="KG404" s="45"/>
      <c r="KH404" s="45"/>
      <c r="KI404" s="45"/>
      <c r="KJ404" s="45"/>
      <c r="KK404" s="45"/>
      <c r="KL404" s="45"/>
      <c r="KM404" s="45"/>
      <c r="KN404" s="45"/>
      <c r="KO404" s="45"/>
      <c r="KP404" s="45"/>
      <c r="KQ404" s="45"/>
      <c r="KR404" s="45"/>
      <c r="KS404" s="45"/>
      <c r="KT404" s="45"/>
      <c r="KU404" s="45"/>
      <c r="KV404" s="45"/>
      <c r="KW404" s="45"/>
      <c r="KX404" s="45"/>
      <c r="KY404" s="45"/>
      <c r="KZ404" s="45"/>
      <c r="LA404" s="45"/>
      <c r="LB404" s="45"/>
      <c r="LC404" s="45"/>
      <c r="LD404" s="45"/>
      <c r="LE404" s="45"/>
      <c r="LF404" s="45"/>
      <c r="LG404" s="45"/>
      <c r="LH404" s="45"/>
      <c r="LI404" s="45"/>
      <c r="LJ404" s="45"/>
      <c r="LK404" s="45"/>
      <c r="LL404" s="45"/>
      <c r="LM404" s="45"/>
      <c r="LN404" s="45"/>
      <c r="LO404" s="45"/>
      <c r="LP404" s="45"/>
      <c r="LQ404" s="45"/>
      <c r="LR404" s="45"/>
      <c r="LS404" s="45"/>
      <c r="LT404" s="45"/>
      <c r="LU404" s="45"/>
      <c r="LV404" s="45"/>
      <c r="LW404" s="45"/>
      <c r="LX404" s="45"/>
      <c r="LY404" s="45"/>
      <c r="LZ404" s="45"/>
      <c r="MA404" s="45"/>
      <c r="MB404" s="45"/>
      <c r="MC404" s="45"/>
      <c r="MD404" s="45"/>
      <c r="ME404" s="45"/>
      <c r="MF404" s="45"/>
      <c r="MG404" s="45"/>
      <c r="MH404" s="45"/>
      <c r="MI404" s="45"/>
      <c r="MJ404" s="45"/>
      <c r="MK404" s="45"/>
      <c r="ML404" s="45"/>
      <c r="MM404" s="45"/>
      <c r="MN404" s="45"/>
      <c r="MO404" s="45"/>
      <c r="MP404" s="45"/>
      <c r="MQ404" s="45"/>
      <c r="MR404" s="45"/>
      <c r="MS404" s="45"/>
      <c r="MT404" s="45"/>
      <c r="MU404" s="45"/>
      <c r="MV404" s="45"/>
      <c r="MW404" s="45"/>
      <c r="MX404" s="45"/>
      <c r="MY404" s="45"/>
      <c r="MZ404" s="45"/>
      <c r="NA404" s="45"/>
      <c r="NB404" s="45"/>
      <c r="NC404" s="45"/>
      <c r="ND404" s="45"/>
      <c r="NE404" s="45"/>
      <c r="NF404" s="45"/>
      <c r="NG404" s="45"/>
      <c r="NH404" s="45"/>
      <c r="NI404" s="45"/>
      <c r="NJ404" s="45"/>
      <c r="NK404" s="45"/>
      <c r="NL404" s="45"/>
      <c r="NM404" s="45"/>
      <c r="NN404" s="45"/>
      <c r="NO404" s="45"/>
      <c r="NP404" s="45"/>
      <c r="NQ404" s="45"/>
      <c r="NR404" s="45"/>
      <c r="NS404" s="45"/>
      <c r="NT404" s="45"/>
      <c r="NU404" s="45"/>
      <c r="NV404" s="45"/>
      <c r="NW404" s="45"/>
      <c r="NX404" s="45"/>
      <c r="NY404" s="45"/>
      <c r="NZ404" s="45"/>
      <c r="OA404" s="45"/>
      <c r="OB404" s="45"/>
      <c r="OC404" s="45"/>
      <c r="OD404" s="45"/>
      <c r="OE404" s="45"/>
      <c r="OF404" s="45"/>
      <c r="OG404" s="45"/>
      <c r="OH404" s="45"/>
      <c r="OI404" s="45"/>
      <c r="OJ404" s="45"/>
      <c r="OK404" s="45"/>
      <c r="OL404" s="45"/>
      <c r="OM404" s="45"/>
      <c r="ON404" s="45"/>
      <c r="OO404" s="45"/>
      <c r="OP404" s="45"/>
      <c r="OQ404" s="45"/>
      <c r="OR404" s="45"/>
      <c r="OS404" s="45"/>
      <c r="OT404" s="45"/>
      <c r="OU404" s="45"/>
      <c r="OV404" s="45"/>
      <c r="OW404" s="45"/>
      <c r="OX404" s="45"/>
      <c r="OY404" s="45"/>
      <c r="OZ404" s="45"/>
      <c r="PA404" s="45"/>
      <c r="PB404" s="45"/>
      <c r="PC404" s="45"/>
      <c r="PD404" s="45"/>
      <c r="PE404" s="45"/>
      <c r="PF404" s="45"/>
      <c r="PG404" s="45"/>
      <c r="PH404" s="45"/>
      <c r="PI404" s="45"/>
      <c r="PJ404" s="45"/>
      <c r="PK404" s="45"/>
      <c r="PL404" s="45"/>
      <c r="PM404" s="45"/>
      <c r="PN404" s="45"/>
      <c r="PO404" s="45"/>
      <c r="PP404" s="45"/>
      <c r="PQ404" s="45"/>
      <c r="PR404" s="45"/>
      <c r="PS404" s="45"/>
      <c r="PT404" s="45"/>
      <c r="PU404" s="45"/>
      <c r="PV404" s="45"/>
      <c r="PW404" s="45"/>
      <c r="PX404" s="45"/>
      <c r="PY404" s="45"/>
      <c r="PZ404" s="45"/>
      <c r="QA404" s="45"/>
      <c r="QB404" s="45"/>
      <c r="QC404" s="45"/>
      <c r="QD404" s="45"/>
      <c r="QE404" s="45"/>
      <c r="QF404" s="45"/>
      <c r="QG404" s="45"/>
      <c r="QH404" s="45"/>
      <c r="QI404" s="45"/>
      <c r="QJ404" s="45"/>
      <c r="QK404" s="45"/>
      <c r="QL404" s="45"/>
      <c r="QM404" s="45"/>
      <c r="QN404" s="45"/>
      <c r="QO404" s="45"/>
      <c r="QP404" s="45"/>
      <c r="QQ404" s="45"/>
      <c r="QR404" s="45"/>
      <c r="QS404" s="45"/>
      <c r="QT404" s="45"/>
      <c r="QU404" s="45"/>
      <c r="QV404" s="45"/>
      <c r="QW404" s="45"/>
      <c r="QX404" s="45"/>
      <c r="QY404" s="45"/>
      <c r="QZ404" s="45"/>
      <c r="RA404" s="45"/>
      <c r="RB404" s="45"/>
      <c r="RC404" s="45"/>
      <c r="RD404" s="45"/>
      <c r="RE404" s="45"/>
      <c r="RF404" s="45"/>
      <c r="RG404" s="45"/>
      <c r="RH404" s="45"/>
      <c r="RI404" s="45"/>
      <c r="RJ404" s="45"/>
      <c r="RK404" s="45"/>
      <c r="RL404" s="45"/>
      <c r="RM404" s="45"/>
      <c r="RN404" s="45"/>
      <c r="RO404" s="45"/>
      <c r="RP404" s="45"/>
      <c r="RQ404" s="45"/>
      <c r="RR404" s="45"/>
      <c r="RS404" s="45"/>
      <c r="RT404" s="45"/>
      <c r="RU404" s="45"/>
      <c r="RV404" s="45"/>
      <c r="RW404" s="45"/>
      <c r="RX404" s="45"/>
      <c r="RY404" s="45"/>
      <c r="RZ404" s="45"/>
      <c r="SA404" s="45"/>
      <c r="SB404" s="45"/>
      <c r="SC404" s="45"/>
      <c r="SD404" s="45"/>
      <c r="SE404" s="45"/>
      <c r="SF404" s="45"/>
      <c r="SG404" s="45"/>
      <c r="SH404" s="45"/>
      <c r="SI404" s="45"/>
      <c r="SJ404" s="45"/>
      <c r="SK404" s="45"/>
      <c r="SL404" s="45"/>
      <c r="SM404" s="45"/>
      <c r="SN404" s="45"/>
      <c r="SO404" s="45"/>
      <c r="SP404" s="45"/>
      <c r="SQ404" s="45"/>
      <c r="SR404" s="45"/>
      <c r="SS404" s="45"/>
      <c r="ST404" s="45"/>
      <c r="SU404" s="45"/>
      <c r="SV404" s="45"/>
      <c r="SW404" s="45"/>
      <c r="SX404" s="45"/>
      <c r="SY404" s="45"/>
      <c r="SZ404" s="45"/>
      <c r="TA404" s="45"/>
      <c r="TB404" s="45"/>
      <c r="TC404" s="45"/>
      <c r="TD404" s="45"/>
      <c r="TE404" s="45"/>
      <c r="TF404" s="45"/>
      <c r="TG404" s="45"/>
      <c r="TH404" s="45"/>
      <c r="TI404" s="45"/>
      <c r="TJ404" s="45"/>
      <c r="TK404" s="45"/>
      <c r="TL404" s="45"/>
      <c r="TM404" s="45"/>
      <c r="TN404" s="45"/>
      <c r="TO404" s="45"/>
      <c r="TP404" s="45"/>
      <c r="TQ404" s="45"/>
      <c r="TR404" s="45"/>
      <c r="TS404" s="45"/>
      <c r="TT404" s="45"/>
      <c r="TU404" s="45"/>
      <c r="TV404" s="45"/>
      <c r="TW404" s="45"/>
      <c r="TX404" s="45"/>
      <c r="TY404" s="45"/>
      <c r="TZ404" s="45"/>
      <c r="UA404" s="45"/>
      <c r="UB404" s="45"/>
      <c r="UC404" s="45"/>
      <c r="UD404" s="45"/>
      <c r="UE404" s="45"/>
      <c r="UF404" s="45"/>
      <c r="UG404" s="45"/>
      <c r="UH404" s="45"/>
      <c r="UI404" s="45"/>
      <c r="UJ404" s="45"/>
      <c r="UK404" s="45"/>
      <c r="UL404" s="45"/>
      <c r="UM404" s="45"/>
      <c r="UN404" s="45"/>
      <c r="UO404" s="45"/>
      <c r="UP404" s="45"/>
      <c r="UQ404" s="45"/>
      <c r="UR404" s="45"/>
      <c r="US404" s="45"/>
      <c r="UT404" s="45"/>
      <c r="UU404" s="45"/>
      <c r="UV404" s="45"/>
      <c r="UW404" s="45"/>
      <c r="UX404" s="45"/>
      <c r="UY404" s="45"/>
      <c r="UZ404" s="45"/>
      <c r="VA404" s="45"/>
      <c r="VB404" s="45"/>
      <c r="VC404" s="45"/>
      <c r="VD404" s="45"/>
      <c r="VE404" s="45"/>
      <c r="VF404" s="45"/>
      <c r="VG404" s="45"/>
      <c r="VH404" s="45"/>
      <c r="VI404" s="45"/>
      <c r="VJ404" s="45"/>
      <c r="VK404" s="45"/>
      <c r="VL404" s="45"/>
      <c r="VM404" s="45"/>
      <c r="VN404" s="45"/>
      <c r="VO404" s="45"/>
      <c r="VP404" s="45"/>
      <c r="VQ404" s="45"/>
      <c r="VR404" s="45"/>
      <c r="VS404" s="45"/>
      <c r="VT404" s="45"/>
      <c r="VU404" s="45"/>
      <c r="VV404" s="45"/>
      <c r="VW404" s="45"/>
      <c r="VX404" s="45"/>
      <c r="VY404" s="45"/>
      <c r="VZ404" s="45"/>
      <c r="WA404" s="45"/>
      <c r="WB404" s="45"/>
      <c r="WC404" s="45"/>
      <c r="WD404" s="45"/>
      <c r="WE404" s="45"/>
      <c r="WF404" s="45"/>
      <c r="WG404" s="45"/>
      <c r="WH404" s="45"/>
      <c r="WI404" s="45"/>
      <c r="WJ404" s="45"/>
      <c r="WK404" s="45"/>
      <c r="WL404" s="45"/>
      <c r="WM404" s="45"/>
      <c r="WN404" s="45"/>
      <c r="WO404" s="45"/>
      <c r="WP404" s="45"/>
      <c r="WQ404" s="45"/>
      <c r="WR404" s="45"/>
      <c r="WS404" s="45"/>
      <c r="WT404" s="45"/>
      <c r="WU404" s="45"/>
      <c r="WV404" s="45"/>
      <c r="WW404" s="45"/>
      <c r="WX404" s="45"/>
      <c r="WY404" s="45"/>
      <c r="WZ404" s="45"/>
      <c r="XA404" s="45"/>
      <c r="XB404" s="45"/>
      <c r="XC404" s="45"/>
      <c r="XD404" s="45"/>
      <c r="XE404" s="45"/>
      <c r="XF404" s="45"/>
      <c r="XG404" s="45"/>
      <c r="XH404" s="45"/>
      <c r="XI404" s="45"/>
      <c r="XJ404" s="45"/>
      <c r="XK404" s="45"/>
      <c r="XL404" s="45"/>
      <c r="XM404" s="45"/>
      <c r="XN404" s="45"/>
      <c r="XO404" s="45"/>
      <c r="XP404" s="45"/>
      <c r="XQ404" s="45"/>
      <c r="XR404" s="45"/>
      <c r="XS404" s="45"/>
      <c r="XT404" s="45"/>
      <c r="XU404" s="45"/>
      <c r="XV404" s="45"/>
      <c r="XW404" s="45"/>
      <c r="XX404" s="45"/>
      <c r="XY404" s="45"/>
      <c r="XZ404" s="45"/>
      <c r="YA404" s="45"/>
      <c r="YB404" s="45"/>
      <c r="YC404" s="45"/>
      <c r="YD404" s="45"/>
      <c r="YE404" s="45"/>
      <c r="YF404" s="45"/>
      <c r="YG404" s="45"/>
      <c r="YH404" s="45"/>
      <c r="YI404" s="45"/>
      <c r="YJ404" s="45"/>
      <c r="YK404" s="45"/>
      <c r="YL404" s="45"/>
      <c r="YM404" s="45"/>
      <c r="YN404" s="45"/>
      <c r="YO404" s="45"/>
      <c r="YP404" s="45"/>
      <c r="YQ404" s="45"/>
      <c r="YR404" s="45"/>
      <c r="YS404" s="45"/>
      <c r="YT404" s="45"/>
      <c r="YU404" s="45"/>
      <c r="YV404" s="45"/>
      <c r="YW404" s="45"/>
      <c r="YX404" s="45"/>
      <c r="YY404" s="45"/>
      <c r="YZ404" s="45"/>
      <c r="ZA404" s="45"/>
      <c r="ZB404" s="45"/>
      <c r="ZC404" s="45"/>
      <c r="ZD404" s="45"/>
      <c r="ZE404" s="45"/>
      <c r="ZF404" s="45"/>
      <c r="ZG404" s="45"/>
      <c r="ZH404" s="45"/>
      <c r="ZI404" s="45"/>
      <c r="ZJ404" s="45"/>
      <c r="ZK404" s="45"/>
      <c r="ZL404" s="45"/>
      <c r="ZM404" s="45"/>
      <c r="ZN404" s="45"/>
      <c r="ZO404" s="45"/>
      <c r="ZP404" s="45"/>
      <c r="ZQ404" s="45"/>
      <c r="ZR404" s="45"/>
      <c r="ZS404" s="45"/>
    </row>
    <row r="405" spans="1:695" s="48" customFormat="1" x14ac:dyDescent="0.2">
      <c r="A405" s="231" t="s">
        <v>153</v>
      </c>
      <c r="B405" s="94"/>
      <c r="D405" s="68"/>
      <c r="E405" s="69"/>
      <c r="F405" s="69"/>
      <c r="G405" s="42"/>
      <c r="H405" s="70"/>
      <c r="I405" s="81"/>
      <c r="J405" s="75"/>
      <c r="K405" s="74"/>
      <c r="L405" s="149"/>
      <c r="M405" s="45"/>
      <c r="N405" s="139"/>
      <c r="O405" s="139"/>
      <c r="P405" s="45"/>
      <c r="Q405" s="45"/>
      <c r="R405" s="45"/>
      <c r="S405" s="45"/>
      <c r="T405" s="45"/>
      <c r="U405" s="45"/>
      <c r="V405" s="45"/>
      <c r="W405" s="45"/>
      <c r="X405" s="45"/>
      <c r="Y405" s="45"/>
      <c r="Z405" s="45"/>
      <c r="AA405" s="45"/>
      <c r="AB405" s="45"/>
      <c r="AC405" s="45"/>
      <c r="AD405" s="45"/>
      <c r="AE405" s="45"/>
      <c r="AF405" s="45"/>
      <c r="AG405" s="45"/>
      <c r="AH405" s="45"/>
      <c r="AI405" s="45"/>
      <c r="AJ405" s="45"/>
      <c r="AK405" s="45"/>
      <c r="AL405" s="45"/>
      <c r="AM405" s="45"/>
      <c r="AN405" s="45"/>
      <c r="AO405" s="45"/>
      <c r="AP405" s="45"/>
      <c r="AQ405" s="45"/>
      <c r="AR405" s="45"/>
      <c r="AS405" s="45"/>
      <c r="AT405" s="45"/>
      <c r="AU405" s="45"/>
      <c r="AV405" s="45"/>
      <c r="AW405" s="45"/>
      <c r="AX405" s="45"/>
      <c r="AY405" s="45"/>
      <c r="AZ405" s="45"/>
      <c r="BA405" s="45"/>
      <c r="BB405" s="45"/>
      <c r="BC405" s="45"/>
      <c r="BD405" s="45"/>
      <c r="BE405" s="45"/>
      <c r="BF405" s="45"/>
      <c r="BG405" s="45"/>
      <c r="BH405" s="45"/>
      <c r="BI405" s="45"/>
      <c r="BJ405" s="45"/>
      <c r="BK405" s="45"/>
      <c r="BL405" s="45"/>
      <c r="BM405" s="45"/>
      <c r="BN405" s="45"/>
      <c r="BO405" s="45"/>
      <c r="BP405" s="45"/>
      <c r="BQ405" s="45"/>
      <c r="BR405" s="45"/>
      <c r="BS405" s="45"/>
      <c r="BT405" s="45"/>
      <c r="BU405" s="45"/>
      <c r="BV405" s="45"/>
      <c r="BW405" s="45"/>
      <c r="BX405" s="45"/>
      <c r="BY405" s="45"/>
      <c r="BZ405" s="45"/>
      <c r="CA405" s="45"/>
      <c r="CB405" s="45"/>
      <c r="CC405" s="45"/>
      <c r="CD405" s="45"/>
      <c r="CE405" s="45"/>
      <c r="CF405" s="45"/>
      <c r="CG405" s="45"/>
      <c r="CH405" s="45"/>
      <c r="CI405" s="45"/>
      <c r="CJ405" s="45"/>
      <c r="CK405" s="45"/>
      <c r="CL405" s="45"/>
      <c r="CM405" s="45"/>
      <c r="CN405" s="45"/>
      <c r="CO405" s="45"/>
      <c r="CP405" s="45"/>
      <c r="CQ405" s="45"/>
      <c r="CR405" s="45"/>
      <c r="CS405" s="45"/>
      <c r="CT405" s="45"/>
      <c r="CU405" s="45"/>
      <c r="CV405" s="45"/>
      <c r="CW405" s="45"/>
      <c r="CX405" s="45"/>
      <c r="CY405" s="45"/>
      <c r="CZ405" s="45"/>
      <c r="DA405" s="45"/>
      <c r="DB405" s="45"/>
      <c r="DC405" s="45"/>
      <c r="DD405" s="45"/>
      <c r="DE405" s="45"/>
      <c r="DF405" s="45"/>
      <c r="DG405" s="45"/>
      <c r="DH405" s="45"/>
      <c r="DI405" s="45"/>
      <c r="DJ405" s="45"/>
      <c r="DK405" s="45"/>
      <c r="DL405" s="45"/>
      <c r="DM405" s="45"/>
      <c r="DN405" s="45"/>
      <c r="DO405" s="45"/>
      <c r="DP405" s="45"/>
      <c r="DQ405" s="45"/>
      <c r="DR405" s="45"/>
      <c r="DS405" s="45"/>
      <c r="DT405" s="45"/>
      <c r="DU405" s="45"/>
      <c r="DV405" s="45"/>
      <c r="DW405" s="45"/>
      <c r="DX405" s="45"/>
      <c r="DY405" s="45"/>
      <c r="DZ405" s="45"/>
      <c r="EA405" s="45"/>
      <c r="EB405" s="45"/>
      <c r="EC405" s="45"/>
      <c r="ED405" s="45"/>
      <c r="EE405" s="45"/>
      <c r="EF405" s="45"/>
      <c r="EG405" s="45"/>
      <c r="EH405" s="45"/>
      <c r="EI405" s="45"/>
      <c r="EJ405" s="45"/>
      <c r="EK405" s="45"/>
      <c r="EL405" s="45"/>
      <c r="EM405" s="45"/>
      <c r="EN405" s="45"/>
      <c r="EO405" s="45"/>
      <c r="EP405" s="45"/>
      <c r="EQ405" s="45"/>
      <c r="ER405" s="45"/>
      <c r="ES405" s="45"/>
      <c r="ET405" s="45"/>
      <c r="EU405" s="45"/>
      <c r="EV405" s="45"/>
      <c r="EW405" s="45"/>
      <c r="EX405" s="45"/>
      <c r="EY405" s="45"/>
      <c r="EZ405" s="45"/>
      <c r="FA405" s="45"/>
      <c r="FB405" s="45"/>
      <c r="FC405" s="45"/>
      <c r="FD405" s="45"/>
      <c r="FE405" s="45"/>
      <c r="FF405" s="45"/>
      <c r="FG405" s="45"/>
      <c r="FH405" s="45"/>
      <c r="FI405" s="45"/>
      <c r="FJ405" s="45"/>
      <c r="FK405" s="45"/>
      <c r="FL405" s="45"/>
      <c r="FM405" s="45"/>
      <c r="FN405" s="45"/>
      <c r="FO405" s="45"/>
      <c r="FP405" s="45"/>
      <c r="FQ405" s="45"/>
      <c r="FR405" s="45"/>
      <c r="FS405" s="45"/>
      <c r="FT405" s="45"/>
      <c r="FU405" s="45"/>
      <c r="FV405" s="45"/>
      <c r="FW405" s="45"/>
      <c r="FX405" s="45"/>
      <c r="FY405" s="45"/>
      <c r="FZ405" s="45"/>
      <c r="GA405" s="45"/>
      <c r="GB405" s="45"/>
      <c r="GC405" s="45"/>
      <c r="GD405" s="45"/>
      <c r="GE405" s="45"/>
      <c r="GF405" s="45"/>
      <c r="GG405" s="45"/>
      <c r="GH405" s="45"/>
      <c r="GI405" s="45"/>
      <c r="GJ405" s="45"/>
      <c r="GK405" s="45"/>
      <c r="GL405" s="45"/>
      <c r="GM405" s="45"/>
      <c r="GN405" s="45"/>
      <c r="GO405" s="45"/>
      <c r="GP405" s="45"/>
      <c r="GQ405" s="45"/>
      <c r="GR405" s="45"/>
      <c r="GS405" s="45"/>
      <c r="GT405" s="45"/>
      <c r="GU405" s="45"/>
      <c r="GV405" s="45"/>
      <c r="GW405" s="45"/>
      <c r="GX405" s="45"/>
      <c r="GY405" s="45"/>
      <c r="GZ405" s="45"/>
      <c r="HA405" s="45"/>
      <c r="HB405" s="45"/>
      <c r="HC405" s="45"/>
      <c r="HD405" s="45"/>
      <c r="HE405" s="45"/>
      <c r="HF405" s="45"/>
      <c r="HG405" s="45"/>
      <c r="HH405" s="45"/>
      <c r="HI405" s="45"/>
      <c r="HJ405" s="45"/>
      <c r="HK405" s="45"/>
      <c r="HL405" s="45"/>
      <c r="HM405" s="45"/>
      <c r="HN405" s="45"/>
      <c r="HO405" s="45"/>
      <c r="HP405" s="45"/>
      <c r="HQ405" s="45"/>
      <c r="HR405" s="45"/>
      <c r="HS405" s="45"/>
      <c r="HT405" s="45"/>
      <c r="HU405" s="45"/>
      <c r="HV405" s="45"/>
      <c r="HW405" s="45"/>
      <c r="HX405" s="45"/>
      <c r="HY405" s="45"/>
      <c r="HZ405" s="45"/>
      <c r="IA405" s="45"/>
      <c r="IB405" s="45"/>
      <c r="IC405" s="45"/>
      <c r="ID405" s="45"/>
      <c r="IE405" s="45"/>
      <c r="IF405" s="45"/>
      <c r="IG405" s="45"/>
      <c r="IH405" s="45"/>
      <c r="II405" s="45"/>
      <c r="IJ405" s="45"/>
      <c r="IK405" s="45"/>
      <c r="IL405" s="45"/>
      <c r="IM405" s="45"/>
      <c r="IN405" s="45"/>
      <c r="IO405" s="45"/>
      <c r="IP405" s="45"/>
      <c r="IQ405" s="45"/>
      <c r="IR405" s="45"/>
      <c r="IS405" s="45"/>
      <c r="IT405" s="45"/>
      <c r="IU405" s="45"/>
      <c r="IV405" s="45"/>
      <c r="IW405" s="45"/>
      <c r="IX405" s="45"/>
      <c r="IY405" s="45"/>
      <c r="IZ405" s="45"/>
      <c r="JA405" s="45"/>
      <c r="JB405" s="45"/>
      <c r="JC405" s="45"/>
      <c r="JD405" s="45"/>
      <c r="JE405" s="45"/>
      <c r="JF405" s="45"/>
      <c r="JG405" s="45"/>
      <c r="JH405" s="45"/>
      <c r="JI405" s="45"/>
      <c r="JJ405" s="45"/>
      <c r="JK405" s="45"/>
      <c r="JL405" s="45"/>
      <c r="JM405" s="45"/>
      <c r="JN405" s="45"/>
      <c r="JO405" s="45"/>
      <c r="JP405" s="45"/>
      <c r="JQ405" s="45"/>
      <c r="JR405" s="45"/>
      <c r="JS405" s="45"/>
      <c r="JT405" s="45"/>
      <c r="JU405" s="45"/>
      <c r="JV405" s="45"/>
      <c r="JW405" s="45"/>
      <c r="JX405" s="45"/>
      <c r="JY405" s="45"/>
      <c r="JZ405" s="45"/>
      <c r="KA405" s="45"/>
      <c r="KB405" s="45"/>
      <c r="KC405" s="45"/>
      <c r="KD405" s="45"/>
      <c r="KE405" s="45"/>
      <c r="KF405" s="45"/>
      <c r="KG405" s="45"/>
      <c r="KH405" s="45"/>
      <c r="KI405" s="45"/>
      <c r="KJ405" s="45"/>
      <c r="KK405" s="45"/>
      <c r="KL405" s="45"/>
      <c r="KM405" s="45"/>
      <c r="KN405" s="45"/>
      <c r="KO405" s="45"/>
      <c r="KP405" s="45"/>
      <c r="KQ405" s="45"/>
      <c r="KR405" s="45"/>
      <c r="KS405" s="45"/>
      <c r="KT405" s="45"/>
      <c r="KU405" s="45"/>
      <c r="KV405" s="45"/>
      <c r="KW405" s="45"/>
      <c r="KX405" s="45"/>
      <c r="KY405" s="45"/>
      <c r="KZ405" s="45"/>
      <c r="LA405" s="45"/>
      <c r="LB405" s="45"/>
      <c r="LC405" s="45"/>
      <c r="LD405" s="45"/>
      <c r="LE405" s="45"/>
      <c r="LF405" s="45"/>
      <c r="LG405" s="45"/>
      <c r="LH405" s="45"/>
      <c r="LI405" s="45"/>
      <c r="LJ405" s="45"/>
      <c r="LK405" s="45"/>
      <c r="LL405" s="45"/>
      <c r="LM405" s="45"/>
      <c r="LN405" s="45"/>
      <c r="LO405" s="45"/>
      <c r="LP405" s="45"/>
      <c r="LQ405" s="45"/>
      <c r="LR405" s="45"/>
      <c r="LS405" s="45"/>
      <c r="LT405" s="45"/>
      <c r="LU405" s="45"/>
      <c r="LV405" s="45"/>
      <c r="LW405" s="45"/>
      <c r="LX405" s="45"/>
      <c r="LY405" s="45"/>
      <c r="LZ405" s="45"/>
      <c r="MA405" s="45"/>
      <c r="MB405" s="45"/>
      <c r="MC405" s="45"/>
      <c r="MD405" s="45"/>
      <c r="ME405" s="45"/>
      <c r="MF405" s="45"/>
      <c r="MG405" s="45"/>
      <c r="MH405" s="45"/>
      <c r="MI405" s="45"/>
      <c r="MJ405" s="45"/>
      <c r="MK405" s="45"/>
      <c r="ML405" s="45"/>
      <c r="MM405" s="45"/>
      <c r="MN405" s="45"/>
      <c r="MO405" s="45"/>
      <c r="MP405" s="45"/>
      <c r="MQ405" s="45"/>
      <c r="MR405" s="45"/>
      <c r="MS405" s="45"/>
      <c r="MT405" s="45"/>
      <c r="MU405" s="45"/>
      <c r="MV405" s="45"/>
      <c r="MW405" s="45"/>
      <c r="MX405" s="45"/>
      <c r="MY405" s="45"/>
      <c r="MZ405" s="45"/>
      <c r="NA405" s="45"/>
      <c r="NB405" s="45"/>
      <c r="NC405" s="45"/>
      <c r="ND405" s="45"/>
      <c r="NE405" s="45"/>
      <c r="NF405" s="45"/>
      <c r="NG405" s="45"/>
      <c r="NH405" s="45"/>
      <c r="NI405" s="45"/>
      <c r="NJ405" s="45"/>
      <c r="NK405" s="45"/>
      <c r="NL405" s="45"/>
      <c r="NM405" s="45"/>
      <c r="NN405" s="45"/>
      <c r="NO405" s="45"/>
      <c r="NP405" s="45"/>
      <c r="NQ405" s="45"/>
      <c r="NR405" s="45"/>
      <c r="NS405" s="45"/>
      <c r="NT405" s="45"/>
      <c r="NU405" s="45"/>
      <c r="NV405" s="45"/>
      <c r="NW405" s="45"/>
      <c r="NX405" s="45"/>
      <c r="NY405" s="45"/>
      <c r="NZ405" s="45"/>
      <c r="OA405" s="45"/>
      <c r="OB405" s="45"/>
      <c r="OC405" s="45"/>
      <c r="OD405" s="45"/>
      <c r="OE405" s="45"/>
      <c r="OF405" s="45"/>
      <c r="OG405" s="45"/>
      <c r="OH405" s="45"/>
      <c r="OI405" s="45"/>
      <c r="OJ405" s="45"/>
      <c r="OK405" s="45"/>
      <c r="OL405" s="45"/>
      <c r="OM405" s="45"/>
      <c r="ON405" s="45"/>
      <c r="OO405" s="45"/>
      <c r="OP405" s="45"/>
      <c r="OQ405" s="45"/>
      <c r="OR405" s="45"/>
      <c r="OS405" s="45"/>
      <c r="OT405" s="45"/>
      <c r="OU405" s="45"/>
      <c r="OV405" s="45"/>
      <c r="OW405" s="45"/>
      <c r="OX405" s="45"/>
      <c r="OY405" s="45"/>
      <c r="OZ405" s="45"/>
      <c r="PA405" s="45"/>
      <c r="PB405" s="45"/>
      <c r="PC405" s="45"/>
      <c r="PD405" s="45"/>
      <c r="PE405" s="45"/>
      <c r="PF405" s="45"/>
      <c r="PG405" s="45"/>
      <c r="PH405" s="45"/>
      <c r="PI405" s="45"/>
      <c r="PJ405" s="45"/>
      <c r="PK405" s="45"/>
      <c r="PL405" s="45"/>
      <c r="PM405" s="45"/>
      <c r="PN405" s="45"/>
      <c r="PO405" s="45"/>
      <c r="PP405" s="45"/>
      <c r="PQ405" s="45"/>
      <c r="PR405" s="45"/>
      <c r="PS405" s="45"/>
      <c r="PT405" s="45"/>
      <c r="PU405" s="45"/>
      <c r="PV405" s="45"/>
      <c r="PW405" s="45"/>
      <c r="PX405" s="45"/>
      <c r="PY405" s="45"/>
      <c r="PZ405" s="45"/>
      <c r="QA405" s="45"/>
      <c r="QB405" s="45"/>
      <c r="QC405" s="45"/>
      <c r="QD405" s="45"/>
      <c r="QE405" s="45"/>
      <c r="QF405" s="45"/>
      <c r="QG405" s="45"/>
      <c r="QH405" s="45"/>
      <c r="QI405" s="45"/>
      <c r="QJ405" s="45"/>
      <c r="QK405" s="45"/>
      <c r="QL405" s="45"/>
      <c r="QM405" s="45"/>
      <c r="QN405" s="45"/>
      <c r="QO405" s="45"/>
      <c r="QP405" s="45"/>
      <c r="QQ405" s="45"/>
      <c r="QR405" s="45"/>
      <c r="QS405" s="45"/>
      <c r="QT405" s="45"/>
      <c r="QU405" s="45"/>
      <c r="QV405" s="45"/>
      <c r="QW405" s="45"/>
      <c r="QX405" s="45"/>
      <c r="QY405" s="45"/>
      <c r="QZ405" s="45"/>
      <c r="RA405" s="45"/>
      <c r="RB405" s="45"/>
      <c r="RC405" s="45"/>
      <c r="RD405" s="45"/>
      <c r="RE405" s="45"/>
      <c r="RF405" s="45"/>
      <c r="RG405" s="45"/>
      <c r="RH405" s="45"/>
      <c r="RI405" s="45"/>
      <c r="RJ405" s="45"/>
      <c r="RK405" s="45"/>
      <c r="RL405" s="45"/>
      <c r="RM405" s="45"/>
      <c r="RN405" s="45"/>
      <c r="RO405" s="45"/>
      <c r="RP405" s="45"/>
      <c r="RQ405" s="45"/>
      <c r="RR405" s="45"/>
      <c r="RS405" s="45"/>
      <c r="RT405" s="45"/>
      <c r="RU405" s="45"/>
      <c r="RV405" s="45"/>
      <c r="RW405" s="45"/>
      <c r="RX405" s="45"/>
      <c r="RY405" s="45"/>
      <c r="RZ405" s="45"/>
      <c r="SA405" s="45"/>
      <c r="SB405" s="45"/>
      <c r="SC405" s="45"/>
      <c r="SD405" s="45"/>
      <c r="SE405" s="45"/>
      <c r="SF405" s="45"/>
      <c r="SG405" s="45"/>
      <c r="SH405" s="45"/>
      <c r="SI405" s="45"/>
      <c r="SJ405" s="45"/>
      <c r="SK405" s="45"/>
      <c r="SL405" s="45"/>
      <c r="SM405" s="45"/>
      <c r="SN405" s="45"/>
      <c r="SO405" s="45"/>
      <c r="SP405" s="45"/>
      <c r="SQ405" s="45"/>
      <c r="SR405" s="45"/>
      <c r="SS405" s="45"/>
      <c r="ST405" s="45"/>
      <c r="SU405" s="45"/>
      <c r="SV405" s="45"/>
      <c r="SW405" s="45"/>
      <c r="SX405" s="45"/>
      <c r="SY405" s="45"/>
      <c r="SZ405" s="45"/>
      <c r="TA405" s="45"/>
      <c r="TB405" s="45"/>
      <c r="TC405" s="45"/>
      <c r="TD405" s="45"/>
      <c r="TE405" s="45"/>
      <c r="TF405" s="45"/>
      <c r="TG405" s="45"/>
      <c r="TH405" s="45"/>
      <c r="TI405" s="45"/>
      <c r="TJ405" s="45"/>
      <c r="TK405" s="45"/>
      <c r="TL405" s="45"/>
      <c r="TM405" s="45"/>
      <c r="TN405" s="45"/>
      <c r="TO405" s="45"/>
      <c r="TP405" s="45"/>
      <c r="TQ405" s="45"/>
      <c r="TR405" s="45"/>
      <c r="TS405" s="45"/>
      <c r="TT405" s="45"/>
      <c r="TU405" s="45"/>
      <c r="TV405" s="45"/>
      <c r="TW405" s="45"/>
      <c r="TX405" s="45"/>
      <c r="TY405" s="45"/>
      <c r="TZ405" s="45"/>
      <c r="UA405" s="45"/>
      <c r="UB405" s="45"/>
      <c r="UC405" s="45"/>
      <c r="UD405" s="45"/>
      <c r="UE405" s="45"/>
      <c r="UF405" s="45"/>
      <c r="UG405" s="45"/>
      <c r="UH405" s="45"/>
      <c r="UI405" s="45"/>
      <c r="UJ405" s="45"/>
      <c r="UK405" s="45"/>
      <c r="UL405" s="45"/>
      <c r="UM405" s="45"/>
      <c r="UN405" s="45"/>
      <c r="UO405" s="45"/>
      <c r="UP405" s="45"/>
      <c r="UQ405" s="45"/>
      <c r="UR405" s="45"/>
      <c r="US405" s="45"/>
      <c r="UT405" s="45"/>
      <c r="UU405" s="45"/>
      <c r="UV405" s="45"/>
      <c r="UW405" s="45"/>
      <c r="UX405" s="45"/>
      <c r="UY405" s="45"/>
      <c r="UZ405" s="45"/>
      <c r="VA405" s="45"/>
      <c r="VB405" s="45"/>
      <c r="VC405" s="45"/>
      <c r="VD405" s="45"/>
      <c r="VE405" s="45"/>
      <c r="VF405" s="45"/>
      <c r="VG405" s="45"/>
      <c r="VH405" s="45"/>
      <c r="VI405" s="45"/>
      <c r="VJ405" s="45"/>
      <c r="VK405" s="45"/>
      <c r="VL405" s="45"/>
      <c r="VM405" s="45"/>
      <c r="VN405" s="45"/>
      <c r="VO405" s="45"/>
      <c r="VP405" s="45"/>
      <c r="VQ405" s="45"/>
      <c r="VR405" s="45"/>
      <c r="VS405" s="45"/>
      <c r="VT405" s="45"/>
      <c r="VU405" s="45"/>
      <c r="VV405" s="45"/>
      <c r="VW405" s="45"/>
      <c r="VX405" s="45"/>
      <c r="VY405" s="45"/>
      <c r="VZ405" s="45"/>
      <c r="WA405" s="45"/>
      <c r="WB405" s="45"/>
      <c r="WC405" s="45"/>
      <c r="WD405" s="45"/>
      <c r="WE405" s="45"/>
      <c r="WF405" s="45"/>
      <c r="WG405" s="45"/>
      <c r="WH405" s="45"/>
      <c r="WI405" s="45"/>
      <c r="WJ405" s="45"/>
      <c r="WK405" s="45"/>
      <c r="WL405" s="45"/>
      <c r="WM405" s="45"/>
      <c r="WN405" s="45"/>
      <c r="WO405" s="45"/>
      <c r="WP405" s="45"/>
      <c r="WQ405" s="45"/>
      <c r="WR405" s="45"/>
      <c r="WS405" s="45"/>
      <c r="WT405" s="45"/>
      <c r="WU405" s="45"/>
      <c r="WV405" s="45"/>
      <c r="WW405" s="45"/>
      <c r="WX405" s="45"/>
      <c r="WY405" s="45"/>
      <c r="WZ405" s="45"/>
      <c r="XA405" s="45"/>
      <c r="XB405" s="45"/>
      <c r="XC405" s="45"/>
      <c r="XD405" s="45"/>
      <c r="XE405" s="45"/>
      <c r="XF405" s="45"/>
      <c r="XG405" s="45"/>
      <c r="XH405" s="45"/>
      <c r="XI405" s="45"/>
      <c r="XJ405" s="45"/>
      <c r="XK405" s="45"/>
      <c r="XL405" s="45"/>
      <c r="XM405" s="45"/>
      <c r="XN405" s="45"/>
      <c r="XO405" s="45"/>
      <c r="XP405" s="45"/>
      <c r="XQ405" s="45"/>
      <c r="XR405" s="45"/>
      <c r="XS405" s="45"/>
      <c r="XT405" s="45"/>
      <c r="XU405" s="45"/>
      <c r="XV405" s="45"/>
      <c r="XW405" s="45"/>
      <c r="XX405" s="45"/>
      <c r="XY405" s="45"/>
      <c r="XZ405" s="45"/>
      <c r="YA405" s="45"/>
      <c r="YB405" s="45"/>
      <c r="YC405" s="45"/>
      <c r="YD405" s="45"/>
      <c r="YE405" s="45"/>
      <c r="YF405" s="45"/>
      <c r="YG405" s="45"/>
      <c r="YH405" s="45"/>
      <c r="YI405" s="45"/>
      <c r="YJ405" s="45"/>
      <c r="YK405" s="45"/>
      <c r="YL405" s="45"/>
      <c r="YM405" s="45"/>
      <c r="YN405" s="45"/>
      <c r="YO405" s="45"/>
      <c r="YP405" s="45"/>
      <c r="YQ405" s="45"/>
      <c r="YR405" s="45"/>
      <c r="YS405" s="45"/>
      <c r="YT405" s="45"/>
      <c r="YU405" s="45"/>
      <c r="YV405" s="45"/>
      <c r="YW405" s="45"/>
      <c r="YX405" s="45"/>
      <c r="YY405" s="45"/>
      <c r="YZ405" s="45"/>
      <c r="ZA405" s="45"/>
      <c r="ZB405" s="45"/>
      <c r="ZC405" s="45"/>
      <c r="ZD405" s="45"/>
      <c r="ZE405" s="45"/>
      <c r="ZF405" s="45"/>
      <c r="ZG405" s="45"/>
      <c r="ZH405" s="45"/>
      <c r="ZI405" s="45"/>
      <c r="ZJ405" s="45"/>
      <c r="ZK405" s="45"/>
      <c r="ZL405" s="45"/>
      <c r="ZM405" s="45"/>
      <c r="ZN405" s="45"/>
      <c r="ZO405" s="45"/>
      <c r="ZP405" s="45"/>
      <c r="ZQ405" s="45"/>
      <c r="ZR405" s="45"/>
      <c r="ZS405" s="45"/>
    </row>
    <row r="406" spans="1:695" s="51" customFormat="1" x14ac:dyDescent="0.2">
      <c r="A406" s="231" t="s">
        <v>153</v>
      </c>
      <c r="B406" s="91"/>
      <c r="C406" s="48" t="s">
        <v>41</v>
      </c>
      <c r="D406" s="68" t="s">
        <v>30</v>
      </c>
      <c r="E406" s="69">
        <v>0.125</v>
      </c>
      <c r="F406" s="69">
        <f>E406+(95/(24*60))</f>
        <v>0.19097222222222221</v>
      </c>
      <c r="G406" s="42">
        <f>H406*I406</f>
        <v>3508.3999999999996</v>
      </c>
      <c r="H406" s="265">
        <v>49</v>
      </c>
      <c r="I406" s="81">
        <v>71.599999999999994</v>
      </c>
      <c r="J406" s="77" t="s">
        <v>204</v>
      </c>
      <c r="K406" s="77" t="s">
        <v>205</v>
      </c>
      <c r="L406" s="157" t="s">
        <v>210</v>
      </c>
      <c r="M406" s="1"/>
      <c r="N406" s="138"/>
      <c r="O406" s="139"/>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c r="JR406" s="1"/>
      <c r="JS406" s="1"/>
      <c r="JT406" s="1"/>
      <c r="JU406" s="1"/>
      <c r="JV406" s="1"/>
      <c r="JW406" s="1"/>
      <c r="JX406" s="1"/>
      <c r="JY406" s="1"/>
      <c r="JZ406" s="1"/>
      <c r="KA406" s="1"/>
      <c r="KB406" s="1"/>
      <c r="KC406" s="1"/>
      <c r="KD406" s="1"/>
      <c r="KE406" s="1"/>
      <c r="KF406" s="1"/>
      <c r="KG406" s="1"/>
      <c r="KH406" s="1"/>
      <c r="KI406" s="1"/>
      <c r="KJ406" s="1"/>
      <c r="KK406" s="1"/>
      <c r="KL406" s="1"/>
      <c r="KM406" s="1"/>
      <c r="KN406" s="1"/>
      <c r="KO406" s="1"/>
      <c r="KP406" s="1"/>
      <c r="KQ406" s="1"/>
      <c r="KR406" s="1"/>
      <c r="KS406" s="1"/>
      <c r="KT406" s="1"/>
      <c r="KU406" s="1"/>
      <c r="KV406" s="1"/>
      <c r="KW406" s="1"/>
      <c r="KX406" s="1"/>
      <c r="KY406" s="1"/>
      <c r="KZ406" s="1"/>
      <c r="LA406" s="1"/>
      <c r="LB406" s="1"/>
      <c r="LC406" s="1"/>
      <c r="LD406" s="1"/>
      <c r="LE406" s="1"/>
      <c r="LF406" s="1"/>
      <c r="LG406" s="1"/>
      <c r="LH406" s="1"/>
      <c r="LI406" s="1"/>
      <c r="LJ406" s="1"/>
      <c r="LK406" s="1"/>
      <c r="LL406" s="1"/>
      <c r="LM406" s="1"/>
      <c r="LN406" s="1"/>
      <c r="LO406" s="1"/>
      <c r="LP406" s="1"/>
      <c r="LQ406" s="1"/>
      <c r="LR406" s="1"/>
      <c r="LS406" s="1"/>
      <c r="LT406" s="1"/>
      <c r="LU406" s="1"/>
      <c r="LV406" s="1"/>
      <c r="LW406" s="1"/>
      <c r="LX406" s="1"/>
      <c r="LY406" s="1"/>
      <c r="LZ406" s="1"/>
      <c r="MA406" s="1"/>
      <c r="MB406" s="1"/>
      <c r="MC406" s="1"/>
      <c r="MD406" s="1"/>
      <c r="ME406" s="1"/>
      <c r="MF406" s="1"/>
      <c r="MG406" s="1"/>
      <c r="MH406" s="1"/>
      <c r="MI406" s="1"/>
      <c r="MJ406" s="1"/>
      <c r="MK406" s="1"/>
      <c r="ML406" s="1"/>
      <c r="MM406" s="1"/>
      <c r="MN406" s="1"/>
      <c r="MO406" s="1"/>
      <c r="MP406" s="1"/>
      <c r="MQ406" s="1"/>
      <c r="MR406" s="1"/>
      <c r="MS406" s="1"/>
      <c r="MT406" s="1"/>
      <c r="MU406" s="1"/>
      <c r="MV406" s="1"/>
      <c r="MW406" s="1"/>
      <c r="MX406" s="1"/>
      <c r="MY406" s="1"/>
      <c r="MZ406" s="1"/>
      <c r="NA406" s="1"/>
      <c r="NB406" s="1"/>
      <c r="NC406" s="1"/>
      <c r="ND406" s="1"/>
      <c r="NE406" s="1"/>
      <c r="NF406" s="1"/>
      <c r="NG406" s="1"/>
      <c r="NH406" s="1"/>
      <c r="NI406" s="1"/>
      <c r="NJ406" s="1"/>
      <c r="NK406" s="1"/>
      <c r="NL406" s="1"/>
      <c r="NM406" s="1"/>
      <c r="NN406" s="1"/>
      <c r="NO406" s="1"/>
      <c r="NP406" s="1"/>
      <c r="NQ406" s="1"/>
      <c r="NR406" s="1"/>
      <c r="NS406" s="1"/>
      <c r="NT406" s="1"/>
      <c r="NU406" s="1"/>
      <c r="NV406" s="1"/>
      <c r="NW406" s="1"/>
      <c r="NX406" s="1"/>
      <c r="NY406" s="1"/>
      <c r="NZ406" s="1"/>
      <c r="OA406" s="1"/>
      <c r="OB406" s="1"/>
      <c r="OC406" s="1"/>
      <c r="OD406" s="1"/>
      <c r="OE406" s="1"/>
      <c r="OF406" s="1"/>
      <c r="OG406" s="1"/>
      <c r="OH406" s="1"/>
      <c r="OI406" s="1"/>
      <c r="OJ406" s="1"/>
      <c r="OK406" s="1"/>
      <c r="OL406" s="1"/>
      <c r="OM406" s="1"/>
      <c r="ON406" s="1"/>
      <c r="OO406" s="1"/>
      <c r="OP406" s="1"/>
      <c r="OQ406" s="1"/>
      <c r="OR406" s="1"/>
      <c r="OS406" s="1"/>
      <c r="OT406" s="1"/>
      <c r="OU406" s="1"/>
      <c r="OV406" s="1"/>
      <c r="OW406" s="1"/>
      <c r="OX406" s="1"/>
      <c r="OY406" s="1"/>
      <c r="OZ406" s="1"/>
      <c r="PA406" s="1"/>
      <c r="PB406" s="1"/>
      <c r="PC406" s="1"/>
      <c r="PD406" s="1"/>
      <c r="PE406" s="1"/>
      <c r="PF406" s="1"/>
      <c r="PG406" s="1"/>
      <c r="PH406" s="1"/>
      <c r="PI406" s="1"/>
      <c r="PJ406" s="1"/>
      <c r="PK406" s="1"/>
      <c r="PL406" s="1"/>
      <c r="PM406" s="1"/>
      <c r="PN406" s="1"/>
      <c r="PO406" s="1"/>
      <c r="PP406" s="1"/>
      <c r="PQ406" s="1"/>
      <c r="PR406" s="1"/>
      <c r="PS406" s="1"/>
      <c r="PT406" s="1"/>
      <c r="PU406" s="1"/>
      <c r="PV406" s="1"/>
      <c r="PW406" s="1"/>
      <c r="PX406" s="1"/>
      <c r="PY406" s="1"/>
      <c r="PZ406" s="1"/>
      <c r="QA406" s="1"/>
      <c r="QB406" s="1"/>
      <c r="QC406" s="1"/>
      <c r="QD406" s="1"/>
      <c r="QE406" s="1"/>
      <c r="QF406" s="1"/>
      <c r="QG406" s="1"/>
      <c r="QH406" s="1"/>
      <c r="QI406" s="1"/>
      <c r="QJ406" s="1"/>
      <c r="QK406" s="1"/>
      <c r="QL406" s="1"/>
      <c r="QM406" s="1"/>
      <c r="QN406" s="1"/>
      <c r="QO406" s="1"/>
      <c r="QP406" s="1"/>
      <c r="QQ406" s="1"/>
      <c r="QR406" s="1"/>
      <c r="QS406" s="1"/>
      <c r="QT406" s="1"/>
      <c r="QU406" s="1"/>
      <c r="QV406" s="1"/>
      <c r="QW406" s="1"/>
      <c r="QX406" s="1"/>
      <c r="QY406" s="1"/>
      <c r="QZ406" s="1"/>
      <c r="RA406" s="1"/>
      <c r="RB406" s="1"/>
      <c r="RC406" s="1"/>
      <c r="RD406" s="1"/>
      <c r="RE406" s="1"/>
      <c r="RF406" s="1"/>
      <c r="RG406" s="1"/>
      <c r="RH406" s="1"/>
      <c r="RI406" s="1"/>
      <c r="RJ406" s="1"/>
      <c r="RK406" s="1"/>
      <c r="RL406" s="1"/>
      <c r="RM406" s="1"/>
      <c r="RN406" s="1"/>
      <c r="RO406" s="1"/>
      <c r="RP406" s="1"/>
      <c r="RQ406" s="1"/>
      <c r="RR406" s="1"/>
      <c r="RS406" s="1"/>
      <c r="RT406" s="1"/>
      <c r="RU406" s="1"/>
      <c r="RV406" s="1"/>
      <c r="RW406" s="1"/>
      <c r="RX406" s="1"/>
      <c r="RY406" s="1"/>
      <c r="RZ406" s="1"/>
      <c r="SA406" s="1"/>
      <c r="SB406" s="1"/>
      <c r="SC406" s="1"/>
      <c r="SD406" s="1"/>
      <c r="SE406" s="1"/>
      <c r="SF406" s="1"/>
      <c r="SG406" s="1"/>
      <c r="SH406" s="1"/>
      <c r="SI406" s="1"/>
      <c r="SJ406" s="1"/>
      <c r="SK406" s="1"/>
      <c r="SL406" s="1"/>
      <c r="SM406" s="1"/>
      <c r="SN406" s="1"/>
      <c r="SO406" s="1"/>
      <c r="SP406" s="1"/>
      <c r="SQ406" s="1"/>
      <c r="SR406" s="1"/>
      <c r="SS406" s="1"/>
      <c r="ST406" s="1"/>
      <c r="SU406" s="1"/>
      <c r="SV406" s="1"/>
      <c r="SW406" s="1"/>
      <c r="SX406" s="1"/>
      <c r="SY406" s="1"/>
      <c r="SZ406" s="1"/>
      <c r="TA406" s="1"/>
      <c r="TB406" s="1"/>
      <c r="TC406" s="1"/>
      <c r="TD406" s="1"/>
      <c r="TE406" s="1"/>
      <c r="TF406" s="1"/>
      <c r="TG406" s="1"/>
      <c r="TH406" s="1"/>
      <c r="TI406" s="1"/>
      <c r="TJ406" s="1"/>
      <c r="TK406" s="1"/>
      <c r="TL406" s="1"/>
      <c r="TM406" s="1"/>
      <c r="TN406" s="1"/>
      <c r="TO406" s="1"/>
      <c r="TP406" s="1"/>
      <c r="TQ406" s="1"/>
      <c r="TR406" s="1"/>
      <c r="TS406" s="1"/>
      <c r="TT406" s="1"/>
      <c r="TU406" s="1"/>
      <c r="TV406" s="1"/>
      <c r="TW406" s="1"/>
      <c r="TX406" s="1"/>
      <c r="TY406" s="1"/>
      <c r="TZ406" s="1"/>
      <c r="UA406" s="1"/>
      <c r="UB406" s="1"/>
      <c r="UC406" s="1"/>
      <c r="UD406" s="1"/>
      <c r="UE406" s="1"/>
      <c r="UF406" s="1"/>
      <c r="UG406" s="1"/>
      <c r="UH406" s="1"/>
      <c r="UI406" s="1"/>
      <c r="UJ406" s="1"/>
      <c r="UK406" s="1"/>
      <c r="UL406" s="1"/>
      <c r="UM406" s="1"/>
      <c r="UN406" s="1"/>
      <c r="UO406" s="1"/>
      <c r="UP406" s="1"/>
      <c r="UQ406" s="1"/>
      <c r="UR406" s="1"/>
      <c r="US406" s="1"/>
      <c r="UT406" s="1"/>
      <c r="UU406" s="1"/>
      <c r="UV406" s="1"/>
      <c r="UW406" s="1"/>
      <c r="UX406" s="1"/>
      <c r="UY406" s="1"/>
      <c r="UZ406" s="1"/>
      <c r="VA406" s="1"/>
      <c r="VB406" s="1"/>
      <c r="VC406" s="1"/>
      <c r="VD406" s="1"/>
      <c r="VE406" s="1"/>
      <c r="VF406" s="1"/>
      <c r="VG406" s="1"/>
      <c r="VH406" s="1"/>
      <c r="VI406" s="1"/>
      <c r="VJ406" s="1"/>
      <c r="VK406" s="1"/>
      <c r="VL406" s="1"/>
      <c r="VM406" s="1"/>
      <c r="VN406" s="1"/>
      <c r="VO406" s="1"/>
      <c r="VP406" s="1"/>
      <c r="VQ406" s="1"/>
      <c r="VR406" s="1"/>
      <c r="VS406" s="1"/>
      <c r="VT406" s="1"/>
      <c r="VU406" s="1"/>
      <c r="VV406" s="1"/>
      <c r="VW406" s="1"/>
      <c r="VX406" s="1"/>
      <c r="VY406" s="1"/>
      <c r="VZ406" s="1"/>
      <c r="WA406" s="1"/>
      <c r="WB406" s="1"/>
      <c r="WC406" s="1"/>
      <c r="WD406" s="1"/>
      <c r="WE406" s="1"/>
      <c r="WF406" s="1"/>
      <c r="WG406" s="1"/>
      <c r="WH406" s="1"/>
      <c r="WI406" s="1"/>
      <c r="WJ406" s="1"/>
      <c r="WK406" s="1"/>
      <c r="WL406" s="1"/>
      <c r="WM406" s="1"/>
      <c r="WN406" s="1"/>
      <c r="WO406" s="1"/>
      <c r="WP406" s="1"/>
      <c r="WQ406" s="1"/>
      <c r="WR406" s="1"/>
      <c r="WS406" s="1"/>
      <c r="WT406" s="1"/>
      <c r="WU406" s="1"/>
      <c r="WV406" s="1"/>
      <c r="WW406" s="1"/>
      <c r="WX406" s="1"/>
      <c r="WY406" s="1"/>
      <c r="WZ406" s="1"/>
      <c r="XA406" s="1"/>
      <c r="XB406" s="1"/>
      <c r="XC406" s="1"/>
      <c r="XD406" s="1"/>
      <c r="XE406" s="1"/>
      <c r="XF406" s="1"/>
      <c r="XG406" s="1"/>
      <c r="XH406" s="1"/>
      <c r="XI406" s="1"/>
      <c r="XJ406" s="1"/>
      <c r="XK406" s="1"/>
      <c r="XL406" s="1"/>
      <c r="XM406" s="1"/>
      <c r="XN406" s="1"/>
      <c r="XO406" s="1"/>
      <c r="XP406" s="1"/>
      <c r="XQ406" s="1"/>
      <c r="XR406" s="1"/>
      <c r="XS406" s="1"/>
      <c r="XT406" s="1"/>
      <c r="XU406" s="1"/>
      <c r="XV406" s="1"/>
      <c r="XW406" s="1"/>
      <c r="XX406" s="1"/>
      <c r="XY406" s="1"/>
      <c r="XZ406" s="1"/>
      <c r="YA406" s="1"/>
      <c r="YB406" s="1"/>
      <c r="YC406" s="1"/>
      <c r="YD406" s="1"/>
      <c r="YE406" s="1"/>
      <c r="YF406" s="1"/>
      <c r="YG406" s="1"/>
      <c r="YH406" s="1"/>
      <c r="YI406" s="1"/>
      <c r="YJ406" s="1"/>
      <c r="YK406" s="1"/>
      <c r="YL406" s="1"/>
      <c r="YM406" s="1"/>
      <c r="YN406" s="1"/>
      <c r="YO406" s="1"/>
      <c r="YP406" s="1"/>
      <c r="YQ406" s="1"/>
      <c r="YR406" s="1"/>
      <c r="YS406" s="1"/>
      <c r="YT406" s="1"/>
      <c r="YU406" s="1"/>
      <c r="YV406" s="1"/>
      <c r="YW406" s="1"/>
      <c r="YX406" s="1"/>
      <c r="YY406" s="1"/>
      <c r="YZ406" s="1"/>
      <c r="ZA406" s="1"/>
      <c r="ZB406" s="1"/>
      <c r="ZC406" s="1"/>
      <c r="ZD406" s="1"/>
      <c r="ZE406" s="1"/>
      <c r="ZF406" s="1"/>
      <c r="ZG406" s="1"/>
      <c r="ZH406" s="1"/>
      <c r="ZI406" s="1"/>
      <c r="ZJ406" s="1"/>
      <c r="ZK406" s="1"/>
      <c r="ZL406" s="1"/>
      <c r="ZM406" s="1"/>
      <c r="ZN406" s="1"/>
      <c r="ZO406" s="1"/>
      <c r="ZP406" s="1"/>
      <c r="ZQ406" s="1"/>
      <c r="ZR406" s="1"/>
      <c r="ZS406" s="1"/>
    </row>
    <row r="407" spans="1:695" x14ac:dyDescent="0.2">
      <c r="A407" s="158"/>
      <c r="C407" s="45"/>
      <c r="D407" s="152"/>
      <c r="E407" s="58"/>
      <c r="F407" s="84"/>
      <c r="I407" s="60"/>
      <c r="L407" s="161"/>
      <c r="M407" s="1"/>
    </row>
    <row r="408" spans="1:695" s="45" customFormat="1" x14ac:dyDescent="0.2">
      <c r="A408" s="150"/>
      <c r="B408" s="151"/>
      <c r="D408" s="152"/>
      <c r="E408" s="58"/>
      <c r="F408" s="58"/>
      <c r="G408" s="57"/>
      <c r="H408" s="60"/>
      <c r="I408" s="60"/>
      <c r="J408" s="154"/>
      <c r="K408" s="155"/>
      <c r="L408" s="156"/>
      <c r="N408" s="139"/>
      <c r="O408" s="139"/>
    </row>
    <row r="409" spans="1:695" s="48" customFormat="1" x14ac:dyDescent="0.2">
      <c r="A409" s="231" t="s">
        <v>154</v>
      </c>
      <c r="B409" s="94"/>
      <c r="C409" s="48" t="s">
        <v>77</v>
      </c>
      <c r="D409" s="68" t="s">
        <v>14</v>
      </c>
      <c r="E409" s="69">
        <v>0.25</v>
      </c>
      <c r="F409" s="69">
        <f>E409+(75/(24*60))</f>
        <v>0.30208333333333331</v>
      </c>
      <c r="G409" s="42">
        <f t="shared" ref="G409:G473" si="56">H409*I409</f>
        <v>16475</v>
      </c>
      <c r="H409" s="70">
        <v>250</v>
      </c>
      <c r="I409" s="81">
        <v>65.900000000000006</v>
      </c>
      <c r="J409" s="77" t="s">
        <v>204</v>
      </c>
      <c r="K409" s="77" t="s">
        <v>205</v>
      </c>
      <c r="L409" s="149" t="s">
        <v>210</v>
      </c>
      <c r="M409" s="45"/>
      <c r="N409" s="139"/>
      <c r="O409" s="139"/>
      <c r="P409" s="45"/>
      <c r="Q409" s="45"/>
      <c r="R409" s="45"/>
      <c r="S409" s="45"/>
      <c r="T409" s="45"/>
      <c r="U409" s="45"/>
      <c r="V409" s="45"/>
      <c r="W409" s="45"/>
      <c r="X409" s="45"/>
      <c r="Y409" s="45"/>
      <c r="Z409" s="45"/>
      <c r="AA409" s="45"/>
      <c r="AB409" s="45"/>
      <c r="AC409" s="45"/>
      <c r="AD409" s="45"/>
      <c r="AE409" s="45"/>
      <c r="AF409" s="45"/>
      <c r="AG409" s="45"/>
      <c r="AH409" s="45"/>
      <c r="AI409" s="45"/>
      <c r="AJ409" s="45"/>
      <c r="AK409" s="45"/>
      <c r="AL409" s="45"/>
      <c r="AM409" s="45"/>
      <c r="AN409" s="45"/>
      <c r="AO409" s="45"/>
      <c r="AP409" s="45"/>
      <c r="AQ409" s="45"/>
      <c r="AR409" s="45"/>
      <c r="AS409" s="45"/>
      <c r="AT409" s="45"/>
      <c r="AU409" s="45"/>
      <c r="AV409" s="45"/>
      <c r="AW409" s="45"/>
      <c r="AX409" s="45"/>
      <c r="AY409" s="45"/>
      <c r="AZ409" s="45"/>
      <c r="BA409" s="45"/>
      <c r="BB409" s="45"/>
      <c r="BC409" s="45"/>
      <c r="BD409" s="45"/>
      <c r="BE409" s="45"/>
      <c r="BF409" s="45"/>
      <c r="BG409" s="45"/>
      <c r="BH409" s="45"/>
      <c r="BI409" s="45"/>
      <c r="BJ409" s="45"/>
      <c r="BK409" s="45"/>
      <c r="BL409" s="45"/>
      <c r="BM409" s="45"/>
      <c r="BN409" s="45"/>
      <c r="BO409" s="45"/>
      <c r="BP409" s="45"/>
      <c r="BQ409" s="45"/>
      <c r="BR409" s="45"/>
      <c r="BS409" s="45"/>
      <c r="BT409" s="45"/>
      <c r="BU409" s="45"/>
      <c r="BV409" s="45"/>
      <c r="BW409" s="45"/>
      <c r="BX409" s="45"/>
      <c r="BY409" s="45"/>
      <c r="BZ409" s="45"/>
      <c r="CA409" s="45"/>
      <c r="CB409" s="45"/>
      <c r="CC409" s="45"/>
      <c r="CD409" s="45"/>
      <c r="CE409" s="45"/>
      <c r="CF409" s="45"/>
      <c r="CG409" s="45"/>
      <c r="CH409" s="45"/>
      <c r="CI409" s="45"/>
      <c r="CJ409" s="45"/>
      <c r="CK409" s="45"/>
      <c r="CL409" s="45"/>
      <c r="CM409" s="45"/>
      <c r="CN409" s="45"/>
      <c r="CO409" s="45"/>
      <c r="CP409" s="45"/>
      <c r="CQ409" s="45"/>
      <c r="CR409" s="45"/>
      <c r="CS409" s="45"/>
      <c r="CT409" s="45"/>
      <c r="CU409" s="45"/>
      <c r="CV409" s="45"/>
      <c r="CW409" s="45"/>
      <c r="CX409" s="45"/>
      <c r="CY409" s="45"/>
      <c r="CZ409" s="45"/>
      <c r="DA409" s="45"/>
      <c r="DB409" s="45"/>
      <c r="DC409" s="45"/>
      <c r="DD409" s="45"/>
      <c r="DE409" s="45"/>
      <c r="DF409" s="45"/>
      <c r="DG409" s="45"/>
      <c r="DH409" s="45"/>
      <c r="DI409" s="45"/>
      <c r="DJ409" s="45"/>
      <c r="DK409" s="45"/>
      <c r="DL409" s="45"/>
      <c r="DM409" s="45"/>
      <c r="DN409" s="45"/>
      <c r="DO409" s="45"/>
      <c r="DP409" s="45"/>
      <c r="DQ409" s="45"/>
      <c r="DR409" s="45"/>
      <c r="DS409" s="45"/>
      <c r="DT409" s="45"/>
      <c r="DU409" s="45"/>
      <c r="DV409" s="45"/>
      <c r="DW409" s="45"/>
      <c r="DX409" s="45"/>
      <c r="DY409" s="45"/>
      <c r="DZ409" s="45"/>
      <c r="EA409" s="45"/>
      <c r="EB409" s="45"/>
      <c r="EC409" s="45"/>
      <c r="ED409" s="45"/>
      <c r="EE409" s="45"/>
      <c r="EF409" s="45"/>
      <c r="EG409" s="45"/>
      <c r="EH409" s="45"/>
      <c r="EI409" s="45"/>
      <c r="EJ409" s="45"/>
      <c r="EK409" s="45"/>
      <c r="EL409" s="45"/>
      <c r="EM409" s="45"/>
      <c r="EN409" s="45"/>
      <c r="EO409" s="45"/>
      <c r="EP409" s="45"/>
      <c r="EQ409" s="45"/>
      <c r="ER409" s="45"/>
      <c r="ES409" s="45"/>
      <c r="ET409" s="45"/>
      <c r="EU409" s="45"/>
      <c r="EV409" s="45"/>
      <c r="EW409" s="45"/>
      <c r="EX409" s="45"/>
      <c r="EY409" s="45"/>
      <c r="EZ409" s="45"/>
      <c r="FA409" s="45"/>
      <c r="FB409" s="45"/>
      <c r="FC409" s="45"/>
      <c r="FD409" s="45"/>
      <c r="FE409" s="45"/>
      <c r="FF409" s="45"/>
      <c r="FG409" s="45"/>
      <c r="FH409" s="45"/>
      <c r="FI409" s="45"/>
      <c r="FJ409" s="45"/>
      <c r="FK409" s="45"/>
      <c r="FL409" s="45"/>
      <c r="FM409" s="45"/>
      <c r="FN409" s="45"/>
      <c r="FO409" s="45"/>
      <c r="FP409" s="45"/>
      <c r="FQ409" s="45"/>
      <c r="FR409" s="45"/>
      <c r="FS409" s="45"/>
      <c r="FT409" s="45"/>
      <c r="FU409" s="45"/>
      <c r="FV409" s="45"/>
      <c r="FW409" s="45"/>
      <c r="FX409" s="45"/>
      <c r="FY409" s="45"/>
      <c r="FZ409" s="45"/>
      <c r="GA409" s="45"/>
      <c r="GB409" s="45"/>
      <c r="GC409" s="45"/>
      <c r="GD409" s="45"/>
      <c r="GE409" s="45"/>
      <c r="GF409" s="45"/>
      <c r="GG409" s="45"/>
      <c r="GH409" s="45"/>
      <c r="GI409" s="45"/>
      <c r="GJ409" s="45"/>
      <c r="GK409" s="45"/>
      <c r="GL409" s="45"/>
      <c r="GM409" s="45"/>
      <c r="GN409" s="45"/>
      <c r="GO409" s="45"/>
      <c r="GP409" s="45"/>
      <c r="GQ409" s="45"/>
      <c r="GR409" s="45"/>
      <c r="GS409" s="45"/>
      <c r="GT409" s="45"/>
      <c r="GU409" s="45"/>
      <c r="GV409" s="45"/>
      <c r="GW409" s="45"/>
      <c r="GX409" s="45"/>
      <c r="GY409" s="45"/>
      <c r="GZ409" s="45"/>
      <c r="HA409" s="45"/>
      <c r="HB409" s="45"/>
      <c r="HC409" s="45"/>
      <c r="HD409" s="45"/>
      <c r="HE409" s="45"/>
      <c r="HF409" s="45"/>
      <c r="HG409" s="45"/>
      <c r="HH409" s="45"/>
      <c r="HI409" s="45"/>
      <c r="HJ409" s="45"/>
      <c r="HK409" s="45"/>
      <c r="HL409" s="45"/>
      <c r="HM409" s="45"/>
      <c r="HN409" s="45"/>
      <c r="HO409" s="45"/>
      <c r="HP409" s="45"/>
      <c r="HQ409" s="45"/>
      <c r="HR409" s="45"/>
      <c r="HS409" s="45"/>
      <c r="HT409" s="45"/>
      <c r="HU409" s="45"/>
      <c r="HV409" s="45"/>
      <c r="HW409" s="45"/>
      <c r="HX409" s="45"/>
      <c r="HY409" s="45"/>
      <c r="HZ409" s="45"/>
      <c r="IA409" s="45"/>
      <c r="IB409" s="45"/>
      <c r="IC409" s="45"/>
      <c r="ID409" s="45"/>
      <c r="IE409" s="45"/>
      <c r="IF409" s="45"/>
      <c r="IG409" s="45"/>
      <c r="IH409" s="45"/>
      <c r="II409" s="45"/>
      <c r="IJ409" s="45"/>
      <c r="IK409" s="45"/>
      <c r="IL409" s="45"/>
      <c r="IM409" s="45"/>
      <c r="IN409" s="45"/>
      <c r="IO409" s="45"/>
      <c r="IP409" s="45"/>
      <c r="IQ409" s="45"/>
      <c r="IR409" s="45"/>
      <c r="IS409" s="45"/>
      <c r="IT409" s="45"/>
      <c r="IU409" s="45"/>
      <c r="IV409" s="45"/>
      <c r="IW409" s="45"/>
      <c r="IX409" s="45"/>
      <c r="IY409" s="45"/>
      <c r="IZ409" s="45"/>
      <c r="JA409" s="45"/>
      <c r="JB409" s="45"/>
      <c r="JC409" s="45"/>
      <c r="JD409" s="45"/>
      <c r="JE409" s="45"/>
      <c r="JF409" s="45"/>
      <c r="JG409" s="45"/>
      <c r="JH409" s="45"/>
      <c r="JI409" s="45"/>
      <c r="JJ409" s="45"/>
      <c r="JK409" s="45"/>
      <c r="JL409" s="45"/>
      <c r="JM409" s="45"/>
      <c r="JN409" s="45"/>
      <c r="JO409" s="45"/>
      <c r="JP409" s="45"/>
      <c r="JQ409" s="45"/>
      <c r="JR409" s="45"/>
      <c r="JS409" s="45"/>
      <c r="JT409" s="45"/>
      <c r="JU409" s="45"/>
      <c r="JV409" s="45"/>
      <c r="JW409" s="45"/>
      <c r="JX409" s="45"/>
      <c r="JY409" s="45"/>
      <c r="JZ409" s="45"/>
      <c r="KA409" s="45"/>
      <c r="KB409" s="45"/>
      <c r="KC409" s="45"/>
      <c r="KD409" s="45"/>
      <c r="KE409" s="45"/>
      <c r="KF409" s="45"/>
      <c r="KG409" s="45"/>
      <c r="KH409" s="45"/>
      <c r="KI409" s="45"/>
      <c r="KJ409" s="45"/>
      <c r="KK409" s="45"/>
      <c r="KL409" s="45"/>
      <c r="KM409" s="45"/>
      <c r="KN409" s="45"/>
      <c r="KO409" s="45"/>
      <c r="KP409" s="45"/>
      <c r="KQ409" s="45"/>
      <c r="KR409" s="45"/>
      <c r="KS409" s="45"/>
      <c r="KT409" s="45"/>
      <c r="KU409" s="45"/>
      <c r="KV409" s="45"/>
      <c r="KW409" s="45"/>
      <c r="KX409" s="45"/>
      <c r="KY409" s="45"/>
      <c r="KZ409" s="45"/>
      <c r="LA409" s="45"/>
      <c r="LB409" s="45"/>
      <c r="LC409" s="45"/>
      <c r="LD409" s="45"/>
      <c r="LE409" s="45"/>
      <c r="LF409" s="45"/>
      <c r="LG409" s="45"/>
      <c r="LH409" s="45"/>
      <c r="LI409" s="45"/>
      <c r="LJ409" s="45"/>
      <c r="LK409" s="45"/>
      <c r="LL409" s="45"/>
      <c r="LM409" s="45"/>
      <c r="LN409" s="45"/>
      <c r="LO409" s="45"/>
      <c r="LP409" s="45"/>
      <c r="LQ409" s="45"/>
      <c r="LR409" s="45"/>
      <c r="LS409" s="45"/>
      <c r="LT409" s="45"/>
      <c r="LU409" s="45"/>
      <c r="LV409" s="45"/>
      <c r="LW409" s="45"/>
      <c r="LX409" s="45"/>
      <c r="LY409" s="45"/>
      <c r="LZ409" s="45"/>
      <c r="MA409" s="45"/>
      <c r="MB409" s="45"/>
      <c r="MC409" s="45"/>
      <c r="MD409" s="45"/>
      <c r="ME409" s="45"/>
      <c r="MF409" s="45"/>
      <c r="MG409" s="45"/>
      <c r="MH409" s="45"/>
      <c r="MI409" s="45"/>
      <c r="MJ409" s="45"/>
      <c r="MK409" s="45"/>
      <c r="ML409" s="45"/>
      <c r="MM409" s="45"/>
      <c r="MN409" s="45"/>
      <c r="MO409" s="45"/>
      <c r="MP409" s="45"/>
      <c r="MQ409" s="45"/>
      <c r="MR409" s="45"/>
      <c r="MS409" s="45"/>
      <c r="MT409" s="45"/>
      <c r="MU409" s="45"/>
      <c r="MV409" s="45"/>
      <c r="MW409" s="45"/>
      <c r="MX409" s="45"/>
      <c r="MY409" s="45"/>
      <c r="MZ409" s="45"/>
      <c r="NA409" s="45"/>
      <c r="NB409" s="45"/>
      <c r="NC409" s="45"/>
      <c r="ND409" s="45"/>
      <c r="NE409" s="45"/>
      <c r="NF409" s="45"/>
      <c r="NG409" s="45"/>
      <c r="NH409" s="45"/>
      <c r="NI409" s="45"/>
      <c r="NJ409" s="45"/>
      <c r="NK409" s="45"/>
      <c r="NL409" s="45"/>
      <c r="NM409" s="45"/>
      <c r="NN409" s="45"/>
      <c r="NO409" s="45"/>
      <c r="NP409" s="45"/>
      <c r="NQ409" s="45"/>
      <c r="NR409" s="45"/>
      <c r="NS409" s="45"/>
      <c r="NT409" s="45"/>
      <c r="NU409" s="45"/>
      <c r="NV409" s="45"/>
      <c r="NW409" s="45"/>
      <c r="NX409" s="45"/>
      <c r="NY409" s="45"/>
      <c r="NZ409" s="45"/>
      <c r="OA409" s="45"/>
      <c r="OB409" s="45"/>
      <c r="OC409" s="45"/>
      <c r="OD409" s="45"/>
      <c r="OE409" s="45"/>
      <c r="OF409" s="45"/>
      <c r="OG409" s="45"/>
      <c r="OH409" s="45"/>
      <c r="OI409" s="45"/>
      <c r="OJ409" s="45"/>
      <c r="OK409" s="45"/>
      <c r="OL409" s="45"/>
      <c r="OM409" s="45"/>
      <c r="ON409" s="45"/>
      <c r="OO409" s="45"/>
      <c r="OP409" s="45"/>
      <c r="OQ409" s="45"/>
      <c r="OR409" s="45"/>
      <c r="OS409" s="45"/>
      <c r="OT409" s="45"/>
      <c r="OU409" s="45"/>
      <c r="OV409" s="45"/>
      <c r="OW409" s="45"/>
      <c r="OX409" s="45"/>
      <c r="OY409" s="45"/>
      <c r="OZ409" s="45"/>
      <c r="PA409" s="45"/>
      <c r="PB409" s="45"/>
      <c r="PC409" s="45"/>
      <c r="PD409" s="45"/>
      <c r="PE409" s="45"/>
      <c r="PF409" s="45"/>
      <c r="PG409" s="45"/>
      <c r="PH409" s="45"/>
      <c r="PI409" s="45"/>
      <c r="PJ409" s="45"/>
      <c r="PK409" s="45"/>
      <c r="PL409" s="45"/>
      <c r="PM409" s="45"/>
      <c r="PN409" s="45"/>
      <c r="PO409" s="45"/>
      <c r="PP409" s="45"/>
      <c r="PQ409" s="45"/>
      <c r="PR409" s="45"/>
      <c r="PS409" s="45"/>
      <c r="PT409" s="45"/>
      <c r="PU409" s="45"/>
      <c r="PV409" s="45"/>
      <c r="PW409" s="45"/>
      <c r="PX409" s="45"/>
      <c r="PY409" s="45"/>
      <c r="PZ409" s="45"/>
      <c r="QA409" s="45"/>
      <c r="QB409" s="45"/>
      <c r="QC409" s="45"/>
      <c r="QD409" s="45"/>
      <c r="QE409" s="45"/>
      <c r="QF409" s="45"/>
      <c r="QG409" s="45"/>
      <c r="QH409" s="45"/>
      <c r="QI409" s="45"/>
      <c r="QJ409" s="45"/>
      <c r="QK409" s="45"/>
      <c r="QL409" s="45"/>
      <c r="QM409" s="45"/>
      <c r="QN409" s="45"/>
      <c r="QO409" s="45"/>
      <c r="QP409" s="45"/>
      <c r="QQ409" s="45"/>
      <c r="QR409" s="45"/>
      <c r="QS409" s="45"/>
      <c r="QT409" s="45"/>
      <c r="QU409" s="45"/>
      <c r="QV409" s="45"/>
      <c r="QW409" s="45"/>
      <c r="QX409" s="45"/>
      <c r="QY409" s="45"/>
      <c r="QZ409" s="45"/>
      <c r="RA409" s="45"/>
      <c r="RB409" s="45"/>
      <c r="RC409" s="45"/>
      <c r="RD409" s="45"/>
      <c r="RE409" s="45"/>
      <c r="RF409" s="45"/>
      <c r="RG409" s="45"/>
      <c r="RH409" s="45"/>
      <c r="RI409" s="45"/>
      <c r="RJ409" s="45"/>
      <c r="RK409" s="45"/>
      <c r="RL409" s="45"/>
      <c r="RM409" s="45"/>
      <c r="RN409" s="45"/>
      <c r="RO409" s="45"/>
      <c r="RP409" s="45"/>
      <c r="RQ409" s="45"/>
      <c r="RR409" s="45"/>
      <c r="RS409" s="45"/>
      <c r="RT409" s="45"/>
      <c r="RU409" s="45"/>
      <c r="RV409" s="45"/>
      <c r="RW409" s="45"/>
      <c r="RX409" s="45"/>
      <c r="RY409" s="45"/>
      <c r="RZ409" s="45"/>
      <c r="SA409" s="45"/>
      <c r="SB409" s="45"/>
      <c r="SC409" s="45"/>
      <c r="SD409" s="45"/>
      <c r="SE409" s="45"/>
      <c r="SF409" s="45"/>
      <c r="SG409" s="45"/>
      <c r="SH409" s="45"/>
      <c r="SI409" s="45"/>
      <c r="SJ409" s="45"/>
      <c r="SK409" s="45"/>
      <c r="SL409" s="45"/>
      <c r="SM409" s="45"/>
      <c r="SN409" s="45"/>
      <c r="SO409" s="45"/>
      <c r="SP409" s="45"/>
      <c r="SQ409" s="45"/>
      <c r="SR409" s="45"/>
      <c r="SS409" s="45"/>
      <c r="ST409" s="45"/>
      <c r="SU409" s="45"/>
      <c r="SV409" s="45"/>
      <c r="SW409" s="45"/>
      <c r="SX409" s="45"/>
      <c r="SY409" s="45"/>
      <c r="SZ409" s="45"/>
      <c r="TA409" s="45"/>
      <c r="TB409" s="45"/>
      <c r="TC409" s="45"/>
      <c r="TD409" s="45"/>
      <c r="TE409" s="45"/>
      <c r="TF409" s="45"/>
      <c r="TG409" s="45"/>
      <c r="TH409" s="45"/>
      <c r="TI409" s="45"/>
      <c r="TJ409" s="45"/>
      <c r="TK409" s="45"/>
      <c r="TL409" s="45"/>
      <c r="TM409" s="45"/>
      <c r="TN409" s="45"/>
      <c r="TO409" s="45"/>
      <c r="TP409" s="45"/>
      <c r="TQ409" s="45"/>
      <c r="TR409" s="45"/>
      <c r="TS409" s="45"/>
      <c r="TT409" s="45"/>
      <c r="TU409" s="45"/>
      <c r="TV409" s="45"/>
      <c r="TW409" s="45"/>
      <c r="TX409" s="45"/>
      <c r="TY409" s="45"/>
      <c r="TZ409" s="45"/>
      <c r="UA409" s="45"/>
      <c r="UB409" s="45"/>
      <c r="UC409" s="45"/>
      <c r="UD409" s="45"/>
      <c r="UE409" s="45"/>
      <c r="UF409" s="45"/>
      <c r="UG409" s="45"/>
      <c r="UH409" s="45"/>
      <c r="UI409" s="45"/>
      <c r="UJ409" s="45"/>
      <c r="UK409" s="45"/>
      <c r="UL409" s="45"/>
      <c r="UM409" s="45"/>
      <c r="UN409" s="45"/>
      <c r="UO409" s="45"/>
      <c r="UP409" s="45"/>
      <c r="UQ409" s="45"/>
      <c r="UR409" s="45"/>
      <c r="US409" s="45"/>
      <c r="UT409" s="45"/>
      <c r="UU409" s="45"/>
      <c r="UV409" s="45"/>
      <c r="UW409" s="45"/>
      <c r="UX409" s="45"/>
      <c r="UY409" s="45"/>
      <c r="UZ409" s="45"/>
      <c r="VA409" s="45"/>
      <c r="VB409" s="45"/>
      <c r="VC409" s="45"/>
      <c r="VD409" s="45"/>
      <c r="VE409" s="45"/>
      <c r="VF409" s="45"/>
      <c r="VG409" s="45"/>
      <c r="VH409" s="45"/>
      <c r="VI409" s="45"/>
      <c r="VJ409" s="45"/>
      <c r="VK409" s="45"/>
      <c r="VL409" s="45"/>
      <c r="VM409" s="45"/>
      <c r="VN409" s="45"/>
      <c r="VO409" s="45"/>
      <c r="VP409" s="45"/>
      <c r="VQ409" s="45"/>
      <c r="VR409" s="45"/>
      <c r="VS409" s="45"/>
      <c r="VT409" s="45"/>
      <c r="VU409" s="45"/>
      <c r="VV409" s="45"/>
      <c r="VW409" s="45"/>
      <c r="VX409" s="45"/>
      <c r="VY409" s="45"/>
      <c r="VZ409" s="45"/>
      <c r="WA409" s="45"/>
      <c r="WB409" s="45"/>
      <c r="WC409" s="45"/>
      <c r="WD409" s="45"/>
      <c r="WE409" s="45"/>
      <c r="WF409" s="45"/>
      <c r="WG409" s="45"/>
      <c r="WH409" s="45"/>
      <c r="WI409" s="45"/>
      <c r="WJ409" s="45"/>
      <c r="WK409" s="45"/>
      <c r="WL409" s="45"/>
      <c r="WM409" s="45"/>
      <c r="WN409" s="45"/>
      <c r="WO409" s="45"/>
      <c r="WP409" s="45"/>
      <c r="WQ409" s="45"/>
      <c r="WR409" s="45"/>
      <c r="WS409" s="45"/>
      <c r="WT409" s="45"/>
      <c r="WU409" s="45"/>
      <c r="WV409" s="45"/>
      <c r="WW409" s="45"/>
      <c r="WX409" s="45"/>
      <c r="WY409" s="45"/>
      <c r="WZ409" s="45"/>
      <c r="XA409" s="45"/>
      <c r="XB409" s="45"/>
      <c r="XC409" s="45"/>
      <c r="XD409" s="45"/>
      <c r="XE409" s="45"/>
      <c r="XF409" s="45"/>
      <c r="XG409" s="45"/>
      <c r="XH409" s="45"/>
      <c r="XI409" s="45"/>
      <c r="XJ409" s="45"/>
      <c r="XK409" s="45"/>
      <c r="XL409" s="45"/>
      <c r="XM409" s="45"/>
      <c r="XN409" s="45"/>
      <c r="XO409" s="45"/>
      <c r="XP409" s="45"/>
      <c r="XQ409" s="45"/>
      <c r="XR409" s="45"/>
      <c r="XS409" s="45"/>
      <c r="XT409" s="45"/>
      <c r="XU409" s="45"/>
      <c r="XV409" s="45"/>
      <c r="XW409" s="45"/>
      <c r="XX409" s="45"/>
      <c r="XY409" s="45"/>
      <c r="XZ409" s="45"/>
      <c r="YA409" s="45"/>
      <c r="YB409" s="45"/>
      <c r="YC409" s="45"/>
      <c r="YD409" s="45"/>
      <c r="YE409" s="45"/>
      <c r="YF409" s="45"/>
      <c r="YG409" s="45"/>
      <c r="YH409" s="45"/>
      <c r="YI409" s="45"/>
      <c r="YJ409" s="45"/>
      <c r="YK409" s="45"/>
      <c r="YL409" s="45"/>
      <c r="YM409" s="45"/>
      <c r="YN409" s="45"/>
      <c r="YO409" s="45"/>
      <c r="YP409" s="45"/>
      <c r="YQ409" s="45"/>
      <c r="YR409" s="45"/>
      <c r="YS409" s="45"/>
      <c r="YT409" s="45"/>
      <c r="YU409" s="45"/>
      <c r="YV409" s="45"/>
      <c r="YW409" s="45"/>
      <c r="YX409" s="45"/>
      <c r="YY409" s="45"/>
      <c r="YZ409" s="45"/>
      <c r="ZA409" s="45"/>
      <c r="ZB409" s="45"/>
      <c r="ZC409" s="45"/>
      <c r="ZD409" s="45"/>
      <c r="ZE409" s="45"/>
      <c r="ZF409" s="45"/>
      <c r="ZG409" s="45"/>
      <c r="ZH409" s="45"/>
      <c r="ZI409" s="45"/>
      <c r="ZJ409" s="45"/>
      <c r="ZK409" s="45"/>
      <c r="ZL409" s="45"/>
      <c r="ZM409" s="45"/>
      <c r="ZN409" s="45"/>
      <c r="ZO409" s="45"/>
      <c r="ZP409" s="45"/>
      <c r="ZQ409" s="45"/>
      <c r="ZR409" s="45"/>
      <c r="ZS409" s="45"/>
    </row>
    <row r="410" spans="1:695" s="47" customFormat="1" x14ac:dyDescent="0.2">
      <c r="A410" s="231" t="s">
        <v>154</v>
      </c>
      <c r="B410" s="91"/>
      <c r="C410" s="48" t="s">
        <v>74</v>
      </c>
      <c r="D410" s="68" t="s">
        <v>14</v>
      </c>
      <c r="E410" s="69">
        <v>0.30555555555555552</v>
      </c>
      <c r="F410" s="69">
        <f>E410+(80/(24*60))</f>
        <v>0.36111111111111105</v>
      </c>
      <c r="G410" s="42">
        <f>H410*I410</f>
        <v>17025</v>
      </c>
      <c r="H410" s="70">
        <v>250</v>
      </c>
      <c r="I410" s="81">
        <v>68.099999999999994</v>
      </c>
      <c r="J410" s="77" t="s">
        <v>204</v>
      </c>
      <c r="K410" s="77" t="s">
        <v>205</v>
      </c>
      <c r="L410" s="149" t="s">
        <v>210</v>
      </c>
      <c r="M410" s="45"/>
      <c r="N410" s="138"/>
      <c r="O410" s="139"/>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c r="JR410" s="1"/>
      <c r="JS410" s="1"/>
      <c r="JT410" s="1"/>
      <c r="JU410" s="1"/>
      <c r="JV410" s="1"/>
      <c r="JW410" s="1"/>
      <c r="JX410" s="1"/>
      <c r="JY410" s="1"/>
      <c r="JZ410" s="1"/>
      <c r="KA410" s="1"/>
      <c r="KB410" s="1"/>
      <c r="KC410" s="1"/>
      <c r="KD410" s="1"/>
      <c r="KE410" s="1"/>
      <c r="KF410" s="1"/>
      <c r="KG410" s="1"/>
      <c r="KH410" s="1"/>
      <c r="KI410" s="1"/>
      <c r="KJ410" s="1"/>
      <c r="KK410" s="1"/>
      <c r="KL410" s="1"/>
      <c r="KM410" s="1"/>
      <c r="KN410" s="1"/>
      <c r="KO410" s="1"/>
      <c r="KP410" s="1"/>
      <c r="KQ410" s="1"/>
      <c r="KR410" s="1"/>
      <c r="KS410" s="1"/>
      <c r="KT410" s="1"/>
      <c r="KU410" s="1"/>
      <c r="KV410" s="1"/>
      <c r="KW410" s="1"/>
      <c r="KX410" s="1"/>
      <c r="KY410" s="1"/>
      <c r="KZ410" s="1"/>
      <c r="LA410" s="1"/>
      <c r="LB410" s="1"/>
      <c r="LC410" s="1"/>
      <c r="LD410" s="1"/>
      <c r="LE410" s="1"/>
      <c r="LF410" s="1"/>
      <c r="LG410" s="1"/>
      <c r="LH410" s="1"/>
      <c r="LI410" s="1"/>
      <c r="LJ410" s="1"/>
      <c r="LK410" s="1"/>
      <c r="LL410" s="1"/>
      <c r="LM410" s="1"/>
      <c r="LN410" s="1"/>
      <c r="LO410" s="1"/>
      <c r="LP410" s="1"/>
      <c r="LQ410" s="1"/>
      <c r="LR410" s="1"/>
      <c r="LS410" s="1"/>
      <c r="LT410" s="1"/>
      <c r="LU410" s="1"/>
      <c r="LV410" s="1"/>
      <c r="LW410" s="1"/>
      <c r="LX410" s="1"/>
      <c r="LY410" s="1"/>
      <c r="LZ410" s="1"/>
      <c r="MA410" s="1"/>
      <c r="MB410" s="1"/>
      <c r="MC410" s="1"/>
      <c r="MD410" s="1"/>
      <c r="ME410" s="1"/>
      <c r="MF410" s="1"/>
      <c r="MG410" s="1"/>
      <c r="MH410" s="1"/>
      <c r="MI410" s="1"/>
      <c r="MJ410" s="1"/>
      <c r="MK410" s="1"/>
      <c r="ML410" s="1"/>
      <c r="MM410" s="1"/>
      <c r="MN410" s="1"/>
      <c r="MO410" s="1"/>
      <c r="MP410" s="1"/>
      <c r="MQ410" s="1"/>
      <c r="MR410" s="1"/>
      <c r="MS410" s="1"/>
      <c r="MT410" s="1"/>
      <c r="MU410" s="1"/>
      <c r="MV410" s="1"/>
      <c r="MW410" s="1"/>
      <c r="MX410" s="1"/>
      <c r="MY410" s="1"/>
      <c r="MZ410" s="1"/>
      <c r="NA410" s="1"/>
      <c r="NB410" s="1"/>
      <c r="NC410" s="1"/>
      <c r="ND410" s="1"/>
      <c r="NE410" s="1"/>
      <c r="NF410" s="1"/>
      <c r="NG410" s="1"/>
      <c r="NH410" s="1"/>
      <c r="NI410" s="1"/>
      <c r="NJ410" s="1"/>
      <c r="NK410" s="1"/>
      <c r="NL410" s="1"/>
      <c r="NM410" s="1"/>
      <c r="NN410" s="1"/>
      <c r="NO410" s="1"/>
      <c r="NP410" s="1"/>
      <c r="NQ410" s="1"/>
      <c r="NR410" s="1"/>
      <c r="NS410" s="1"/>
      <c r="NT410" s="1"/>
      <c r="NU410" s="1"/>
      <c r="NV410" s="1"/>
      <c r="NW410" s="1"/>
      <c r="NX410" s="1"/>
      <c r="NY410" s="1"/>
      <c r="NZ410" s="1"/>
      <c r="OA410" s="1"/>
      <c r="OB410" s="1"/>
      <c r="OC410" s="1"/>
      <c r="OD410" s="1"/>
      <c r="OE410" s="1"/>
      <c r="OF410" s="1"/>
      <c r="OG410" s="1"/>
      <c r="OH410" s="1"/>
      <c r="OI410" s="1"/>
      <c r="OJ410" s="1"/>
      <c r="OK410" s="1"/>
      <c r="OL410" s="1"/>
      <c r="OM410" s="1"/>
      <c r="ON410" s="1"/>
      <c r="OO410" s="1"/>
      <c r="OP410" s="1"/>
      <c r="OQ410" s="1"/>
      <c r="OR410" s="1"/>
      <c r="OS410" s="1"/>
      <c r="OT410" s="1"/>
      <c r="OU410" s="1"/>
      <c r="OV410" s="1"/>
      <c r="OW410" s="1"/>
      <c r="OX410" s="1"/>
      <c r="OY410" s="1"/>
      <c r="OZ410" s="1"/>
      <c r="PA410" s="1"/>
      <c r="PB410" s="1"/>
      <c r="PC410" s="1"/>
      <c r="PD410" s="1"/>
      <c r="PE410" s="1"/>
      <c r="PF410" s="1"/>
      <c r="PG410" s="1"/>
      <c r="PH410" s="1"/>
      <c r="PI410" s="1"/>
      <c r="PJ410" s="1"/>
      <c r="PK410" s="1"/>
      <c r="PL410" s="1"/>
      <c r="PM410" s="1"/>
      <c r="PN410" s="1"/>
      <c r="PO410" s="1"/>
      <c r="PP410" s="1"/>
      <c r="PQ410" s="1"/>
      <c r="PR410" s="1"/>
      <c r="PS410" s="1"/>
      <c r="PT410" s="1"/>
      <c r="PU410" s="1"/>
      <c r="PV410" s="1"/>
      <c r="PW410" s="1"/>
      <c r="PX410" s="1"/>
      <c r="PY410" s="1"/>
      <c r="PZ410" s="1"/>
      <c r="QA410" s="1"/>
      <c r="QB410" s="1"/>
      <c r="QC410" s="1"/>
      <c r="QD410" s="1"/>
      <c r="QE410" s="1"/>
      <c r="QF410" s="1"/>
      <c r="QG410" s="1"/>
      <c r="QH410" s="1"/>
      <c r="QI410" s="1"/>
      <c r="QJ410" s="1"/>
      <c r="QK410" s="1"/>
      <c r="QL410" s="1"/>
      <c r="QM410" s="1"/>
      <c r="QN410" s="1"/>
      <c r="QO410" s="1"/>
      <c r="QP410" s="1"/>
      <c r="QQ410" s="1"/>
      <c r="QR410" s="1"/>
      <c r="QS410" s="1"/>
      <c r="QT410" s="1"/>
      <c r="QU410" s="1"/>
      <c r="QV410" s="1"/>
      <c r="QW410" s="1"/>
      <c r="QX410" s="1"/>
      <c r="QY410" s="1"/>
      <c r="QZ410" s="1"/>
      <c r="RA410" s="1"/>
      <c r="RB410" s="1"/>
      <c r="RC410" s="1"/>
      <c r="RD410" s="1"/>
      <c r="RE410" s="1"/>
      <c r="RF410" s="1"/>
      <c r="RG410" s="1"/>
      <c r="RH410" s="1"/>
      <c r="RI410" s="1"/>
      <c r="RJ410" s="1"/>
      <c r="RK410" s="1"/>
      <c r="RL410" s="1"/>
      <c r="RM410" s="1"/>
      <c r="RN410" s="1"/>
      <c r="RO410" s="1"/>
      <c r="RP410" s="1"/>
      <c r="RQ410" s="1"/>
      <c r="RR410" s="1"/>
      <c r="RS410" s="1"/>
      <c r="RT410" s="1"/>
      <c r="RU410" s="1"/>
      <c r="RV410" s="1"/>
      <c r="RW410" s="1"/>
      <c r="RX410" s="1"/>
      <c r="RY410" s="1"/>
      <c r="RZ410" s="1"/>
      <c r="SA410" s="1"/>
      <c r="SB410" s="1"/>
      <c r="SC410" s="1"/>
      <c r="SD410" s="1"/>
      <c r="SE410" s="1"/>
      <c r="SF410" s="1"/>
      <c r="SG410" s="1"/>
      <c r="SH410" s="1"/>
      <c r="SI410" s="1"/>
      <c r="SJ410" s="1"/>
      <c r="SK410" s="1"/>
      <c r="SL410" s="1"/>
      <c r="SM410" s="1"/>
      <c r="SN410" s="1"/>
      <c r="SO410" s="1"/>
      <c r="SP410" s="1"/>
      <c r="SQ410" s="1"/>
      <c r="SR410" s="1"/>
      <c r="SS410" s="1"/>
      <c r="ST410" s="1"/>
      <c r="SU410" s="1"/>
      <c r="SV410" s="1"/>
      <c r="SW410" s="1"/>
      <c r="SX410" s="1"/>
      <c r="SY410" s="1"/>
      <c r="SZ410" s="1"/>
      <c r="TA410" s="1"/>
      <c r="TB410" s="1"/>
      <c r="TC410" s="1"/>
      <c r="TD410" s="1"/>
      <c r="TE410" s="1"/>
      <c r="TF410" s="1"/>
      <c r="TG410" s="1"/>
      <c r="TH410" s="1"/>
      <c r="TI410" s="1"/>
      <c r="TJ410" s="1"/>
      <c r="TK410" s="1"/>
      <c r="TL410" s="1"/>
      <c r="TM410" s="1"/>
      <c r="TN410" s="1"/>
      <c r="TO410" s="1"/>
      <c r="TP410" s="1"/>
      <c r="TQ410" s="1"/>
      <c r="TR410" s="1"/>
      <c r="TS410" s="1"/>
      <c r="TT410" s="1"/>
      <c r="TU410" s="1"/>
      <c r="TV410" s="1"/>
      <c r="TW410" s="1"/>
      <c r="TX410" s="1"/>
      <c r="TY410" s="1"/>
      <c r="TZ410" s="1"/>
      <c r="UA410" s="1"/>
      <c r="UB410" s="1"/>
      <c r="UC410" s="1"/>
      <c r="UD410" s="1"/>
      <c r="UE410" s="1"/>
      <c r="UF410" s="1"/>
      <c r="UG410" s="1"/>
      <c r="UH410" s="1"/>
      <c r="UI410" s="1"/>
      <c r="UJ410" s="1"/>
      <c r="UK410" s="1"/>
      <c r="UL410" s="1"/>
      <c r="UM410" s="1"/>
      <c r="UN410" s="1"/>
      <c r="UO410" s="1"/>
      <c r="UP410" s="1"/>
      <c r="UQ410" s="1"/>
      <c r="UR410" s="1"/>
      <c r="US410" s="1"/>
      <c r="UT410" s="1"/>
      <c r="UU410" s="1"/>
      <c r="UV410" s="1"/>
      <c r="UW410" s="1"/>
      <c r="UX410" s="1"/>
      <c r="UY410" s="1"/>
      <c r="UZ410" s="1"/>
      <c r="VA410" s="1"/>
      <c r="VB410" s="1"/>
      <c r="VC410" s="1"/>
      <c r="VD410" s="1"/>
      <c r="VE410" s="1"/>
      <c r="VF410" s="1"/>
      <c r="VG410" s="1"/>
      <c r="VH410" s="1"/>
      <c r="VI410" s="1"/>
      <c r="VJ410" s="1"/>
      <c r="VK410" s="1"/>
      <c r="VL410" s="1"/>
      <c r="VM410" s="1"/>
      <c r="VN410" s="1"/>
      <c r="VO410" s="1"/>
      <c r="VP410" s="1"/>
      <c r="VQ410" s="1"/>
      <c r="VR410" s="1"/>
      <c r="VS410" s="1"/>
      <c r="VT410" s="1"/>
      <c r="VU410" s="1"/>
      <c r="VV410" s="1"/>
      <c r="VW410" s="1"/>
      <c r="VX410" s="1"/>
      <c r="VY410" s="1"/>
      <c r="VZ410" s="1"/>
      <c r="WA410" s="1"/>
      <c r="WB410" s="1"/>
      <c r="WC410" s="1"/>
      <c r="WD410" s="1"/>
      <c r="WE410" s="1"/>
      <c r="WF410" s="1"/>
      <c r="WG410" s="1"/>
      <c r="WH410" s="1"/>
      <c r="WI410" s="1"/>
      <c r="WJ410" s="1"/>
      <c r="WK410" s="1"/>
      <c r="WL410" s="1"/>
      <c r="WM410" s="1"/>
      <c r="WN410" s="1"/>
      <c r="WO410" s="1"/>
      <c r="WP410" s="1"/>
      <c r="WQ410" s="1"/>
      <c r="WR410" s="1"/>
      <c r="WS410" s="1"/>
      <c r="WT410" s="1"/>
      <c r="WU410" s="1"/>
      <c r="WV410" s="1"/>
      <c r="WW410" s="1"/>
      <c r="WX410" s="1"/>
      <c r="WY410" s="1"/>
      <c r="WZ410" s="1"/>
      <c r="XA410" s="1"/>
      <c r="XB410" s="1"/>
      <c r="XC410" s="1"/>
      <c r="XD410" s="1"/>
      <c r="XE410" s="1"/>
      <c r="XF410" s="1"/>
      <c r="XG410" s="1"/>
      <c r="XH410" s="1"/>
      <c r="XI410" s="1"/>
      <c r="XJ410" s="1"/>
      <c r="XK410" s="1"/>
      <c r="XL410" s="1"/>
      <c r="XM410" s="1"/>
      <c r="XN410" s="1"/>
      <c r="XO410" s="1"/>
      <c r="XP410" s="1"/>
      <c r="XQ410" s="1"/>
      <c r="XR410" s="1"/>
      <c r="XS410" s="1"/>
      <c r="XT410" s="1"/>
      <c r="XU410" s="1"/>
      <c r="XV410" s="1"/>
      <c r="XW410" s="1"/>
      <c r="XX410" s="1"/>
      <c r="XY410" s="1"/>
      <c r="XZ410" s="1"/>
      <c r="YA410" s="1"/>
      <c r="YB410" s="1"/>
      <c r="YC410" s="1"/>
      <c r="YD410" s="1"/>
      <c r="YE410" s="1"/>
      <c r="YF410" s="1"/>
      <c r="YG410" s="1"/>
      <c r="YH410" s="1"/>
      <c r="YI410" s="1"/>
      <c r="YJ410" s="1"/>
      <c r="YK410" s="1"/>
      <c r="YL410" s="1"/>
      <c r="YM410" s="1"/>
      <c r="YN410" s="1"/>
      <c r="YO410" s="1"/>
      <c r="YP410" s="1"/>
      <c r="YQ410" s="1"/>
      <c r="YR410" s="1"/>
      <c r="YS410" s="1"/>
      <c r="YT410" s="1"/>
      <c r="YU410" s="1"/>
      <c r="YV410" s="1"/>
      <c r="YW410" s="1"/>
      <c r="YX410" s="1"/>
      <c r="YY410" s="1"/>
      <c r="YZ410" s="1"/>
      <c r="ZA410" s="1"/>
      <c r="ZB410" s="1"/>
      <c r="ZC410" s="1"/>
      <c r="ZD410" s="1"/>
      <c r="ZE410" s="1"/>
      <c r="ZF410" s="1"/>
      <c r="ZG410" s="1"/>
      <c r="ZH410" s="1"/>
      <c r="ZI410" s="1"/>
      <c r="ZJ410" s="1"/>
      <c r="ZK410" s="1"/>
      <c r="ZL410" s="1"/>
      <c r="ZM410" s="1"/>
      <c r="ZN410" s="1"/>
      <c r="ZO410" s="1"/>
      <c r="ZP410" s="1"/>
      <c r="ZQ410" s="1"/>
      <c r="ZR410" s="1"/>
      <c r="ZS410" s="1"/>
    </row>
    <row r="411" spans="1:695" s="48" customFormat="1" x14ac:dyDescent="0.2">
      <c r="A411" s="231" t="s">
        <v>154</v>
      </c>
      <c r="B411" s="94"/>
      <c r="C411" s="48" t="s">
        <v>77</v>
      </c>
      <c r="D411" s="68" t="s">
        <v>14</v>
      </c>
      <c r="E411" s="69">
        <v>0.36111111111111099</v>
      </c>
      <c r="F411" s="69">
        <f>E411+(80/(24*60))</f>
        <v>0.41666666666666652</v>
      </c>
      <c r="G411" s="42">
        <f>H411*I411</f>
        <v>16475</v>
      </c>
      <c r="H411" s="70">
        <v>250</v>
      </c>
      <c r="I411" s="81">
        <v>65.900000000000006</v>
      </c>
      <c r="J411" s="77" t="s">
        <v>204</v>
      </c>
      <c r="K411" s="77" t="s">
        <v>205</v>
      </c>
      <c r="L411" s="149" t="s">
        <v>210</v>
      </c>
      <c r="M411" s="45"/>
      <c r="N411" s="139"/>
      <c r="O411" s="139"/>
      <c r="P411" s="45"/>
      <c r="Q411" s="45"/>
      <c r="R411" s="45"/>
      <c r="S411" s="45"/>
      <c r="T411" s="45"/>
      <c r="U411" s="45"/>
      <c r="V411" s="45"/>
      <c r="W411" s="45"/>
      <c r="X411" s="45"/>
      <c r="Y411" s="45"/>
      <c r="Z411" s="45"/>
      <c r="AA411" s="45"/>
      <c r="AB411" s="45"/>
      <c r="AC411" s="45"/>
      <c r="AD411" s="45"/>
      <c r="AE411" s="45"/>
      <c r="AF411" s="45"/>
      <c r="AG411" s="45"/>
      <c r="AH411" s="45"/>
      <c r="AI411" s="45"/>
      <c r="AJ411" s="45"/>
      <c r="AK411" s="45"/>
      <c r="AL411" s="45"/>
      <c r="AM411" s="45"/>
      <c r="AN411" s="45"/>
      <c r="AO411" s="45"/>
      <c r="AP411" s="45"/>
      <c r="AQ411" s="45"/>
      <c r="AR411" s="45"/>
      <c r="AS411" s="45"/>
      <c r="AT411" s="45"/>
      <c r="AU411" s="45"/>
      <c r="AV411" s="45"/>
      <c r="AW411" s="45"/>
      <c r="AX411" s="45"/>
      <c r="AY411" s="45"/>
      <c r="AZ411" s="45"/>
      <c r="BA411" s="45"/>
      <c r="BB411" s="45"/>
      <c r="BC411" s="45"/>
      <c r="BD411" s="45"/>
      <c r="BE411" s="45"/>
      <c r="BF411" s="45"/>
      <c r="BG411" s="45"/>
      <c r="BH411" s="45"/>
      <c r="BI411" s="45"/>
      <c r="BJ411" s="45"/>
      <c r="BK411" s="45"/>
      <c r="BL411" s="45"/>
      <c r="BM411" s="45"/>
      <c r="BN411" s="45"/>
      <c r="BO411" s="45"/>
      <c r="BP411" s="45"/>
      <c r="BQ411" s="45"/>
      <c r="BR411" s="45"/>
      <c r="BS411" s="45"/>
      <c r="BT411" s="45"/>
      <c r="BU411" s="45"/>
      <c r="BV411" s="45"/>
      <c r="BW411" s="45"/>
      <c r="BX411" s="45"/>
      <c r="BY411" s="45"/>
      <c r="BZ411" s="45"/>
      <c r="CA411" s="45"/>
      <c r="CB411" s="45"/>
      <c r="CC411" s="45"/>
      <c r="CD411" s="45"/>
      <c r="CE411" s="45"/>
      <c r="CF411" s="45"/>
      <c r="CG411" s="45"/>
      <c r="CH411" s="45"/>
      <c r="CI411" s="45"/>
      <c r="CJ411" s="45"/>
      <c r="CK411" s="45"/>
      <c r="CL411" s="45"/>
      <c r="CM411" s="45"/>
      <c r="CN411" s="45"/>
      <c r="CO411" s="45"/>
      <c r="CP411" s="45"/>
      <c r="CQ411" s="45"/>
      <c r="CR411" s="45"/>
      <c r="CS411" s="45"/>
      <c r="CT411" s="45"/>
      <c r="CU411" s="45"/>
      <c r="CV411" s="45"/>
      <c r="CW411" s="45"/>
      <c r="CX411" s="45"/>
      <c r="CY411" s="45"/>
      <c r="CZ411" s="45"/>
      <c r="DA411" s="45"/>
      <c r="DB411" s="45"/>
      <c r="DC411" s="45"/>
      <c r="DD411" s="45"/>
      <c r="DE411" s="45"/>
      <c r="DF411" s="45"/>
      <c r="DG411" s="45"/>
      <c r="DH411" s="45"/>
      <c r="DI411" s="45"/>
      <c r="DJ411" s="45"/>
      <c r="DK411" s="45"/>
      <c r="DL411" s="45"/>
      <c r="DM411" s="45"/>
      <c r="DN411" s="45"/>
      <c r="DO411" s="45"/>
      <c r="DP411" s="45"/>
      <c r="DQ411" s="45"/>
      <c r="DR411" s="45"/>
      <c r="DS411" s="45"/>
      <c r="DT411" s="45"/>
      <c r="DU411" s="45"/>
      <c r="DV411" s="45"/>
      <c r="DW411" s="45"/>
      <c r="DX411" s="45"/>
      <c r="DY411" s="45"/>
      <c r="DZ411" s="45"/>
      <c r="EA411" s="45"/>
      <c r="EB411" s="45"/>
      <c r="EC411" s="45"/>
      <c r="ED411" s="45"/>
      <c r="EE411" s="45"/>
      <c r="EF411" s="45"/>
      <c r="EG411" s="45"/>
      <c r="EH411" s="45"/>
      <c r="EI411" s="45"/>
      <c r="EJ411" s="45"/>
      <c r="EK411" s="45"/>
      <c r="EL411" s="45"/>
      <c r="EM411" s="45"/>
      <c r="EN411" s="45"/>
      <c r="EO411" s="45"/>
      <c r="EP411" s="45"/>
      <c r="EQ411" s="45"/>
      <c r="ER411" s="45"/>
      <c r="ES411" s="45"/>
      <c r="ET411" s="45"/>
      <c r="EU411" s="45"/>
      <c r="EV411" s="45"/>
      <c r="EW411" s="45"/>
      <c r="EX411" s="45"/>
      <c r="EY411" s="45"/>
      <c r="EZ411" s="45"/>
      <c r="FA411" s="45"/>
      <c r="FB411" s="45"/>
      <c r="FC411" s="45"/>
      <c r="FD411" s="45"/>
      <c r="FE411" s="45"/>
      <c r="FF411" s="45"/>
      <c r="FG411" s="45"/>
      <c r="FH411" s="45"/>
      <c r="FI411" s="45"/>
      <c r="FJ411" s="45"/>
      <c r="FK411" s="45"/>
      <c r="FL411" s="45"/>
      <c r="FM411" s="45"/>
      <c r="FN411" s="45"/>
      <c r="FO411" s="45"/>
      <c r="FP411" s="45"/>
      <c r="FQ411" s="45"/>
      <c r="FR411" s="45"/>
      <c r="FS411" s="45"/>
      <c r="FT411" s="45"/>
      <c r="FU411" s="45"/>
      <c r="FV411" s="45"/>
      <c r="FW411" s="45"/>
      <c r="FX411" s="45"/>
      <c r="FY411" s="45"/>
      <c r="FZ411" s="45"/>
      <c r="GA411" s="45"/>
      <c r="GB411" s="45"/>
      <c r="GC411" s="45"/>
      <c r="GD411" s="45"/>
      <c r="GE411" s="45"/>
      <c r="GF411" s="45"/>
      <c r="GG411" s="45"/>
      <c r="GH411" s="45"/>
      <c r="GI411" s="45"/>
      <c r="GJ411" s="45"/>
      <c r="GK411" s="45"/>
      <c r="GL411" s="45"/>
      <c r="GM411" s="45"/>
      <c r="GN411" s="45"/>
      <c r="GO411" s="45"/>
      <c r="GP411" s="45"/>
      <c r="GQ411" s="45"/>
      <c r="GR411" s="45"/>
      <c r="GS411" s="45"/>
      <c r="GT411" s="45"/>
      <c r="GU411" s="45"/>
      <c r="GV411" s="45"/>
      <c r="GW411" s="45"/>
      <c r="GX411" s="45"/>
      <c r="GY411" s="45"/>
      <c r="GZ411" s="45"/>
      <c r="HA411" s="45"/>
      <c r="HB411" s="45"/>
      <c r="HC411" s="45"/>
      <c r="HD411" s="45"/>
      <c r="HE411" s="45"/>
      <c r="HF411" s="45"/>
      <c r="HG411" s="45"/>
      <c r="HH411" s="45"/>
      <c r="HI411" s="45"/>
      <c r="HJ411" s="45"/>
      <c r="HK411" s="45"/>
      <c r="HL411" s="45"/>
      <c r="HM411" s="45"/>
      <c r="HN411" s="45"/>
      <c r="HO411" s="45"/>
      <c r="HP411" s="45"/>
      <c r="HQ411" s="45"/>
      <c r="HR411" s="45"/>
      <c r="HS411" s="45"/>
      <c r="HT411" s="45"/>
      <c r="HU411" s="45"/>
      <c r="HV411" s="45"/>
      <c r="HW411" s="45"/>
      <c r="HX411" s="45"/>
      <c r="HY411" s="45"/>
      <c r="HZ411" s="45"/>
      <c r="IA411" s="45"/>
      <c r="IB411" s="45"/>
      <c r="IC411" s="45"/>
      <c r="ID411" s="45"/>
      <c r="IE411" s="45"/>
      <c r="IF411" s="45"/>
      <c r="IG411" s="45"/>
      <c r="IH411" s="45"/>
      <c r="II411" s="45"/>
      <c r="IJ411" s="45"/>
      <c r="IK411" s="45"/>
      <c r="IL411" s="45"/>
      <c r="IM411" s="45"/>
      <c r="IN411" s="45"/>
      <c r="IO411" s="45"/>
      <c r="IP411" s="45"/>
      <c r="IQ411" s="45"/>
      <c r="IR411" s="45"/>
      <c r="IS411" s="45"/>
      <c r="IT411" s="45"/>
      <c r="IU411" s="45"/>
      <c r="IV411" s="45"/>
      <c r="IW411" s="45"/>
      <c r="IX411" s="45"/>
      <c r="IY411" s="45"/>
      <c r="IZ411" s="45"/>
      <c r="JA411" s="45"/>
      <c r="JB411" s="45"/>
      <c r="JC411" s="45"/>
      <c r="JD411" s="45"/>
      <c r="JE411" s="45"/>
      <c r="JF411" s="45"/>
      <c r="JG411" s="45"/>
      <c r="JH411" s="45"/>
      <c r="JI411" s="45"/>
      <c r="JJ411" s="45"/>
      <c r="JK411" s="45"/>
      <c r="JL411" s="45"/>
      <c r="JM411" s="45"/>
      <c r="JN411" s="45"/>
      <c r="JO411" s="45"/>
      <c r="JP411" s="45"/>
      <c r="JQ411" s="45"/>
      <c r="JR411" s="45"/>
      <c r="JS411" s="45"/>
      <c r="JT411" s="45"/>
      <c r="JU411" s="45"/>
      <c r="JV411" s="45"/>
      <c r="JW411" s="45"/>
      <c r="JX411" s="45"/>
      <c r="JY411" s="45"/>
      <c r="JZ411" s="45"/>
      <c r="KA411" s="45"/>
      <c r="KB411" s="45"/>
      <c r="KC411" s="45"/>
      <c r="KD411" s="45"/>
      <c r="KE411" s="45"/>
      <c r="KF411" s="45"/>
      <c r="KG411" s="45"/>
      <c r="KH411" s="45"/>
      <c r="KI411" s="45"/>
      <c r="KJ411" s="45"/>
      <c r="KK411" s="45"/>
      <c r="KL411" s="45"/>
      <c r="KM411" s="45"/>
      <c r="KN411" s="45"/>
      <c r="KO411" s="45"/>
      <c r="KP411" s="45"/>
      <c r="KQ411" s="45"/>
      <c r="KR411" s="45"/>
      <c r="KS411" s="45"/>
      <c r="KT411" s="45"/>
      <c r="KU411" s="45"/>
      <c r="KV411" s="45"/>
      <c r="KW411" s="45"/>
      <c r="KX411" s="45"/>
      <c r="KY411" s="45"/>
      <c r="KZ411" s="45"/>
      <c r="LA411" s="45"/>
      <c r="LB411" s="45"/>
      <c r="LC411" s="45"/>
      <c r="LD411" s="45"/>
      <c r="LE411" s="45"/>
      <c r="LF411" s="45"/>
      <c r="LG411" s="45"/>
      <c r="LH411" s="45"/>
      <c r="LI411" s="45"/>
      <c r="LJ411" s="45"/>
      <c r="LK411" s="45"/>
      <c r="LL411" s="45"/>
      <c r="LM411" s="45"/>
      <c r="LN411" s="45"/>
      <c r="LO411" s="45"/>
      <c r="LP411" s="45"/>
      <c r="LQ411" s="45"/>
      <c r="LR411" s="45"/>
      <c r="LS411" s="45"/>
      <c r="LT411" s="45"/>
      <c r="LU411" s="45"/>
      <c r="LV411" s="45"/>
      <c r="LW411" s="45"/>
      <c r="LX411" s="45"/>
      <c r="LY411" s="45"/>
      <c r="LZ411" s="45"/>
      <c r="MA411" s="45"/>
      <c r="MB411" s="45"/>
      <c r="MC411" s="45"/>
      <c r="MD411" s="45"/>
      <c r="ME411" s="45"/>
      <c r="MF411" s="45"/>
      <c r="MG411" s="45"/>
      <c r="MH411" s="45"/>
      <c r="MI411" s="45"/>
      <c r="MJ411" s="45"/>
      <c r="MK411" s="45"/>
      <c r="ML411" s="45"/>
      <c r="MM411" s="45"/>
      <c r="MN411" s="45"/>
      <c r="MO411" s="45"/>
      <c r="MP411" s="45"/>
      <c r="MQ411" s="45"/>
      <c r="MR411" s="45"/>
      <c r="MS411" s="45"/>
      <c r="MT411" s="45"/>
      <c r="MU411" s="45"/>
      <c r="MV411" s="45"/>
      <c r="MW411" s="45"/>
      <c r="MX411" s="45"/>
      <c r="MY411" s="45"/>
      <c r="MZ411" s="45"/>
      <c r="NA411" s="45"/>
      <c r="NB411" s="45"/>
      <c r="NC411" s="45"/>
      <c r="ND411" s="45"/>
      <c r="NE411" s="45"/>
      <c r="NF411" s="45"/>
      <c r="NG411" s="45"/>
      <c r="NH411" s="45"/>
      <c r="NI411" s="45"/>
      <c r="NJ411" s="45"/>
      <c r="NK411" s="45"/>
      <c r="NL411" s="45"/>
      <c r="NM411" s="45"/>
      <c r="NN411" s="45"/>
      <c r="NO411" s="45"/>
      <c r="NP411" s="45"/>
      <c r="NQ411" s="45"/>
      <c r="NR411" s="45"/>
      <c r="NS411" s="45"/>
      <c r="NT411" s="45"/>
      <c r="NU411" s="45"/>
      <c r="NV411" s="45"/>
      <c r="NW411" s="45"/>
      <c r="NX411" s="45"/>
      <c r="NY411" s="45"/>
      <c r="NZ411" s="45"/>
      <c r="OA411" s="45"/>
      <c r="OB411" s="45"/>
      <c r="OC411" s="45"/>
      <c r="OD411" s="45"/>
      <c r="OE411" s="45"/>
      <c r="OF411" s="45"/>
      <c r="OG411" s="45"/>
      <c r="OH411" s="45"/>
      <c r="OI411" s="45"/>
      <c r="OJ411" s="45"/>
      <c r="OK411" s="45"/>
      <c r="OL411" s="45"/>
      <c r="OM411" s="45"/>
      <c r="ON411" s="45"/>
      <c r="OO411" s="45"/>
      <c r="OP411" s="45"/>
      <c r="OQ411" s="45"/>
      <c r="OR411" s="45"/>
      <c r="OS411" s="45"/>
      <c r="OT411" s="45"/>
      <c r="OU411" s="45"/>
      <c r="OV411" s="45"/>
      <c r="OW411" s="45"/>
      <c r="OX411" s="45"/>
      <c r="OY411" s="45"/>
      <c r="OZ411" s="45"/>
      <c r="PA411" s="45"/>
      <c r="PB411" s="45"/>
      <c r="PC411" s="45"/>
      <c r="PD411" s="45"/>
      <c r="PE411" s="45"/>
      <c r="PF411" s="45"/>
      <c r="PG411" s="45"/>
      <c r="PH411" s="45"/>
      <c r="PI411" s="45"/>
      <c r="PJ411" s="45"/>
      <c r="PK411" s="45"/>
      <c r="PL411" s="45"/>
      <c r="PM411" s="45"/>
      <c r="PN411" s="45"/>
      <c r="PO411" s="45"/>
      <c r="PP411" s="45"/>
      <c r="PQ411" s="45"/>
      <c r="PR411" s="45"/>
      <c r="PS411" s="45"/>
      <c r="PT411" s="45"/>
      <c r="PU411" s="45"/>
      <c r="PV411" s="45"/>
      <c r="PW411" s="45"/>
      <c r="PX411" s="45"/>
      <c r="PY411" s="45"/>
      <c r="PZ411" s="45"/>
      <c r="QA411" s="45"/>
      <c r="QB411" s="45"/>
      <c r="QC411" s="45"/>
      <c r="QD411" s="45"/>
      <c r="QE411" s="45"/>
      <c r="QF411" s="45"/>
      <c r="QG411" s="45"/>
      <c r="QH411" s="45"/>
      <c r="QI411" s="45"/>
      <c r="QJ411" s="45"/>
      <c r="QK411" s="45"/>
      <c r="QL411" s="45"/>
      <c r="QM411" s="45"/>
      <c r="QN411" s="45"/>
      <c r="QO411" s="45"/>
      <c r="QP411" s="45"/>
      <c r="QQ411" s="45"/>
      <c r="QR411" s="45"/>
      <c r="QS411" s="45"/>
      <c r="QT411" s="45"/>
      <c r="QU411" s="45"/>
      <c r="QV411" s="45"/>
      <c r="QW411" s="45"/>
      <c r="QX411" s="45"/>
      <c r="QY411" s="45"/>
      <c r="QZ411" s="45"/>
      <c r="RA411" s="45"/>
      <c r="RB411" s="45"/>
      <c r="RC411" s="45"/>
      <c r="RD411" s="45"/>
      <c r="RE411" s="45"/>
      <c r="RF411" s="45"/>
      <c r="RG411" s="45"/>
      <c r="RH411" s="45"/>
      <c r="RI411" s="45"/>
      <c r="RJ411" s="45"/>
      <c r="RK411" s="45"/>
      <c r="RL411" s="45"/>
      <c r="RM411" s="45"/>
      <c r="RN411" s="45"/>
      <c r="RO411" s="45"/>
      <c r="RP411" s="45"/>
      <c r="RQ411" s="45"/>
      <c r="RR411" s="45"/>
      <c r="RS411" s="45"/>
      <c r="RT411" s="45"/>
      <c r="RU411" s="45"/>
      <c r="RV411" s="45"/>
      <c r="RW411" s="45"/>
      <c r="RX411" s="45"/>
      <c r="RY411" s="45"/>
      <c r="RZ411" s="45"/>
      <c r="SA411" s="45"/>
      <c r="SB411" s="45"/>
      <c r="SC411" s="45"/>
      <c r="SD411" s="45"/>
      <c r="SE411" s="45"/>
      <c r="SF411" s="45"/>
      <c r="SG411" s="45"/>
      <c r="SH411" s="45"/>
      <c r="SI411" s="45"/>
      <c r="SJ411" s="45"/>
      <c r="SK411" s="45"/>
      <c r="SL411" s="45"/>
      <c r="SM411" s="45"/>
      <c r="SN411" s="45"/>
      <c r="SO411" s="45"/>
      <c r="SP411" s="45"/>
      <c r="SQ411" s="45"/>
      <c r="SR411" s="45"/>
      <c r="SS411" s="45"/>
      <c r="ST411" s="45"/>
      <c r="SU411" s="45"/>
      <c r="SV411" s="45"/>
      <c r="SW411" s="45"/>
      <c r="SX411" s="45"/>
      <c r="SY411" s="45"/>
      <c r="SZ411" s="45"/>
      <c r="TA411" s="45"/>
      <c r="TB411" s="45"/>
      <c r="TC411" s="45"/>
      <c r="TD411" s="45"/>
      <c r="TE411" s="45"/>
      <c r="TF411" s="45"/>
      <c r="TG411" s="45"/>
      <c r="TH411" s="45"/>
      <c r="TI411" s="45"/>
      <c r="TJ411" s="45"/>
      <c r="TK411" s="45"/>
      <c r="TL411" s="45"/>
      <c r="TM411" s="45"/>
      <c r="TN411" s="45"/>
      <c r="TO411" s="45"/>
      <c r="TP411" s="45"/>
      <c r="TQ411" s="45"/>
      <c r="TR411" s="45"/>
      <c r="TS411" s="45"/>
      <c r="TT411" s="45"/>
      <c r="TU411" s="45"/>
      <c r="TV411" s="45"/>
      <c r="TW411" s="45"/>
      <c r="TX411" s="45"/>
      <c r="TY411" s="45"/>
      <c r="TZ411" s="45"/>
      <c r="UA411" s="45"/>
      <c r="UB411" s="45"/>
      <c r="UC411" s="45"/>
      <c r="UD411" s="45"/>
      <c r="UE411" s="45"/>
      <c r="UF411" s="45"/>
      <c r="UG411" s="45"/>
      <c r="UH411" s="45"/>
      <c r="UI411" s="45"/>
      <c r="UJ411" s="45"/>
      <c r="UK411" s="45"/>
      <c r="UL411" s="45"/>
      <c r="UM411" s="45"/>
      <c r="UN411" s="45"/>
      <c r="UO411" s="45"/>
      <c r="UP411" s="45"/>
      <c r="UQ411" s="45"/>
      <c r="UR411" s="45"/>
      <c r="US411" s="45"/>
      <c r="UT411" s="45"/>
      <c r="UU411" s="45"/>
      <c r="UV411" s="45"/>
      <c r="UW411" s="45"/>
      <c r="UX411" s="45"/>
      <c r="UY411" s="45"/>
      <c r="UZ411" s="45"/>
      <c r="VA411" s="45"/>
      <c r="VB411" s="45"/>
      <c r="VC411" s="45"/>
      <c r="VD411" s="45"/>
      <c r="VE411" s="45"/>
      <c r="VF411" s="45"/>
      <c r="VG411" s="45"/>
      <c r="VH411" s="45"/>
      <c r="VI411" s="45"/>
      <c r="VJ411" s="45"/>
      <c r="VK411" s="45"/>
      <c r="VL411" s="45"/>
      <c r="VM411" s="45"/>
      <c r="VN411" s="45"/>
      <c r="VO411" s="45"/>
      <c r="VP411" s="45"/>
      <c r="VQ411" s="45"/>
      <c r="VR411" s="45"/>
      <c r="VS411" s="45"/>
      <c r="VT411" s="45"/>
      <c r="VU411" s="45"/>
      <c r="VV411" s="45"/>
      <c r="VW411" s="45"/>
      <c r="VX411" s="45"/>
      <c r="VY411" s="45"/>
      <c r="VZ411" s="45"/>
      <c r="WA411" s="45"/>
      <c r="WB411" s="45"/>
      <c r="WC411" s="45"/>
      <c r="WD411" s="45"/>
      <c r="WE411" s="45"/>
      <c r="WF411" s="45"/>
      <c r="WG411" s="45"/>
      <c r="WH411" s="45"/>
      <c r="WI411" s="45"/>
      <c r="WJ411" s="45"/>
      <c r="WK411" s="45"/>
      <c r="WL411" s="45"/>
      <c r="WM411" s="45"/>
      <c r="WN411" s="45"/>
      <c r="WO411" s="45"/>
      <c r="WP411" s="45"/>
      <c r="WQ411" s="45"/>
      <c r="WR411" s="45"/>
      <c r="WS411" s="45"/>
      <c r="WT411" s="45"/>
      <c r="WU411" s="45"/>
      <c r="WV411" s="45"/>
      <c r="WW411" s="45"/>
      <c r="WX411" s="45"/>
      <c r="WY411" s="45"/>
      <c r="WZ411" s="45"/>
      <c r="XA411" s="45"/>
      <c r="XB411" s="45"/>
      <c r="XC411" s="45"/>
      <c r="XD411" s="45"/>
      <c r="XE411" s="45"/>
      <c r="XF411" s="45"/>
      <c r="XG411" s="45"/>
      <c r="XH411" s="45"/>
      <c r="XI411" s="45"/>
      <c r="XJ411" s="45"/>
      <c r="XK411" s="45"/>
      <c r="XL411" s="45"/>
      <c r="XM411" s="45"/>
      <c r="XN411" s="45"/>
      <c r="XO411" s="45"/>
      <c r="XP411" s="45"/>
      <c r="XQ411" s="45"/>
      <c r="XR411" s="45"/>
      <c r="XS411" s="45"/>
      <c r="XT411" s="45"/>
      <c r="XU411" s="45"/>
      <c r="XV411" s="45"/>
      <c r="XW411" s="45"/>
      <c r="XX411" s="45"/>
      <c r="XY411" s="45"/>
      <c r="XZ411" s="45"/>
      <c r="YA411" s="45"/>
      <c r="YB411" s="45"/>
      <c r="YC411" s="45"/>
      <c r="YD411" s="45"/>
      <c r="YE411" s="45"/>
      <c r="YF411" s="45"/>
      <c r="YG411" s="45"/>
      <c r="YH411" s="45"/>
      <c r="YI411" s="45"/>
      <c r="YJ411" s="45"/>
      <c r="YK411" s="45"/>
      <c r="YL411" s="45"/>
      <c r="YM411" s="45"/>
      <c r="YN411" s="45"/>
      <c r="YO411" s="45"/>
      <c r="YP411" s="45"/>
      <c r="YQ411" s="45"/>
      <c r="YR411" s="45"/>
      <c r="YS411" s="45"/>
      <c r="YT411" s="45"/>
      <c r="YU411" s="45"/>
      <c r="YV411" s="45"/>
      <c r="YW411" s="45"/>
      <c r="YX411" s="45"/>
      <c r="YY411" s="45"/>
      <c r="YZ411" s="45"/>
      <c r="ZA411" s="45"/>
      <c r="ZB411" s="45"/>
      <c r="ZC411" s="45"/>
      <c r="ZD411" s="45"/>
      <c r="ZE411" s="45"/>
      <c r="ZF411" s="45"/>
      <c r="ZG411" s="45"/>
      <c r="ZH411" s="45"/>
      <c r="ZI411" s="45"/>
      <c r="ZJ411" s="45"/>
      <c r="ZK411" s="45"/>
      <c r="ZL411" s="45"/>
      <c r="ZM411" s="45"/>
      <c r="ZN411" s="45"/>
      <c r="ZO411" s="45"/>
      <c r="ZP411" s="45"/>
      <c r="ZQ411" s="45"/>
      <c r="ZR411" s="45"/>
      <c r="ZS411" s="45"/>
    </row>
    <row r="412" spans="1:695" s="48" customFormat="1" x14ac:dyDescent="0.2">
      <c r="A412" s="231" t="s">
        <v>154</v>
      </c>
      <c r="B412" s="94"/>
      <c r="D412" s="68"/>
      <c r="E412" s="69"/>
      <c r="F412" s="69"/>
      <c r="G412" s="42"/>
      <c r="H412" s="70"/>
      <c r="I412" s="70"/>
      <c r="J412" s="73"/>
      <c r="K412" s="74"/>
      <c r="L412" s="149"/>
      <c r="M412" s="45"/>
      <c r="N412" s="139"/>
      <c r="O412" s="139"/>
      <c r="P412" s="45"/>
      <c r="Q412" s="45"/>
      <c r="R412" s="45"/>
      <c r="S412" s="45"/>
      <c r="T412" s="45"/>
      <c r="U412" s="45"/>
      <c r="V412" s="45"/>
      <c r="W412" s="45"/>
      <c r="X412" s="45"/>
      <c r="Y412" s="45"/>
      <c r="Z412" s="45"/>
      <c r="AA412" s="45"/>
      <c r="AB412" s="45"/>
      <c r="AC412" s="45"/>
      <c r="AD412" s="45"/>
      <c r="AE412" s="45"/>
      <c r="AF412" s="45"/>
      <c r="AG412" s="45"/>
      <c r="AH412" s="45"/>
      <c r="AI412" s="45"/>
      <c r="AJ412" s="45"/>
      <c r="AK412" s="45"/>
      <c r="AL412" s="45"/>
      <c r="AM412" s="45"/>
      <c r="AN412" s="45"/>
      <c r="AO412" s="45"/>
      <c r="AP412" s="45"/>
      <c r="AQ412" s="45"/>
      <c r="AR412" s="45"/>
      <c r="AS412" s="45"/>
      <c r="AT412" s="45"/>
      <c r="AU412" s="45"/>
      <c r="AV412" s="45"/>
      <c r="AW412" s="45"/>
      <c r="AX412" s="45"/>
      <c r="AY412" s="45"/>
      <c r="AZ412" s="45"/>
      <c r="BA412" s="45"/>
      <c r="BB412" s="45"/>
      <c r="BC412" s="45"/>
      <c r="BD412" s="45"/>
      <c r="BE412" s="45"/>
      <c r="BF412" s="45"/>
      <c r="BG412" s="45"/>
      <c r="BH412" s="45"/>
      <c r="BI412" s="45"/>
      <c r="BJ412" s="45"/>
      <c r="BK412" s="45"/>
      <c r="BL412" s="45"/>
      <c r="BM412" s="45"/>
      <c r="BN412" s="45"/>
      <c r="BO412" s="45"/>
      <c r="BP412" s="45"/>
      <c r="BQ412" s="45"/>
      <c r="BR412" s="45"/>
      <c r="BS412" s="45"/>
      <c r="BT412" s="45"/>
      <c r="BU412" s="45"/>
      <c r="BV412" s="45"/>
      <c r="BW412" s="45"/>
      <c r="BX412" s="45"/>
      <c r="BY412" s="45"/>
      <c r="BZ412" s="45"/>
      <c r="CA412" s="45"/>
      <c r="CB412" s="45"/>
      <c r="CC412" s="45"/>
      <c r="CD412" s="45"/>
      <c r="CE412" s="45"/>
      <c r="CF412" s="45"/>
      <c r="CG412" s="45"/>
      <c r="CH412" s="45"/>
      <c r="CI412" s="45"/>
      <c r="CJ412" s="45"/>
      <c r="CK412" s="45"/>
      <c r="CL412" s="45"/>
      <c r="CM412" s="45"/>
      <c r="CN412" s="45"/>
      <c r="CO412" s="45"/>
      <c r="CP412" s="45"/>
      <c r="CQ412" s="45"/>
      <c r="CR412" s="45"/>
      <c r="CS412" s="45"/>
      <c r="CT412" s="45"/>
      <c r="CU412" s="45"/>
      <c r="CV412" s="45"/>
      <c r="CW412" s="45"/>
      <c r="CX412" s="45"/>
      <c r="CY412" s="45"/>
      <c r="CZ412" s="45"/>
      <c r="DA412" s="45"/>
      <c r="DB412" s="45"/>
      <c r="DC412" s="45"/>
      <c r="DD412" s="45"/>
      <c r="DE412" s="45"/>
      <c r="DF412" s="45"/>
      <c r="DG412" s="45"/>
      <c r="DH412" s="45"/>
      <c r="DI412" s="45"/>
      <c r="DJ412" s="45"/>
      <c r="DK412" s="45"/>
      <c r="DL412" s="45"/>
      <c r="DM412" s="45"/>
      <c r="DN412" s="45"/>
      <c r="DO412" s="45"/>
      <c r="DP412" s="45"/>
      <c r="DQ412" s="45"/>
      <c r="DR412" s="45"/>
      <c r="DS412" s="45"/>
      <c r="DT412" s="45"/>
      <c r="DU412" s="45"/>
      <c r="DV412" s="45"/>
      <c r="DW412" s="45"/>
      <c r="DX412" s="45"/>
      <c r="DY412" s="45"/>
      <c r="DZ412" s="45"/>
      <c r="EA412" s="45"/>
      <c r="EB412" s="45"/>
      <c r="EC412" s="45"/>
      <c r="ED412" s="45"/>
      <c r="EE412" s="45"/>
      <c r="EF412" s="45"/>
      <c r="EG412" s="45"/>
      <c r="EH412" s="45"/>
      <c r="EI412" s="45"/>
      <c r="EJ412" s="45"/>
      <c r="EK412" s="45"/>
      <c r="EL412" s="45"/>
      <c r="EM412" s="45"/>
      <c r="EN412" s="45"/>
      <c r="EO412" s="45"/>
      <c r="EP412" s="45"/>
      <c r="EQ412" s="45"/>
      <c r="ER412" s="45"/>
      <c r="ES412" s="45"/>
      <c r="ET412" s="45"/>
      <c r="EU412" s="45"/>
      <c r="EV412" s="45"/>
      <c r="EW412" s="45"/>
      <c r="EX412" s="45"/>
      <c r="EY412" s="45"/>
      <c r="EZ412" s="45"/>
      <c r="FA412" s="45"/>
      <c r="FB412" s="45"/>
      <c r="FC412" s="45"/>
      <c r="FD412" s="45"/>
      <c r="FE412" s="45"/>
      <c r="FF412" s="45"/>
      <c r="FG412" s="45"/>
      <c r="FH412" s="45"/>
      <c r="FI412" s="45"/>
      <c r="FJ412" s="45"/>
      <c r="FK412" s="45"/>
      <c r="FL412" s="45"/>
      <c r="FM412" s="45"/>
      <c r="FN412" s="45"/>
      <c r="FO412" s="45"/>
      <c r="FP412" s="45"/>
      <c r="FQ412" s="45"/>
      <c r="FR412" s="45"/>
      <c r="FS412" s="45"/>
      <c r="FT412" s="45"/>
      <c r="FU412" s="45"/>
      <c r="FV412" s="45"/>
      <c r="FW412" s="45"/>
      <c r="FX412" s="45"/>
      <c r="FY412" s="45"/>
      <c r="FZ412" s="45"/>
      <c r="GA412" s="45"/>
      <c r="GB412" s="45"/>
      <c r="GC412" s="45"/>
      <c r="GD412" s="45"/>
      <c r="GE412" s="45"/>
      <c r="GF412" s="45"/>
      <c r="GG412" s="45"/>
      <c r="GH412" s="45"/>
      <c r="GI412" s="45"/>
      <c r="GJ412" s="45"/>
      <c r="GK412" s="45"/>
      <c r="GL412" s="45"/>
      <c r="GM412" s="45"/>
      <c r="GN412" s="45"/>
      <c r="GO412" s="45"/>
      <c r="GP412" s="45"/>
      <c r="GQ412" s="45"/>
      <c r="GR412" s="45"/>
      <c r="GS412" s="45"/>
      <c r="GT412" s="45"/>
      <c r="GU412" s="45"/>
      <c r="GV412" s="45"/>
      <c r="GW412" s="45"/>
      <c r="GX412" s="45"/>
      <c r="GY412" s="45"/>
      <c r="GZ412" s="45"/>
      <c r="HA412" s="45"/>
      <c r="HB412" s="45"/>
      <c r="HC412" s="45"/>
      <c r="HD412" s="45"/>
      <c r="HE412" s="45"/>
      <c r="HF412" s="45"/>
      <c r="HG412" s="45"/>
      <c r="HH412" s="45"/>
      <c r="HI412" s="45"/>
      <c r="HJ412" s="45"/>
      <c r="HK412" s="45"/>
      <c r="HL412" s="45"/>
      <c r="HM412" s="45"/>
      <c r="HN412" s="45"/>
      <c r="HO412" s="45"/>
      <c r="HP412" s="45"/>
      <c r="HQ412" s="45"/>
      <c r="HR412" s="45"/>
      <c r="HS412" s="45"/>
      <c r="HT412" s="45"/>
      <c r="HU412" s="45"/>
      <c r="HV412" s="45"/>
      <c r="HW412" s="45"/>
      <c r="HX412" s="45"/>
      <c r="HY412" s="45"/>
      <c r="HZ412" s="45"/>
      <c r="IA412" s="45"/>
      <c r="IB412" s="45"/>
      <c r="IC412" s="45"/>
      <c r="ID412" s="45"/>
      <c r="IE412" s="45"/>
      <c r="IF412" s="45"/>
      <c r="IG412" s="45"/>
      <c r="IH412" s="45"/>
      <c r="II412" s="45"/>
      <c r="IJ412" s="45"/>
      <c r="IK412" s="45"/>
      <c r="IL412" s="45"/>
      <c r="IM412" s="45"/>
      <c r="IN412" s="45"/>
      <c r="IO412" s="45"/>
      <c r="IP412" s="45"/>
      <c r="IQ412" s="45"/>
      <c r="IR412" s="45"/>
      <c r="IS412" s="45"/>
      <c r="IT412" s="45"/>
      <c r="IU412" s="45"/>
      <c r="IV412" s="45"/>
      <c r="IW412" s="45"/>
      <c r="IX412" s="45"/>
      <c r="IY412" s="45"/>
      <c r="IZ412" s="45"/>
      <c r="JA412" s="45"/>
      <c r="JB412" s="45"/>
      <c r="JC412" s="45"/>
      <c r="JD412" s="45"/>
      <c r="JE412" s="45"/>
      <c r="JF412" s="45"/>
      <c r="JG412" s="45"/>
      <c r="JH412" s="45"/>
      <c r="JI412" s="45"/>
      <c r="JJ412" s="45"/>
      <c r="JK412" s="45"/>
      <c r="JL412" s="45"/>
      <c r="JM412" s="45"/>
      <c r="JN412" s="45"/>
      <c r="JO412" s="45"/>
      <c r="JP412" s="45"/>
      <c r="JQ412" s="45"/>
      <c r="JR412" s="45"/>
      <c r="JS412" s="45"/>
      <c r="JT412" s="45"/>
      <c r="JU412" s="45"/>
      <c r="JV412" s="45"/>
      <c r="JW412" s="45"/>
      <c r="JX412" s="45"/>
      <c r="JY412" s="45"/>
      <c r="JZ412" s="45"/>
      <c r="KA412" s="45"/>
      <c r="KB412" s="45"/>
      <c r="KC412" s="45"/>
      <c r="KD412" s="45"/>
      <c r="KE412" s="45"/>
      <c r="KF412" s="45"/>
      <c r="KG412" s="45"/>
      <c r="KH412" s="45"/>
      <c r="KI412" s="45"/>
      <c r="KJ412" s="45"/>
      <c r="KK412" s="45"/>
      <c r="KL412" s="45"/>
      <c r="KM412" s="45"/>
      <c r="KN412" s="45"/>
      <c r="KO412" s="45"/>
      <c r="KP412" s="45"/>
      <c r="KQ412" s="45"/>
      <c r="KR412" s="45"/>
      <c r="KS412" s="45"/>
      <c r="KT412" s="45"/>
      <c r="KU412" s="45"/>
      <c r="KV412" s="45"/>
      <c r="KW412" s="45"/>
      <c r="KX412" s="45"/>
      <c r="KY412" s="45"/>
      <c r="KZ412" s="45"/>
      <c r="LA412" s="45"/>
      <c r="LB412" s="45"/>
      <c r="LC412" s="45"/>
      <c r="LD412" s="45"/>
      <c r="LE412" s="45"/>
      <c r="LF412" s="45"/>
      <c r="LG412" s="45"/>
      <c r="LH412" s="45"/>
      <c r="LI412" s="45"/>
      <c r="LJ412" s="45"/>
      <c r="LK412" s="45"/>
      <c r="LL412" s="45"/>
      <c r="LM412" s="45"/>
      <c r="LN412" s="45"/>
      <c r="LO412" s="45"/>
      <c r="LP412" s="45"/>
      <c r="LQ412" s="45"/>
      <c r="LR412" s="45"/>
      <c r="LS412" s="45"/>
      <c r="LT412" s="45"/>
      <c r="LU412" s="45"/>
      <c r="LV412" s="45"/>
      <c r="LW412" s="45"/>
      <c r="LX412" s="45"/>
      <c r="LY412" s="45"/>
      <c r="LZ412" s="45"/>
      <c r="MA412" s="45"/>
      <c r="MB412" s="45"/>
      <c r="MC412" s="45"/>
      <c r="MD412" s="45"/>
      <c r="ME412" s="45"/>
      <c r="MF412" s="45"/>
      <c r="MG412" s="45"/>
      <c r="MH412" s="45"/>
      <c r="MI412" s="45"/>
      <c r="MJ412" s="45"/>
      <c r="MK412" s="45"/>
      <c r="ML412" s="45"/>
      <c r="MM412" s="45"/>
      <c r="MN412" s="45"/>
      <c r="MO412" s="45"/>
      <c r="MP412" s="45"/>
      <c r="MQ412" s="45"/>
      <c r="MR412" s="45"/>
      <c r="MS412" s="45"/>
      <c r="MT412" s="45"/>
      <c r="MU412" s="45"/>
      <c r="MV412" s="45"/>
      <c r="MW412" s="45"/>
      <c r="MX412" s="45"/>
      <c r="MY412" s="45"/>
      <c r="MZ412" s="45"/>
      <c r="NA412" s="45"/>
      <c r="NB412" s="45"/>
      <c r="NC412" s="45"/>
      <c r="ND412" s="45"/>
      <c r="NE412" s="45"/>
      <c r="NF412" s="45"/>
      <c r="NG412" s="45"/>
      <c r="NH412" s="45"/>
      <c r="NI412" s="45"/>
      <c r="NJ412" s="45"/>
      <c r="NK412" s="45"/>
      <c r="NL412" s="45"/>
      <c r="NM412" s="45"/>
      <c r="NN412" s="45"/>
      <c r="NO412" s="45"/>
      <c r="NP412" s="45"/>
      <c r="NQ412" s="45"/>
      <c r="NR412" s="45"/>
      <c r="NS412" s="45"/>
      <c r="NT412" s="45"/>
      <c r="NU412" s="45"/>
      <c r="NV412" s="45"/>
      <c r="NW412" s="45"/>
      <c r="NX412" s="45"/>
      <c r="NY412" s="45"/>
      <c r="NZ412" s="45"/>
      <c r="OA412" s="45"/>
      <c r="OB412" s="45"/>
      <c r="OC412" s="45"/>
      <c r="OD412" s="45"/>
      <c r="OE412" s="45"/>
      <c r="OF412" s="45"/>
      <c r="OG412" s="45"/>
      <c r="OH412" s="45"/>
      <c r="OI412" s="45"/>
      <c r="OJ412" s="45"/>
      <c r="OK412" s="45"/>
      <c r="OL412" s="45"/>
      <c r="OM412" s="45"/>
      <c r="ON412" s="45"/>
      <c r="OO412" s="45"/>
      <c r="OP412" s="45"/>
      <c r="OQ412" s="45"/>
      <c r="OR412" s="45"/>
      <c r="OS412" s="45"/>
      <c r="OT412" s="45"/>
      <c r="OU412" s="45"/>
      <c r="OV412" s="45"/>
      <c r="OW412" s="45"/>
      <c r="OX412" s="45"/>
      <c r="OY412" s="45"/>
      <c r="OZ412" s="45"/>
      <c r="PA412" s="45"/>
      <c r="PB412" s="45"/>
      <c r="PC412" s="45"/>
      <c r="PD412" s="45"/>
      <c r="PE412" s="45"/>
      <c r="PF412" s="45"/>
      <c r="PG412" s="45"/>
      <c r="PH412" s="45"/>
      <c r="PI412" s="45"/>
      <c r="PJ412" s="45"/>
      <c r="PK412" s="45"/>
      <c r="PL412" s="45"/>
      <c r="PM412" s="45"/>
      <c r="PN412" s="45"/>
      <c r="PO412" s="45"/>
      <c r="PP412" s="45"/>
      <c r="PQ412" s="45"/>
      <c r="PR412" s="45"/>
      <c r="PS412" s="45"/>
      <c r="PT412" s="45"/>
      <c r="PU412" s="45"/>
      <c r="PV412" s="45"/>
      <c r="PW412" s="45"/>
      <c r="PX412" s="45"/>
      <c r="PY412" s="45"/>
      <c r="PZ412" s="45"/>
      <c r="QA412" s="45"/>
      <c r="QB412" s="45"/>
      <c r="QC412" s="45"/>
      <c r="QD412" s="45"/>
      <c r="QE412" s="45"/>
      <c r="QF412" s="45"/>
      <c r="QG412" s="45"/>
      <c r="QH412" s="45"/>
      <c r="QI412" s="45"/>
      <c r="QJ412" s="45"/>
      <c r="QK412" s="45"/>
      <c r="QL412" s="45"/>
      <c r="QM412" s="45"/>
      <c r="QN412" s="45"/>
      <c r="QO412" s="45"/>
      <c r="QP412" s="45"/>
      <c r="QQ412" s="45"/>
      <c r="QR412" s="45"/>
      <c r="QS412" s="45"/>
      <c r="QT412" s="45"/>
      <c r="QU412" s="45"/>
      <c r="QV412" s="45"/>
      <c r="QW412" s="45"/>
      <c r="QX412" s="45"/>
      <c r="QY412" s="45"/>
      <c r="QZ412" s="45"/>
      <c r="RA412" s="45"/>
      <c r="RB412" s="45"/>
      <c r="RC412" s="45"/>
      <c r="RD412" s="45"/>
      <c r="RE412" s="45"/>
      <c r="RF412" s="45"/>
      <c r="RG412" s="45"/>
      <c r="RH412" s="45"/>
      <c r="RI412" s="45"/>
      <c r="RJ412" s="45"/>
      <c r="RK412" s="45"/>
      <c r="RL412" s="45"/>
      <c r="RM412" s="45"/>
      <c r="RN412" s="45"/>
      <c r="RO412" s="45"/>
      <c r="RP412" s="45"/>
      <c r="RQ412" s="45"/>
      <c r="RR412" s="45"/>
      <c r="RS412" s="45"/>
      <c r="RT412" s="45"/>
      <c r="RU412" s="45"/>
      <c r="RV412" s="45"/>
      <c r="RW412" s="45"/>
      <c r="RX412" s="45"/>
      <c r="RY412" s="45"/>
      <c r="RZ412" s="45"/>
      <c r="SA412" s="45"/>
      <c r="SB412" s="45"/>
      <c r="SC412" s="45"/>
      <c r="SD412" s="45"/>
      <c r="SE412" s="45"/>
      <c r="SF412" s="45"/>
      <c r="SG412" s="45"/>
      <c r="SH412" s="45"/>
      <c r="SI412" s="45"/>
      <c r="SJ412" s="45"/>
      <c r="SK412" s="45"/>
      <c r="SL412" s="45"/>
      <c r="SM412" s="45"/>
      <c r="SN412" s="45"/>
      <c r="SO412" s="45"/>
      <c r="SP412" s="45"/>
      <c r="SQ412" s="45"/>
      <c r="SR412" s="45"/>
      <c r="SS412" s="45"/>
      <c r="ST412" s="45"/>
      <c r="SU412" s="45"/>
      <c r="SV412" s="45"/>
      <c r="SW412" s="45"/>
      <c r="SX412" s="45"/>
      <c r="SY412" s="45"/>
      <c r="SZ412" s="45"/>
      <c r="TA412" s="45"/>
      <c r="TB412" s="45"/>
      <c r="TC412" s="45"/>
      <c r="TD412" s="45"/>
      <c r="TE412" s="45"/>
      <c r="TF412" s="45"/>
      <c r="TG412" s="45"/>
      <c r="TH412" s="45"/>
      <c r="TI412" s="45"/>
      <c r="TJ412" s="45"/>
      <c r="TK412" s="45"/>
      <c r="TL412" s="45"/>
      <c r="TM412" s="45"/>
      <c r="TN412" s="45"/>
      <c r="TO412" s="45"/>
      <c r="TP412" s="45"/>
      <c r="TQ412" s="45"/>
      <c r="TR412" s="45"/>
      <c r="TS412" s="45"/>
      <c r="TT412" s="45"/>
      <c r="TU412" s="45"/>
      <c r="TV412" s="45"/>
      <c r="TW412" s="45"/>
      <c r="TX412" s="45"/>
      <c r="TY412" s="45"/>
      <c r="TZ412" s="45"/>
      <c r="UA412" s="45"/>
      <c r="UB412" s="45"/>
      <c r="UC412" s="45"/>
      <c r="UD412" s="45"/>
      <c r="UE412" s="45"/>
      <c r="UF412" s="45"/>
      <c r="UG412" s="45"/>
      <c r="UH412" s="45"/>
      <c r="UI412" s="45"/>
      <c r="UJ412" s="45"/>
      <c r="UK412" s="45"/>
      <c r="UL412" s="45"/>
      <c r="UM412" s="45"/>
      <c r="UN412" s="45"/>
      <c r="UO412" s="45"/>
      <c r="UP412" s="45"/>
      <c r="UQ412" s="45"/>
      <c r="UR412" s="45"/>
      <c r="US412" s="45"/>
      <c r="UT412" s="45"/>
      <c r="UU412" s="45"/>
      <c r="UV412" s="45"/>
      <c r="UW412" s="45"/>
      <c r="UX412" s="45"/>
      <c r="UY412" s="45"/>
      <c r="UZ412" s="45"/>
      <c r="VA412" s="45"/>
      <c r="VB412" s="45"/>
      <c r="VC412" s="45"/>
      <c r="VD412" s="45"/>
      <c r="VE412" s="45"/>
      <c r="VF412" s="45"/>
      <c r="VG412" s="45"/>
      <c r="VH412" s="45"/>
      <c r="VI412" s="45"/>
      <c r="VJ412" s="45"/>
      <c r="VK412" s="45"/>
      <c r="VL412" s="45"/>
      <c r="VM412" s="45"/>
      <c r="VN412" s="45"/>
      <c r="VO412" s="45"/>
      <c r="VP412" s="45"/>
      <c r="VQ412" s="45"/>
      <c r="VR412" s="45"/>
      <c r="VS412" s="45"/>
      <c r="VT412" s="45"/>
      <c r="VU412" s="45"/>
      <c r="VV412" s="45"/>
      <c r="VW412" s="45"/>
      <c r="VX412" s="45"/>
      <c r="VY412" s="45"/>
      <c r="VZ412" s="45"/>
      <c r="WA412" s="45"/>
      <c r="WB412" s="45"/>
      <c r="WC412" s="45"/>
      <c r="WD412" s="45"/>
      <c r="WE412" s="45"/>
      <c r="WF412" s="45"/>
      <c r="WG412" s="45"/>
      <c r="WH412" s="45"/>
      <c r="WI412" s="45"/>
      <c r="WJ412" s="45"/>
      <c r="WK412" s="45"/>
      <c r="WL412" s="45"/>
      <c r="WM412" s="45"/>
      <c r="WN412" s="45"/>
      <c r="WO412" s="45"/>
      <c r="WP412" s="45"/>
      <c r="WQ412" s="45"/>
      <c r="WR412" s="45"/>
      <c r="WS412" s="45"/>
      <c r="WT412" s="45"/>
      <c r="WU412" s="45"/>
      <c r="WV412" s="45"/>
      <c r="WW412" s="45"/>
      <c r="WX412" s="45"/>
      <c r="WY412" s="45"/>
      <c r="WZ412" s="45"/>
      <c r="XA412" s="45"/>
      <c r="XB412" s="45"/>
      <c r="XC412" s="45"/>
      <c r="XD412" s="45"/>
      <c r="XE412" s="45"/>
      <c r="XF412" s="45"/>
      <c r="XG412" s="45"/>
      <c r="XH412" s="45"/>
      <c r="XI412" s="45"/>
      <c r="XJ412" s="45"/>
      <c r="XK412" s="45"/>
      <c r="XL412" s="45"/>
      <c r="XM412" s="45"/>
      <c r="XN412" s="45"/>
      <c r="XO412" s="45"/>
      <c r="XP412" s="45"/>
      <c r="XQ412" s="45"/>
      <c r="XR412" s="45"/>
      <c r="XS412" s="45"/>
      <c r="XT412" s="45"/>
      <c r="XU412" s="45"/>
      <c r="XV412" s="45"/>
      <c r="XW412" s="45"/>
      <c r="XX412" s="45"/>
      <c r="XY412" s="45"/>
      <c r="XZ412" s="45"/>
      <c r="YA412" s="45"/>
      <c r="YB412" s="45"/>
      <c r="YC412" s="45"/>
      <c r="YD412" s="45"/>
      <c r="YE412" s="45"/>
      <c r="YF412" s="45"/>
      <c r="YG412" s="45"/>
      <c r="YH412" s="45"/>
      <c r="YI412" s="45"/>
      <c r="YJ412" s="45"/>
      <c r="YK412" s="45"/>
      <c r="YL412" s="45"/>
      <c r="YM412" s="45"/>
      <c r="YN412" s="45"/>
      <c r="YO412" s="45"/>
      <c r="YP412" s="45"/>
      <c r="YQ412" s="45"/>
      <c r="YR412" s="45"/>
      <c r="YS412" s="45"/>
      <c r="YT412" s="45"/>
      <c r="YU412" s="45"/>
      <c r="YV412" s="45"/>
      <c r="YW412" s="45"/>
      <c r="YX412" s="45"/>
      <c r="YY412" s="45"/>
      <c r="YZ412" s="45"/>
      <c r="ZA412" s="45"/>
      <c r="ZB412" s="45"/>
      <c r="ZC412" s="45"/>
      <c r="ZD412" s="45"/>
      <c r="ZE412" s="45"/>
      <c r="ZF412" s="45"/>
      <c r="ZG412" s="45"/>
      <c r="ZH412" s="45"/>
      <c r="ZI412" s="45"/>
      <c r="ZJ412" s="45"/>
      <c r="ZK412" s="45"/>
      <c r="ZL412" s="45"/>
      <c r="ZM412" s="45"/>
      <c r="ZN412" s="45"/>
      <c r="ZO412" s="45"/>
      <c r="ZP412" s="45"/>
      <c r="ZQ412" s="45"/>
      <c r="ZR412" s="45"/>
      <c r="ZS412" s="45"/>
    </row>
    <row r="413" spans="1:695" s="48" customFormat="1" x14ac:dyDescent="0.2">
      <c r="A413" s="231" t="s">
        <v>154</v>
      </c>
      <c r="B413" s="94"/>
      <c r="C413" s="48" t="s">
        <v>75</v>
      </c>
      <c r="D413" s="68" t="s">
        <v>14</v>
      </c>
      <c r="E413" s="69">
        <v>0.59027777777777779</v>
      </c>
      <c r="F413" s="69">
        <f>E413+(82/(24*60))</f>
        <v>0.64722222222222225</v>
      </c>
      <c r="G413" s="42">
        <f t="shared" ref="G413:G420" si="57">H413*I413</f>
        <v>16625</v>
      </c>
      <c r="H413" s="70">
        <v>250</v>
      </c>
      <c r="I413" s="81">
        <v>66.5</v>
      </c>
      <c r="J413" s="77" t="s">
        <v>204</v>
      </c>
      <c r="K413" s="77" t="s">
        <v>205</v>
      </c>
      <c r="L413" s="149" t="s">
        <v>210</v>
      </c>
      <c r="M413" s="45"/>
      <c r="N413" s="139"/>
      <c r="O413" s="139"/>
      <c r="P413" s="45"/>
      <c r="Q413" s="45"/>
      <c r="R413" s="45"/>
      <c r="S413" s="45"/>
      <c r="T413" s="45"/>
      <c r="U413" s="45"/>
      <c r="V413" s="45"/>
      <c r="W413" s="45"/>
      <c r="X413" s="45"/>
      <c r="Y413" s="45"/>
      <c r="Z413" s="45"/>
      <c r="AA413" s="45"/>
      <c r="AB413" s="45"/>
      <c r="AC413" s="45"/>
      <c r="AD413" s="45"/>
      <c r="AE413" s="45"/>
      <c r="AF413" s="45"/>
      <c r="AG413" s="45"/>
      <c r="AH413" s="45"/>
      <c r="AI413" s="45"/>
      <c r="AJ413" s="45"/>
      <c r="AK413" s="45"/>
      <c r="AL413" s="45"/>
      <c r="AM413" s="45"/>
      <c r="AN413" s="45"/>
      <c r="AO413" s="45"/>
      <c r="AP413" s="45"/>
      <c r="AQ413" s="45"/>
      <c r="AR413" s="45"/>
      <c r="AS413" s="45"/>
      <c r="AT413" s="45"/>
      <c r="AU413" s="45"/>
      <c r="AV413" s="45"/>
      <c r="AW413" s="45"/>
      <c r="AX413" s="45"/>
      <c r="AY413" s="45"/>
      <c r="AZ413" s="45"/>
      <c r="BA413" s="45"/>
      <c r="BB413" s="45"/>
      <c r="BC413" s="45"/>
      <c r="BD413" s="45"/>
      <c r="BE413" s="45"/>
      <c r="BF413" s="45"/>
      <c r="BG413" s="45"/>
      <c r="BH413" s="45"/>
      <c r="BI413" s="45"/>
      <c r="BJ413" s="45"/>
      <c r="BK413" s="45"/>
      <c r="BL413" s="45"/>
      <c r="BM413" s="45"/>
      <c r="BN413" s="45"/>
      <c r="BO413" s="45"/>
      <c r="BP413" s="45"/>
      <c r="BQ413" s="45"/>
      <c r="BR413" s="45"/>
      <c r="BS413" s="45"/>
      <c r="BT413" s="45"/>
      <c r="BU413" s="45"/>
      <c r="BV413" s="45"/>
      <c r="BW413" s="45"/>
      <c r="BX413" s="45"/>
      <c r="BY413" s="45"/>
      <c r="BZ413" s="45"/>
      <c r="CA413" s="45"/>
      <c r="CB413" s="45"/>
      <c r="CC413" s="45"/>
      <c r="CD413" s="45"/>
      <c r="CE413" s="45"/>
      <c r="CF413" s="45"/>
      <c r="CG413" s="45"/>
      <c r="CH413" s="45"/>
      <c r="CI413" s="45"/>
      <c r="CJ413" s="45"/>
      <c r="CK413" s="45"/>
      <c r="CL413" s="45"/>
      <c r="CM413" s="45"/>
      <c r="CN413" s="45"/>
      <c r="CO413" s="45"/>
      <c r="CP413" s="45"/>
      <c r="CQ413" s="45"/>
      <c r="CR413" s="45"/>
      <c r="CS413" s="45"/>
      <c r="CT413" s="45"/>
      <c r="CU413" s="45"/>
      <c r="CV413" s="45"/>
      <c r="CW413" s="45"/>
      <c r="CX413" s="45"/>
      <c r="CY413" s="45"/>
      <c r="CZ413" s="45"/>
      <c r="DA413" s="45"/>
      <c r="DB413" s="45"/>
      <c r="DC413" s="45"/>
      <c r="DD413" s="45"/>
      <c r="DE413" s="45"/>
      <c r="DF413" s="45"/>
      <c r="DG413" s="45"/>
      <c r="DH413" s="45"/>
      <c r="DI413" s="45"/>
      <c r="DJ413" s="45"/>
      <c r="DK413" s="45"/>
      <c r="DL413" s="45"/>
      <c r="DM413" s="45"/>
      <c r="DN413" s="45"/>
      <c r="DO413" s="45"/>
      <c r="DP413" s="45"/>
      <c r="DQ413" s="45"/>
      <c r="DR413" s="45"/>
      <c r="DS413" s="45"/>
      <c r="DT413" s="45"/>
      <c r="DU413" s="45"/>
      <c r="DV413" s="45"/>
      <c r="DW413" s="45"/>
      <c r="DX413" s="45"/>
      <c r="DY413" s="45"/>
      <c r="DZ413" s="45"/>
      <c r="EA413" s="45"/>
      <c r="EB413" s="45"/>
      <c r="EC413" s="45"/>
      <c r="ED413" s="45"/>
      <c r="EE413" s="45"/>
      <c r="EF413" s="45"/>
      <c r="EG413" s="45"/>
      <c r="EH413" s="45"/>
      <c r="EI413" s="45"/>
      <c r="EJ413" s="45"/>
      <c r="EK413" s="45"/>
      <c r="EL413" s="45"/>
      <c r="EM413" s="45"/>
      <c r="EN413" s="45"/>
      <c r="EO413" s="45"/>
      <c r="EP413" s="45"/>
      <c r="EQ413" s="45"/>
      <c r="ER413" s="45"/>
      <c r="ES413" s="45"/>
      <c r="ET413" s="45"/>
      <c r="EU413" s="45"/>
      <c r="EV413" s="45"/>
      <c r="EW413" s="45"/>
      <c r="EX413" s="45"/>
      <c r="EY413" s="45"/>
      <c r="EZ413" s="45"/>
      <c r="FA413" s="45"/>
      <c r="FB413" s="45"/>
      <c r="FC413" s="45"/>
      <c r="FD413" s="45"/>
      <c r="FE413" s="45"/>
      <c r="FF413" s="45"/>
      <c r="FG413" s="45"/>
      <c r="FH413" s="45"/>
      <c r="FI413" s="45"/>
      <c r="FJ413" s="45"/>
      <c r="FK413" s="45"/>
      <c r="FL413" s="45"/>
      <c r="FM413" s="45"/>
      <c r="FN413" s="45"/>
      <c r="FO413" s="45"/>
      <c r="FP413" s="45"/>
      <c r="FQ413" s="45"/>
      <c r="FR413" s="45"/>
      <c r="FS413" s="45"/>
      <c r="FT413" s="45"/>
      <c r="FU413" s="45"/>
      <c r="FV413" s="45"/>
      <c r="FW413" s="45"/>
      <c r="FX413" s="45"/>
      <c r="FY413" s="45"/>
      <c r="FZ413" s="45"/>
      <c r="GA413" s="45"/>
      <c r="GB413" s="45"/>
      <c r="GC413" s="45"/>
      <c r="GD413" s="45"/>
      <c r="GE413" s="45"/>
      <c r="GF413" s="45"/>
      <c r="GG413" s="45"/>
      <c r="GH413" s="45"/>
      <c r="GI413" s="45"/>
      <c r="GJ413" s="45"/>
      <c r="GK413" s="45"/>
      <c r="GL413" s="45"/>
      <c r="GM413" s="45"/>
      <c r="GN413" s="45"/>
      <c r="GO413" s="45"/>
      <c r="GP413" s="45"/>
      <c r="GQ413" s="45"/>
      <c r="GR413" s="45"/>
      <c r="GS413" s="45"/>
      <c r="GT413" s="45"/>
      <c r="GU413" s="45"/>
      <c r="GV413" s="45"/>
      <c r="GW413" s="45"/>
      <c r="GX413" s="45"/>
      <c r="GY413" s="45"/>
      <c r="GZ413" s="45"/>
      <c r="HA413" s="45"/>
      <c r="HB413" s="45"/>
      <c r="HC413" s="45"/>
      <c r="HD413" s="45"/>
      <c r="HE413" s="45"/>
      <c r="HF413" s="45"/>
      <c r="HG413" s="45"/>
      <c r="HH413" s="45"/>
      <c r="HI413" s="45"/>
      <c r="HJ413" s="45"/>
      <c r="HK413" s="45"/>
      <c r="HL413" s="45"/>
      <c r="HM413" s="45"/>
      <c r="HN413" s="45"/>
      <c r="HO413" s="45"/>
      <c r="HP413" s="45"/>
      <c r="HQ413" s="45"/>
      <c r="HR413" s="45"/>
      <c r="HS413" s="45"/>
      <c r="HT413" s="45"/>
      <c r="HU413" s="45"/>
      <c r="HV413" s="45"/>
      <c r="HW413" s="45"/>
      <c r="HX413" s="45"/>
      <c r="HY413" s="45"/>
      <c r="HZ413" s="45"/>
      <c r="IA413" s="45"/>
      <c r="IB413" s="45"/>
      <c r="IC413" s="45"/>
      <c r="ID413" s="45"/>
      <c r="IE413" s="45"/>
      <c r="IF413" s="45"/>
      <c r="IG413" s="45"/>
      <c r="IH413" s="45"/>
      <c r="II413" s="45"/>
      <c r="IJ413" s="45"/>
      <c r="IK413" s="45"/>
      <c r="IL413" s="45"/>
      <c r="IM413" s="45"/>
      <c r="IN413" s="45"/>
      <c r="IO413" s="45"/>
      <c r="IP413" s="45"/>
      <c r="IQ413" s="45"/>
      <c r="IR413" s="45"/>
      <c r="IS413" s="45"/>
      <c r="IT413" s="45"/>
      <c r="IU413" s="45"/>
      <c r="IV413" s="45"/>
      <c r="IW413" s="45"/>
      <c r="IX413" s="45"/>
      <c r="IY413" s="45"/>
      <c r="IZ413" s="45"/>
      <c r="JA413" s="45"/>
      <c r="JB413" s="45"/>
      <c r="JC413" s="45"/>
      <c r="JD413" s="45"/>
      <c r="JE413" s="45"/>
      <c r="JF413" s="45"/>
      <c r="JG413" s="45"/>
      <c r="JH413" s="45"/>
      <c r="JI413" s="45"/>
      <c r="JJ413" s="45"/>
      <c r="JK413" s="45"/>
      <c r="JL413" s="45"/>
      <c r="JM413" s="45"/>
      <c r="JN413" s="45"/>
      <c r="JO413" s="45"/>
      <c r="JP413" s="45"/>
      <c r="JQ413" s="45"/>
      <c r="JR413" s="45"/>
      <c r="JS413" s="45"/>
      <c r="JT413" s="45"/>
      <c r="JU413" s="45"/>
      <c r="JV413" s="45"/>
      <c r="JW413" s="45"/>
      <c r="JX413" s="45"/>
      <c r="JY413" s="45"/>
      <c r="JZ413" s="45"/>
      <c r="KA413" s="45"/>
      <c r="KB413" s="45"/>
      <c r="KC413" s="45"/>
      <c r="KD413" s="45"/>
      <c r="KE413" s="45"/>
      <c r="KF413" s="45"/>
      <c r="KG413" s="45"/>
      <c r="KH413" s="45"/>
      <c r="KI413" s="45"/>
      <c r="KJ413" s="45"/>
      <c r="KK413" s="45"/>
      <c r="KL413" s="45"/>
      <c r="KM413" s="45"/>
      <c r="KN413" s="45"/>
      <c r="KO413" s="45"/>
      <c r="KP413" s="45"/>
      <c r="KQ413" s="45"/>
      <c r="KR413" s="45"/>
      <c r="KS413" s="45"/>
      <c r="KT413" s="45"/>
      <c r="KU413" s="45"/>
      <c r="KV413" s="45"/>
      <c r="KW413" s="45"/>
      <c r="KX413" s="45"/>
      <c r="KY413" s="45"/>
      <c r="KZ413" s="45"/>
      <c r="LA413" s="45"/>
      <c r="LB413" s="45"/>
      <c r="LC413" s="45"/>
      <c r="LD413" s="45"/>
      <c r="LE413" s="45"/>
      <c r="LF413" s="45"/>
      <c r="LG413" s="45"/>
      <c r="LH413" s="45"/>
      <c r="LI413" s="45"/>
      <c r="LJ413" s="45"/>
      <c r="LK413" s="45"/>
      <c r="LL413" s="45"/>
      <c r="LM413" s="45"/>
      <c r="LN413" s="45"/>
      <c r="LO413" s="45"/>
      <c r="LP413" s="45"/>
      <c r="LQ413" s="45"/>
      <c r="LR413" s="45"/>
      <c r="LS413" s="45"/>
      <c r="LT413" s="45"/>
      <c r="LU413" s="45"/>
      <c r="LV413" s="45"/>
      <c r="LW413" s="45"/>
      <c r="LX413" s="45"/>
      <c r="LY413" s="45"/>
      <c r="LZ413" s="45"/>
      <c r="MA413" s="45"/>
      <c r="MB413" s="45"/>
      <c r="MC413" s="45"/>
      <c r="MD413" s="45"/>
      <c r="ME413" s="45"/>
      <c r="MF413" s="45"/>
      <c r="MG413" s="45"/>
      <c r="MH413" s="45"/>
      <c r="MI413" s="45"/>
      <c r="MJ413" s="45"/>
      <c r="MK413" s="45"/>
      <c r="ML413" s="45"/>
      <c r="MM413" s="45"/>
      <c r="MN413" s="45"/>
      <c r="MO413" s="45"/>
      <c r="MP413" s="45"/>
      <c r="MQ413" s="45"/>
      <c r="MR413" s="45"/>
      <c r="MS413" s="45"/>
      <c r="MT413" s="45"/>
      <c r="MU413" s="45"/>
      <c r="MV413" s="45"/>
      <c r="MW413" s="45"/>
      <c r="MX413" s="45"/>
      <c r="MY413" s="45"/>
      <c r="MZ413" s="45"/>
      <c r="NA413" s="45"/>
      <c r="NB413" s="45"/>
      <c r="NC413" s="45"/>
      <c r="ND413" s="45"/>
      <c r="NE413" s="45"/>
      <c r="NF413" s="45"/>
      <c r="NG413" s="45"/>
      <c r="NH413" s="45"/>
      <c r="NI413" s="45"/>
      <c r="NJ413" s="45"/>
      <c r="NK413" s="45"/>
      <c r="NL413" s="45"/>
      <c r="NM413" s="45"/>
      <c r="NN413" s="45"/>
      <c r="NO413" s="45"/>
      <c r="NP413" s="45"/>
      <c r="NQ413" s="45"/>
      <c r="NR413" s="45"/>
      <c r="NS413" s="45"/>
      <c r="NT413" s="45"/>
      <c r="NU413" s="45"/>
      <c r="NV413" s="45"/>
      <c r="NW413" s="45"/>
      <c r="NX413" s="45"/>
      <c r="NY413" s="45"/>
      <c r="NZ413" s="45"/>
      <c r="OA413" s="45"/>
      <c r="OB413" s="45"/>
      <c r="OC413" s="45"/>
      <c r="OD413" s="45"/>
      <c r="OE413" s="45"/>
      <c r="OF413" s="45"/>
      <c r="OG413" s="45"/>
      <c r="OH413" s="45"/>
      <c r="OI413" s="45"/>
      <c r="OJ413" s="45"/>
      <c r="OK413" s="45"/>
      <c r="OL413" s="45"/>
      <c r="OM413" s="45"/>
      <c r="ON413" s="45"/>
      <c r="OO413" s="45"/>
      <c r="OP413" s="45"/>
      <c r="OQ413" s="45"/>
      <c r="OR413" s="45"/>
      <c r="OS413" s="45"/>
      <c r="OT413" s="45"/>
      <c r="OU413" s="45"/>
      <c r="OV413" s="45"/>
      <c r="OW413" s="45"/>
      <c r="OX413" s="45"/>
      <c r="OY413" s="45"/>
      <c r="OZ413" s="45"/>
      <c r="PA413" s="45"/>
      <c r="PB413" s="45"/>
      <c r="PC413" s="45"/>
      <c r="PD413" s="45"/>
      <c r="PE413" s="45"/>
      <c r="PF413" s="45"/>
      <c r="PG413" s="45"/>
      <c r="PH413" s="45"/>
      <c r="PI413" s="45"/>
      <c r="PJ413" s="45"/>
      <c r="PK413" s="45"/>
      <c r="PL413" s="45"/>
      <c r="PM413" s="45"/>
      <c r="PN413" s="45"/>
      <c r="PO413" s="45"/>
      <c r="PP413" s="45"/>
      <c r="PQ413" s="45"/>
      <c r="PR413" s="45"/>
      <c r="PS413" s="45"/>
      <c r="PT413" s="45"/>
      <c r="PU413" s="45"/>
      <c r="PV413" s="45"/>
      <c r="PW413" s="45"/>
      <c r="PX413" s="45"/>
      <c r="PY413" s="45"/>
      <c r="PZ413" s="45"/>
      <c r="QA413" s="45"/>
      <c r="QB413" s="45"/>
      <c r="QC413" s="45"/>
      <c r="QD413" s="45"/>
      <c r="QE413" s="45"/>
      <c r="QF413" s="45"/>
      <c r="QG413" s="45"/>
      <c r="QH413" s="45"/>
      <c r="QI413" s="45"/>
      <c r="QJ413" s="45"/>
      <c r="QK413" s="45"/>
      <c r="QL413" s="45"/>
      <c r="QM413" s="45"/>
      <c r="QN413" s="45"/>
      <c r="QO413" s="45"/>
      <c r="QP413" s="45"/>
      <c r="QQ413" s="45"/>
      <c r="QR413" s="45"/>
      <c r="QS413" s="45"/>
      <c r="QT413" s="45"/>
      <c r="QU413" s="45"/>
      <c r="QV413" s="45"/>
      <c r="QW413" s="45"/>
      <c r="QX413" s="45"/>
      <c r="QY413" s="45"/>
      <c r="QZ413" s="45"/>
      <c r="RA413" s="45"/>
      <c r="RB413" s="45"/>
      <c r="RC413" s="45"/>
      <c r="RD413" s="45"/>
      <c r="RE413" s="45"/>
      <c r="RF413" s="45"/>
      <c r="RG413" s="45"/>
      <c r="RH413" s="45"/>
      <c r="RI413" s="45"/>
      <c r="RJ413" s="45"/>
      <c r="RK413" s="45"/>
      <c r="RL413" s="45"/>
      <c r="RM413" s="45"/>
      <c r="RN413" s="45"/>
      <c r="RO413" s="45"/>
      <c r="RP413" s="45"/>
      <c r="RQ413" s="45"/>
      <c r="RR413" s="45"/>
      <c r="RS413" s="45"/>
      <c r="RT413" s="45"/>
      <c r="RU413" s="45"/>
      <c r="RV413" s="45"/>
      <c r="RW413" s="45"/>
      <c r="RX413" s="45"/>
      <c r="RY413" s="45"/>
      <c r="RZ413" s="45"/>
      <c r="SA413" s="45"/>
      <c r="SB413" s="45"/>
      <c r="SC413" s="45"/>
      <c r="SD413" s="45"/>
      <c r="SE413" s="45"/>
      <c r="SF413" s="45"/>
      <c r="SG413" s="45"/>
      <c r="SH413" s="45"/>
      <c r="SI413" s="45"/>
      <c r="SJ413" s="45"/>
      <c r="SK413" s="45"/>
      <c r="SL413" s="45"/>
      <c r="SM413" s="45"/>
      <c r="SN413" s="45"/>
      <c r="SO413" s="45"/>
      <c r="SP413" s="45"/>
      <c r="SQ413" s="45"/>
      <c r="SR413" s="45"/>
      <c r="SS413" s="45"/>
      <c r="ST413" s="45"/>
      <c r="SU413" s="45"/>
      <c r="SV413" s="45"/>
      <c r="SW413" s="45"/>
      <c r="SX413" s="45"/>
      <c r="SY413" s="45"/>
      <c r="SZ413" s="45"/>
      <c r="TA413" s="45"/>
      <c r="TB413" s="45"/>
      <c r="TC413" s="45"/>
      <c r="TD413" s="45"/>
      <c r="TE413" s="45"/>
      <c r="TF413" s="45"/>
      <c r="TG413" s="45"/>
      <c r="TH413" s="45"/>
      <c r="TI413" s="45"/>
      <c r="TJ413" s="45"/>
      <c r="TK413" s="45"/>
      <c r="TL413" s="45"/>
      <c r="TM413" s="45"/>
      <c r="TN413" s="45"/>
      <c r="TO413" s="45"/>
      <c r="TP413" s="45"/>
      <c r="TQ413" s="45"/>
      <c r="TR413" s="45"/>
      <c r="TS413" s="45"/>
      <c r="TT413" s="45"/>
      <c r="TU413" s="45"/>
      <c r="TV413" s="45"/>
      <c r="TW413" s="45"/>
      <c r="TX413" s="45"/>
      <c r="TY413" s="45"/>
      <c r="TZ413" s="45"/>
      <c r="UA413" s="45"/>
      <c r="UB413" s="45"/>
      <c r="UC413" s="45"/>
      <c r="UD413" s="45"/>
      <c r="UE413" s="45"/>
      <c r="UF413" s="45"/>
      <c r="UG413" s="45"/>
      <c r="UH413" s="45"/>
      <c r="UI413" s="45"/>
      <c r="UJ413" s="45"/>
      <c r="UK413" s="45"/>
      <c r="UL413" s="45"/>
      <c r="UM413" s="45"/>
      <c r="UN413" s="45"/>
      <c r="UO413" s="45"/>
      <c r="UP413" s="45"/>
      <c r="UQ413" s="45"/>
      <c r="UR413" s="45"/>
      <c r="US413" s="45"/>
      <c r="UT413" s="45"/>
      <c r="UU413" s="45"/>
      <c r="UV413" s="45"/>
      <c r="UW413" s="45"/>
      <c r="UX413" s="45"/>
      <c r="UY413" s="45"/>
      <c r="UZ413" s="45"/>
      <c r="VA413" s="45"/>
      <c r="VB413" s="45"/>
      <c r="VC413" s="45"/>
      <c r="VD413" s="45"/>
      <c r="VE413" s="45"/>
      <c r="VF413" s="45"/>
      <c r="VG413" s="45"/>
      <c r="VH413" s="45"/>
      <c r="VI413" s="45"/>
      <c r="VJ413" s="45"/>
      <c r="VK413" s="45"/>
      <c r="VL413" s="45"/>
      <c r="VM413" s="45"/>
      <c r="VN413" s="45"/>
      <c r="VO413" s="45"/>
      <c r="VP413" s="45"/>
      <c r="VQ413" s="45"/>
      <c r="VR413" s="45"/>
      <c r="VS413" s="45"/>
      <c r="VT413" s="45"/>
      <c r="VU413" s="45"/>
      <c r="VV413" s="45"/>
      <c r="VW413" s="45"/>
      <c r="VX413" s="45"/>
      <c r="VY413" s="45"/>
      <c r="VZ413" s="45"/>
      <c r="WA413" s="45"/>
      <c r="WB413" s="45"/>
      <c r="WC413" s="45"/>
      <c r="WD413" s="45"/>
      <c r="WE413" s="45"/>
      <c r="WF413" s="45"/>
      <c r="WG413" s="45"/>
      <c r="WH413" s="45"/>
      <c r="WI413" s="45"/>
      <c r="WJ413" s="45"/>
      <c r="WK413" s="45"/>
      <c r="WL413" s="45"/>
      <c r="WM413" s="45"/>
      <c r="WN413" s="45"/>
      <c r="WO413" s="45"/>
      <c r="WP413" s="45"/>
      <c r="WQ413" s="45"/>
      <c r="WR413" s="45"/>
      <c r="WS413" s="45"/>
      <c r="WT413" s="45"/>
      <c r="WU413" s="45"/>
      <c r="WV413" s="45"/>
      <c r="WW413" s="45"/>
      <c r="WX413" s="45"/>
      <c r="WY413" s="45"/>
      <c r="WZ413" s="45"/>
      <c r="XA413" s="45"/>
      <c r="XB413" s="45"/>
      <c r="XC413" s="45"/>
      <c r="XD413" s="45"/>
      <c r="XE413" s="45"/>
      <c r="XF413" s="45"/>
      <c r="XG413" s="45"/>
      <c r="XH413" s="45"/>
      <c r="XI413" s="45"/>
      <c r="XJ413" s="45"/>
      <c r="XK413" s="45"/>
      <c r="XL413" s="45"/>
      <c r="XM413" s="45"/>
      <c r="XN413" s="45"/>
      <c r="XO413" s="45"/>
      <c r="XP413" s="45"/>
      <c r="XQ413" s="45"/>
      <c r="XR413" s="45"/>
      <c r="XS413" s="45"/>
      <c r="XT413" s="45"/>
      <c r="XU413" s="45"/>
      <c r="XV413" s="45"/>
      <c r="XW413" s="45"/>
      <c r="XX413" s="45"/>
      <c r="XY413" s="45"/>
      <c r="XZ413" s="45"/>
      <c r="YA413" s="45"/>
      <c r="YB413" s="45"/>
      <c r="YC413" s="45"/>
      <c r="YD413" s="45"/>
      <c r="YE413" s="45"/>
      <c r="YF413" s="45"/>
      <c r="YG413" s="45"/>
      <c r="YH413" s="45"/>
      <c r="YI413" s="45"/>
      <c r="YJ413" s="45"/>
      <c r="YK413" s="45"/>
      <c r="YL413" s="45"/>
      <c r="YM413" s="45"/>
      <c r="YN413" s="45"/>
      <c r="YO413" s="45"/>
      <c r="YP413" s="45"/>
      <c r="YQ413" s="45"/>
      <c r="YR413" s="45"/>
      <c r="YS413" s="45"/>
      <c r="YT413" s="45"/>
      <c r="YU413" s="45"/>
      <c r="YV413" s="45"/>
      <c r="YW413" s="45"/>
      <c r="YX413" s="45"/>
      <c r="YY413" s="45"/>
      <c r="YZ413" s="45"/>
      <c r="ZA413" s="45"/>
      <c r="ZB413" s="45"/>
      <c r="ZC413" s="45"/>
      <c r="ZD413" s="45"/>
      <c r="ZE413" s="45"/>
      <c r="ZF413" s="45"/>
      <c r="ZG413" s="45"/>
      <c r="ZH413" s="45"/>
      <c r="ZI413" s="45"/>
      <c r="ZJ413" s="45"/>
      <c r="ZK413" s="45"/>
      <c r="ZL413" s="45"/>
      <c r="ZM413" s="45"/>
      <c r="ZN413" s="45"/>
      <c r="ZO413" s="45"/>
      <c r="ZP413" s="45"/>
      <c r="ZQ413" s="45"/>
      <c r="ZR413" s="45"/>
      <c r="ZS413" s="45"/>
    </row>
    <row r="414" spans="1:695" s="48" customFormat="1" x14ac:dyDescent="0.2">
      <c r="A414" s="231" t="s">
        <v>154</v>
      </c>
      <c r="B414" s="94"/>
      <c r="C414" s="48" t="s">
        <v>77</v>
      </c>
      <c r="D414" s="68" t="s">
        <v>14</v>
      </c>
      <c r="E414" s="69">
        <v>0.65277777777777779</v>
      </c>
      <c r="F414" s="69">
        <f>E414+(80/(24*60))</f>
        <v>0.70833333333333337</v>
      </c>
      <c r="G414" s="42">
        <f t="shared" si="57"/>
        <v>16475</v>
      </c>
      <c r="H414" s="70">
        <v>250</v>
      </c>
      <c r="I414" s="81">
        <v>65.900000000000006</v>
      </c>
      <c r="J414" s="77" t="s">
        <v>204</v>
      </c>
      <c r="K414" s="77" t="s">
        <v>205</v>
      </c>
      <c r="L414" s="149" t="s">
        <v>210</v>
      </c>
      <c r="M414" s="45"/>
      <c r="N414" s="139"/>
      <c r="O414" s="139"/>
      <c r="P414" s="45"/>
      <c r="Q414" s="45"/>
      <c r="R414" s="45"/>
      <c r="S414" s="45"/>
      <c r="T414" s="45"/>
      <c r="U414" s="45"/>
      <c r="V414" s="45"/>
      <c r="W414" s="45"/>
      <c r="X414" s="45"/>
      <c r="Y414" s="45"/>
      <c r="Z414" s="45"/>
      <c r="AA414" s="45"/>
      <c r="AB414" s="45"/>
      <c r="AC414" s="45"/>
      <c r="AD414" s="45"/>
      <c r="AE414" s="45"/>
      <c r="AF414" s="45"/>
      <c r="AG414" s="45"/>
      <c r="AH414" s="45"/>
      <c r="AI414" s="45"/>
      <c r="AJ414" s="45"/>
      <c r="AK414" s="45"/>
      <c r="AL414" s="45"/>
      <c r="AM414" s="45"/>
      <c r="AN414" s="45"/>
      <c r="AO414" s="45"/>
      <c r="AP414" s="45"/>
      <c r="AQ414" s="45"/>
      <c r="AR414" s="45"/>
      <c r="AS414" s="45"/>
      <c r="AT414" s="45"/>
      <c r="AU414" s="45"/>
      <c r="AV414" s="45"/>
      <c r="AW414" s="45"/>
      <c r="AX414" s="45"/>
      <c r="AY414" s="45"/>
      <c r="AZ414" s="45"/>
      <c r="BA414" s="45"/>
      <c r="BB414" s="45"/>
      <c r="BC414" s="45"/>
      <c r="BD414" s="45"/>
      <c r="BE414" s="45"/>
      <c r="BF414" s="45"/>
      <c r="BG414" s="45"/>
      <c r="BH414" s="45"/>
      <c r="BI414" s="45"/>
      <c r="BJ414" s="45"/>
      <c r="BK414" s="45"/>
      <c r="BL414" s="45"/>
      <c r="BM414" s="45"/>
      <c r="BN414" s="45"/>
      <c r="BO414" s="45"/>
      <c r="BP414" s="45"/>
      <c r="BQ414" s="45"/>
      <c r="BR414" s="45"/>
      <c r="BS414" s="45"/>
      <c r="BT414" s="45"/>
      <c r="BU414" s="45"/>
      <c r="BV414" s="45"/>
      <c r="BW414" s="45"/>
      <c r="BX414" s="45"/>
      <c r="BY414" s="45"/>
      <c r="BZ414" s="45"/>
      <c r="CA414" s="45"/>
      <c r="CB414" s="45"/>
      <c r="CC414" s="45"/>
      <c r="CD414" s="45"/>
      <c r="CE414" s="45"/>
      <c r="CF414" s="45"/>
      <c r="CG414" s="45"/>
      <c r="CH414" s="45"/>
      <c r="CI414" s="45"/>
      <c r="CJ414" s="45"/>
      <c r="CK414" s="45"/>
      <c r="CL414" s="45"/>
      <c r="CM414" s="45"/>
      <c r="CN414" s="45"/>
      <c r="CO414" s="45"/>
      <c r="CP414" s="45"/>
      <c r="CQ414" s="45"/>
      <c r="CR414" s="45"/>
      <c r="CS414" s="45"/>
      <c r="CT414" s="45"/>
      <c r="CU414" s="45"/>
      <c r="CV414" s="45"/>
      <c r="CW414" s="45"/>
      <c r="CX414" s="45"/>
      <c r="CY414" s="45"/>
      <c r="CZ414" s="45"/>
      <c r="DA414" s="45"/>
      <c r="DB414" s="45"/>
      <c r="DC414" s="45"/>
      <c r="DD414" s="45"/>
      <c r="DE414" s="45"/>
      <c r="DF414" s="45"/>
      <c r="DG414" s="45"/>
      <c r="DH414" s="45"/>
      <c r="DI414" s="45"/>
      <c r="DJ414" s="45"/>
      <c r="DK414" s="45"/>
      <c r="DL414" s="45"/>
      <c r="DM414" s="45"/>
      <c r="DN414" s="45"/>
      <c r="DO414" s="45"/>
      <c r="DP414" s="45"/>
      <c r="DQ414" s="45"/>
      <c r="DR414" s="45"/>
      <c r="DS414" s="45"/>
      <c r="DT414" s="45"/>
      <c r="DU414" s="45"/>
      <c r="DV414" s="45"/>
      <c r="DW414" s="45"/>
      <c r="DX414" s="45"/>
      <c r="DY414" s="45"/>
      <c r="DZ414" s="45"/>
      <c r="EA414" s="45"/>
      <c r="EB414" s="45"/>
      <c r="EC414" s="45"/>
      <c r="ED414" s="45"/>
      <c r="EE414" s="45"/>
      <c r="EF414" s="45"/>
      <c r="EG414" s="45"/>
      <c r="EH414" s="45"/>
      <c r="EI414" s="45"/>
      <c r="EJ414" s="45"/>
      <c r="EK414" s="45"/>
      <c r="EL414" s="45"/>
      <c r="EM414" s="45"/>
      <c r="EN414" s="45"/>
      <c r="EO414" s="45"/>
      <c r="EP414" s="45"/>
      <c r="EQ414" s="45"/>
      <c r="ER414" s="45"/>
      <c r="ES414" s="45"/>
      <c r="ET414" s="45"/>
      <c r="EU414" s="45"/>
      <c r="EV414" s="45"/>
      <c r="EW414" s="45"/>
      <c r="EX414" s="45"/>
      <c r="EY414" s="45"/>
      <c r="EZ414" s="45"/>
      <c r="FA414" s="45"/>
      <c r="FB414" s="45"/>
      <c r="FC414" s="45"/>
      <c r="FD414" s="45"/>
      <c r="FE414" s="45"/>
      <c r="FF414" s="45"/>
      <c r="FG414" s="45"/>
      <c r="FH414" s="45"/>
      <c r="FI414" s="45"/>
      <c r="FJ414" s="45"/>
      <c r="FK414" s="45"/>
      <c r="FL414" s="45"/>
      <c r="FM414" s="45"/>
      <c r="FN414" s="45"/>
      <c r="FO414" s="45"/>
      <c r="FP414" s="45"/>
      <c r="FQ414" s="45"/>
      <c r="FR414" s="45"/>
      <c r="FS414" s="45"/>
      <c r="FT414" s="45"/>
      <c r="FU414" s="45"/>
      <c r="FV414" s="45"/>
      <c r="FW414" s="45"/>
      <c r="FX414" s="45"/>
      <c r="FY414" s="45"/>
      <c r="FZ414" s="45"/>
      <c r="GA414" s="45"/>
      <c r="GB414" s="45"/>
      <c r="GC414" s="45"/>
      <c r="GD414" s="45"/>
      <c r="GE414" s="45"/>
      <c r="GF414" s="45"/>
      <c r="GG414" s="45"/>
      <c r="GH414" s="45"/>
      <c r="GI414" s="45"/>
      <c r="GJ414" s="45"/>
      <c r="GK414" s="45"/>
      <c r="GL414" s="45"/>
      <c r="GM414" s="45"/>
      <c r="GN414" s="45"/>
      <c r="GO414" s="45"/>
      <c r="GP414" s="45"/>
      <c r="GQ414" s="45"/>
      <c r="GR414" s="45"/>
      <c r="GS414" s="45"/>
      <c r="GT414" s="45"/>
      <c r="GU414" s="45"/>
      <c r="GV414" s="45"/>
      <c r="GW414" s="45"/>
      <c r="GX414" s="45"/>
      <c r="GY414" s="45"/>
      <c r="GZ414" s="45"/>
      <c r="HA414" s="45"/>
      <c r="HB414" s="45"/>
      <c r="HC414" s="45"/>
      <c r="HD414" s="45"/>
      <c r="HE414" s="45"/>
      <c r="HF414" s="45"/>
      <c r="HG414" s="45"/>
      <c r="HH414" s="45"/>
      <c r="HI414" s="45"/>
      <c r="HJ414" s="45"/>
      <c r="HK414" s="45"/>
      <c r="HL414" s="45"/>
      <c r="HM414" s="45"/>
      <c r="HN414" s="45"/>
      <c r="HO414" s="45"/>
      <c r="HP414" s="45"/>
      <c r="HQ414" s="45"/>
      <c r="HR414" s="45"/>
      <c r="HS414" s="45"/>
      <c r="HT414" s="45"/>
      <c r="HU414" s="45"/>
      <c r="HV414" s="45"/>
      <c r="HW414" s="45"/>
      <c r="HX414" s="45"/>
      <c r="HY414" s="45"/>
      <c r="HZ414" s="45"/>
      <c r="IA414" s="45"/>
      <c r="IB414" s="45"/>
      <c r="IC414" s="45"/>
      <c r="ID414" s="45"/>
      <c r="IE414" s="45"/>
      <c r="IF414" s="45"/>
      <c r="IG414" s="45"/>
      <c r="IH414" s="45"/>
      <c r="II414" s="45"/>
      <c r="IJ414" s="45"/>
      <c r="IK414" s="45"/>
      <c r="IL414" s="45"/>
      <c r="IM414" s="45"/>
      <c r="IN414" s="45"/>
      <c r="IO414" s="45"/>
      <c r="IP414" s="45"/>
      <c r="IQ414" s="45"/>
      <c r="IR414" s="45"/>
      <c r="IS414" s="45"/>
      <c r="IT414" s="45"/>
      <c r="IU414" s="45"/>
      <c r="IV414" s="45"/>
      <c r="IW414" s="45"/>
      <c r="IX414" s="45"/>
      <c r="IY414" s="45"/>
      <c r="IZ414" s="45"/>
      <c r="JA414" s="45"/>
      <c r="JB414" s="45"/>
      <c r="JC414" s="45"/>
      <c r="JD414" s="45"/>
      <c r="JE414" s="45"/>
      <c r="JF414" s="45"/>
      <c r="JG414" s="45"/>
      <c r="JH414" s="45"/>
      <c r="JI414" s="45"/>
      <c r="JJ414" s="45"/>
      <c r="JK414" s="45"/>
      <c r="JL414" s="45"/>
      <c r="JM414" s="45"/>
      <c r="JN414" s="45"/>
      <c r="JO414" s="45"/>
      <c r="JP414" s="45"/>
      <c r="JQ414" s="45"/>
      <c r="JR414" s="45"/>
      <c r="JS414" s="45"/>
      <c r="JT414" s="45"/>
      <c r="JU414" s="45"/>
      <c r="JV414" s="45"/>
      <c r="JW414" s="45"/>
      <c r="JX414" s="45"/>
      <c r="JY414" s="45"/>
      <c r="JZ414" s="45"/>
      <c r="KA414" s="45"/>
      <c r="KB414" s="45"/>
      <c r="KC414" s="45"/>
      <c r="KD414" s="45"/>
      <c r="KE414" s="45"/>
      <c r="KF414" s="45"/>
      <c r="KG414" s="45"/>
      <c r="KH414" s="45"/>
      <c r="KI414" s="45"/>
      <c r="KJ414" s="45"/>
      <c r="KK414" s="45"/>
      <c r="KL414" s="45"/>
      <c r="KM414" s="45"/>
      <c r="KN414" s="45"/>
      <c r="KO414" s="45"/>
      <c r="KP414" s="45"/>
      <c r="KQ414" s="45"/>
      <c r="KR414" s="45"/>
      <c r="KS414" s="45"/>
      <c r="KT414" s="45"/>
      <c r="KU414" s="45"/>
      <c r="KV414" s="45"/>
      <c r="KW414" s="45"/>
      <c r="KX414" s="45"/>
      <c r="KY414" s="45"/>
      <c r="KZ414" s="45"/>
      <c r="LA414" s="45"/>
      <c r="LB414" s="45"/>
      <c r="LC414" s="45"/>
      <c r="LD414" s="45"/>
      <c r="LE414" s="45"/>
      <c r="LF414" s="45"/>
      <c r="LG414" s="45"/>
      <c r="LH414" s="45"/>
      <c r="LI414" s="45"/>
      <c r="LJ414" s="45"/>
      <c r="LK414" s="45"/>
      <c r="LL414" s="45"/>
      <c r="LM414" s="45"/>
      <c r="LN414" s="45"/>
      <c r="LO414" s="45"/>
      <c r="LP414" s="45"/>
      <c r="LQ414" s="45"/>
      <c r="LR414" s="45"/>
      <c r="LS414" s="45"/>
      <c r="LT414" s="45"/>
      <c r="LU414" s="45"/>
      <c r="LV414" s="45"/>
      <c r="LW414" s="45"/>
      <c r="LX414" s="45"/>
      <c r="LY414" s="45"/>
      <c r="LZ414" s="45"/>
      <c r="MA414" s="45"/>
      <c r="MB414" s="45"/>
      <c r="MC414" s="45"/>
      <c r="MD414" s="45"/>
      <c r="ME414" s="45"/>
      <c r="MF414" s="45"/>
      <c r="MG414" s="45"/>
      <c r="MH414" s="45"/>
      <c r="MI414" s="45"/>
      <c r="MJ414" s="45"/>
      <c r="MK414" s="45"/>
      <c r="ML414" s="45"/>
      <c r="MM414" s="45"/>
      <c r="MN414" s="45"/>
      <c r="MO414" s="45"/>
      <c r="MP414" s="45"/>
      <c r="MQ414" s="45"/>
      <c r="MR414" s="45"/>
      <c r="MS414" s="45"/>
      <c r="MT414" s="45"/>
      <c r="MU414" s="45"/>
      <c r="MV414" s="45"/>
      <c r="MW414" s="45"/>
      <c r="MX414" s="45"/>
      <c r="MY414" s="45"/>
      <c r="MZ414" s="45"/>
      <c r="NA414" s="45"/>
      <c r="NB414" s="45"/>
      <c r="NC414" s="45"/>
      <c r="ND414" s="45"/>
      <c r="NE414" s="45"/>
      <c r="NF414" s="45"/>
      <c r="NG414" s="45"/>
      <c r="NH414" s="45"/>
      <c r="NI414" s="45"/>
      <c r="NJ414" s="45"/>
      <c r="NK414" s="45"/>
      <c r="NL414" s="45"/>
      <c r="NM414" s="45"/>
      <c r="NN414" s="45"/>
      <c r="NO414" s="45"/>
      <c r="NP414" s="45"/>
      <c r="NQ414" s="45"/>
      <c r="NR414" s="45"/>
      <c r="NS414" s="45"/>
      <c r="NT414" s="45"/>
      <c r="NU414" s="45"/>
      <c r="NV414" s="45"/>
      <c r="NW414" s="45"/>
      <c r="NX414" s="45"/>
      <c r="NY414" s="45"/>
      <c r="NZ414" s="45"/>
      <c r="OA414" s="45"/>
      <c r="OB414" s="45"/>
      <c r="OC414" s="45"/>
      <c r="OD414" s="45"/>
      <c r="OE414" s="45"/>
      <c r="OF414" s="45"/>
      <c r="OG414" s="45"/>
      <c r="OH414" s="45"/>
      <c r="OI414" s="45"/>
      <c r="OJ414" s="45"/>
      <c r="OK414" s="45"/>
      <c r="OL414" s="45"/>
      <c r="OM414" s="45"/>
      <c r="ON414" s="45"/>
      <c r="OO414" s="45"/>
      <c r="OP414" s="45"/>
      <c r="OQ414" s="45"/>
      <c r="OR414" s="45"/>
      <c r="OS414" s="45"/>
      <c r="OT414" s="45"/>
      <c r="OU414" s="45"/>
      <c r="OV414" s="45"/>
      <c r="OW414" s="45"/>
      <c r="OX414" s="45"/>
      <c r="OY414" s="45"/>
      <c r="OZ414" s="45"/>
      <c r="PA414" s="45"/>
      <c r="PB414" s="45"/>
      <c r="PC414" s="45"/>
      <c r="PD414" s="45"/>
      <c r="PE414" s="45"/>
      <c r="PF414" s="45"/>
      <c r="PG414" s="45"/>
      <c r="PH414" s="45"/>
      <c r="PI414" s="45"/>
      <c r="PJ414" s="45"/>
      <c r="PK414" s="45"/>
      <c r="PL414" s="45"/>
      <c r="PM414" s="45"/>
      <c r="PN414" s="45"/>
      <c r="PO414" s="45"/>
      <c r="PP414" s="45"/>
      <c r="PQ414" s="45"/>
      <c r="PR414" s="45"/>
      <c r="PS414" s="45"/>
      <c r="PT414" s="45"/>
      <c r="PU414" s="45"/>
      <c r="PV414" s="45"/>
      <c r="PW414" s="45"/>
      <c r="PX414" s="45"/>
      <c r="PY414" s="45"/>
      <c r="PZ414" s="45"/>
      <c r="QA414" s="45"/>
      <c r="QB414" s="45"/>
      <c r="QC414" s="45"/>
      <c r="QD414" s="45"/>
      <c r="QE414" s="45"/>
      <c r="QF414" s="45"/>
      <c r="QG414" s="45"/>
      <c r="QH414" s="45"/>
      <c r="QI414" s="45"/>
      <c r="QJ414" s="45"/>
      <c r="QK414" s="45"/>
      <c r="QL414" s="45"/>
      <c r="QM414" s="45"/>
      <c r="QN414" s="45"/>
      <c r="QO414" s="45"/>
      <c r="QP414" s="45"/>
      <c r="QQ414" s="45"/>
      <c r="QR414" s="45"/>
      <c r="QS414" s="45"/>
      <c r="QT414" s="45"/>
      <c r="QU414" s="45"/>
      <c r="QV414" s="45"/>
      <c r="QW414" s="45"/>
      <c r="QX414" s="45"/>
      <c r="QY414" s="45"/>
      <c r="QZ414" s="45"/>
      <c r="RA414" s="45"/>
      <c r="RB414" s="45"/>
      <c r="RC414" s="45"/>
      <c r="RD414" s="45"/>
      <c r="RE414" s="45"/>
      <c r="RF414" s="45"/>
      <c r="RG414" s="45"/>
      <c r="RH414" s="45"/>
      <c r="RI414" s="45"/>
      <c r="RJ414" s="45"/>
      <c r="RK414" s="45"/>
      <c r="RL414" s="45"/>
      <c r="RM414" s="45"/>
      <c r="RN414" s="45"/>
      <c r="RO414" s="45"/>
      <c r="RP414" s="45"/>
      <c r="RQ414" s="45"/>
      <c r="RR414" s="45"/>
      <c r="RS414" s="45"/>
      <c r="RT414" s="45"/>
      <c r="RU414" s="45"/>
      <c r="RV414" s="45"/>
      <c r="RW414" s="45"/>
      <c r="RX414" s="45"/>
      <c r="RY414" s="45"/>
      <c r="RZ414" s="45"/>
      <c r="SA414" s="45"/>
      <c r="SB414" s="45"/>
      <c r="SC414" s="45"/>
      <c r="SD414" s="45"/>
      <c r="SE414" s="45"/>
      <c r="SF414" s="45"/>
      <c r="SG414" s="45"/>
      <c r="SH414" s="45"/>
      <c r="SI414" s="45"/>
      <c r="SJ414" s="45"/>
      <c r="SK414" s="45"/>
      <c r="SL414" s="45"/>
      <c r="SM414" s="45"/>
      <c r="SN414" s="45"/>
      <c r="SO414" s="45"/>
      <c r="SP414" s="45"/>
      <c r="SQ414" s="45"/>
      <c r="SR414" s="45"/>
      <c r="SS414" s="45"/>
      <c r="ST414" s="45"/>
      <c r="SU414" s="45"/>
      <c r="SV414" s="45"/>
      <c r="SW414" s="45"/>
      <c r="SX414" s="45"/>
      <c r="SY414" s="45"/>
      <c r="SZ414" s="45"/>
      <c r="TA414" s="45"/>
      <c r="TB414" s="45"/>
      <c r="TC414" s="45"/>
      <c r="TD414" s="45"/>
      <c r="TE414" s="45"/>
      <c r="TF414" s="45"/>
      <c r="TG414" s="45"/>
      <c r="TH414" s="45"/>
      <c r="TI414" s="45"/>
      <c r="TJ414" s="45"/>
      <c r="TK414" s="45"/>
      <c r="TL414" s="45"/>
      <c r="TM414" s="45"/>
      <c r="TN414" s="45"/>
      <c r="TO414" s="45"/>
      <c r="TP414" s="45"/>
      <c r="TQ414" s="45"/>
      <c r="TR414" s="45"/>
      <c r="TS414" s="45"/>
      <c r="TT414" s="45"/>
      <c r="TU414" s="45"/>
      <c r="TV414" s="45"/>
      <c r="TW414" s="45"/>
      <c r="TX414" s="45"/>
      <c r="TY414" s="45"/>
      <c r="TZ414" s="45"/>
      <c r="UA414" s="45"/>
      <c r="UB414" s="45"/>
      <c r="UC414" s="45"/>
      <c r="UD414" s="45"/>
      <c r="UE414" s="45"/>
      <c r="UF414" s="45"/>
      <c r="UG414" s="45"/>
      <c r="UH414" s="45"/>
      <c r="UI414" s="45"/>
      <c r="UJ414" s="45"/>
      <c r="UK414" s="45"/>
      <c r="UL414" s="45"/>
      <c r="UM414" s="45"/>
      <c r="UN414" s="45"/>
      <c r="UO414" s="45"/>
      <c r="UP414" s="45"/>
      <c r="UQ414" s="45"/>
      <c r="UR414" s="45"/>
      <c r="US414" s="45"/>
      <c r="UT414" s="45"/>
      <c r="UU414" s="45"/>
      <c r="UV414" s="45"/>
      <c r="UW414" s="45"/>
      <c r="UX414" s="45"/>
      <c r="UY414" s="45"/>
      <c r="UZ414" s="45"/>
      <c r="VA414" s="45"/>
      <c r="VB414" s="45"/>
      <c r="VC414" s="45"/>
      <c r="VD414" s="45"/>
      <c r="VE414" s="45"/>
      <c r="VF414" s="45"/>
      <c r="VG414" s="45"/>
      <c r="VH414" s="45"/>
      <c r="VI414" s="45"/>
      <c r="VJ414" s="45"/>
      <c r="VK414" s="45"/>
      <c r="VL414" s="45"/>
      <c r="VM414" s="45"/>
      <c r="VN414" s="45"/>
      <c r="VO414" s="45"/>
      <c r="VP414" s="45"/>
      <c r="VQ414" s="45"/>
      <c r="VR414" s="45"/>
      <c r="VS414" s="45"/>
      <c r="VT414" s="45"/>
      <c r="VU414" s="45"/>
      <c r="VV414" s="45"/>
      <c r="VW414" s="45"/>
      <c r="VX414" s="45"/>
      <c r="VY414" s="45"/>
      <c r="VZ414" s="45"/>
      <c r="WA414" s="45"/>
      <c r="WB414" s="45"/>
      <c r="WC414" s="45"/>
      <c r="WD414" s="45"/>
      <c r="WE414" s="45"/>
      <c r="WF414" s="45"/>
      <c r="WG414" s="45"/>
      <c r="WH414" s="45"/>
      <c r="WI414" s="45"/>
      <c r="WJ414" s="45"/>
      <c r="WK414" s="45"/>
      <c r="WL414" s="45"/>
      <c r="WM414" s="45"/>
      <c r="WN414" s="45"/>
      <c r="WO414" s="45"/>
      <c r="WP414" s="45"/>
      <c r="WQ414" s="45"/>
      <c r="WR414" s="45"/>
      <c r="WS414" s="45"/>
      <c r="WT414" s="45"/>
      <c r="WU414" s="45"/>
      <c r="WV414" s="45"/>
      <c r="WW414" s="45"/>
      <c r="WX414" s="45"/>
      <c r="WY414" s="45"/>
      <c r="WZ414" s="45"/>
      <c r="XA414" s="45"/>
      <c r="XB414" s="45"/>
      <c r="XC414" s="45"/>
      <c r="XD414" s="45"/>
      <c r="XE414" s="45"/>
      <c r="XF414" s="45"/>
      <c r="XG414" s="45"/>
      <c r="XH414" s="45"/>
      <c r="XI414" s="45"/>
      <c r="XJ414" s="45"/>
      <c r="XK414" s="45"/>
      <c r="XL414" s="45"/>
      <c r="XM414" s="45"/>
      <c r="XN414" s="45"/>
      <c r="XO414" s="45"/>
      <c r="XP414" s="45"/>
      <c r="XQ414" s="45"/>
      <c r="XR414" s="45"/>
      <c r="XS414" s="45"/>
      <c r="XT414" s="45"/>
      <c r="XU414" s="45"/>
      <c r="XV414" s="45"/>
      <c r="XW414" s="45"/>
      <c r="XX414" s="45"/>
      <c r="XY414" s="45"/>
      <c r="XZ414" s="45"/>
      <c r="YA414" s="45"/>
      <c r="YB414" s="45"/>
      <c r="YC414" s="45"/>
      <c r="YD414" s="45"/>
      <c r="YE414" s="45"/>
      <c r="YF414" s="45"/>
      <c r="YG414" s="45"/>
      <c r="YH414" s="45"/>
      <c r="YI414" s="45"/>
      <c r="YJ414" s="45"/>
      <c r="YK414" s="45"/>
      <c r="YL414" s="45"/>
      <c r="YM414" s="45"/>
      <c r="YN414" s="45"/>
      <c r="YO414" s="45"/>
      <c r="YP414" s="45"/>
      <c r="YQ414" s="45"/>
      <c r="YR414" s="45"/>
      <c r="YS414" s="45"/>
      <c r="YT414" s="45"/>
      <c r="YU414" s="45"/>
      <c r="YV414" s="45"/>
      <c r="YW414" s="45"/>
      <c r="YX414" s="45"/>
      <c r="YY414" s="45"/>
      <c r="YZ414" s="45"/>
      <c r="ZA414" s="45"/>
      <c r="ZB414" s="45"/>
      <c r="ZC414" s="45"/>
      <c r="ZD414" s="45"/>
      <c r="ZE414" s="45"/>
      <c r="ZF414" s="45"/>
      <c r="ZG414" s="45"/>
      <c r="ZH414" s="45"/>
      <c r="ZI414" s="45"/>
      <c r="ZJ414" s="45"/>
      <c r="ZK414" s="45"/>
      <c r="ZL414" s="45"/>
      <c r="ZM414" s="45"/>
      <c r="ZN414" s="45"/>
      <c r="ZO414" s="45"/>
      <c r="ZP414" s="45"/>
      <c r="ZQ414" s="45"/>
      <c r="ZR414" s="45"/>
      <c r="ZS414" s="45"/>
    </row>
    <row r="415" spans="1:695" s="48" customFormat="1" x14ac:dyDescent="0.2">
      <c r="A415" s="231" t="s">
        <v>154</v>
      </c>
      <c r="B415" s="94"/>
      <c r="C415" s="48" t="s">
        <v>75</v>
      </c>
      <c r="D415" s="68" t="s">
        <v>14</v>
      </c>
      <c r="E415" s="69">
        <v>0.71527777777776902</v>
      </c>
      <c r="F415" s="69">
        <f>E415+(80/(24*60))</f>
        <v>0.7708333333333246</v>
      </c>
      <c r="G415" s="42">
        <f t="shared" si="57"/>
        <v>16625</v>
      </c>
      <c r="H415" s="70">
        <v>250</v>
      </c>
      <c r="I415" s="81">
        <v>66.5</v>
      </c>
      <c r="J415" s="77" t="s">
        <v>204</v>
      </c>
      <c r="K415" s="77" t="s">
        <v>205</v>
      </c>
      <c r="L415" s="149" t="s">
        <v>210</v>
      </c>
      <c r="M415" s="45"/>
      <c r="N415" s="139"/>
      <c r="O415" s="139"/>
      <c r="P415" s="45"/>
      <c r="Q415" s="45"/>
      <c r="R415" s="45"/>
      <c r="S415" s="45"/>
      <c r="T415" s="45"/>
      <c r="U415" s="45"/>
      <c r="V415" s="45"/>
      <c r="W415" s="45"/>
      <c r="X415" s="45"/>
      <c r="Y415" s="45"/>
      <c r="Z415" s="45"/>
      <c r="AA415" s="45"/>
      <c r="AB415" s="45"/>
      <c r="AC415" s="45"/>
      <c r="AD415" s="45"/>
      <c r="AE415" s="45"/>
      <c r="AF415" s="45"/>
      <c r="AG415" s="45"/>
      <c r="AH415" s="45"/>
      <c r="AI415" s="45"/>
      <c r="AJ415" s="45"/>
      <c r="AK415" s="45"/>
      <c r="AL415" s="45"/>
      <c r="AM415" s="45"/>
      <c r="AN415" s="45"/>
      <c r="AO415" s="45"/>
      <c r="AP415" s="45"/>
      <c r="AQ415" s="45"/>
      <c r="AR415" s="45"/>
      <c r="AS415" s="45"/>
      <c r="AT415" s="45"/>
      <c r="AU415" s="45"/>
      <c r="AV415" s="45"/>
      <c r="AW415" s="45"/>
      <c r="AX415" s="45"/>
      <c r="AY415" s="45"/>
      <c r="AZ415" s="45"/>
      <c r="BA415" s="45"/>
      <c r="BB415" s="45"/>
      <c r="BC415" s="45"/>
      <c r="BD415" s="45"/>
      <c r="BE415" s="45"/>
      <c r="BF415" s="45"/>
      <c r="BG415" s="45"/>
      <c r="BH415" s="45"/>
      <c r="BI415" s="45"/>
      <c r="BJ415" s="45"/>
      <c r="BK415" s="45"/>
      <c r="BL415" s="45"/>
      <c r="BM415" s="45"/>
      <c r="BN415" s="45"/>
      <c r="BO415" s="45"/>
      <c r="BP415" s="45"/>
      <c r="BQ415" s="45"/>
      <c r="BR415" s="45"/>
      <c r="BS415" s="45"/>
      <c r="BT415" s="45"/>
      <c r="BU415" s="45"/>
      <c r="BV415" s="45"/>
      <c r="BW415" s="45"/>
      <c r="BX415" s="45"/>
      <c r="BY415" s="45"/>
      <c r="BZ415" s="45"/>
      <c r="CA415" s="45"/>
      <c r="CB415" s="45"/>
      <c r="CC415" s="45"/>
      <c r="CD415" s="45"/>
      <c r="CE415" s="45"/>
      <c r="CF415" s="45"/>
      <c r="CG415" s="45"/>
      <c r="CH415" s="45"/>
      <c r="CI415" s="45"/>
      <c r="CJ415" s="45"/>
      <c r="CK415" s="45"/>
      <c r="CL415" s="45"/>
      <c r="CM415" s="45"/>
      <c r="CN415" s="45"/>
      <c r="CO415" s="45"/>
      <c r="CP415" s="45"/>
      <c r="CQ415" s="45"/>
      <c r="CR415" s="45"/>
      <c r="CS415" s="45"/>
      <c r="CT415" s="45"/>
      <c r="CU415" s="45"/>
      <c r="CV415" s="45"/>
      <c r="CW415" s="45"/>
      <c r="CX415" s="45"/>
      <c r="CY415" s="45"/>
      <c r="CZ415" s="45"/>
      <c r="DA415" s="45"/>
      <c r="DB415" s="45"/>
      <c r="DC415" s="45"/>
      <c r="DD415" s="45"/>
      <c r="DE415" s="45"/>
      <c r="DF415" s="45"/>
      <c r="DG415" s="45"/>
      <c r="DH415" s="45"/>
      <c r="DI415" s="45"/>
      <c r="DJ415" s="45"/>
      <c r="DK415" s="45"/>
      <c r="DL415" s="45"/>
      <c r="DM415" s="45"/>
      <c r="DN415" s="45"/>
      <c r="DO415" s="45"/>
      <c r="DP415" s="45"/>
      <c r="DQ415" s="45"/>
      <c r="DR415" s="45"/>
      <c r="DS415" s="45"/>
      <c r="DT415" s="45"/>
      <c r="DU415" s="45"/>
      <c r="DV415" s="45"/>
      <c r="DW415" s="45"/>
      <c r="DX415" s="45"/>
      <c r="DY415" s="45"/>
      <c r="DZ415" s="45"/>
      <c r="EA415" s="45"/>
      <c r="EB415" s="45"/>
      <c r="EC415" s="45"/>
      <c r="ED415" s="45"/>
      <c r="EE415" s="45"/>
      <c r="EF415" s="45"/>
      <c r="EG415" s="45"/>
      <c r="EH415" s="45"/>
      <c r="EI415" s="45"/>
      <c r="EJ415" s="45"/>
      <c r="EK415" s="45"/>
      <c r="EL415" s="45"/>
      <c r="EM415" s="45"/>
      <c r="EN415" s="45"/>
      <c r="EO415" s="45"/>
      <c r="EP415" s="45"/>
      <c r="EQ415" s="45"/>
      <c r="ER415" s="45"/>
      <c r="ES415" s="45"/>
      <c r="ET415" s="45"/>
      <c r="EU415" s="45"/>
      <c r="EV415" s="45"/>
      <c r="EW415" s="45"/>
      <c r="EX415" s="45"/>
      <c r="EY415" s="45"/>
      <c r="EZ415" s="45"/>
      <c r="FA415" s="45"/>
      <c r="FB415" s="45"/>
      <c r="FC415" s="45"/>
      <c r="FD415" s="45"/>
      <c r="FE415" s="45"/>
      <c r="FF415" s="45"/>
      <c r="FG415" s="45"/>
      <c r="FH415" s="45"/>
      <c r="FI415" s="45"/>
      <c r="FJ415" s="45"/>
      <c r="FK415" s="45"/>
      <c r="FL415" s="45"/>
      <c r="FM415" s="45"/>
      <c r="FN415" s="45"/>
      <c r="FO415" s="45"/>
      <c r="FP415" s="45"/>
      <c r="FQ415" s="45"/>
      <c r="FR415" s="45"/>
      <c r="FS415" s="45"/>
      <c r="FT415" s="45"/>
      <c r="FU415" s="45"/>
      <c r="FV415" s="45"/>
      <c r="FW415" s="45"/>
      <c r="FX415" s="45"/>
      <c r="FY415" s="45"/>
      <c r="FZ415" s="45"/>
      <c r="GA415" s="45"/>
      <c r="GB415" s="45"/>
      <c r="GC415" s="45"/>
      <c r="GD415" s="45"/>
      <c r="GE415" s="45"/>
      <c r="GF415" s="45"/>
      <c r="GG415" s="45"/>
      <c r="GH415" s="45"/>
      <c r="GI415" s="45"/>
      <c r="GJ415" s="45"/>
      <c r="GK415" s="45"/>
      <c r="GL415" s="45"/>
      <c r="GM415" s="45"/>
      <c r="GN415" s="45"/>
      <c r="GO415" s="45"/>
      <c r="GP415" s="45"/>
      <c r="GQ415" s="45"/>
      <c r="GR415" s="45"/>
      <c r="GS415" s="45"/>
      <c r="GT415" s="45"/>
      <c r="GU415" s="45"/>
      <c r="GV415" s="45"/>
      <c r="GW415" s="45"/>
      <c r="GX415" s="45"/>
      <c r="GY415" s="45"/>
      <c r="GZ415" s="45"/>
      <c r="HA415" s="45"/>
      <c r="HB415" s="45"/>
      <c r="HC415" s="45"/>
      <c r="HD415" s="45"/>
      <c r="HE415" s="45"/>
      <c r="HF415" s="45"/>
      <c r="HG415" s="45"/>
      <c r="HH415" s="45"/>
      <c r="HI415" s="45"/>
      <c r="HJ415" s="45"/>
      <c r="HK415" s="45"/>
      <c r="HL415" s="45"/>
      <c r="HM415" s="45"/>
      <c r="HN415" s="45"/>
      <c r="HO415" s="45"/>
      <c r="HP415" s="45"/>
      <c r="HQ415" s="45"/>
      <c r="HR415" s="45"/>
      <c r="HS415" s="45"/>
      <c r="HT415" s="45"/>
      <c r="HU415" s="45"/>
      <c r="HV415" s="45"/>
      <c r="HW415" s="45"/>
      <c r="HX415" s="45"/>
      <c r="HY415" s="45"/>
      <c r="HZ415" s="45"/>
      <c r="IA415" s="45"/>
      <c r="IB415" s="45"/>
      <c r="IC415" s="45"/>
      <c r="ID415" s="45"/>
      <c r="IE415" s="45"/>
      <c r="IF415" s="45"/>
      <c r="IG415" s="45"/>
      <c r="IH415" s="45"/>
      <c r="II415" s="45"/>
      <c r="IJ415" s="45"/>
      <c r="IK415" s="45"/>
      <c r="IL415" s="45"/>
      <c r="IM415" s="45"/>
      <c r="IN415" s="45"/>
      <c r="IO415" s="45"/>
      <c r="IP415" s="45"/>
      <c r="IQ415" s="45"/>
      <c r="IR415" s="45"/>
      <c r="IS415" s="45"/>
      <c r="IT415" s="45"/>
      <c r="IU415" s="45"/>
      <c r="IV415" s="45"/>
      <c r="IW415" s="45"/>
      <c r="IX415" s="45"/>
      <c r="IY415" s="45"/>
      <c r="IZ415" s="45"/>
      <c r="JA415" s="45"/>
      <c r="JB415" s="45"/>
      <c r="JC415" s="45"/>
      <c r="JD415" s="45"/>
      <c r="JE415" s="45"/>
      <c r="JF415" s="45"/>
      <c r="JG415" s="45"/>
      <c r="JH415" s="45"/>
      <c r="JI415" s="45"/>
      <c r="JJ415" s="45"/>
      <c r="JK415" s="45"/>
      <c r="JL415" s="45"/>
      <c r="JM415" s="45"/>
      <c r="JN415" s="45"/>
      <c r="JO415" s="45"/>
      <c r="JP415" s="45"/>
      <c r="JQ415" s="45"/>
      <c r="JR415" s="45"/>
      <c r="JS415" s="45"/>
      <c r="JT415" s="45"/>
      <c r="JU415" s="45"/>
      <c r="JV415" s="45"/>
      <c r="JW415" s="45"/>
      <c r="JX415" s="45"/>
      <c r="JY415" s="45"/>
      <c r="JZ415" s="45"/>
      <c r="KA415" s="45"/>
      <c r="KB415" s="45"/>
      <c r="KC415" s="45"/>
      <c r="KD415" s="45"/>
      <c r="KE415" s="45"/>
      <c r="KF415" s="45"/>
      <c r="KG415" s="45"/>
      <c r="KH415" s="45"/>
      <c r="KI415" s="45"/>
      <c r="KJ415" s="45"/>
      <c r="KK415" s="45"/>
      <c r="KL415" s="45"/>
      <c r="KM415" s="45"/>
      <c r="KN415" s="45"/>
      <c r="KO415" s="45"/>
      <c r="KP415" s="45"/>
      <c r="KQ415" s="45"/>
      <c r="KR415" s="45"/>
      <c r="KS415" s="45"/>
      <c r="KT415" s="45"/>
      <c r="KU415" s="45"/>
      <c r="KV415" s="45"/>
      <c r="KW415" s="45"/>
      <c r="KX415" s="45"/>
      <c r="KY415" s="45"/>
      <c r="KZ415" s="45"/>
      <c r="LA415" s="45"/>
      <c r="LB415" s="45"/>
      <c r="LC415" s="45"/>
      <c r="LD415" s="45"/>
      <c r="LE415" s="45"/>
      <c r="LF415" s="45"/>
      <c r="LG415" s="45"/>
      <c r="LH415" s="45"/>
      <c r="LI415" s="45"/>
      <c r="LJ415" s="45"/>
      <c r="LK415" s="45"/>
      <c r="LL415" s="45"/>
      <c r="LM415" s="45"/>
      <c r="LN415" s="45"/>
      <c r="LO415" s="45"/>
      <c r="LP415" s="45"/>
      <c r="LQ415" s="45"/>
      <c r="LR415" s="45"/>
      <c r="LS415" s="45"/>
      <c r="LT415" s="45"/>
      <c r="LU415" s="45"/>
      <c r="LV415" s="45"/>
      <c r="LW415" s="45"/>
      <c r="LX415" s="45"/>
      <c r="LY415" s="45"/>
      <c r="LZ415" s="45"/>
      <c r="MA415" s="45"/>
      <c r="MB415" s="45"/>
      <c r="MC415" s="45"/>
      <c r="MD415" s="45"/>
      <c r="ME415" s="45"/>
      <c r="MF415" s="45"/>
      <c r="MG415" s="45"/>
      <c r="MH415" s="45"/>
      <c r="MI415" s="45"/>
      <c r="MJ415" s="45"/>
      <c r="MK415" s="45"/>
      <c r="ML415" s="45"/>
      <c r="MM415" s="45"/>
      <c r="MN415" s="45"/>
      <c r="MO415" s="45"/>
      <c r="MP415" s="45"/>
      <c r="MQ415" s="45"/>
      <c r="MR415" s="45"/>
      <c r="MS415" s="45"/>
      <c r="MT415" s="45"/>
      <c r="MU415" s="45"/>
      <c r="MV415" s="45"/>
      <c r="MW415" s="45"/>
      <c r="MX415" s="45"/>
      <c r="MY415" s="45"/>
      <c r="MZ415" s="45"/>
      <c r="NA415" s="45"/>
      <c r="NB415" s="45"/>
      <c r="NC415" s="45"/>
      <c r="ND415" s="45"/>
      <c r="NE415" s="45"/>
      <c r="NF415" s="45"/>
      <c r="NG415" s="45"/>
      <c r="NH415" s="45"/>
      <c r="NI415" s="45"/>
      <c r="NJ415" s="45"/>
      <c r="NK415" s="45"/>
      <c r="NL415" s="45"/>
      <c r="NM415" s="45"/>
      <c r="NN415" s="45"/>
      <c r="NO415" s="45"/>
      <c r="NP415" s="45"/>
      <c r="NQ415" s="45"/>
      <c r="NR415" s="45"/>
      <c r="NS415" s="45"/>
      <c r="NT415" s="45"/>
      <c r="NU415" s="45"/>
      <c r="NV415" s="45"/>
      <c r="NW415" s="45"/>
      <c r="NX415" s="45"/>
      <c r="NY415" s="45"/>
      <c r="NZ415" s="45"/>
      <c r="OA415" s="45"/>
      <c r="OB415" s="45"/>
      <c r="OC415" s="45"/>
      <c r="OD415" s="45"/>
      <c r="OE415" s="45"/>
      <c r="OF415" s="45"/>
      <c r="OG415" s="45"/>
      <c r="OH415" s="45"/>
      <c r="OI415" s="45"/>
      <c r="OJ415" s="45"/>
      <c r="OK415" s="45"/>
      <c r="OL415" s="45"/>
      <c r="OM415" s="45"/>
      <c r="ON415" s="45"/>
      <c r="OO415" s="45"/>
      <c r="OP415" s="45"/>
      <c r="OQ415" s="45"/>
      <c r="OR415" s="45"/>
      <c r="OS415" s="45"/>
      <c r="OT415" s="45"/>
      <c r="OU415" s="45"/>
      <c r="OV415" s="45"/>
      <c r="OW415" s="45"/>
      <c r="OX415" s="45"/>
      <c r="OY415" s="45"/>
      <c r="OZ415" s="45"/>
      <c r="PA415" s="45"/>
      <c r="PB415" s="45"/>
      <c r="PC415" s="45"/>
      <c r="PD415" s="45"/>
      <c r="PE415" s="45"/>
      <c r="PF415" s="45"/>
      <c r="PG415" s="45"/>
      <c r="PH415" s="45"/>
      <c r="PI415" s="45"/>
      <c r="PJ415" s="45"/>
      <c r="PK415" s="45"/>
      <c r="PL415" s="45"/>
      <c r="PM415" s="45"/>
      <c r="PN415" s="45"/>
      <c r="PO415" s="45"/>
      <c r="PP415" s="45"/>
      <c r="PQ415" s="45"/>
      <c r="PR415" s="45"/>
      <c r="PS415" s="45"/>
      <c r="PT415" s="45"/>
      <c r="PU415" s="45"/>
      <c r="PV415" s="45"/>
      <c r="PW415" s="45"/>
      <c r="PX415" s="45"/>
      <c r="PY415" s="45"/>
      <c r="PZ415" s="45"/>
      <c r="QA415" s="45"/>
      <c r="QB415" s="45"/>
      <c r="QC415" s="45"/>
      <c r="QD415" s="45"/>
      <c r="QE415" s="45"/>
      <c r="QF415" s="45"/>
      <c r="QG415" s="45"/>
      <c r="QH415" s="45"/>
      <c r="QI415" s="45"/>
      <c r="QJ415" s="45"/>
      <c r="QK415" s="45"/>
      <c r="QL415" s="45"/>
      <c r="QM415" s="45"/>
      <c r="QN415" s="45"/>
      <c r="QO415" s="45"/>
      <c r="QP415" s="45"/>
      <c r="QQ415" s="45"/>
      <c r="QR415" s="45"/>
      <c r="QS415" s="45"/>
      <c r="QT415" s="45"/>
      <c r="QU415" s="45"/>
      <c r="QV415" s="45"/>
      <c r="QW415" s="45"/>
      <c r="QX415" s="45"/>
      <c r="QY415" s="45"/>
      <c r="QZ415" s="45"/>
      <c r="RA415" s="45"/>
      <c r="RB415" s="45"/>
      <c r="RC415" s="45"/>
      <c r="RD415" s="45"/>
      <c r="RE415" s="45"/>
      <c r="RF415" s="45"/>
      <c r="RG415" s="45"/>
      <c r="RH415" s="45"/>
      <c r="RI415" s="45"/>
      <c r="RJ415" s="45"/>
      <c r="RK415" s="45"/>
      <c r="RL415" s="45"/>
      <c r="RM415" s="45"/>
      <c r="RN415" s="45"/>
      <c r="RO415" s="45"/>
      <c r="RP415" s="45"/>
      <c r="RQ415" s="45"/>
      <c r="RR415" s="45"/>
      <c r="RS415" s="45"/>
      <c r="RT415" s="45"/>
      <c r="RU415" s="45"/>
      <c r="RV415" s="45"/>
      <c r="RW415" s="45"/>
      <c r="RX415" s="45"/>
      <c r="RY415" s="45"/>
      <c r="RZ415" s="45"/>
      <c r="SA415" s="45"/>
      <c r="SB415" s="45"/>
      <c r="SC415" s="45"/>
      <c r="SD415" s="45"/>
      <c r="SE415" s="45"/>
      <c r="SF415" s="45"/>
      <c r="SG415" s="45"/>
      <c r="SH415" s="45"/>
      <c r="SI415" s="45"/>
      <c r="SJ415" s="45"/>
      <c r="SK415" s="45"/>
      <c r="SL415" s="45"/>
      <c r="SM415" s="45"/>
      <c r="SN415" s="45"/>
      <c r="SO415" s="45"/>
      <c r="SP415" s="45"/>
      <c r="SQ415" s="45"/>
      <c r="SR415" s="45"/>
      <c r="SS415" s="45"/>
      <c r="ST415" s="45"/>
      <c r="SU415" s="45"/>
      <c r="SV415" s="45"/>
      <c r="SW415" s="45"/>
      <c r="SX415" s="45"/>
      <c r="SY415" s="45"/>
      <c r="SZ415" s="45"/>
      <c r="TA415" s="45"/>
      <c r="TB415" s="45"/>
      <c r="TC415" s="45"/>
      <c r="TD415" s="45"/>
      <c r="TE415" s="45"/>
      <c r="TF415" s="45"/>
      <c r="TG415" s="45"/>
      <c r="TH415" s="45"/>
      <c r="TI415" s="45"/>
      <c r="TJ415" s="45"/>
      <c r="TK415" s="45"/>
      <c r="TL415" s="45"/>
      <c r="TM415" s="45"/>
      <c r="TN415" s="45"/>
      <c r="TO415" s="45"/>
      <c r="TP415" s="45"/>
      <c r="TQ415" s="45"/>
      <c r="TR415" s="45"/>
      <c r="TS415" s="45"/>
      <c r="TT415" s="45"/>
      <c r="TU415" s="45"/>
      <c r="TV415" s="45"/>
      <c r="TW415" s="45"/>
      <c r="TX415" s="45"/>
      <c r="TY415" s="45"/>
      <c r="TZ415" s="45"/>
      <c r="UA415" s="45"/>
      <c r="UB415" s="45"/>
      <c r="UC415" s="45"/>
      <c r="UD415" s="45"/>
      <c r="UE415" s="45"/>
      <c r="UF415" s="45"/>
      <c r="UG415" s="45"/>
      <c r="UH415" s="45"/>
      <c r="UI415" s="45"/>
      <c r="UJ415" s="45"/>
      <c r="UK415" s="45"/>
      <c r="UL415" s="45"/>
      <c r="UM415" s="45"/>
      <c r="UN415" s="45"/>
      <c r="UO415" s="45"/>
      <c r="UP415" s="45"/>
      <c r="UQ415" s="45"/>
      <c r="UR415" s="45"/>
      <c r="US415" s="45"/>
      <c r="UT415" s="45"/>
      <c r="UU415" s="45"/>
      <c r="UV415" s="45"/>
      <c r="UW415" s="45"/>
      <c r="UX415" s="45"/>
      <c r="UY415" s="45"/>
      <c r="UZ415" s="45"/>
      <c r="VA415" s="45"/>
      <c r="VB415" s="45"/>
      <c r="VC415" s="45"/>
      <c r="VD415" s="45"/>
      <c r="VE415" s="45"/>
      <c r="VF415" s="45"/>
      <c r="VG415" s="45"/>
      <c r="VH415" s="45"/>
      <c r="VI415" s="45"/>
      <c r="VJ415" s="45"/>
      <c r="VK415" s="45"/>
      <c r="VL415" s="45"/>
      <c r="VM415" s="45"/>
      <c r="VN415" s="45"/>
      <c r="VO415" s="45"/>
      <c r="VP415" s="45"/>
      <c r="VQ415" s="45"/>
      <c r="VR415" s="45"/>
      <c r="VS415" s="45"/>
      <c r="VT415" s="45"/>
      <c r="VU415" s="45"/>
      <c r="VV415" s="45"/>
      <c r="VW415" s="45"/>
      <c r="VX415" s="45"/>
      <c r="VY415" s="45"/>
      <c r="VZ415" s="45"/>
      <c r="WA415" s="45"/>
      <c r="WB415" s="45"/>
      <c r="WC415" s="45"/>
      <c r="WD415" s="45"/>
      <c r="WE415" s="45"/>
      <c r="WF415" s="45"/>
      <c r="WG415" s="45"/>
      <c r="WH415" s="45"/>
      <c r="WI415" s="45"/>
      <c r="WJ415" s="45"/>
      <c r="WK415" s="45"/>
      <c r="WL415" s="45"/>
      <c r="WM415" s="45"/>
      <c r="WN415" s="45"/>
      <c r="WO415" s="45"/>
      <c r="WP415" s="45"/>
      <c r="WQ415" s="45"/>
      <c r="WR415" s="45"/>
      <c r="WS415" s="45"/>
      <c r="WT415" s="45"/>
      <c r="WU415" s="45"/>
      <c r="WV415" s="45"/>
      <c r="WW415" s="45"/>
      <c r="WX415" s="45"/>
      <c r="WY415" s="45"/>
      <c r="WZ415" s="45"/>
      <c r="XA415" s="45"/>
      <c r="XB415" s="45"/>
      <c r="XC415" s="45"/>
      <c r="XD415" s="45"/>
      <c r="XE415" s="45"/>
      <c r="XF415" s="45"/>
      <c r="XG415" s="45"/>
      <c r="XH415" s="45"/>
      <c r="XI415" s="45"/>
      <c r="XJ415" s="45"/>
      <c r="XK415" s="45"/>
      <c r="XL415" s="45"/>
      <c r="XM415" s="45"/>
      <c r="XN415" s="45"/>
      <c r="XO415" s="45"/>
      <c r="XP415" s="45"/>
      <c r="XQ415" s="45"/>
      <c r="XR415" s="45"/>
      <c r="XS415" s="45"/>
      <c r="XT415" s="45"/>
      <c r="XU415" s="45"/>
      <c r="XV415" s="45"/>
      <c r="XW415" s="45"/>
      <c r="XX415" s="45"/>
      <c r="XY415" s="45"/>
      <c r="XZ415" s="45"/>
      <c r="YA415" s="45"/>
      <c r="YB415" s="45"/>
      <c r="YC415" s="45"/>
      <c r="YD415" s="45"/>
      <c r="YE415" s="45"/>
      <c r="YF415" s="45"/>
      <c r="YG415" s="45"/>
      <c r="YH415" s="45"/>
      <c r="YI415" s="45"/>
      <c r="YJ415" s="45"/>
      <c r="YK415" s="45"/>
      <c r="YL415" s="45"/>
      <c r="YM415" s="45"/>
      <c r="YN415" s="45"/>
      <c r="YO415" s="45"/>
      <c r="YP415" s="45"/>
      <c r="YQ415" s="45"/>
      <c r="YR415" s="45"/>
      <c r="YS415" s="45"/>
      <c r="YT415" s="45"/>
      <c r="YU415" s="45"/>
      <c r="YV415" s="45"/>
      <c r="YW415" s="45"/>
      <c r="YX415" s="45"/>
      <c r="YY415" s="45"/>
      <c r="YZ415" s="45"/>
      <c r="ZA415" s="45"/>
      <c r="ZB415" s="45"/>
      <c r="ZC415" s="45"/>
      <c r="ZD415" s="45"/>
      <c r="ZE415" s="45"/>
      <c r="ZF415" s="45"/>
      <c r="ZG415" s="45"/>
      <c r="ZH415" s="45"/>
      <c r="ZI415" s="45"/>
      <c r="ZJ415" s="45"/>
      <c r="ZK415" s="45"/>
      <c r="ZL415" s="45"/>
      <c r="ZM415" s="45"/>
      <c r="ZN415" s="45"/>
      <c r="ZO415" s="45"/>
      <c r="ZP415" s="45"/>
      <c r="ZQ415" s="45"/>
      <c r="ZR415" s="45"/>
      <c r="ZS415" s="45"/>
    </row>
    <row r="416" spans="1:695" s="50" customFormat="1" x14ac:dyDescent="0.2">
      <c r="A416" s="231" t="s">
        <v>154</v>
      </c>
      <c r="B416" s="94"/>
      <c r="C416" s="48" t="s">
        <v>43</v>
      </c>
      <c r="D416" s="68" t="s">
        <v>14</v>
      </c>
      <c r="E416" s="69">
        <v>0.77430555555555547</v>
      </c>
      <c r="F416" s="69">
        <f>E416+(95/(24*60))</f>
        <v>0.84027777777777768</v>
      </c>
      <c r="G416" s="42">
        <f t="shared" si="57"/>
        <v>17875</v>
      </c>
      <c r="H416" s="70">
        <v>250</v>
      </c>
      <c r="I416" s="81">
        <v>71.5</v>
      </c>
      <c r="J416" s="77" t="s">
        <v>204</v>
      </c>
      <c r="K416" s="77" t="s">
        <v>205</v>
      </c>
      <c r="L416" s="149" t="s">
        <v>210</v>
      </c>
      <c r="M416" s="45"/>
      <c r="N416" s="139"/>
      <c r="O416" s="139"/>
      <c r="P416" s="45"/>
      <c r="Q416" s="45"/>
      <c r="R416" s="45"/>
      <c r="S416" s="45"/>
      <c r="T416" s="45"/>
      <c r="U416" s="45"/>
      <c r="V416" s="45"/>
      <c r="W416" s="45"/>
      <c r="X416" s="45"/>
      <c r="Y416" s="45"/>
      <c r="Z416" s="45"/>
      <c r="AA416" s="45"/>
      <c r="AB416" s="45"/>
      <c r="AC416" s="45"/>
      <c r="AD416" s="45"/>
      <c r="AE416" s="45"/>
      <c r="AF416" s="45"/>
      <c r="AG416" s="45"/>
      <c r="AH416" s="45"/>
      <c r="AI416" s="45"/>
      <c r="AJ416" s="45"/>
      <c r="AK416" s="45"/>
      <c r="AL416" s="45"/>
      <c r="AM416" s="45"/>
      <c r="AN416" s="45"/>
      <c r="AO416" s="45"/>
      <c r="AP416" s="45"/>
      <c r="AQ416" s="45"/>
      <c r="AR416" s="45"/>
      <c r="AS416" s="45"/>
      <c r="AT416" s="45"/>
      <c r="AU416" s="45"/>
      <c r="AV416" s="45"/>
      <c r="AW416" s="45"/>
      <c r="AX416" s="45"/>
      <c r="AY416" s="45"/>
      <c r="AZ416" s="45"/>
      <c r="BA416" s="45"/>
      <c r="BB416" s="45"/>
      <c r="BC416" s="45"/>
      <c r="BD416" s="45"/>
      <c r="BE416" s="45"/>
      <c r="BF416" s="45"/>
      <c r="BG416" s="45"/>
      <c r="BH416" s="45"/>
      <c r="BI416" s="45"/>
      <c r="BJ416" s="45"/>
      <c r="BK416" s="45"/>
      <c r="BL416" s="45"/>
      <c r="BM416" s="45"/>
      <c r="BN416" s="45"/>
      <c r="BO416" s="45"/>
      <c r="BP416" s="45"/>
      <c r="BQ416" s="45"/>
      <c r="BR416" s="45"/>
      <c r="BS416" s="45"/>
      <c r="BT416" s="45"/>
      <c r="BU416" s="45"/>
      <c r="BV416" s="45"/>
      <c r="BW416" s="45"/>
      <c r="BX416" s="45"/>
      <c r="BY416" s="45"/>
      <c r="BZ416" s="45"/>
      <c r="CA416" s="45"/>
      <c r="CB416" s="45"/>
      <c r="CC416" s="45"/>
      <c r="CD416" s="45"/>
      <c r="CE416" s="45"/>
      <c r="CF416" s="45"/>
      <c r="CG416" s="45"/>
      <c r="CH416" s="45"/>
      <c r="CI416" s="45"/>
      <c r="CJ416" s="45"/>
      <c r="CK416" s="45"/>
      <c r="CL416" s="45"/>
      <c r="CM416" s="45"/>
      <c r="CN416" s="45"/>
      <c r="CO416" s="45"/>
      <c r="CP416" s="45"/>
      <c r="CQ416" s="45"/>
      <c r="CR416" s="45"/>
      <c r="CS416" s="45"/>
      <c r="CT416" s="45"/>
      <c r="CU416" s="45"/>
      <c r="CV416" s="45"/>
      <c r="CW416" s="45"/>
      <c r="CX416" s="45"/>
      <c r="CY416" s="45"/>
      <c r="CZ416" s="45"/>
      <c r="DA416" s="45"/>
      <c r="DB416" s="45"/>
      <c r="DC416" s="45"/>
      <c r="DD416" s="45"/>
      <c r="DE416" s="45"/>
      <c r="DF416" s="45"/>
      <c r="DG416" s="45"/>
      <c r="DH416" s="45"/>
      <c r="DI416" s="45"/>
      <c r="DJ416" s="45"/>
      <c r="DK416" s="45"/>
      <c r="DL416" s="45"/>
      <c r="DM416" s="45"/>
      <c r="DN416" s="45"/>
      <c r="DO416" s="45"/>
      <c r="DP416" s="45"/>
      <c r="DQ416" s="45"/>
      <c r="DR416" s="45"/>
      <c r="DS416" s="45"/>
      <c r="DT416" s="45"/>
      <c r="DU416" s="45"/>
      <c r="DV416" s="45"/>
      <c r="DW416" s="45"/>
      <c r="DX416" s="45"/>
      <c r="DY416" s="45"/>
      <c r="DZ416" s="45"/>
      <c r="EA416" s="45"/>
      <c r="EB416" s="45"/>
      <c r="EC416" s="45"/>
      <c r="ED416" s="45"/>
      <c r="EE416" s="45"/>
      <c r="EF416" s="45"/>
      <c r="EG416" s="45"/>
      <c r="EH416" s="45"/>
      <c r="EI416" s="45"/>
      <c r="EJ416" s="45"/>
      <c r="EK416" s="45"/>
      <c r="EL416" s="45"/>
      <c r="EM416" s="45"/>
      <c r="EN416" s="45"/>
      <c r="EO416" s="45"/>
      <c r="EP416" s="45"/>
      <c r="EQ416" s="45"/>
      <c r="ER416" s="45"/>
      <c r="ES416" s="45"/>
      <c r="ET416" s="45"/>
      <c r="EU416" s="45"/>
      <c r="EV416" s="45"/>
      <c r="EW416" s="45"/>
      <c r="EX416" s="45"/>
      <c r="EY416" s="45"/>
      <c r="EZ416" s="45"/>
      <c r="FA416" s="45"/>
      <c r="FB416" s="45"/>
      <c r="FC416" s="45"/>
      <c r="FD416" s="45"/>
      <c r="FE416" s="45"/>
      <c r="FF416" s="45"/>
      <c r="FG416" s="45"/>
      <c r="FH416" s="45"/>
      <c r="FI416" s="45"/>
      <c r="FJ416" s="45"/>
      <c r="FK416" s="45"/>
      <c r="FL416" s="45"/>
      <c r="FM416" s="45"/>
      <c r="FN416" s="45"/>
      <c r="FO416" s="45"/>
      <c r="FP416" s="45"/>
      <c r="FQ416" s="45"/>
      <c r="FR416" s="45"/>
      <c r="FS416" s="45"/>
      <c r="FT416" s="45"/>
      <c r="FU416" s="45"/>
      <c r="FV416" s="45"/>
      <c r="FW416" s="45"/>
      <c r="FX416" s="45"/>
      <c r="FY416" s="45"/>
      <c r="FZ416" s="45"/>
      <c r="GA416" s="45"/>
      <c r="GB416" s="45"/>
      <c r="GC416" s="45"/>
      <c r="GD416" s="45"/>
      <c r="GE416" s="45"/>
      <c r="GF416" s="45"/>
      <c r="GG416" s="45"/>
      <c r="GH416" s="45"/>
      <c r="GI416" s="45"/>
      <c r="GJ416" s="45"/>
      <c r="GK416" s="45"/>
      <c r="GL416" s="45"/>
      <c r="GM416" s="45"/>
      <c r="GN416" s="45"/>
      <c r="GO416" s="45"/>
      <c r="GP416" s="45"/>
      <c r="GQ416" s="45"/>
      <c r="GR416" s="45"/>
      <c r="GS416" s="45"/>
      <c r="GT416" s="45"/>
      <c r="GU416" s="45"/>
      <c r="GV416" s="45"/>
      <c r="GW416" s="45"/>
      <c r="GX416" s="45"/>
      <c r="GY416" s="45"/>
      <c r="GZ416" s="45"/>
      <c r="HA416" s="45"/>
      <c r="HB416" s="45"/>
      <c r="HC416" s="45"/>
      <c r="HD416" s="45"/>
      <c r="HE416" s="45"/>
      <c r="HF416" s="45"/>
      <c r="HG416" s="45"/>
      <c r="HH416" s="45"/>
      <c r="HI416" s="45"/>
      <c r="HJ416" s="45"/>
      <c r="HK416" s="45"/>
      <c r="HL416" s="45"/>
      <c r="HM416" s="45"/>
      <c r="HN416" s="45"/>
      <c r="HO416" s="45"/>
      <c r="HP416" s="45"/>
      <c r="HQ416" s="45"/>
      <c r="HR416" s="45"/>
      <c r="HS416" s="45"/>
      <c r="HT416" s="45"/>
      <c r="HU416" s="45"/>
      <c r="HV416" s="45"/>
      <c r="HW416" s="45"/>
      <c r="HX416" s="45"/>
      <c r="HY416" s="45"/>
      <c r="HZ416" s="45"/>
      <c r="IA416" s="45"/>
      <c r="IB416" s="45"/>
      <c r="IC416" s="45"/>
      <c r="ID416" s="45"/>
      <c r="IE416" s="45"/>
      <c r="IF416" s="45"/>
      <c r="IG416" s="45"/>
      <c r="IH416" s="45"/>
      <c r="II416" s="45"/>
      <c r="IJ416" s="45"/>
      <c r="IK416" s="45"/>
      <c r="IL416" s="45"/>
      <c r="IM416" s="45"/>
      <c r="IN416" s="45"/>
      <c r="IO416" s="45"/>
      <c r="IP416" s="45"/>
      <c r="IQ416" s="45"/>
      <c r="IR416" s="45"/>
      <c r="IS416" s="45"/>
      <c r="IT416" s="45"/>
      <c r="IU416" s="45"/>
      <c r="IV416" s="45"/>
      <c r="IW416" s="45"/>
      <c r="IX416" s="45"/>
      <c r="IY416" s="45"/>
      <c r="IZ416" s="45"/>
      <c r="JA416" s="45"/>
      <c r="JB416" s="45"/>
      <c r="JC416" s="45"/>
      <c r="JD416" s="45"/>
      <c r="JE416" s="45"/>
      <c r="JF416" s="45"/>
      <c r="JG416" s="45"/>
      <c r="JH416" s="45"/>
      <c r="JI416" s="45"/>
      <c r="JJ416" s="45"/>
      <c r="JK416" s="45"/>
      <c r="JL416" s="45"/>
      <c r="JM416" s="45"/>
      <c r="JN416" s="45"/>
      <c r="JO416" s="45"/>
      <c r="JP416" s="45"/>
      <c r="JQ416" s="45"/>
      <c r="JR416" s="45"/>
      <c r="JS416" s="45"/>
      <c r="JT416" s="45"/>
      <c r="JU416" s="45"/>
      <c r="JV416" s="45"/>
      <c r="JW416" s="45"/>
      <c r="JX416" s="45"/>
      <c r="JY416" s="45"/>
      <c r="JZ416" s="45"/>
      <c r="KA416" s="45"/>
      <c r="KB416" s="45"/>
      <c r="KC416" s="45"/>
      <c r="KD416" s="45"/>
      <c r="KE416" s="45"/>
      <c r="KF416" s="45"/>
      <c r="KG416" s="45"/>
      <c r="KH416" s="45"/>
      <c r="KI416" s="45"/>
      <c r="KJ416" s="45"/>
      <c r="KK416" s="45"/>
      <c r="KL416" s="45"/>
      <c r="KM416" s="45"/>
      <c r="KN416" s="45"/>
      <c r="KO416" s="45"/>
      <c r="KP416" s="45"/>
      <c r="KQ416" s="45"/>
      <c r="KR416" s="45"/>
      <c r="KS416" s="45"/>
      <c r="KT416" s="45"/>
      <c r="KU416" s="45"/>
      <c r="KV416" s="45"/>
      <c r="KW416" s="45"/>
      <c r="KX416" s="45"/>
      <c r="KY416" s="45"/>
      <c r="KZ416" s="45"/>
      <c r="LA416" s="45"/>
      <c r="LB416" s="45"/>
      <c r="LC416" s="45"/>
      <c r="LD416" s="45"/>
      <c r="LE416" s="45"/>
      <c r="LF416" s="45"/>
      <c r="LG416" s="45"/>
      <c r="LH416" s="45"/>
      <c r="LI416" s="45"/>
      <c r="LJ416" s="45"/>
      <c r="LK416" s="45"/>
      <c r="LL416" s="45"/>
      <c r="LM416" s="45"/>
      <c r="LN416" s="45"/>
      <c r="LO416" s="45"/>
      <c r="LP416" s="45"/>
      <c r="LQ416" s="45"/>
      <c r="LR416" s="45"/>
      <c r="LS416" s="45"/>
      <c r="LT416" s="45"/>
      <c r="LU416" s="45"/>
      <c r="LV416" s="45"/>
      <c r="LW416" s="45"/>
      <c r="LX416" s="45"/>
      <c r="LY416" s="45"/>
      <c r="LZ416" s="45"/>
      <c r="MA416" s="45"/>
      <c r="MB416" s="45"/>
      <c r="MC416" s="45"/>
      <c r="MD416" s="45"/>
      <c r="ME416" s="45"/>
      <c r="MF416" s="45"/>
      <c r="MG416" s="45"/>
      <c r="MH416" s="45"/>
      <c r="MI416" s="45"/>
      <c r="MJ416" s="45"/>
      <c r="MK416" s="45"/>
      <c r="ML416" s="45"/>
      <c r="MM416" s="45"/>
      <c r="MN416" s="45"/>
      <c r="MO416" s="45"/>
      <c r="MP416" s="45"/>
      <c r="MQ416" s="45"/>
      <c r="MR416" s="45"/>
      <c r="MS416" s="45"/>
      <c r="MT416" s="45"/>
      <c r="MU416" s="45"/>
      <c r="MV416" s="45"/>
      <c r="MW416" s="45"/>
      <c r="MX416" s="45"/>
      <c r="MY416" s="45"/>
      <c r="MZ416" s="45"/>
      <c r="NA416" s="45"/>
      <c r="NB416" s="45"/>
      <c r="NC416" s="45"/>
      <c r="ND416" s="45"/>
      <c r="NE416" s="45"/>
      <c r="NF416" s="45"/>
      <c r="NG416" s="45"/>
      <c r="NH416" s="45"/>
      <c r="NI416" s="45"/>
      <c r="NJ416" s="45"/>
      <c r="NK416" s="45"/>
      <c r="NL416" s="45"/>
      <c r="NM416" s="45"/>
      <c r="NN416" s="45"/>
      <c r="NO416" s="45"/>
      <c r="NP416" s="45"/>
      <c r="NQ416" s="45"/>
      <c r="NR416" s="45"/>
      <c r="NS416" s="45"/>
      <c r="NT416" s="45"/>
      <c r="NU416" s="45"/>
      <c r="NV416" s="45"/>
      <c r="NW416" s="45"/>
      <c r="NX416" s="45"/>
      <c r="NY416" s="45"/>
      <c r="NZ416" s="45"/>
      <c r="OA416" s="45"/>
      <c r="OB416" s="45"/>
      <c r="OC416" s="45"/>
      <c r="OD416" s="45"/>
      <c r="OE416" s="45"/>
      <c r="OF416" s="45"/>
      <c r="OG416" s="45"/>
      <c r="OH416" s="45"/>
      <c r="OI416" s="45"/>
      <c r="OJ416" s="45"/>
      <c r="OK416" s="45"/>
      <c r="OL416" s="45"/>
      <c r="OM416" s="45"/>
      <c r="ON416" s="45"/>
      <c r="OO416" s="45"/>
      <c r="OP416" s="45"/>
      <c r="OQ416" s="45"/>
      <c r="OR416" s="45"/>
      <c r="OS416" s="45"/>
      <c r="OT416" s="45"/>
      <c r="OU416" s="45"/>
      <c r="OV416" s="45"/>
      <c r="OW416" s="45"/>
      <c r="OX416" s="45"/>
      <c r="OY416" s="45"/>
      <c r="OZ416" s="45"/>
      <c r="PA416" s="45"/>
      <c r="PB416" s="45"/>
      <c r="PC416" s="45"/>
      <c r="PD416" s="45"/>
      <c r="PE416" s="45"/>
      <c r="PF416" s="45"/>
      <c r="PG416" s="45"/>
      <c r="PH416" s="45"/>
      <c r="PI416" s="45"/>
      <c r="PJ416" s="45"/>
      <c r="PK416" s="45"/>
      <c r="PL416" s="45"/>
      <c r="PM416" s="45"/>
      <c r="PN416" s="45"/>
      <c r="PO416" s="45"/>
      <c r="PP416" s="45"/>
      <c r="PQ416" s="45"/>
      <c r="PR416" s="45"/>
      <c r="PS416" s="45"/>
      <c r="PT416" s="45"/>
      <c r="PU416" s="45"/>
      <c r="PV416" s="45"/>
      <c r="PW416" s="45"/>
      <c r="PX416" s="45"/>
      <c r="PY416" s="45"/>
      <c r="PZ416" s="45"/>
      <c r="QA416" s="45"/>
      <c r="QB416" s="45"/>
      <c r="QC416" s="45"/>
      <c r="QD416" s="45"/>
      <c r="QE416" s="45"/>
      <c r="QF416" s="45"/>
      <c r="QG416" s="45"/>
      <c r="QH416" s="45"/>
      <c r="QI416" s="45"/>
      <c r="QJ416" s="45"/>
      <c r="QK416" s="45"/>
      <c r="QL416" s="45"/>
      <c r="QM416" s="45"/>
      <c r="QN416" s="45"/>
      <c r="QO416" s="45"/>
      <c r="QP416" s="45"/>
      <c r="QQ416" s="45"/>
      <c r="QR416" s="45"/>
      <c r="QS416" s="45"/>
      <c r="QT416" s="45"/>
      <c r="QU416" s="45"/>
      <c r="QV416" s="45"/>
      <c r="QW416" s="45"/>
      <c r="QX416" s="45"/>
      <c r="QY416" s="45"/>
      <c r="QZ416" s="45"/>
      <c r="RA416" s="45"/>
      <c r="RB416" s="45"/>
      <c r="RC416" s="45"/>
      <c r="RD416" s="45"/>
      <c r="RE416" s="45"/>
      <c r="RF416" s="45"/>
      <c r="RG416" s="45"/>
      <c r="RH416" s="45"/>
      <c r="RI416" s="45"/>
      <c r="RJ416" s="45"/>
      <c r="RK416" s="45"/>
      <c r="RL416" s="45"/>
      <c r="RM416" s="45"/>
      <c r="RN416" s="45"/>
      <c r="RO416" s="45"/>
      <c r="RP416" s="45"/>
      <c r="RQ416" s="45"/>
      <c r="RR416" s="45"/>
      <c r="RS416" s="45"/>
      <c r="RT416" s="45"/>
      <c r="RU416" s="45"/>
      <c r="RV416" s="45"/>
      <c r="RW416" s="45"/>
      <c r="RX416" s="45"/>
      <c r="RY416" s="45"/>
      <c r="RZ416" s="45"/>
      <c r="SA416" s="45"/>
      <c r="SB416" s="45"/>
      <c r="SC416" s="45"/>
      <c r="SD416" s="45"/>
      <c r="SE416" s="45"/>
      <c r="SF416" s="45"/>
      <c r="SG416" s="45"/>
      <c r="SH416" s="45"/>
      <c r="SI416" s="45"/>
      <c r="SJ416" s="45"/>
      <c r="SK416" s="45"/>
      <c r="SL416" s="45"/>
      <c r="SM416" s="45"/>
      <c r="SN416" s="45"/>
      <c r="SO416" s="45"/>
      <c r="SP416" s="45"/>
      <c r="SQ416" s="45"/>
      <c r="SR416" s="45"/>
      <c r="SS416" s="45"/>
      <c r="ST416" s="45"/>
      <c r="SU416" s="45"/>
      <c r="SV416" s="45"/>
      <c r="SW416" s="45"/>
      <c r="SX416" s="45"/>
      <c r="SY416" s="45"/>
      <c r="SZ416" s="45"/>
      <c r="TA416" s="45"/>
      <c r="TB416" s="45"/>
      <c r="TC416" s="45"/>
      <c r="TD416" s="45"/>
      <c r="TE416" s="45"/>
      <c r="TF416" s="45"/>
      <c r="TG416" s="45"/>
      <c r="TH416" s="45"/>
      <c r="TI416" s="45"/>
      <c r="TJ416" s="45"/>
      <c r="TK416" s="45"/>
      <c r="TL416" s="45"/>
      <c r="TM416" s="45"/>
      <c r="TN416" s="45"/>
      <c r="TO416" s="45"/>
      <c r="TP416" s="45"/>
      <c r="TQ416" s="45"/>
      <c r="TR416" s="45"/>
      <c r="TS416" s="45"/>
      <c r="TT416" s="45"/>
      <c r="TU416" s="45"/>
      <c r="TV416" s="45"/>
      <c r="TW416" s="45"/>
      <c r="TX416" s="45"/>
      <c r="TY416" s="45"/>
      <c r="TZ416" s="45"/>
      <c r="UA416" s="45"/>
      <c r="UB416" s="45"/>
      <c r="UC416" s="45"/>
      <c r="UD416" s="45"/>
      <c r="UE416" s="45"/>
      <c r="UF416" s="45"/>
      <c r="UG416" s="45"/>
      <c r="UH416" s="45"/>
      <c r="UI416" s="45"/>
      <c r="UJ416" s="45"/>
      <c r="UK416" s="45"/>
      <c r="UL416" s="45"/>
      <c r="UM416" s="45"/>
      <c r="UN416" s="45"/>
      <c r="UO416" s="45"/>
      <c r="UP416" s="45"/>
      <c r="UQ416" s="45"/>
      <c r="UR416" s="45"/>
      <c r="US416" s="45"/>
      <c r="UT416" s="45"/>
      <c r="UU416" s="45"/>
      <c r="UV416" s="45"/>
      <c r="UW416" s="45"/>
      <c r="UX416" s="45"/>
      <c r="UY416" s="45"/>
      <c r="UZ416" s="45"/>
      <c r="VA416" s="45"/>
      <c r="VB416" s="45"/>
      <c r="VC416" s="45"/>
      <c r="VD416" s="45"/>
      <c r="VE416" s="45"/>
      <c r="VF416" s="45"/>
      <c r="VG416" s="45"/>
      <c r="VH416" s="45"/>
      <c r="VI416" s="45"/>
      <c r="VJ416" s="45"/>
      <c r="VK416" s="45"/>
      <c r="VL416" s="45"/>
      <c r="VM416" s="45"/>
      <c r="VN416" s="45"/>
      <c r="VO416" s="45"/>
      <c r="VP416" s="45"/>
      <c r="VQ416" s="45"/>
      <c r="VR416" s="45"/>
      <c r="VS416" s="45"/>
      <c r="VT416" s="45"/>
      <c r="VU416" s="45"/>
      <c r="VV416" s="45"/>
      <c r="VW416" s="45"/>
      <c r="VX416" s="45"/>
      <c r="VY416" s="45"/>
      <c r="VZ416" s="45"/>
      <c r="WA416" s="45"/>
      <c r="WB416" s="45"/>
      <c r="WC416" s="45"/>
      <c r="WD416" s="45"/>
      <c r="WE416" s="45"/>
      <c r="WF416" s="45"/>
      <c r="WG416" s="45"/>
      <c r="WH416" s="45"/>
      <c r="WI416" s="45"/>
      <c r="WJ416" s="45"/>
      <c r="WK416" s="45"/>
      <c r="WL416" s="45"/>
      <c r="WM416" s="45"/>
      <c r="WN416" s="45"/>
      <c r="WO416" s="45"/>
      <c r="WP416" s="45"/>
      <c r="WQ416" s="45"/>
      <c r="WR416" s="45"/>
      <c r="WS416" s="45"/>
      <c r="WT416" s="45"/>
      <c r="WU416" s="45"/>
      <c r="WV416" s="45"/>
      <c r="WW416" s="45"/>
      <c r="WX416" s="45"/>
      <c r="WY416" s="45"/>
      <c r="WZ416" s="45"/>
      <c r="XA416" s="45"/>
      <c r="XB416" s="45"/>
      <c r="XC416" s="45"/>
      <c r="XD416" s="45"/>
      <c r="XE416" s="45"/>
      <c r="XF416" s="45"/>
      <c r="XG416" s="45"/>
      <c r="XH416" s="45"/>
      <c r="XI416" s="45"/>
      <c r="XJ416" s="45"/>
      <c r="XK416" s="45"/>
      <c r="XL416" s="45"/>
      <c r="XM416" s="45"/>
      <c r="XN416" s="45"/>
      <c r="XO416" s="45"/>
      <c r="XP416" s="45"/>
      <c r="XQ416" s="45"/>
      <c r="XR416" s="45"/>
      <c r="XS416" s="45"/>
      <c r="XT416" s="45"/>
      <c r="XU416" s="45"/>
      <c r="XV416" s="45"/>
      <c r="XW416" s="45"/>
      <c r="XX416" s="45"/>
      <c r="XY416" s="45"/>
      <c r="XZ416" s="45"/>
      <c r="YA416" s="45"/>
      <c r="YB416" s="45"/>
      <c r="YC416" s="45"/>
      <c r="YD416" s="45"/>
      <c r="YE416" s="45"/>
      <c r="YF416" s="45"/>
      <c r="YG416" s="45"/>
      <c r="YH416" s="45"/>
      <c r="YI416" s="45"/>
      <c r="YJ416" s="45"/>
      <c r="YK416" s="45"/>
      <c r="YL416" s="45"/>
      <c r="YM416" s="45"/>
      <c r="YN416" s="45"/>
      <c r="YO416" s="45"/>
      <c r="YP416" s="45"/>
      <c r="YQ416" s="45"/>
      <c r="YR416" s="45"/>
      <c r="YS416" s="45"/>
      <c r="YT416" s="45"/>
      <c r="YU416" s="45"/>
      <c r="YV416" s="45"/>
      <c r="YW416" s="45"/>
      <c r="YX416" s="45"/>
      <c r="YY416" s="45"/>
      <c r="YZ416" s="45"/>
      <c r="ZA416" s="45"/>
      <c r="ZB416" s="45"/>
      <c r="ZC416" s="45"/>
      <c r="ZD416" s="45"/>
      <c r="ZE416" s="45"/>
      <c r="ZF416" s="45"/>
      <c r="ZG416" s="45"/>
      <c r="ZH416" s="45"/>
      <c r="ZI416" s="45"/>
      <c r="ZJ416" s="45"/>
      <c r="ZK416" s="45"/>
      <c r="ZL416" s="45"/>
      <c r="ZM416" s="45"/>
      <c r="ZN416" s="45"/>
      <c r="ZO416" s="45"/>
      <c r="ZP416" s="45"/>
      <c r="ZQ416" s="45"/>
      <c r="ZR416" s="45"/>
      <c r="ZS416" s="45"/>
    </row>
    <row r="417" spans="1:695" s="48" customFormat="1" x14ac:dyDescent="0.2">
      <c r="A417" s="231" t="s">
        <v>154</v>
      </c>
      <c r="B417" s="94"/>
      <c r="C417" s="48" t="s">
        <v>41</v>
      </c>
      <c r="D417" s="68" t="s">
        <v>14</v>
      </c>
      <c r="E417" s="69">
        <v>0.84722222222222221</v>
      </c>
      <c r="F417" s="69">
        <f>E417+(95/(24*60))</f>
        <v>0.91319444444444442</v>
      </c>
      <c r="G417" s="42">
        <f t="shared" si="57"/>
        <v>17900</v>
      </c>
      <c r="H417" s="70">
        <v>250</v>
      </c>
      <c r="I417" s="81">
        <v>71.599999999999994</v>
      </c>
      <c r="J417" s="77" t="s">
        <v>204</v>
      </c>
      <c r="K417" s="77" t="s">
        <v>205</v>
      </c>
      <c r="L417" s="149" t="s">
        <v>210</v>
      </c>
      <c r="M417" s="45"/>
      <c r="N417" s="139"/>
      <c r="O417" s="139"/>
      <c r="P417" s="45"/>
      <c r="Q417" s="45"/>
      <c r="R417" s="45"/>
      <c r="S417" s="45"/>
      <c r="T417" s="45"/>
      <c r="U417" s="45"/>
      <c r="V417" s="45"/>
      <c r="W417" s="45"/>
      <c r="X417" s="45"/>
      <c r="Y417" s="45"/>
      <c r="Z417" s="45"/>
      <c r="AA417" s="45"/>
      <c r="AB417" s="45"/>
      <c r="AC417" s="45"/>
      <c r="AD417" s="45"/>
      <c r="AE417" s="45"/>
      <c r="AF417" s="45"/>
      <c r="AG417" s="45"/>
      <c r="AH417" s="45"/>
      <c r="AI417" s="45"/>
      <c r="AJ417" s="45"/>
      <c r="AK417" s="45"/>
      <c r="AL417" s="45"/>
      <c r="AM417" s="45"/>
      <c r="AN417" s="45"/>
      <c r="AO417" s="45"/>
      <c r="AP417" s="45"/>
      <c r="AQ417" s="45"/>
      <c r="AR417" s="45"/>
      <c r="AS417" s="45"/>
      <c r="AT417" s="45"/>
      <c r="AU417" s="45"/>
      <c r="AV417" s="45"/>
      <c r="AW417" s="45"/>
      <c r="AX417" s="45"/>
      <c r="AY417" s="45"/>
      <c r="AZ417" s="45"/>
      <c r="BA417" s="45"/>
      <c r="BB417" s="45"/>
      <c r="BC417" s="45"/>
      <c r="BD417" s="45"/>
      <c r="BE417" s="45"/>
      <c r="BF417" s="45"/>
      <c r="BG417" s="45"/>
      <c r="BH417" s="45"/>
      <c r="BI417" s="45"/>
      <c r="BJ417" s="45"/>
      <c r="BK417" s="45"/>
      <c r="BL417" s="45"/>
      <c r="BM417" s="45"/>
      <c r="BN417" s="45"/>
      <c r="BO417" s="45"/>
      <c r="BP417" s="45"/>
      <c r="BQ417" s="45"/>
      <c r="BR417" s="45"/>
      <c r="BS417" s="45"/>
      <c r="BT417" s="45"/>
      <c r="BU417" s="45"/>
      <c r="BV417" s="45"/>
      <c r="BW417" s="45"/>
      <c r="BX417" s="45"/>
      <c r="BY417" s="45"/>
      <c r="BZ417" s="45"/>
      <c r="CA417" s="45"/>
      <c r="CB417" s="45"/>
      <c r="CC417" s="45"/>
      <c r="CD417" s="45"/>
      <c r="CE417" s="45"/>
      <c r="CF417" s="45"/>
      <c r="CG417" s="45"/>
      <c r="CH417" s="45"/>
      <c r="CI417" s="45"/>
      <c r="CJ417" s="45"/>
      <c r="CK417" s="45"/>
      <c r="CL417" s="45"/>
      <c r="CM417" s="45"/>
      <c r="CN417" s="45"/>
      <c r="CO417" s="45"/>
      <c r="CP417" s="45"/>
      <c r="CQ417" s="45"/>
      <c r="CR417" s="45"/>
      <c r="CS417" s="45"/>
      <c r="CT417" s="45"/>
      <c r="CU417" s="45"/>
      <c r="CV417" s="45"/>
      <c r="CW417" s="45"/>
      <c r="CX417" s="45"/>
      <c r="CY417" s="45"/>
      <c r="CZ417" s="45"/>
      <c r="DA417" s="45"/>
      <c r="DB417" s="45"/>
      <c r="DC417" s="45"/>
      <c r="DD417" s="45"/>
      <c r="DE417" s="45"/>
      <c r="DF417" s="45"/>
      <c r="DG417" s="45"/>
      <c r="DH417" s="45"/>
      <c r="DI417" s="45"/>
      <c r="DJ417" s="45"/>
      <c r="DK417" s="45"/>
      <c r="DL417" s="45"/>
      <c r="DM417" s="45"/>
      <c r="DN417" s="45"/>
      <c r="DO417" s="45"/>
      <c r="DP417" s="45"/>
      <c r="DQ417" s="45"/>
      <c r="DR417" s="45"/>
      <c r="DS417" s="45"/>
      <c r="DT417" s="45"/>
      <c r="DU417" s="45"/>
      <c r="DV417" s="45"/>
      <c r="DW417" s="45"/>
      <c r="DX417" s="45"/>
      <c r="DY417" s="45"/>
      <c r="DZ417" s="45"/>
      <c r="EA417" s="45"/>
      <c r="EB417" s="45"/>
      <c r="EC417" s="45"/>
      <c r="ED417" s="45"/>
      <c r="EE417" s="45"/>
      <c r="EF417" s="45"/>
      <c r="EG417" s="45"/>
      <c r="EH417" s="45"/>
      <c r="EI417" s="45"/>
      <c r="EJ417" s="45"/>
      <c r="EK417" s="45"/>
      <c r="EL417" s="45"/>
      <c r="EM417" s="45"/>
      <c r="EN417" s="45"/>
      <c r="EO417" s="45"/>
      <c r="EP417" s="45"/>
      <c r="EQ417" s="45"/>
      <c r="ER417" s="45"/>
      <c r="ES417" s="45"/>
      <c r="ET417" s="45"/>
      <c r="EU417" s="45"/>
      <c r="EV417" s="45"/>
      <c r="EW417" s="45"/>
      <c r="EX417" s="45"/>
      <c r="EY417" s="45"/>
      <c r="EZ417" s="45"/>
      <c r="FA417" s="45"/>
      <c r="FB417" s="45"/>
      <c r="FC417" s="45"/>
      <c r="FD417" s="45"/>
      <c r="FE417" s="45"/>
      <c r="FF417" s="45"/>
      <c r="FG417" s="45"/>
      <c r="FH417" s="45"/>
      <c r="FI417" s="45"/>
      <c r="FJ417" s="45"/>
      <c r="FK417" s="45"/>
      <c r="FL417" s="45"/>
      <c r="FM417" s="45"/>
      <c r="FN417" s="45"/>
      <c r="FO417" s="45"/>
      <c r="FP417" s="45"/>
      <c r="FQ417" s="45"/>
      <c r="FR417" s="45"/>
      <c r="FS417" s="45"/>
      <c r="FT417" s="45"/>
      <c r="FU417" s="45"/>
      <c r="FV417" s="45"/>
      <c r="FW417" s="45"/>
      <c r="FX417" s="45"/>
      <c r="FY417" s="45"/>
      <c r="FZ417" s="45"/>
      <c r="GA417" s="45"/>
      <c r="GB417" s="45"/>
      <c r="GC417" s="45"/>
      <c r="GD417" s="45"/>
      <c r="GE417" s="45"/>
      <c r="GF417" s="45"/>
      <c r="GG417" s="45"/>
      <c r="GH417" s="45"/>
      <c r="GI417" s="45"/>
      <c r="GJ417" s="45"/>
      <c r="GK417" s="45"/>
      <c r="GL417" s="45"/>
      <c r="GM417" s="45"/>
      <c r="GN417" s="45"/>
      <c r="GO417" s="45"/>
      <c r="GP417" s="45"/>
      <c r="GQ417" s="45"/>
      <c r="GR417" s="45"/>
      <c r="GS417" s="45"/>
      <c r="GT417" s="45"/>
      <c r="GU417" s="45"/>
      <c r="GV417" s="45"/>
      <c r="GW417" s="45"/>
      <c r="GX417" s="45"/>
      <c r="GY417" s="45"/>
      <c r="GZ417" s="45"/>
      <c r="HA417" s="45"/>
      <c r="HB417" s="45"/>
      <c r="HC417" s="45"/>
      <c r="HD417" s="45"/>
      <c r="HE417" s="45"/>
      <c r="HF417" s="45"/>
      <c r="HG417" s="45"/>
      <c r="HH417" s="45"/>
      <c r="HI417" s="45"/>
      <c r="HJ417" s="45"/>
      <c r="HK417" s="45"/>
      <c r="HL417" s="45"/>
      <c r="HM417" s="45"/>
      <c r="HN417" s="45"/>
      <c r="HO417" s="45"/>
      <c r="HP417" s="45"/>
      <c r="HQ417" s="45"/>
      <c r="HR417" s="45"/>
      <c r="HS417" s="45"/>
      <c r="HT417" s="45"/>
      <c r="HU417" s="45"/>
      <c r="HV417" s="45"/>
      <c r="HW417" s="45"/>
      <c r="HX417" s="45"/>
      <c r="HY417" s="45"/>
      <c r="HZ417" s="45"/>
      <c r="IA417" s="45"/>
      <c r="IB417" s="45"/>
      <c r="IC417" s="45"/>
      <c r="ID417" s="45"/>
      <c r="IE417" s="45"/>
      <c r="IF417" s="45"/>
      <c r="IG417" s="45"/>
      <c r="IH417" s="45"/>
      <c r="II417" s="45"/>
      <c r="IJ417" s="45"/>
      <c r="IK417" s="45"/>
      <c r="IL417" s="45"/>
      <c r="IM417" s="45"/>
      <c r="IN417" s="45"/>
      <c r="IO417" s="45"/>
      <c r="IP417" s="45"/>
      <c r="IQ417" s="45"/>
      <c r="IR417" s="45"/>
      <c r="IS417" s="45"/>
      <c r="IT417" s="45"/>
      <c r="IU417" s="45"/>
      <c r="IV417" s="45"/>
      <c r="IW417" s="45"/>
      <c r="IX417" s="45"/>
      <c r="IY417" s="45"/>
      <c r="IZ417" s="45"/>
      <c r="JA417" s="45"/>
      <c r="JB417" s="45"/>
      <c r="JC417" s="45"/>
      <c r="JD417" s="45"/>
      <c r="JE417" s="45"/>
      <c r="JF417" s="45"/>
      <c r="JG417" s="45"/>
      <c r="JH417" s="45"/>
      <c r="JI417" s="45"/>
      <c r="JJ417" s="45"/>
      <c r="JK417" s="45"/>
      <c r="JL417" s="45"/>
      <c r="JM417" s="45"/>
      <c r="JN417" s="45"/>
      <c r="JO417" s="45"/>
      <c r="JP417" s="45"/>
      <c r="JQ417" s="45"/>
      <c r="JR417" s="45"/>
      <c r="JS417" s="45"/>
      <c r="JT417" s="45"/>
      <c r="JU417" s="45"/>
      <c r="JV417" s="45"/>
      <c r="JW417" s="45"/>
      <c r="JX417" s="45"/>
      <c r="JY417" s="45"/>
      <c r="JZ417" s="45"/>
      <c r="KA417" s="45"/>
      <c r="KB417" s="45"/>
      <c r="KC417" s="45"/>
      <c r="KD417" s="45"/>
      <c r="KE417" s="45"/>
      <c r="KF417" s="45"/>
      <c r="KG417" s="45"/>
      <c r="KH417" s="45"/>
      <c r="KI417" s="45"/>
      <c r="KJ417" s="45"/>
      <c r="KK417" s="45"/>
      <c r="KL417" s="45"/>
      <c r="KM417" s="45"/>
      <c r="KN417" s="45"/>
      <c r="KO417" s="45"/>
      <c r="KP417" s="45"/>
      <c r="KQ417" s="45"/>
      <c r="KR417" s="45"/>
      <c r="KS417" s="45"/>
      <c r="KT417" s="45"/>
      <c r="KU417" s="45"/>
      <c r="KV417" s="45"/>
      <c r="KW417" s="45"/>
      <c r="KX417" s="45"/>
      <c r="KY417" s="45"/>
      <c r="KZ417" s="45"/>
      <c r="LA417" s="45"/>
      <c r="LB417" s="45"/>
      <c r="LC417" s="45"/>
      <c r="LD417" s="45"/>
      <c r="LE417" s="45"/>
      <c r="LF417" s="45"/>
      <c r="LG417" s="45"/>
      <c r="LH417" s="45"/>
      <c r="LI417" s="45"/>
      <c r="LJ417" s="45"/>
      <c r="LK417" s="45"/>
      <c r="LL417" s="45"/>
      <c r="LM417" s="45"/>
      <c r="LN417" s="45"/>
      <c r="LO417" s="45"/>
      <c r="LP417" s="45"/>
      <c r="LQ417" s="45"/>
      <c r="LR417" s="45"/>
      <c r="LS417" s="45"/>
      <c r="LT417" s="45"/>
      <c r="LU417" s="45"/>
      <c r="LV417" s="45"/>
      <c r="LW417" s="45"/>
      <c r="LX417" s="45"/>
      <c r="LY417" s="45"/>
      <c r="LZ417" s="45"/>
      <c r="MA417" s="45"/>
      <c r="MB417" s="45"/>
      <c r="MC417" s="45"/>
      <c r="MD417" s="45"/>
      <c r="ME417" s="45"/>
      <c r="MF417" s="45"/>
      <c r="MG417" s="45"/>
      <c r="MH417" s="45"/>
      <c r="MI417" s="45"/>
      <c r="MJ417" s="45"/>
      <c r="MK417" s="45"/>
      <c r="ML417" s="45"/>
      <c r="MM417" s="45"/>
      <c r="MN417" s="45"/>
      <c r="MO417" s="45"/>
      <c r="MP417" s="45"/>
      <c r="MQ417" s="45"/>
      <c r="MR417" s="45"/>
      <c r="MS417" s="45"/>
      <c r="MT417" s="45"/>
      <c r="MU417" s="45"/>
      <c r="MV417" s="45"/>
      <c r="MW417" s="45"/>
      <c r="MX417" s="45"/>
      <c r="MY417" s="45"/>
      <c r="MZ417" s="45"/>
      <c r="NA417" s="45"/>
      <c r="NB417" s="45"/>
      <c r="NC417" s="45"/>
      <c r="ND417" s="45"/>
      <c r="NE417" s="45"/>
      <c r="NF417" s="45"/>
      <c r="NG417" s="45"/>
      <c r="NH417" s="45"/>
      <c r="NI417" s="45"/>
      <c r="NJ417" s="45"/>
      <c r="NK417" s="45"/>
      <c r="NL417" s="45"/>
      <c r="NM417" s="45"/>
      <c r="NN417" s="45"/>
      <c r="NO417" s="45"/>
      <c r="NP417" s="45"/>
      <c r="NQ417" s="45"/>
      <c r="NR417" s="45"/>
      <c r="NS417" s="45"/>
      <c r="NT417" s="45"/>
      <c r="NU417" s="45"/>
      <c r="NV417" s="45"/>
      <c r="NW417" s="45"/>
      <c r="NX417" s="45"/>
      <c r="NY417" s="45"/>
      <c r="NZ417" s="45"/>
      <c r="OA417" s="45"/>
      <c r="OB417" s="45"/>
      <c r="OC417" s="45"/>
      <c r="OD417" s="45"/>
      <c r="OE417" s="45"/>
      <c r="OF417" s="45"/>
      <c r="OG417" s="45"/>
      <c r="OH417" s="45"/>
      <c r="OI417" s="45"/>
      <c r="OJ417" s="45"/>
      <c r="OK417" s="45"/>
      <c r="OL417" s="45"/>
      <c r="OM417" s="45"/>
      <c r="ON417" s="45"/>
      <c r="OO417" s="45"/>
      <c r="OP417" s="45"/>
      <c r="OQ417" s="45"/>
      <c r="OR417" s="45"/>
      <c r="OS417" s="45"/>
      <c r="OT417" s="45"/>
      <c r="OU417" s="45"/>
      <c r="OV417" s="45"/>
      <c r="OW417" s="45"/>
      <c r="OX417" s="45"/>
      <c r="OY417" s="45"/>
      <c r="OZ417" s="45"/>
      <c r="PA417" s="45"/>
      <c r="PB417" s="45"/>
      <c r="PC417" s="45"/>
      <c r="PD417" s="45"/>
      <c r="PE417" s="45"/>
      <c r="PF417" s="45"/>
      <c r="PG417" s="45"/>
      <c r="PH417" s="45"/>
      <c r="PI417" s="45"/>
      <c r="PJ417" s="45"/>
      <c r="PK417" s="45"/>
      <c r="PL417" s="45"/>
      <c r="PM417" s="45"/>
      <c r="PN417" s="45"/>
      <c r="PO417" s="45"/>
      <c r="PP417" s="45"/>
      <c r="PQ417" s="45"/>
      <c r="PR417" s="45"/>
      <c r="PS417" s="45"/>
      <c r="PT417" s="45"/>
      <c r="PU417" s="45"/>
      <c r="PV417" s="45"/>
      <c r="PW417" s="45"/>
      <c r="PX417" s="45"/>
      <c r="PY417" s="45"/>
      <c r="PZ417" s="45"/>
      <c r="QA417" s="45"/>
      <c r="QB417" s="45"/>
      <c r="QC417" s="45"/>
      <c r="QD417" s="45"/>
      <c r="QE417" s="45"/>
      <c r="QF417" s="45"/>
      <c r="QG417" s="45"/>
      <c r="QH417" s="45"/>
      <c r="QI417" s="45"/>
      <c r="QJ417" s="45"/>
      <c r="QK417" s="45"/>
      <c r="QL417" s="45"/>
      <c r="QM417" s="45"/>
      <c r="QN417" s="45"/>
      <c r="QO417" s="45"/>
      <c r="QP417" s="45"/>
      <c r="QQ417" s="45"/>
      <c r="QR417" s="45"/>
      <c r="QS417" s="45"/>
      <c r="QT417" s="45"/>
      <c r="QU417" s="45"/>
      <c r="QV417" s="45"/>
      <c r="QW417" s="45"/>
      <c r="QX417" s="45"/>
      <c r="QY417" s="45"/>
      <c r="QZ417" s="45"/>
      <c r="RA417" s="45"/>
      <c r="RB417" s="45"/>
      <c r="RC417" s="45"/>
      <c r="RD417" s="45"/>
      <c r="RE417" s="45"/>
      <c r="RF417" s="45"/>
      <c r="RG417" s="45"/>
      <c r="RH417" s="45"/>
      <c r="RI417" s="45"/>
      <c r="RJ417" s="45"/>
      <c r="RK417" s="45"/>
      <c r="RL417" s="45"/>
      <c r="RM417" s="45"/>
      <c r="RN417" s="45"/>
      <c r="RO417" s="45"/>
      <c r="RP417" s="45"/>
      <c r="RQ417" s="45"/>
      <c r="RR417" s="45"/>
      <c r="RS417" s="45"/>
      <c r="RT417" s="45"/>
      <c r="RU417" s="45"/>
      <c r="RV417" s="45"/>
      <c r="RW417" s="45"/>
      <c r="RX417" s="45"/>
      <c r="RY417" s="45"/>
      <c r="RZ417" s="45"/>
      <c r="SA417" s="45"/>
      <c r="SB417" s="45"/>
      <c r="SC417" s="45"/>
      <c r="SD417" s="45"/>
      <c r="SE417" s="45"/>
      <c r="SF417" s="45"/>
      <c r="SG417" s="45"/>
      <c r="SH417" s="45"/>
      <c r="SI417" s="45"/>
      <c r="SJ417" s="45"/>
      <c r="SK417" s="45"/>
      <c r="SL417" s="45"/>
      <c r="SM417" s="45"/>
      <c r="SN417" s="45"/>
      <c r="SO417" s="45"/>
      <c r="SP417" s="45"/>
      <c r="SQ417" s="45"/>
      <c r="SR417" s="45"/>
      <c r="SS417" s="45"/>
      <c r="ST417" s="45"/>
      <c r="SU417" s="45"/>
      <c r="SV417" s="45"/>
      <c r="SW417" s="45"/>
      <c r="SX417" s="45"/>
      <c r="SY417" s="45"/>
      <c r="SZ417" s="45"/>
      <c r="TA417" s="45"/>
      <c r="TB417" s="45"/>
      <c r="TC417" s="45"/>
      <c r="TD417" s="45"/>
      <c r="TE417" s="45"/>
      <c r="TF417" s="45"/>
      <c r="TG417" s="45"/>
      <c r="TH417" s="45"/>
      <c r="TI417" s="45"/>
      <c r="TJ417" s="45"/>
      <c r="TK417" s="45"/>
      <c r="TL417" s="45"/>
      <c r="TM417" s="45"/>
      <c r="TN417" s="45"/>
      <c r="TO417" s="45"/>
      <c r="TP417" s="45"/>
      <c r="TQ417" s="45"/>
      <c r="TR417" s="45"/>
      <c r="TS417" s="45"/>
      <c r="TT417" s="45"/>
      <c r="TU417" s="45"/>
      <c r="TV417" s="45"/>
      <c r="TW417" s="45"/>
      <c r="TX417" s="45"/>
      <c r="TY417" s="45"/>
      <c r="TZ417" s="45"/>
      <c r="UA417" s="45"/>
      <c r="UB417" s="45"/>
      <c r="UC417" s="45"/>
      <c r="UD417" s="45"/>
      <c r="UE417" s="45"/>
      <c r="UF417" s="45"/>
      <c r="UG417" s="45"/>
      <c r="UH417" s="45"/>
      <c r="UI417" s="45"/>
      <c r="UJ417" s="45"/>
      <c r="UK417" s="45"/>
      <c r="UL417" s="45"/>
      <c r="UM417" s="45"/>
      <c r="UN417" s="45"/>
      <c r="UO417" s="45"/>
      <c r="UP417" s="45"/>
      <c r="UQ417" s="45"/>
      <c r="UR417" s="45"/>
      <c r="US417" s="45"/>
      <c r="UT417" s="45"/>
      <c r="UU417" s="45"/>
      <c r="UV417" s="45"/>
      <c r="UW417" s="45"/>
      <c r="UX417" s="45"/>
      <c r="UY417" s="45"/>
      <c r="UZ417" s="45"/>
      <c r="VA417" s="45"/>
      <c r="VB417" s="45"/>
      <c r="VC417" s="45"/>
      <c r="VD417" s="45"/>
      <c r="VE417" s="45"/>
      <c r="VF417" s="45"/>
      <c r="VG417" s="45"/>
      <c r="VH417" s="45"/>
      <c r="VI417" s="45"/>
      <c r="VJ417" s="45"/>
      <c r="VK417" s="45"/>
      <c r="VL417" s="45"/>
      <c r="VM417" s="45"/>
      <c r="VN417" s="45"/>
      <c r="VO417" s="45"/>
      <c r="VP417" s="45"/>
      <c r="VQ417" s="45"/>
      <c r="VR417" s="45"/>
      <c r="VS417" s="45"/>
      <c r="VT417" s="45"/>
      <c r="VU417" s="45"/>
      <c r="VV417" s="45"/>
      <c r="VW417" s="45"/>
      <c r="VX417" s="45"/>
      <c r="VY417" s="45"/>
      <c r="VZ417" s="45"/>
      <c r="WA417" s="45"/>
      <c r="WB417" s="45"/>
      <c r="WC417" s="45"/>
      <c r="WD417" s="45"/>
      <c r="WE417" s="45"/>
      <c r="WF417" s="45"/>
      <c r="WG417" s="45"/>
      <c r="WH417" s="45"/>
      <c r="WI417" s="45"/>
      <c r="WJ417" s="45"/>
      <c r="WK417" s="45"/>
      <c r="WL417" s="45"/>
      <c r="WM417" s="45"/>
      <c r="WN417" s="45"/>
      <c r="WO417" s="45"/>
      <c r="WP417" s="45"/>
      <c r="WQ417" s="45"/>
      <c r="WR417" s="45"/>
      <c r="WS417" s="45"/>
      <c r="WT417" s="45"/>
      <c r="WU417" s="45"/>
      <c r="WV417" s="45"/>
      <c r="WW417" s="45"/>
      <c r="WX417" s="45"/>
      <c r="WY417" s="45"/>
      <c r="WZ417" s="45"/>
      <c r="XA417" s="45"/>
      <c r="XB417" s="45"/>
      <c r="XC417" s="45"/>
      <c r="XD417" s="45"/>
      <c r="XE417" s="45"/>
      <c r="XF417" s="45"/>
      <c r="XG417" s="45"/>
      <c r="XH417" s="45"/>
      <c r="XI417" s="45"/>
      <c r="XJ417" s="45"/>
      <c r="XK417" s="45"/>
      <c r="XL417" s="45"/>
      <c r="XM417" s="45"/>
      <c r="XN417" s="45"/>
      <c r="XO417" s="45"/>
      <c r="XP417" s="45"/>
      <c r="XQ417" s="45"/>
      <c r="XR417" s="45"/>
      <c r="XS417" s="45"/>
      <c r="XT417" s="45"/>
      <c r="XU417" s="45"/>
      <c r="XV417" s="45"/>
      <c r="XW417" s="45"/>
      <c r="XX417" s="45"/>
      <c r="XY417" s="45"/>
      <c r="XZ417" s="45"/>
      <c r="YA417" s="45"/>
      <c r="YB417" s="45"/>
      <c r="YC417" s="45"/>
      <c r="YD417" s="45"/>
      <c r="YE417" s="45"/>
      <c r="YF417" s="45"/>
      <c r="YG417" s="45"/>
      <c r="YH417" s="45"/>
      <c r="YI417" s="45"/>
      <c r="YJ417" s="45"/>
      <c r="YK417" s="45"/>
      <c r="YL417" s="45"/>
      <c r="YM417" s="45"/>
      <c r="YN417" s="45"/>
      <c r="YO417" s="45"/>
      <c r="YP417" s="45"/>
      <c r="YQ417" s="45"/>
      <c r="YR417" s="45"/>
      <c r="YS417" s="45"/>
      <c r="YT417" s="45"/>
      <c r="YU417" s="45"/>
      <c r="YV417" s="45"/>
      <c r="YW417" s="45"/>
      <c r="YX417" s="45"/>
      <c r="YY417" s="45"/>
      <c r="YZ417" s="45"/>
      <c r="ZA417" s="45"/>
      <c r="ZB417" s="45"/>
      <c r="ZC417" s="45"/>
      <c r="ZD417" s="45"/>
      <c r="ZE417" s="45"/>
      <c r="ZF417" s="45"/>
      <c r="ZG417" s="45"/>
      <c r="ZH417" s="45"/>
      <c r="ZI417" s="45"/>
      <c r="ZJ417" s="45"/>
      <c r="ZK417" s="45"/>
      <c r="ZL417" s="45"/>
      <c r="ZM417" s="45"/>
      <c r="ZN417" s="45"/>
      <c r="ZO417" s="45"/>
      <c r="ZP417" s="45"/>
      <c r="ZQ417" s="45"/>
      <c r="ZR417" s="45"/>
      <c r="ZS417" s="45"/>
    </row>
    <row r="418" spans="1:695" s="259" customFormat="1" x14ac:dyDescent="0.2">
      <c r="A418" s="257" t="s">
        <v>154</v>
      </c>
      <c r="B418" s="258"/>
      <c r="C418" s="267" t="s">
        <v>43</v>
      </c>
      <c r="D418" s="268" t="s">
        <v>14</v>
      </c>
      <c r="E418" s="269">
        <v>0.89930555555555547</v>
      </c>
      <c r="F418" s="269">
        <f>E418+(95/(24*60))</f>
        <v>0.96527777777777768</v>
      </c>
      <c r="G418" s="270">
        <f t="shared" si="57"/>
        <v>17875</v>
      </c>
      <c r="H418" s="271">
        <v>250</v>
      </c>
      <c r="I418" s="272">
        <v>71.5</v>
      </c>
      <c r="J418" s="273" t="s">
        <v>204</v>
      </c>
      <c r="K418" s="273" t="s">
        <v>205</v>
      </c>
      <c r="L418" s="274" t="s">
        <v>214</v>
      </c>
      <c r="M418" s="260"/>
      <c r="N418" s="261"/>
      <c r="O418" s="261"/>
      <c r="P418" s="260"/>
      <c r="Q418" s="260"/>
      <c r="R418" s="260"/>
      <c r="S418" s="260"/>
      <c r="T418" s="260"/>
      <c r="U418" s="260"/>
      <c r="V418" s="260"/>
      <c r="W418" s="260"/>
      <c r="X418" s="260"/>
      <c r="Y418" s="260"/>
      <c r="Z418" s="260"/>
      <c r="AA418" s="260"/>
      <c r="AB418" s="260"/>
      <c r="AC418" s="260"/>
      <c r="AD418" s="260"/>
      <c r="AE418" s="260"/>
      <c r="AF418" s="260"/>
      <c r="AG418" s="260"/>
      <c r="AH418" s="260"/>
      <c r="AI418" s="260"/>
      <c r="AJ418" s="260"/>
      <c r="AK418" s="260"/>
      <c r="AL418" s="260"/>
      <c r="AM418" s="260"/>
      <c r="AN418" s="260"/>
      <c r="AO418" s="260"/>
      <c r="AP418" s="260"/>
      <c r="AQ418" s="260"/>
      <c r="AR418" s="260"/>
      <c r="AS418" s="260"/>
      <c r="AT418" s="260"/>
      <c r="AU418" s="260"/>
      <c r="AV418" s="260"/>
      <c r="AW418" s="260"/>
      <c r="AX418" s="260"/>
      <c r="AY418" s="260"/>
      <c r="AZ418" s="260"/>
      <c r="BA418" s="260"/>
      <c r="BB418" s="260"/>
      <c r="BC418" s="260"/>
      <c r="BD418" s="260"/>
      <c r="BE418" s="260"/>
      <c r="BF418" s="260"/>
      <c r="BG418" s="260"/>
      <c r="BH418" s="260"/>
      <c r="BI418" s="260"/>
      <c r="BJ418" s="260"/>
      <c r="BK418" s="260"/>
      <c r="BL418" s="260"/>
      <c r="BM418" s="260"/>
      <c r="BN418" s="260"/>
      <c r="BO418" s="260"/>
      <c r="BP418" s="260"/>
      <c r="BQ418" s="260"/>
      <c r="BR418" s="260"/>
      <c r="BS418" s="260"/>
      <c r="BT418" s="260"/>
      <c r="BU418" s="260"/>
      <c r="BV418" s="260"/>
      <c r="BW418" s="260"/>
      <c r="BX418" s="260"/>
      <c r="BY418" s="260"/>
      <c r="BZ418" s="260"/>
      <c r="CA418" s="260"/>
      <c r="CB418" s="260"/>
      <c r="CC418" s="260"/>
      <c r="CD418" s="260"/>
      <c r="CE418" s="260"/>
      <c r="CF418" s="260"/>
      <c r="CG418" s="260"/>
      <c r="CH418" s="260"/>
      <c r="CI418" s="260"/>
      <c r="CJ418" s="260"/>
      <c r="CK418" s="260"/>
      <c r="CL418" s="260"/>
      <c r="CM418" s="260"/>
      <c r="CN418" s="260"/>
      <c r="CO418" s="260"/>
      <c r="CP418" s="260"/>
      <c r="CQ418" s="260"/>
      <c r="CR418" s="260"/>
      <c r="CS418" s="260"/>
      <c r="CT418" s="260"/>
      <c r="CU418" s="260"/>
      <c r="CV418" s="260"/>
      <c r="CW418" s="260"/>
      <c r="CX418" s="260"/>
      <c r="CY418" s="260"/>
      <c r="CZ418" s="260"/>
      <c r="DA418" s="260"/>
      <c r="DB418" s="260"/>
      <c r="DC418" s="260"/>
      <c r="DD418" s="260"/>
      <c r="DE418" s="260"/>
      <c r="DF418" s="260"/>
      <c r="DG418" s="260"/>
      <c r="DH418" s="260"/>
      <c r="DI418" s="260"/>
      <c r="DJ418" s="260"/>
      <c r="DK418" s="260"/>
      <c r="DL418" s="260"/>
      <c r="DM418" s="260"/>
      <c r="DN418" s="260"/>
      <c r="DO418" s="260"/>
      <c r="DP418" s="260"/>
      <c r="DQ418" s="260"/>
      <c r="DR418" s="260"/>
      <c r="DS418" s="260"/>
      <c r="DT418" s="260"/>
      <c r="DU418" s="260"/>
      <c r="DV418" s="260"/>
      <c r="DW418" s="260"/>
      <c r="DX418" s="260"/>
      <c r="DY418" s="260"/>
      <c r="DZ418" s="260"/>
      <c r="EA418" s="260"/>
      <c r="EB418" s="260"/>
      <c r="EC418" s="260"/>
      <c r="ED418" s="260"/>
      <c r="EE418" s="260"/>
      <c r="EF418" s="260"/>
      <c r="EG418" s="260"/>
      <c r="EH418" s="260"/>
      <c r="EI418" s="260"/>
      <c r="EJ418" s="260"/>
      <c r="EK418" s="260"/>
      <c r="EL418" s="260"/>
      <c r="EM418" s="260"/>
      <c r="EN418" s="260"/>
      <c r="EO418" s="260"/>
      <c r="EP418" s="260"/>
      <c r="EQ418" s="260"/>
      <c r="ER418" s="260"/>
      <c r="ES418" s="260"/>
      <c r="ET418" s="260"/>
      <c r="EU418" s="260"/>
      <c r="EV418" s="260"/>
      <c r="EW418" s="260"/>
      <c r="EX418" s="260"/>
      <c r="EY418" s="260"/>
      <c r="EZ418" s="260"/>
      <c r="FA418" s="260"/>
      <c r="FB418" s="260"/>
      <c r="FC418" s="260"/>
      <c r="FD418" s="260"/>
      <c r="FE418" s="260"/>
      <c r="FF418" s="260"/>
      <c r="FG418" s="260"/>
      <c r="FH418" s="260"/>
      <c r="FI418" s="260"/>
      <c r="FJ418" s="260"/>
      <c r="FK418" s="260"/>
      <c r="FL418" s="260"/>
      <c r="FM418" s="260"/>
      <c r="FN418" s="260"/>
      <c r="FO418" s="260"/>
      <c r="FP418" s="260"/>
      <c r="FQ418" s="260"/>
      <c r="FR418" s="260"/>
      <c r="FS418" s="260"/>
      <c r="FT418" s="260"/>
      <c r="FU418" s="260"/>
      <c r="FV418" s="260"/>
      <c r="FW418" s="260"/>
      <c r="FX418" s="260"/>
      <c r="FY418" s="260"/>
      <c r="FZ418" s="260"/>
      <c r="GA418" s="260"/>
      <c r="GB418" s="260"/>
      <c r="GC418" s="260"/>
      <c r="GD418" s="260"/>
      <c r="GE418" s="260"/>
      <c r="GF418" s="260"/>
      <c r="GG418" s="260"/>
      <c r="GH418" s="260"/>
      <c r="GI418" s="260"/>
      <c r="GJ418" s="260"/>
      <c r="GK418" s="260"/>
      <c r="GL418" s="260"/>
      <c r="GM418" s="260"/>
      <c r="GN418" s="260"/>
      <c r="GO418" s="260"/>
      <c r="GP418" s="260"/>
      <c r="GQ418" s="260"/>
      <c r="GR418" s="260"/>
      <c r="GS418" s="260"/>
      <c r="GT418" s="260"/>
      <c r="GU418" s="260"/>
      <c r="GV418" s="260"/>
      <c r="GW418" s="260"/>
      <c r="GX418" s="260"/>
      <c r="GY418" s="260"/>
      <c r="GZ418" s="260"/>
      <c r="HA418" s="260"/>
      <c r="HB418" s="260"/>
      <c r="HC418" s="260"/>
      <c r="HD418" s="260"/>
      <c r="HE418" s="260"/>
      <c r="HF418" s="260"/>
      <c r="HG418" s="260"/>
      <c r="HH418" s="260"/>
      <c r="HI418" s="260"/>
      <c r="HJ418" s="260"/>
      <c r="HK418" s="260"/>
      <c r="HL418" s="260"/>
      <c r="HM418" s="260"/>
      <c r="HN418" s="260"/>
      <c r="HO418" s="260"/>
      <c r="HP418" s="260"/>
      <c r="HQ418" s="260"/>
      <c r="HR418" s="260"/>
      <c r="HS418" s="260"/>
      <c r="HT418" s="260"/>
      <c r="HU418" s="260"/>
      <c r="HV418" s="260"/>
      <c r="HW418" s="260"/>
      <c r="HX418" s="260"/>
      <c r="HY418" s="260"/>
      <c r="HZ418" s="260"/>
      <c r="IA418" s="260"/>
      <c r="IB418" s="260"/>
      <c r="IC418" s="260"/>
      <c r="ID418" s="260"/>
      <c r="IE418" s="260"/>
      <c r="IF418" s="260"/>
      <c r="IG418" s="260"/>
      <c r="IH418" s="260"/>
      <c r="II418" s="260"/>
      <c r="IJ418" s="260"/>
      <c r="IK418" s="260"/>
      <c r="IL418" s="260"/>
      <c r="IM418" s="260"/>
      <c r="IN418" s="260"/>
      <c r="IO418" s="260"/>
      <c r="IP418" s="260"/>
      <c r="IQ418" s="260"/>
      <c r="IR418" s="260"/>
      <c r="IS418" s="260"/>
      <c r="IT418" s="260"/>
      <c r="IU418" s="260"/>
      <c r="IV418" s="260"/>
      <c r="IW418" s="260"/>
      <c r="IX418" s="260"/>
      <c r="IY418" s="260"/>
      <c r="IZ418" s="260"/>
      <c r="JA418" s="260"/>
      <c r="JB418" s="260"/>
      <c r="JC418" s="260"/>
      <c r="JD418" s="260"/>
      <c r="JE418" s="260"/>
      <c r="JF418" s="260"/>
      <c r="JG418" s="260"/>
      <c r="JH418" s="260"/>
      <c r="JI418" s="260"/>
      <c r="JJ418" s="260"/>
      <c r="JK418" s="260"/>
      <c r="JL418" s="260"/>
      <c r="JM418" s="260"/>
      <c r="JN418" s="260"/>
      <c r="JO418" s="260"/>
      <c r="JP418" s="260"/>
      <c r="JQ418" s="260"/>
      <c r="JR418" s="260"/>
      <c r="JS418" s="260"/>
      <c r="JT418" s="260"/>
      <c r="JU418" s="260"/>
      <c r="JV418" s="260"/>
      <c r="JW418" s="260"/>
      <c r="JX418" s="260"/>
      <c r="JY418" s="260"/>
      <c r="JZ418" s="260"/>
      <c r="KA418" s="260"/>
      <c r="KB418" s="260"/>
      <c r="KC418" s="260"/>
      <c r="KD418" s="260"/>
      <c r="KE418" s="260"/>
      <c r="KF418" s="260"/>
      <c r="KG418" s="260"/>
      <c r="KH418" s="260"/>
      <c r="KI418" s="260"/>
      <c r="KJ418" s="260"/>
      <c r="KK418" s="260"/>
      <c r="KL418" s="260"/>
      <c r="KM418" s="260"/>
      <c r="KN418" s="260"/>
      <c r="KO418" s="260"/>
      <c r="KP418" s="260"/>
      <c r="KQ418" s="260"/>
      <c r="KR418" s="260"/>
      <c r="KS418" s="260"/>
      <c r="KT418" s="260"/>
      <c r="KU418" s="260"/>
      <c r="KV418" s="260"/>
      <c r="KW418" s="260"/>
      <c r="KX418" s="260"/>
      <c r="KY418" s="260"/>
      <c r="KZ418" s="260"/>
      <c r="LA418" s="260"/>
      <c r="LB418" s="260"/>
      <c r="LC418" s="260"/>
      <c r="LD418" s="260"/>
      <c r="LE418" s="260"/>
      <c r="LF418" s="260"/>
      <c r="LG418" s="260"/>
      <c r="LH418" s="260"/>
      <c r="LI418" s="260"/>
      <c r="LJ418" s="260"/>
      <c r="LK418" s="260"/>
      <c r="LL418" s="260"/>
      <c r="LM418" s="260"/>
      <c r="LN418" s="260"/>
      <c r="LO418" s="260"/>
      <c r="LP418" s="260"/>
      <c r="LQ418" s="260"/>
      <c r="LR418" s="260"/>
      <c r="LS418" s="260"/>
      <c r="LT418" s="260"/>
      <c r="LU418" s="260"/>
      <c r="LV418" s="260"/>
      <c r="LW418" s="260"/>
      <c r="LX418" s="260"/>
      <c r="LY418" s="260"/>
      <c r="LZ418" s="260"/>
      <c r="MA418" s="260"/>
      <c r="MB418" s="260"/>
      <c r="MC418" s="260"/>
      <c r="MD418" s="260"/>
      <c r="ME418" s="260"/>
      <c r="MF418" s="260"/>
      <c r="MG418" s="260"/>
      <c r="MH418" s="260"/>
      <c r="MI418" s="260"/>
      <c r="MJ418" s="260"/>
      <c r="MK418" s="260"/>
      <c r="ML418" s="260"/>
      <c r="MM418" s="260"/>
      <c r="MN418" s="260"/>
      <c r="MO418" s="260"/>
      <c r="MP418" s="260"/>
      <c r="MQ418" s="260"/>
      <c r="MR418" s="260"/>
      <c r="MS418" s="260"/>
      <c r="MT418" s="260"/>
      <c r="MU418" s="260"/>
      <c r="MV418" s="260"/>
      <c r="MW418" s="260"/>
      <c r="MX418" s="260"/>
      <c r="MY418" s="260"/>
      <c r="MZ418" s="260"/>
      <c r="NA418" s="260"/>
      <c r="NB418" s="260"/>
      <c r="NC418" s="260"/>
      <c r="ND418" s="260"/>
      <c r="NE418" s="260"/>
      <c r="NF418" s="260"/>
      <c r="NG418" s="260"/>
      <c r="NH418" s="260"/>
      <c r="NI418" s="260"/>
      <c r="NJ418" s="260"/>
      <c r="NK418" s="260"/>
      <c r="NL418" s="260"/>
      <c r="NM418" s="260"/>
      <c r="NN418" s="260"/>
      <c r="NO418" s="260"/>
      <c r="NP418" s="260"/>
      <c r="NQ418" s="260"/>
      <c r="NR418" s="260"/>
      <c r="NS418" s="260"/>
      <c r="NT418" s="260"/>
      <c r="NU418" s="260"/>
      <c r="NV418" s="260"/>
      <c r="NW418" s="260"/>
      <c r="NX418" s="260"/>
      <c r="NY418" s="260"/>
      <c r="NZ418" s="260"/>
      <c r="OA418" s="260"/>
      <c r="OB418" s="260"/>
      <c r="OC418" s="260"/>
      <c r="OD418" s="260"/>
      <c r="OE418" s="260"/>
      <c r="OF418" s="260"/>
      <c r="OG418" s="260"/>
      <c r="OH418" s="260"/>
      <c r="OI418" s="260"/>
      <c r="OJ418" s="260"/>
      <c r="OK418" s="260"/>
      <c r="OL418" s="260"/>
      <c r="OM418" s="260"/>
      <c r="ON418" s="260"/>
      <c r="OO418" s="260"/>
      <c r="OP418" s="260"/>
      <c r="OQ418" s="260"/>
      <c r="OR418" s="260"/>
      <c r="OS418" s="260"/>
      <c r="OT418" s="260"/>
      <c r="OU418" s="260"/>
      <c r="OV418" s="260"/>
      <c r="OW418" s="260"/>
      <c r="OX418" s="260"/>
      <c r="OY418" s="260"/>
      <c r="OZ418" s="260"/>
      <c r="PA418" s="260"/>
      <c r="PB418" s="260"/>
      <c r="PC418" s="260"/>
      <c r="PD418" s="260"/>
      <c r="PE418" s="260"/>
      <c r="PF418" s="260"/>
      <c r="PG418" s="260"/>
      <c r="PH418" s="260"/>
      <c r="PI418" s="260"/>
      <c r="PJ418" s="260"/>
      <c r="PK418" s="260"/>
      <c r="PL418" s="260"/>
      <c r="PM418" s="260"/>
      <c r="PN418" s="260"/>
      <c r="PO418" s="260"/>
      <c r="PP418" s="260"/>
      <c r="PQ418" s="260"/>
      <c r="PR418" s="260"/>
      <c r="PS418" s="260"/>
      <c r="PT418" s="260"/>
      <c r="PU418" s="260"/>
      <c r="PV418" s="260"/>
      <c r="PW418" s="260"/>
      <c r="PX418" s="260"/>
      <c r="PY418" s="260"/>
      <c r="PZ418" s="260"/>
      <c r="QA418" s="260"/>
      <c r="QB418" s="260"/>
      <c r="QC418" s="260"/>
      <c r="QD418" s="260"/>
      <c r="QE418" s="260"/>
      <c r="QF418" s="260"/>
      <c r="QG418" s="260"/>
      <c r="QH418" s="260"/>
      <c r="QI418" s="260"/>
      <c r="QJ418" s="260"/>
      <c r="QK418" s="260"/>
      <c r="QL418" s="260"/>
      <c r="QM418" s="260"/>
      <c r="QN418" s="260"/>
      <c r="QO418" s="260"/>
      <c r="QP418" s="260"/>
      <c r="QQ418" s="260"/>
      <c r="QR418" s="260"/>
      <c r="QS418" s="260"/>
      <c r="QT418" s="260"/>
      <c r="QU418" s="260"/>
      <c r="QV418" s="260"/>
      <c r="QW418" s="260"/>
      <c r="QX418" s="260"/>
      <c r="QY418" s="260"/>
      <c r="QZ418" s="260"/>
      <c r="RA418" s="260"/>
      <c r="RB418" s="260"/>
      <c r="RC418" s="260"/>
      <c r="RD418" s="260"/>
      <c r="RE418" s="260"/>
      <c r="RF418" s="260"/>
      <c r="RG418" s="260"/>
      <c r="RH418" s="260"/>
      <c r="RI418" s="260"/>
      <c r="RJ418" s="260"/>
      <c r="RK418" s="260"/>
      <c r="RL418" s="260"/>
      <c r="RM418" s="260"/>
      <c r="RN418" s="260"/>
      <c r="RO418" s="260"/>
      <c r="RP418" s="260"/>
      <c r="RQ418" s="260"/>
      <c r="RR418" s="260"/>
      <c r="RS418" s="260"/>
      <c r="RT418" s="260"/>
      <c r="RU418" s="260"/>
      <c r="RV418" s="260"/>
      <c r="RW418" s="260"/>
      <c r="RX418" s="260"/>
      <c r="RY418" s="260"/>
      <c r="RZ418" s="260"/>
      <c r="SA418" s="260"/>
      <c r="SB418" s="260"/>
      <c r="SC418" s="260"/>
      <c r="SD418" s="260"/>
      <c r="SE418" s="260"/>
      <c r="SF418" s="260"/>
      <c r="SG418" s="260"/>
      <c r="SH418" s="260"/>
      <c r="SI418" s="260"/>
      <c r="SJ418" s="260"/>
      <c r="SK418" s="260"/>
      <c r="SL418" s="260"/>
      <c r="SM418" s="260"/>
      <c r="SN418" s="260"/>
      <c r="SO418" s="260"/>
      <c r="SP418" s="260"/>
      <c r="SQ418" s="260"/>
      <c r="SR418" s="260"/>
      <c r="SS418" s="260"/>
      <c r="ST418" s="260"/>
      <c r="SU418" s="260"/>
      <c r="SV418" s="260"/>
      <c r="SW418" s="260"/>
      <c r="SX418" s="260"/>
      <c r="SY418" s="260"/>
      <c r="SZ418" s="260"/>
      <c r="TA418" s="260"/>
      <c r="TB418" s="260"/>
      <c r="TC418" s="260"/>
      <c r="TD418" s="260"/>
      <c r="TE418" s="260"/>
      <c r="TF418" s="260"/>
      <c r="TG418" s="260"/>
      <c r="TH418" s="260"/>
      <c r="TI418" s="260"/>
      <c r="TJ418" s="260"/>
      <c r="TK418" s="260"/>
      <c r="TL418" s="260"/>
      <c r="TM418" s="260"/>
      <c r="TN418" s="260"/>
      <c r="TO418" s="260"/>
      <c r="TP418" s="260"/>
      <c r="TQ418" s="260"/>
      <c r="TR418" s="260"/>
      <c r="TS418" s="260"/>
      <c r="TT418" s="260"/>
      <c r="TU418" s="260"/>
      <c r="TV418" s="260"/>
      <c r="TW418" s="260"/>
      <c r="TX418" s="260"/>
      <c r="TY418" s="260"/>
      <c r="TZ418" s="260"/>
      <c r="UA418" s="260"/>
      <c r="UB418" s="260"/>
      <c r="UC418" s="260"/>
      <c r="UD418" s="260"/>
      <c r="UE418" s="260"/>
      <c r="UF418" s="260"/>
      <c r="UG418" s="260"/>
      <c r="UH418" s="260"/>
      <c r="UI418" s="260"/>
      <c r="UJ418" s="260"/>
      <c r="UK418" s="260"/>
      <c r="UL418" s="260"/>
      <c r="UM418" s="260"/>
      <c r="UN418" s="260"/>
      <c r="UO418" s="260"/>
      <c r="UP418" s="260"/>
      <c r="UQ418" s="260"/>
      <c r="UR418" s="260"/>
      <c r="US418" s="260"/>
      <c r="UT418" s="260"/>
      <c r="UU418" s="260"/>
      <c r="UV418" s="260"/>
      <c r="UW418" s="260"/>
      <c r="UX418" s="260"/>
      <c r="UY418" s="260"/>
      <c r="UZ418" s="260"/>
      <c r="VA418" s="260"/>
      <c r="VB418" s="260"/>
      <c r="VC418" s="260"/>
      <c r="VD418" s="260"/>
      <c r="VE418" s="260"/>
      <c r="VF418" s="260"/>
      <c r="VG418" s="260"/>
      <c r="VH418" s="260"/>
      <c r="VI418" s="260"/>
      <c r="VJ418" s="260"/>
      <c r="VK418" s="260"/>
      <c r="VL418" s="260"/>
      <c r="VM418" s="260"/>
      <c r="VN418" s="260"/>
      <c r="VO418" s="260"/>
      <c r="VP418" s="260"/>
      <c r="VQ418" s="260"/>
      <c r="VR418" s="260"/>
      <c r="VS418" s="260"/>
      <c r="VT418" s="260"/>
      <c r="VU418" s="260"/>
      <c r="VV418" s="260"/>
      <c r="VW418" s="260"/>
      <c r="VX418" s="260"/>
      <c r="VY418" s="260"/>
      <c r="VZ418" s="260"/>
      <c r="WA418" s="260"/>
      <c r="WB418" s="260"/>
      <c r="WC418" s="260"/>
      <c r="WD418" s="260"/>
      <c r="WE418" s="260"/>
      <c r="WF418" s="260"/>
      <c r="WG418" s="260"/>
      <c r="WH418" s="260"/>
      <c r="WI418" s="260"/>
      <c r="WJ418" s="260"/>
      <c r="WK418" s="260"/>
      <c r="WL418" s="260"/>
      <c r="WM418" s="260"/>
      <c r="WN418" s="260"/>
      <c r="WO418" s="260"/>
      <c r="WP418" s="260"/>
      <c r="WQ418" s="260"/>
      <c r="WR418" s="260"/>
      <c r="WS418" s="260"/>
      <c r="WT418" s="260"/>
      <c r="WU418" s="260"/>
      <c r="WV418" s="260"/>
      <c r="WW418" s="260"/>
      <c r="WX418" s="260"/>
      <c r="WY418" s="260"/>
      <c r="WZ418" s="260"/>
      <c r="XA418" s="260"/>
      <c r="XB418" s="260"/>
      <c r="XC418" s="260"/>
      <c r="XD418" s="260"/>
      <c r="XE418" s="260"/>
      <c r="XF418" s="260"/>
      <c r="XG418" s="260"/>
      <c r="XH418" s="260"/>
      <c r="XI418" s="260"/>
      <c r="XJ418" s="260"/>
      <c r="XK418" s="260"/>
      <c r="XL418" s="260"/>
      <c r="XM418" s="260"/>
      <c r="XN418" s="260"/>
      <c r="XO418" s="260"/>
      <c r="XP418" s="260"/>
      <c r="XQ418" s="260"/>
      <c r="XR418" s="260"/>
      <c r="XS418" s="260"/>
      <c r="XT418" s="260"/>
      <c r="XU418" s="260"/>
      <c r="XV418" s="260"/>
      <c r="XW418" s="260"/>
      <c r="XX418" s="260"/>
      <c r="XY418" s="260"/>
      <c r="XZ418" s="260"/>
      <c r="YA418" s="260"/>
      <c r="YB418" s="260"/>
      <c r="YC418" s="260"/>
      <c r="YD418" s="260"/>
      <c r="YE418" s="260"/>
      <c r="YF418" s="260"/>
      <c r="YG418" s="260"/>
      <c r="YH418" s="260"/>
      <c r="YI418" s="260"/>
      <c r="YJ418" s="260"/>
      <c r="YK418" s="260"/>
      <c r="YL418" s="260"/>
      <c r="YM418" s="260"/>
      <c r="YN418" s="260"/>
      <c r="YO418" s="260"/>
      <c r="YP418" s="260"/>
      <c r="YQ418" s="260"/>
      <c r="YR418" s="260"/>
      <c r="YS418" s="260"/>
      <c r="YT418" s="260"/>
      <c r="YU418" s="260"/>
      <c r="YV418" s="260"/>
      <c r="YW418" s="260"/>
      <c r="YX418" s="260"/>
      <c r="YY418" s="260"/>
      <c r="YZ418" s="260"/>
      <c r="ZA418" s="260"/>
      <c r="ZB418" s="260"/>
      <c r="ZC418" s="260"/>
      <c r="ZD418" s="260"/>
      <c r="ZE418" s="260"/>
      <c r="ZF418" s="260"/>
      <c r="ZG418" s="260"/>
      <c r="ZH418" s="260"/>
      <c r="ZI418" s="260"/>
      <c r="ZJ418" s="260"/>
      <c r="ZK418" s="260"/>
      <c r="ZL418" s="260"/>
      <c r="ZM418" s="260"/>
      <c r="ZN418" s="260"/>
      <c r="ZO418" s="260"/>
      <c r="ZP418" s="260"/>
      <c r="ZQ418" s="260"/>
      <c r="ZR418" s="260"/>
      <c r="ZS418" s="260"/>
    </row>
    <row r="419" spans="1:695" s="48" customFormat="1" x14ac:dyDescent="0.2">
      <c r="A419" s="231" t="s">
        <v>154</v>
      </c>
      <c r="B419" s="94"/>
      <c r="D419" s="68"/>
      <c r="E419" s="69"/>
      <c r="F419" s="69"/>
      <c r="G419" s="42"/>
      <c r="H419" s="70"/>
      <c r="I419" s="81"/>
      <c r="J419" s="75"/>
      <c r="K419" s="74"/>
      <c r="L419" s="149"/>
      <c r="M419" s="45"/>
      <c r="N419" s="139"/>
      <c r="O419" s="139"/>
      <c r="P419" s="45"/>
      <c r="Q419" s="45"/>
      <c r="R419" s="45"/>
      <c r="S419" s="45"/>
      <c r="T419" s="45"/>
      <c r="U419" s="45"/>
      <c r="V419" s="45"/>
      <c r="W419" s="45"/>
      <c r="X419" s="45"/>
      <c r="Y419" s="45"/>
      <c r="Z419" s="45"/>
      <c r="AA419" s="45"/>
      <c r="AB419" s="45"/>
      <c r="AC419" s="45"/>
      <c r="AD419" s="45"/>
      <c r="AE419" s="45"/>
      <c r="AF419" s="45"/>
      <c r="AG419" s="45"/>
      <c r="AH419" s="45"/>
      <c r="AI419" s="45"/>
      <c r="AJ419" s="45"/>
      <c r="AK419" s="45"/>
      <c r="AL419" s="45"/>
      <c r="AM419" s="45"/>
      <c r="AN419" s="45"/>
      <c r="AO419" s="45"/>
      <c r="AP419" s="45"/>
      <c r="AQ419" s="45"/>
      <c r="AR419" s="45"/>
      <c r="AS419" s="45"/>
      <c r="AT419" s="45"/>
      <c r="AU419" s="45"/>
      <c r="AV419" s="45"/>
      <c r="AW419" s="45"/>
      <c r="AX419" s="45"/>
      <c r="AY419" s="45"/>
      <c r="AZ419" s="45"/>
      <c r="BA419" s="45"/>
      <c r="BB419" s="45"/>
      <c r="BC419" s="45"/>
      <c r="BD419" s="45"/>
      <c r="BE419" s="45"/>
      <c r="BF419" s="45"/>
      <c r="BG419" s="45"/>
      <c r="BH419" s="45"/>
      <c r="BI419" s="45"/>
      <c r="BJ419" s="45"/>
      <c r="BK419" s="45"/>
      <c r="BL419" s="45"/>
      <c r="BM419" s="45"/>
      <c r="BN419" s="45"/>
      <c r="BO419" s="45"/>
      <c r="BP419" s="45"/>
      <c r="BQ419" s="45"/>
      <c r="BR419" s="45"/>
      <c r="BS419" s="45"/>
      <c r="BT419" s="45"/>
      <c r="BU419" s="45"/>
      <c r="BV419" s="45"/>
      <c r="BW419" s="45"/>
      <c r="BX419" s="45"/>
      <c r="BY419" s="45"/>
      <c r="BZ419" s="45"/>
      <c r="CA419" s="45"/>
      <c r="CB419" s="45"/>
      <c r="CC419" s="45"/>
      <c r="CD419" s="45"/>
      <c r="CE419" s="45"/>
      <c r="CF419" s="45"/>
      <c r="CG419" s="45"/>
      <c r="CH419" s="45"/>
      <c r="CI419" s="45"/>
      <c r="CJ419" s="45"/>
      <c r="CK419" s="45"/>
      <c r="CL419" s="45"/>
      <c r="CM419" s="45"/>
      <c r="CN419" s="45"/>
      <c r="CO419" s="45"/>
      <c r="CP419" s="45"/>
      <c r="CQ419" s="45"/>
      <c r="CR419" s="45"/>
      <c r="CS419" s="45"/>
      <c r="CT419" s="45"/>
      <c r="CU419" s="45"/>
      <c r="CV419" s="45"/>
      <c r="CW419" s="45"/>
      <c r="CX419" s="45"/>
      <c r="CY419" s="45"/>
      <c r="CZ419" s="45"/>
      <c r="DA419" s="45"/>
      <c r="DB419" s="45"/>
      <c r="DC419" s="45"/>
      <c r="DD419" s="45"/>
      <c r="DE419" s="45"/>
      <c r="DF419" s="45"/>
      <c r="DG419" s="45"/>
      <c r="DH419" s="45"/>
      <c r="DI419" s="45"/>
      <c r="DJ419" s="45"/>
      <c r="DK419" s="45"/>
      <c r="DL419" s="45"/>
      <c r="DM419" s="45"/>
      <c r="DN419" s="45"/>
      <c r="DO419" s="45"/>
      <c r="DP419" s="45"/>
      <c r="DQ419" s="45"/>
      <c r="DR419" s="45"/>
      <c r="DS419" s="45"/>
      <c r="DT419" s="45"/>
      <c r="DU419" s="45"/>
      <c r="DV419" s="45"/>
      <c r="DW419" s="45"/>
      <c r="DX419" s="45"/>
      <c r="DY419" s="45"/>
      <c r="DZ419" s="45"/>
      <c r="EA419" s="45"/>
      <c r="EB419" s="45"/>
      <c r="EC419" s="45"/>
      <c r="ED419" s="45"/>
      <c r="EE419" s="45"/>
      <c r="EF419" s="45"/>
      <c r="EG419" s="45"/>
      <c r="EH419" s="45"/>
      <c r="EI419" s="45"/>
      <c r="EJ419" s="45"/>
      <c r="EK419" s="45"/>
      <c r="EL419" s="45"/>
      <c r="EM419" s="45"/>
      <c r="EN419" s="45"/>
      <c r="EO419" s="45"/>
      <c r="EP419" s="45"/>
      <c r="EQ419" s="45"/>
      <c r="ER419" s="45"/>
      <c r="ES419" s="45"/>
      <c r="ET419" s="45"/>
      <c r="EU419" s="45"/>
      <c r="EV419" s="45"/>
      <c r="EW419" s="45"/>
      <c r="EX419" s="45"/>
      <c r="EY419" s="45"/>
      <c r="EZ419" s="45"/>
      <c r="FA419" s="45"/>
      <c r="FB419" s="45"/>
      <c r="FC419" s="45"/>
      <c r="FD419" s="45"/>
      <c r="FE419" s="45"/>
      <c r="FF419" s="45"/>
      <c r="FG419" s="45"/>
      <c r="FH419" s="45"/>
      <c r="FI419" s="45"/>
      <c r="FJ419" s="45"/>
      <c r="FK419" s="45"/>
      <c r="FL419" s="45"/>
      <c r="FM419" s="45"/>
      <c r="FN419" s="45"/>
      <c r="FO419" s="45"/>
      <c r="FP419" s="45"/>
      <c r="FQ419" s="45"/>
      <c r="FR419" s="45"/>
      <c r="FS419" s="45"/>
      <c r="FT419" s="45"/>
      <c r="FU419" s="45"/>
      <c r="FV419" s="45"/>
      <c r="FW419" s="45"/>
      <c r="FX419" s="45"/>
      <c r="FY419" s="45"/>
      <c r="FZ419" s="45"/>
      <c r="GA419" s="45"/>
      <c r="GB419" s="45"/>
      <c r="GC419" s="45"/>
      <c r="GD419" s="45"/>
      <c r="GE419" s="45"/>
      <c r="GF419" s="45"/>
      <c r="GG419" s="45"/>
      <c r="GH419" s="45"/>
      <c r="GI419" s="45"/>
      <c r="GJ419" s="45"/>
      <c r="GK419" s="45"/>
      <c r="GL419" s="45"/>
      <c r="GM419" s="45"/>
      <c r="GN419" s="45"/>
      <c r="GO419" s="45"/>
      <c r="GP419" s="45"/>
      <c r="GQ419" s="45"/>
      <c r="GR419" s="45"/>
      <c r="GS419" s="45"/>
      <c r="GT419" s="45"/>
      <c r="GU419" s="45"/>
      <c r="GV419" s="45"/>
      <c r="GW419" s="45"/>
      <c r="GX419" s="45"/>
      <c r="GY419" s="45"/>
      <c r="GZ419" s="45"/>
      <c r="HA419" s="45"/>
      <c r="HB419" s="45"/>
      <c r="HC419" s="45"/>
      <c r="HD419" s="45"/>
      <c r="HE419" s="45"/>
      <c r="HF419" s="45"/>
      <c r="HG419" s="45"/>
      <c r="HH419" s="45"/>
      <c r="HI419" s="45"/>
      <c r="HJ419" s="45"/>
      <c r="HK419" s="45"/>
      <c r="HL419" s="45"/>
      <c r="HM419" s="45"/>
      <c r="HN419" s="45"/>
      <c r="HO419" s="45"/>
      <c r="HP419" s="45"/>
      <c r="HQ419" s="45"/>
      <c r="HR419" s="45"/>
      <c r="HS419" s="45"/>
      <c r="HT419" s="45"/>
      <c r="HU419" s="45"/>
      <c r="HV419" s="45"/>
      <c r="HW419" s="45"/>
      <c r="HX419" s="45"/>
      <c r="HY419" s="45"/>
      <c r="HZ419" s="45"/>
      <c r="IA419" s="45"/>
      <c r="IB419" s="45"/>
      <c r="IC419" s="45"/>
      <c r="ID419" s="45"/>
      <c r="IE419" s="45"/>
      <c r="IF419" s="45"/>
      <c r="IG419" s="45"/>
      <c r="IH419" s="45"/>
      <c r="II419" s="45"/>
      <c r="IJ419" s="45"/>
      <c r="IK419" s="45"/>
      <c r="IL419" s="45"/>
      <c r="IM419" s="45"/>
      <c r="IN419" s="45"/>
      <c r="IO419" s="45"/>
      <c r="IP419" s="45"/>
      <c r="IQ419" s="45"/>
      <c r="IR419" s="45"/>
      <c r="IS419" s="45"/>
      <c r="IT419" s="45"/>
      <c r="IU419" s="45"/>
      <c r="IV419" s="45"/>
      <c r="IW419" s="45"/>
      <c r="IX419" s="45"/>
      <c r="IY419" s="45"/>
      <c r="IZ419" s="45"/>
      <c r="JA419" s="45"/>
      <c r="JB419" s="45"/>
      <c r="JC419" s="45"/>
      <c r="JD419" s="45"/>
      <c r="JE419" s="45"/>
      <c r="JF419" s="45"/>
      <c r="JG419" s="45"/>
      <c r="JH419" s="45"/>
      <c r="JI419" s="45"/>
      <c r="JJ419" s="45"/>
      <c r="JK419" s="45"/>
      <c r="JL419" s="45"/>
      <c r="JM419" s="45"/>
      <c r="JN419" s="45"/>
      <c r="JO419" s="45"/>
      <c r="JP419" s="45"/>
      <c r="JQ419" s="45"/>
      <c r="JR419" s="45"/>
      <c r="JS419" s="45"/>
      <c r="JT419" s="45"/>
      <c r="JU419" s="45"/>
      <c r="JV419" s="45"/>
      <c r="JW419" s="45"/>
      <c r="JX419" s="45"/>
      <c r="JY419" s="45"/>
      <c r="JZ419" s="45"/>
      <c r="KA419" s="45"/>
      <c r="KB419" s="45"/>
      <c r="KC419" s="45"/>
      <c r="KD419" s="45"/>
      <c r="KE419" s="45"/>
      <c r="KF419" s="45"/>
      <c r="KG419" s="45"/>
      <c r="KH419" s="45"/>
      <c r="KI419" s="45"/>
      <c r="KJ419" s="45"/>
      <c r="KK419" s="45"/>
      <c r="KL419" s="45"/>
      <c r="KM419" s="45"/>
      <c r="KN419" s="45"/>
      <c r="KO419" s="45"/>
      <c r="KP419" s="45"/>
      <c r="KQ419" s="45"/>
      <c r="KR419" s="45"/>
      <c r="KS419" s="45"/>
      <c r="KT419" s="45"/>
      <c r="KU419" s="45"/>
      <c r="KV419" s="45"/>
      <c r="KW419" s="45"/>
      <c r="KX419" s="45"/>
      <c r="KY419" s="45"/>
      <c r="KZ419" s="45"/>
      <c r="LA419" s="45"/>
      <c r="LB419" s="45"/>
      <c r="LC419" s="45"/>
      <c r="LD419" s="45"/>
      <c r="LE419" s="45"/>
      <c r="LF419" s="45"/>
      <c r="LG419" s="45"/>
      <c r="LH419" s="45"/>
      <c r="LI419" s="45"/>
      <c r="LJ419" s="45"/>
      <c r="LK419" s="45"/>
      <c r="LL419" s="45"/>
      <c r="LM419" s="45"/>
      <c r="LN419" s="45"/>
      <c r="LO419" s="45"/>
      <c r="LP419" s="45"/>
      <c r="LQ419" s="45"/>
      <c r="LR419" s="45"/>
      <c r="LS419" s="45"/>
      <c r="LT419" s="45"/>
      <c r="LU419" s="45"/>
      <c r="LV419" s="45"/>
      <c r="LW419" s="45"/>
      <c r="LX419" s="45"/>
      <c r="LY419" s="45"/>
      <c r="LZ419" s="45"/>
      <c r="MA419" s="45"/>
      <c r="MB419" s="45"/>
      <c r="MC419" s="45"/>
      <c r="MD419" s="45"/>
      <c r="ME419" s="45"/>
      <c r="MF419" s="45"/>
      <c r="MG419" s="45"/>
      <c r="MH419" s="45"/>
      <c r="MI419" s="45"/>
      <c r="MJ419" s="45"/>
      <c r="MK419" s="45"/>
      <c r="ML419" s="45"/>
      <c r="MM419" s="45"/>
      <c r="MN419" s="45"/>
      <c r="MO419" s="45"/>
      <c r="MP419" s="45"/>
      <c r="MQ419" s="45"/>
      <c r="MR419" s="45"/>
      <c r="MS419" s="45"/>
      <c r="MT419" s="45"/>
      <c r="MU419" s="45"/>
      <c r="MV419" s="45"/>
      <c r="MW419" s="45"/>
      <c r="MX419" s="45"/>
      <c r="MY419" s="45"/>
      <c r="MZ419" s="45"/>
      <c r="NA419" s="45"/>
      <c r="NB419" s="45"/>
      <c r="NC419" s="45"/>
      <c r="ND419" s="45"/>
      <c r="NE419" s="45"/>
      <c r="NF419" s="45"/>
      <c r="NG419" s="45"/>
      <c r="NH419" s="45"/>
      <c r="NI419" s="45"/>
      <c r="NJ419" s="45"/>
      <c r="NK419" s="45"/>
      <c r="NL419" s="45"/>
      <c r="NM419" s="45"/>
      <c r="NN419" s="45"/>
      <c r="NO419" s="45"/>
      <c r="NP419" s="45"/>
      <c r="NQ419" s="45"/>
      <c r="NR419" s="45"/>
      <c r="NS419" s="45"/>
      <c r="NT419" s="45"/>
      <c r="NU419" s="45"/>
      <c r="NV419" s="45"/>
      <c r="NW419" s="45"/>
      <c r="NX419" s="45"/>
      <c r="NY419" s="45"/>
      <c r="NZ419" s="45"/>
      <c r="OA419" s="45"/>
      <c r="OB419" s="45"/>
      <c r="OC419" s="45"/>
      <c r="OD419" s="45"/>
      <c r="OE419" s="45"/>
      <c r="OF419" s="45"/>
      <c r="OG419" s="45"/>
      <c r="OH419" s="45"/>
      <c r="OI419" s="45"/>
      <c r="OJ419" s="45"/>
      <c r="OK419" s="45"/>
      <c r="OL419" s="45"/>
      <c r="OM419" s="45"/>
      <c r="ON419" s="45"/>
      <c r="OO419" s="45"/>
      <c r="OP419" s="45"/>
      <c r="OQ419" s="45"/>
      <c r="OR419" s="45"/>
      <c r="OS419" s="45"/>
      <c r="OT419" s="45"/>
      <c r="OU419" s="45"/>
      <c r="OV419" s="45"/>
      <c r="OW419" s="45"/>
      <c r="OX419" s="45"/>
      <c r="OY419" s="45"/>
      <c r="OZ419" s="45"/>
      <c r="PA419" s="45"/>
      <c r="PB419" s="45"/>
      <c r="PC419" s="45"/>
      <c r="PD419" s="45"/>
      <c r="PE419" s="45"/>
      <c r="PF419" s="45"/>
      <c r="PG419" s="45"/>
      <c r="PH419" s="45"/>
      <c r="PI419" s="45"/>
      <c r="PJ419" s="45"/>
      <c r="PK419" s="45"/>
      <c r="PL419" s="45"/>
      <c r="PM419" s="45"/>
      <c r="PN419" s="45"/>
      <c r="PO419" s="45"/>
      <c r="PP419" s="45"/>
      <c r="PQ419" s="45"/>
      <c r="PR419" s="45"/>
      <c r="PS419" s="45"/>
      <c r="PT419" s="45"/>
      <c r="PU419" s="45"/>
      <c r="PV419" s="45"/>
      <c r="PW419" s="45"/>
      <c r="PX419" s="45"/>
      <c r="PY419" s="45"/>
      <c r="PZ419" s="45"/>
      <c r="QA419" s="45"/>
      <c r="QB419" s="45"/>
      <c r="QC419" s="45"/>
      <c r="QD419" s="45"/>
      <c r="QE419" s="45"/>
      <c r="QF419" s="45"/>
      <c r="QG419" s="45"/>
      <c r="QH419" s="45"/>
      <c r="QI419" s="45"/>
      <c r="QJ419" s="45"/>
      <c r="QK419" s="45"/>
      <c r="QL419" s="45"/>
      <c r="QM419" s="45"/>
      <c r="QN419" s="45"/>
      <c r="QO419" s="45"/>
      <c r="QP419" s="45"/>
      <c r="QQ419" s="45"/>
      <c r="QR419" s="45"/>
      <c r="QS419" s="45"/>
      <c r="QT419" s="45"/>
      <c r="QU419" s="45"/>
      <c r="QV419" s="45"/>
      <c r="QW419" s="45"/>
      <c r="QX419" s="45"/>
      <c r="QY419" s="45"/>
      <c r="QZ419" s="45"/>
      <c r="RA419" s="45"/>
      <c r="RB419" s="45"/>
      <c r="RC419" s="45"/>
      <c r="RD419" s="45"/>
      <c r="RE419" s="45"/>
      <c r="RF419" s="45"/>
      <c r="RG419" s="45"/>
      <c r="RH419" s="45"/>
      <c r="RI419" s="45"/>
      <c r="RJ419" s="45"/>
      <c r="RK419" s="45"/>
      <c r="RL419" s="45"/>
      <c r="RM419" s="45"/>
      <c r="RN419" s="45"/>
      <c r="RO419" s="45"/>
      <c r="RP419" s="45"/>
      <c r="RQ419" s="45"/>
      <c r="RR419" s="45"/>
      <c r="RS419" s="45"/>
      <c r="RT419" s="45"/>
      <c r="RU419" s="45"/>
      <c r="RV419" s="45"/>
      <c r="RW419" s="45"/>
      <c r="RX419" s="45"/>
      <c r="RY419" s="45"/>
      <c r="RZ419" s="45"/>
      <c r="SA419" s="45"/>
      <c r="SB419" s="45"/>
      <c r="SC419" s="45"/>
      <c r="SD419" s="45"/>
      <c r="SE419" s="45"/>
      <c r="SF419" s="45"/>
      <c r="SG419" s="45"/>
      <c r="SH419" s="45"/>
      <c r="SI419" s="45"/>
      <c r="SJ419" s="45"/>
      <c r="SK419" s="45"/>
      <c r="SL419" s="45"/>
      <c r="SM419" s="45"/>
      <c r="SN419" s="45"/>
      <c r="SO419" s="45"/>
      <c r="SP419" s="45"/>
      <c r="SQ419" s="45"/>
      <c r="SR419" s="45"/>
      <c r="SS419" s="45"/>
      <c r="ST419" s="45"/>
      <c r="SU419" s="45"/>
      <c r="SV419" s="45"/>
      <c r="SW419" s="45"/>
      <c r="SX419" s="45"/>
      <c r="SY419" s="45"/>
      <c r="SZ419" s="45"/>
      <c r="TA419" s="45"/>
      <c r="TB419" s="45"/>
      <c r="TC419" s="45"/>
      <c r="TD419" s="45"/>
      <c r="TE419" s="45"/>
      <c r="TF419" s="45"/>
      <c r="TG419" s="45"/>
      <c r="TH419" s="45"/>
      <c r="TI419" s="45"/>
      <c r="TJ419" s="45"/>
      <c r="TK419" s="45"/>
      <c r="TL419" s="45"/>
      <c r="TM419" s="45"/>
      <c r="TN419" s="45"/>
      <c r="TO419" s="45"/>
      <c r="TP419" s="45"/>
      <c r="TQ419" s="45"/>
      <c r="TR419" s="45"/>
      <c r="TS419" s="45"/>
      <c r="TT419" s="45"/>
      <c r="TU419" s="45"/>
      <c r="TV419" s="45"/>
      <c r="TW419" s="45"/>
      <c r="TX419" s="45"/>
      <c r="TY419" s="45"/>
      <c r="TZ419" s="45"/>
      <c r="UA419" s="45"/>
      <c r="UB419" s="45"/>
      <c r="UC419" s="45"/>
      <c r="UD419" s="45"/>
      <c r="UE419" s="45"/>
      <c r="UF419" s="45"/>
      <c r="UG419" s="45"/>
      <c r="UH419" s="45"/>
      <c r="UI419" s="45"/>
      <c r="UJ419" s="45"/>
      <c r="UK419" s="45"/>
      <c r="UL419" s="45"/>
      <c r="UM419" s="45"/>
      <c r="UN419" s="45"/>
      <c r="UO419" s="45"/>
      <c r="UP419" s="45"/>
      <c r="UQ419" s="45"/>
      <c r="UR419" s="45"/>
      <c r="US419" s="45"/>
      <c r="UT419" s="45"/>
      <c r="UU419" s="45"/>
      <c r="UV419" s="45"/>
      <c r="UW419" s="45"/>
      <c r="UX419" s="45"/>
      <c r="UY419" s="45"/>
      <c r="UZ419" s="45"/>
      <c r="VA419" s="45"/>
      <c r="VB419" s="45"/>
      <c r="VC419" s="45"/>
      <c r="VD419" s="45"/>
      <c r="VE419" s="45"/>
      <c r="VF419" s="45"/>
      <c r="VG419" s="45"/>
      <c r="VH419" s="45"/>
      <c r="VI419" s="45"/>
      <c r="VJ419" s="45"/>
      <c r="VK419" s="45"/>
      <c r="VL419" s="45"/>
      <c r="VM419" s="45"/>
      <c r="VN419" s="45"/>
      <c r="VO419" s="45"/>
      <c r="VP419" s="45"/>
      <c r="VQ419" s="45"/>
      <c r="VR419" s="45"/>
      <c r="VS419" s="45"/>
      <c r="VT419" s="45"/>
      <c r="VU419" s="45"/>
      <c r="VV419" s="45"/>
      <c r="VW419" s="45"/>
      <c r="VX419" s="45"/>
      <c r="VY419" s="45"/>
      <c r="VZ419" s="45"/>
      <c r="WA419" s="45"/>
      <c r="WB419" s="45"/>
      <c r="WC419" s="45"/>
      <c r="WD419" s="45"/>
      <c r="WE419" s="45"/>
      <c r="WF419" s="45"/>
      <c r="WG419" s="45"/>
      <c r="WH419" s="45"/>
      <c r="WI419" s="45"/>
      <c r="WJ419" s="45"/>
      <c r="WK419" s="45"/>
      <c r="WL419" s="45"/>
      <c r="WM419" s="45"/>
      <c r="WN419" s="45"/>
      <c r="WO419" s="45"/>
      <c r="WP419" s="45"/>
      <c r="WQ419" s="45"/>
      <c r="WR419" s="45"/>
      <c r="WS419" s="45"/>
      <c r="WT419" s="45"/>
      <c r="WU419" s="45"/>
      <c r="WV419" s="45"/>
      <c r="WW419" s="45"/>
      <c r="WX419" s="45"/>
      <c r="WY419" s="45"/>
      <c r="WZ419" s="45"/>
      <c r="XA419" s="45"/>
      <c r="XB419" s="45"/>
      <c r="XC419" s="45"/>
      <c r="XD419" s="45"/>
      <c r="XE419" s="45"/>
      <c r="XF419" s="45"/>
      <c r="XG419" s="45"/>
      <c r="XH419" s="45"/>
      <c r="XI419" s="45"/>
      <c r="XJ419" s="45"/>
      <c r="XK419" s="45"/>
      <c r="XL419" s="45"/>
      <c r="XM419" s="45"/>
      <c r="XN419" s="45"/>
      <c r="XO419" s="45"/>
      <c r="XP419" s="45"/>
      <c r="XQ419" s="45"/>
      <c r="XR419" s="45"/>
      <c r="XS419" s="45"/>
      <c r="XT419" s="45"/>
      <c r="XU419" s="45"/>
      <c r="XV419" s="45"/>
      <c r="XW419" s="45"/>
      <c r="XX419" s="45"/>
      <c r="XY419" s="45"/>
      <c r="XZ419" s="45"/>
      <c r="YA419" s="45"/>
      <c r="YB419" s="45"/>
      <c r="YC419" s="45"/>
      <c r="YD419" s="45"/>
      <c r="YE419" s="45"/>
      <c r="YF419" s="45"/>
      <c r="YG419" s="45"/>
      <c r="YH419" s="45"/>
      <c r="YI419" s="45"/>
      <c r="YJ419" s="45"/>
      <c r="YK419" s="45"/>
      <c r="YL419" s="45"/>
      <c r="YM419" s="45"/>
      <c r="YN419" s="45"/>
      <c r="YO419" s="45"/>
      <c r="YP419" s="45"/>
      <c r="YQ419" s="45"/>
      <c r="YR419" s="45"/>
      <c r="YS419" s="45"/>
      <c r="YT419" s="45"/>
      <c r="YU419" s="45"/>
      <c r="YV419" s="45"/>
      <c r="YW419" s="45"/>
      <c r="YX419" s="45"/>
      <c r="YY419" s="45"/>
      <c r="YZ419" s="45"/>
      <c r="ZA419" s="45"/>
      <c r="ZB419" s="45"/>
      <c r="ZC419" s="45"/>
      <c r="ZD419" s="45"/>
      <c r="ZE419" s="45"/>
      <c r="ZF419" s="45"/>
      <c r="ZG419" s="45"/>
      <c r="ZH419" s="45"/>
      <c r="ZI419" s="45"/>
      <c r="ZJ419" s="45"/>
      <c r="ZK419" s="45"/>
      <c r="ZL419" s="45"/>
      <c r="ZM419" s="45"/>
      <c r="ZN419" s="45"/>
      <c r="ZO419" s="45"/>
      <c r="ZP419" s="45"/>
      <c r="ZQ419" s="45"/>
      <c r="ZR419" s="45"/>
      <c r="ZS419" s="45"/>
    </row>
    <row r="420" spans="1:695" s="259" customFormat="1" x14ac:dyDescent="0.2">
      <c r="A420" s="257" t="s">
        <v>154</v>
      </c>
      <c r="B420" s="258"/>
      <c r="C420" s="267" t="s">
        <v>41</v>
      </c>
      <c r="D420" s="268" t="s">
        <v>14</v>
      </c>
      <c r="E420" s="269">
        <v>0.99305555555555547</v>
      </c>
      <c r="F420" s="269">
        <f>E420+(95/(24*60))</f>
        <v>1.0590277777777777</v>
      </c>
      <c r="G420" s="270">
        <f t="shared" si="57"/>
        <v>17900</v>
      </c>
      <c r="H420" s="271">
        <v>250</v>
      </c>
      <c r="I420" s="272">
        <v>71.599999999999994</v>
      </c>
      <c r="J420" s="273" t="s">
        <v>204</v>
      </c>
      <c r="K420" s="273" t="s">
        <v>205</v>
      </c>
      <c r="L420" s="274" t="s">
        <v>214</v>
      </c>
      <c r="M420" s="260"/>
      <c r="N420" s="261"/>
      <c r="O420" s="261"/>
      <c r="P420" s="260"/>
      <c r="Q420" s="260"/>
      <c r="R420" s="260"/>
      <c r="S420" s="260"/>
      <c r="T420" s="260"/>
      <c r="U420" s="260"/>
      <c r="V420" s="260"/>
      <c r="W420" s="260"/>
      <c r="X420" s="260"/>
      <c r="Y420" s="260"/>
      <c r="Z420" s="260"/>
      <c r="AA420" s="260"/>
      <c r="AB420" s="260"/>
      <c r="AC420" s="260"/>
      <c r="AD420" s="260"/>
      <c r="AE420" s="260"/>
      <c r="AF420" s="260"/>
      <c r="AG420" s="260"/>
      <c r="AH420" s="260"/>
      <c r="AI420" s="260"/>
      <c r="AJ420" s="260"/>
      <c r="AK420" s="260"/>
      <c r="AL420" s="260"/>
      <c r="AM420" s="260"/>
      <c r="AN420" s="260"/>
      <c r="AO420" s="260"/>
      <c r="AP420" s="260"/>
      <c r="AQ420" s="260"/>
      <c r="AR420" s="260"/>
      <c r="AS420" s="260"/>
      <c r="AT420" s="260"/>
      <c r="AU420" s="260"/>
      <c r="AV420" s="260"/>
      <c r="AW420" s="260"/>
      <c r="AX420" s="260"/>
      <c r="AY420" s="260"/>
      <c r="AZ420" s="260"/>
      <c r="BA420" s="260"/>
      <c r="BB420" s="260"/>
      <c r="BC420" s="260"/>
      <c r="BD420" s="260"/>
      <c r="BE420" s="260"/>
      <c r="BF420" s="260"/>
      <c r="BG420" s="260"/>
      <c r="BH420" s="260"/>
      <c r="BI420" s="260"/>
      <c r="BJ420" s="260"/>
      <c r="BK420" s="260"/>
      <c r="BL420" s="260"/>
      <c r="BM420" s="260"/>
      <c r="BN420" s="260"/>
      <c r="BO420" s="260"/>
      <c r="BP420" s="260"/>
      <c r="BQ420" s="260"/>
      <c r="BR420" s="260"/>
      <c r="BS420" s="260"/>
      <c r="BT420" s="260"/>
      <c r="BU420" s="260"/>
      <c r="BV420" s="260"/>
      <c r="BW420" s="260"/>
      <c r="BX420" s="260"/>
      <c r="BY420" s="260"/>
      <c r="BZ420" s="260"/>
      <c r="CA420" s="260"/>
      <c r="CB420" s="260"/>
      <c r="CC420" s="260"/>
      <c r="CD420" s="260"/>
      <c r="CE420" s="260"/>
      <c r="CF420" s="260"/>
      <c r="CG420" s="260"/>
      <c r="CH420" s="260"/>
      <c r="CI420" s="260"/>
      <c r="CJ420" s="260"/>
      <c r="CK420" s="260"/>
      <c r="CL420" s="260"/>
      <c r="CM420" s="260"/>
      <c r="CN420" s="260"/>
      <c r="CO420" s="260"/>
      <c r="CP420" s="260"/>
      <c r="CQ420" s="260"/>
      <c r="CR420" s="260"/>
      <c r="CS420" s="260"/>
      <c r="CT420" s="260"/>
      <c r="CU420" s="260"/>
      <c r="CV420" s="260"/>
      <c r="CW420" s="260"/>
      <c r="CX420" s="260"/>
      <c r="CY420" s="260"/>
      <c r="CZ420" s="260"/>
      <c r="DA420" s="260"/>
      <c r="DB420" s="260"/>
      <c r="DC420" s="260"/>
      <c r="DD420" s="260"/>
      <c r="DE420" s="260"/>
      <c r="DF420" s="260"/>
      <c r="DG420" s="260"/>
      <c r="DH420" s="260"/>
      <c r="DI420" s="260"/>
      <c r="DJ420" s="260"/>
      <c r="DK420" s="260"/>
      <c r="DL420" s="260"/>
      <c r="DM420" s="260"/>
      <c r="DN420" s="260"/>
      <c r="DO420" s="260"/>
      <c r="DP420" s="260"/>
      <c r="DQ420" s="260"/>
      <c r="DR420" s="260"/>
      <c r="DS420" s="260"/>
      <c r="DT420" s="260"/>
      <c r="DU420" s="260"/>
      <c r="DV420" s="260"/>
      <c r="DW420" s="260"/>
      <c r="DX420" s="260"/>
      <c r="DY420" s="260"/>
      <c r="DZ420" s="260"/>
      <c r="EA420" s="260"/>
      <c r="EB420" s="260"/>
      <c r="EC420" s="260"/>
      <c r="ED420" s="260"/>
      <c r="EE420" s="260"/>
      <c r="EF420" s="260"/>
      <c r="EG420" s="260"/>
      <c r="EH420" s="260"/>
      <c r="EI420" s="260"/>
      <c r="EJ420" s="260"/>
      <c r="EK420" s="260"/>
      <c r="EL420" s="260"/>
      <c r="EM420" s="260"/>
      <c r="EN420" s="260"/>
      <c r="EO420" s="260"/>
      <c r="EP420" s="260"/>
      <c r="EQ420" s="260"/>
      <c r="ER420" s="260"/>
      <c r="ES420" s="260"/>
      <c r="ET420" s="260"/>
      <c r="EU420" s="260"/>
      <c r="EV420" s="260"/>
      <c r="EW420" s="260"/>
      <c r="EX420" s="260"/>
      <c r="EY420" s="260"/>
      <c r="EZ420" s="260"/>
      <c r="FA420" s="260"/>
      <c r="FB420" s="260"/>
      <c r="FC420" s="260"/>
      <c r="FD420" s="260"/>
      <c r="FE420" s="260"/>
      <c r="FF420" s="260"/>
      <c r="FG420" s="260"/>
      <c r="FH420" s="260"/>
      <c r="FI420" s="260"/>
      <c r="FJ420" s="260"/>
      <c r="FK420" s="260"/>
      <c r="FL420" s="260"/>
      <c r="FM420" s="260"/>
      <c r="FN420" s="260"/>
      <c r="FO420" s="260"/>
      <c r="FP420" s="260"/>
      <c r="FQ420" s="260"/>
      <c r="FR420" s="260"/>
      <c r="FS420" s="260"/>
      <c r="FT420" s="260"/>
      <c r="FU420" s="260"/>
      <c r="FV420" s="260"/>
      <c r="FW420" s="260"/>
      <c r="FX420" s="260"/>
      <c r="FY420" s="260"/>
      <c r="FZ420" s="260"/>
      <c r="GA420" s="260"/>
      <c r="GB420" s="260"/>
      <c r="GC420" s="260"/>
      <c r="GD420" s="260"/>
      <c r="GE420" s="260"/>
      <c r="GF420" s="260"/>
      <c r="GG420" s="260"/>
      <c r="GH420" s="260"/>
      <c r="GI420" s="260"/>
      <c r="GJ420" s="260"/>
      <c r="GK420" s="260"/>
      <c r="GL420" s="260"/>
      <c r="GM420" s="260"/>
      <c r="GN420" s="260"/>
      <c r="GO420" s="260"/>
      <c r="GP420" s="260"/>
      <c r="GQ420" s="260"/>
      <c r="GR420" s="260"/>
      <c r="GS420" s="260"/>
      <c r="GT420" s="260"/>
      <c r="GU420" s="260"/>
      <c r="GV420" s="260"/>
      <c r="GW420" s="260"/>
      <c r="GX420" s="260"/>
      <c r="GY420" s="260"/>
      <c r="GZ420" s="260"/>
      <c r="HA420" s="260"/>
      <c r="HB420" s="260"/>
      <c r="HC420" s="260"/>
      <c r="HD420" s="260"/>
      <c r="HE420" s="260"/>
      <c r="HF420" s="260"/>
      <c r="HG420" s="260"/>
      <c r="HH420" s="260"/>
      <c r="HI420" s="260"/>
      <c r="HJ420" s="260"/>
      <c r="HK420" s="260"/>
      <c r="HL420" s="260"/>
      <c r="HM420" s="260"/>
      <c r="HN420" s="260"/>
      <c r="HO420" s="260"/>
      <c r="HP420" s="260"/>
      <c r="HQ420" s="260"/>
      <c r="HR420" s="260"/>
      <c r="HS420" s="260"/>
      <c r="HT420" s="260"/>
      <c r="HU420" s="260"/>
      <c r="HV420" s="260"/>
      <c r="HW420" s="260"/>
      <c r="HX420" s="260"/>
      <c r="HY420" s="260"/>
      <c r="HZ420" s="260"/>
      <c r="IA420" s="260"/>
      <c r="IB420" s="260"/>
      <c r="IC420" s="260"/>
      <c r="ID420" s="260"/>
      <c r="IE420" s="260"/>
      <c r="IF420" s="260"/>
      <c r="IG420" s="260"/>
      <c r="IH420" s="260"/>
      <c r="II420" s="260"/>
      <c r="IJ420" s="260"/>
      <c r="IK420" s="260"/>
      <c r="IL420" s="260"/>
      <c r="IM420" s="260"/>
      <c r="IN420" s="260"/>
      <c r="IO420" s="260"/>
      <c r="IP420" s="260"/>
      <c r="IQ420" s="260"/>
      <c r="IR420" s="260"/>
      <c r="IS420" s="260"/>
      <c r="IT420" s="260"/>
      <c r="IU420" s="260"/>
      <c r="IV420" s="260"/>
      <c r="IW420" s="260"/>
      <c r="IX420" s="260"/>
      <c r="IY420" s="260"/>
      <c r="IZ420" s="260"/>
      <c r="JA420" s="260"/>
      <c r="JB420" s="260"/>
      <c r="JC420" s="260"/>
      <c r="JD420" s="260"/>
      <c r="JE420" s="260"/>
      <c r="JF420" s="260"/>
      <c r="JG420" s="260"/>
      <c r="JH420" s="260"/>
      <c r="JI420" s="260"/>
      <c r="JJ420" s="260"/>
      <c r="JK420" s="260"/>
      <c r="JL420" s="260"/>
      <c r="JM420" s="260"/>
      <c r="JN420" s="260"/>
      <c r="JO420" s="260"/>
      <c r="JP420" s="260"/>
      <c r="JQ420" s="260"/>
      <c r="JR420" s="260"/>
      <c r="JS420" s="260"/>
      <c r="JT420" s="260"/>
      <c r="JU420" s="260"/>
      <c r="JV420" s="260"/>
      <c r="JW420" s="260"/>
      <c r="JX420" s="260"/>
      <c r="JY420" s="260"/>
      <c r="JZ420" s="260"/>
      <c r="KA420" s="260"/>
      <c r="KB420" s="260"/>
      <c r="KC420" s="260"/>
      <c r="KD420" s="260"/>
      <c r="KE420" s="260"/>
      <c r="KF420" s="260"/>
      <c r="KG420" s="260"/>
      <c r="KH420" s="260"/>
      <c r="KI420" s="260"/>
      <c r="KJ420" s="260"/>
      <c r="KK420" s="260"/>
      <c r="KL420" s="260"/>
      <c r="KM420" s="260"/>
      <c r="KN420" s="260"/>
      <c r="KO420" s="260"/>
      <c r="KP420" s="260"/>
      <c r="KQ420" s="260"/>
      <c r="KR420" s="260"/>
      <c r="KS420" s="260"/>
      <c r="KT420" s="260"/>
      <c r="KU420" s="260"/>
      <c r="KV420" s="260"/>
      <c r="KW420" s="260"/>
      <c r="KX420" s="260"/>
      <c r="KY420" s="260"/>
      <c r="KZ420" s="260"/>
      <c r="LA420" s="260"/>
      <c r="LB420" s="260"/>
      <c r="LC420" s="260"/>
      <c r="LD420" s="260"/>
      <c r="LE420" s="260"/>
      <c r="LF420" s="260"/>
      <c r="LG420" s="260"/>
      <c r="LH420" s="260"/>
      <c r="LI420" s="260"/>
      <c r="LJ420" s="260"/>
      <c r="LK420" s="260"/>
      <c r="LL420" s="260"/>
      <c r="LM420" s="260"/>
      <c r="LN420" s="260"/>
      <c r="LO420" s="260"/>
      <c r="LP420" s="260"/>
      <c r="LQ420" s="260"/>
      <c r="LR420" s="260"/>
      <c r="LS420" s="260"/>
      <c r="LT420" s="260"/>
      <c r="LU420" s="260"/>
      <c r="LV420" s="260"/>
      <c r="LW420" s="260"/>
      <c r="LX420" s="260"/>
      <c r="LY420" s="260"/>
      <c r="LZ420" s="260"/>
      <c r="MA420" s="260"/>
      <c r="MB420" s="260"/>
      <c r="MC420" s="260"/>
      <c r="MD420" s="260"/>
      <c r="ME420" s="260"/>
      <c r="MF420" s="260"/>
      <c r="MG420" s="260"/>
      <c r="MH420" s="260"/>
      <c r="MI420" s="260"/>
      <c r="MJ420" s="260"/>
      <c r="MK420" s="260"/>
      <c r="ML420" s="260"/>
      <c r="MM420" s="260"/>
      <c r="MN420" s="260"/>
      <c r="MO420" s="260"/>
      <c r="MP420" s="260"/>
      <c r="MQ420" s="260"/>
      <c r="MR420" s="260"/>
      <c r="MS420" s="260"/>
      <c r="MT420" s="260"/>
      <c r="MU420" s="260"/>
      <c r="MV420" s="260"/>
      <c r="MW420" s="260"/>
      <c r="MX420" s="260"/>
      <c r="MY420" s="260"/>
      <c r="MZ420" s="260"/>
      <c r="NA420" s="260"/>
      <c r="NB420" s="260"/>
      <c r="NC420" s="260"/>
      <c r="ND420" s="260"/>
      <c r="NE420" s="260"/>
      <c r="NF420" s="260"/>
      <c r="NG420" s="260"/>
      <c r="NH420" s="260"/>
      <c r="NI420" s="260"/>
      <c r="NJ420" s="260"/>
      <c r="NK420" s="260"/>
      <c r="NL420" s="260"/>
      <c r="NM420" s="260"/>
      <c r="NN420" s="260"/>
      <c r="NO420" s="260"/>
      <c r="NP420" s="260"/>
      <c r="NQ420" s="260"/>
      <c r="NR420" s="260"/>
      <c r="NS420" s="260"/>
      <c r="NT420" s="260"/>
      <c r="NU420" s="260"/>
      <c r="NV420" s="260"/>
      <c r="NW420" s="260"/>
      <c r="NX420" s="260"/>
      <c r="NY420" s="260"/>
      <c r="NZ420" s="260"/>
      <c r="OA420" s="260"/>
      <c r="OB420" s="260"/>
      <c r="OC420" s="260"/>
      <c r="OD420" s="260"/>
      <c r="OE420" s="260"/>
      <c r="OF420" s="260"/>
      <c r="OG420" s="260"/>
      <c r="OH420" s="260"/>
      <c r="OI420" s="260"/>
      <c r="OJ420" s="260"/>
      <c r="OK420" s="260"/>
      <c r="OL420" s="260"/>
      <c r="OM420" s="260"/>
      <c r="ON420" s="260"/>
      <c r="OO420" s="260"/>
      <c r="OP420" s="260"/>
      <c r="OQ420" s="260"/>
      <c r="OR420" s="260"/>
      <c r="OS420" s="260"/>
      <c r="OT420" s="260"/>
      <c r="OU420" s="260"/>
      <c r="OV420" s="260"/>
      <c r="OW420" s="260"/>
      <c r="OX420" s="260"/>
      <c r="OY420" s="260"/>
      <c r="OZ420" s="260"/>
      <c r="PA420" s="260"/>
      <c r="PB420" s="260"/>
      <c r="PC420" s="260"/>
      <c r="PD420" s="260"/>
      <c r="PE420" s="260"/>
      <c r="PF420" s="260"/>
      <c r="PG420" s="260"/>
      <c r="PH420" s="260"/>
      <c r="PI420" s="260"/>
      <c r="PJ420" s="260"/>
      <c r="PK420" s="260"/>
      <c r="PL420" s="260"/>
      <c r="PM420" s="260"/>
      <c r="PN420" s="260"/>
      <c r="PO420" s="260"/>
      <c r="PP420" s="260"/>
      <c r="PQ420" s="260"/>
      <c r="PR420" s="260"/>
      <c r="PS420" s="260"/>
      <c r="PT420" s="260"/>
      <c r="PU420" s="260"/>
      <c r="PV420" s="260"/>
      <c r="PW420" s="260"/>
      <c r="PX420" s="260"/>
      <c r="PY420" s="260"/>
      <c r="PZ420" s="260"/>
      <c r="QA420" s="260"/>
      <c r="QB420" s="260"/>
      <c r="QC420" s="260"/>
      <c r="QD420" s="260"/>
      <c r="QE420" s="260"/>
      <c r="QF420" s="260"/>
      <c r="QG420" s="260"/>
      <c r="QH420" s="260"/>
      <c r="QI420" s="260"/>
      <c r="QJ420" s="260"/>
      <c r="QK420" s="260"/>
      <c r="QL420" s="260"/>
      <c r="QM420" s="260"/>
      <c r="QN420" s="260"/>
      <c r="QO420" s="260"/>
      <c r="QP420" s="260"/>
      <c r="QQ420" s="260"/>
      <c r="QR420" s="260"/>
      <c r="QS420" s="260"/>
      <c r="QT420" s="260"/>
      <c r="QU420" s="260"/>
      <c r="QV420" s="260"/>
      <c r="QW420" s="260"/>
      <c r="QX420" s="260"/>
      <c r="QY420" s="260"/>
      <c r="QZ420" s="260"/>
      <c r="RA420" s="260"/>
      <c r="RB420" s="260"/>
      <c r="RC420" s="260"/>
      <c r="RD420" s="260"/>
      <c r="RE420" s="260"/>
      <c r="RF420" s="260"/>
      <c r="RG420" s="260"/>
      <c r="RH420" s="260"/>
      <c r="RI420" s="260"/>
      <c r="RJ420" s="260"/>
      <c r="RK420" s="260"/>
      <c r="RL420" s="260"/>
      <c r="RM420" s="260"/>
      <c r="RN420" s="260"/>
      <c r="RO420" s="260"/>
      <c r="RP420" s="260"/>
      <c r="RQ420" s="260"/>
      <c r="RR420" s="260"/>
      <c r="RS420" s="260"/>
      <c r="RT420" s="260"/>
      <c r="RU420" s="260"/>
      <c r="RV420" s="260"/>
      <c r="RW420" s="260"/>
      <c r="RX420" s="260"/>
      <c r="RY420" s="260"/>
      <c r="RZ420" s="260"/>
      <c r="SA420" s="260"/>
      <c r="SB420" s="260"/>
      <c r="SC420" s="260"/>
      <c r="SD420" s="260"/>
      <c r="SE420" s="260"/>
      <c r="SF420" s="260"/>
      <c r="SG420" s="260"/>
      <c r="SH420" s="260"/>
      <c r="SI420" s="260"/>
      <c r="SJ420" s="260"/>
      <c r="SK420" s="260"/>
      <c r="SL420" s="260"/>
      <c r="SM420" s="260"/>
      <c r="SN420" s="260"/>
      <c r="SO420" s="260"/>
      <c r="SP420" s="260"/>
      <c r="SQ420" s="260"/>
      <c r="SR420" s="260"/>
      <c r="SS420" s="260"/>
      <c r="ST420" s="260"/>
      <c r="SU420" s="260"/>
      <c r="SV420" s="260"/>
      <c r="SW420" s="260"/>
      <c r="SX420" s="260"/>
      <c r="SY420" s="260"/>
      <c r="SZ420" s="260"/>
      <c r="TA420" s="260"/>
      <c r="TB420" s="260"/>
      <c r="TC420" s="260"/>
      <c r="TD420" s="260"/>
      <c r="TE420" s="260"/>
      <c r="TF420" s="260"/>
      <c r="TG420" s="260"/>
      <c r="TH420" s="260"/>
      <c r="TI420" s="260"/>
      <c r="TJ420" s="260"/>
      <c r="TK420" s="260"/>
      <c r="TL420" s="260"/>
      <c r="TM420" s="260"/>
      <c r="TN420" s="260"/>
      <c r="TO420" s="260"/>
      <c r="TP420" s="260"/>
      <c r="TQ420" s="260"/>
      <c r="TR420" s="260"/>
      <c r="TS420" s="260"/>
      <c r="TT420" s="260"/>
      <c r="TU420" s="260"/>
      <c r="TV420" s="260"/>
      <c r="TW420" s="260"/>
      <c r="TX420" s="260"/>
      <c r="TY420" s="260"/>
      <c r="TZ420" s="260"/>
      <c r="UA420" s="260"/>
      <c r="UB420" s="260"/>
      <c r="UC420" s="260"/>
      <c r="UD420" s="260"/>
      <c r="UE420" s="260"/>
      <c r="UF420" s="260"/>
      <c r="UG420" s="260"/>
      <c r="UH420" s="260"/>
      <c r="UI420" s="260"/>
      <c r="UJ420" s="260"/>
      <c r="UK420" s="260"/>
      <c r="UL420" s="260"/>
      <c r="UM420" s="260"/>
      <c r="UN420" s="260"/>
      <c r="UO420" s="260"/>
      <c r="UP420" s="260"/>
      <c r="UQ420" s="260"/>
      <c r="UR420" s="260"/>
      <c r="US420" s="260"/>
      <c r="UT420" s="260"/>
      <c r="UU420" s="260"/>
      <c r="UV420" s="260"/>
      <c r="UW420" s="260"/>
      <c r="UX420" s="260"/>
      <c r="UY420" s="260"/>
      <c r="UZ420" s="260"/>
      <c r="VA420" s="260"/>
      <c r="VB420" s="260"/>
      <c r="VC420" s="260"/>
      <c r="VD420" s="260"/>
      <c r="VE420" s="260"/>
      <c r="VF420" s="260"/>
      <c r="VG420" s="260"/>
      <c r="VH420" s="260"/>
      <c r="VI420" s="260"/>
      <c r="VJ420" s="260"/>
      <c r="VK420" s="260"/>
      <c r="VL420" s="260"/>
      <c r="VM420" s="260"/>
      <c r="VN420" s="260"/>
      <c r="VO420" s="260"/>
      <c r="VP420" s="260"/>
      <c r="VQ420" s="260"/>
      <c r="VR420" s="260"/>
      <c r="VS420" s="260"/>
      <c r="VT420" s="260"/>
      <c r="VU420" s="260"/>
      <c r="VV420" s="260"/>
      <c r="VW420" s="260"/>
      <c r="VX420" s="260"/>
      <c r="VY420" s="260"/>
      <c r="VZ420" s="260"/>
      <c r="WA420" s="260"/>
      <c r="WB420" s="260"/>
      <c r="WC420" s="260"/>
      <c r="WD420" s="260"/>
      <c r="WE420" s="260"/>
      <c r="WF420" s="260"/>
      <c r="WG420" s="260"/>
      <c r="WH420" s="260"/>
      <c r="WI420" s="260"/>
      <c r="WJ420" s="260"/>
      <c r="WK420" s="260"/>
      <c r="WL420" s="260"/>
      <c r="WM420" s="260"/>
      <c r="WN420" s="260"/>
      <c r="WO420" s="260"/>
      <c r="WP420" s="260"/>
      <c r="WQ420" s="260"/>
      <c r="WR420" s="260"/>
      <c r="WS420" s="260"/>
      <c r="WT420" s="260"/>
      <c r="WU420" s="260"/>
      <c r="WV420" s="260"/>
      <c r="WW420" s="260"/>
      <c r="WX420" s="260"/>
      <c r="WY420" s="260"/>
      <c r="WZ420" s="260"/>
      <c r="XA420" s="260"/>
      <c r="XB420" s="260"/>
      <c r="XC420" s="260"/>
      <c r="XD420" s="260"/>
      <c r="XE420" s="260"/>
      <c r="XF420" s="260"/>
      <c r="XG420" s="260"/>
      <c r="XH420" s="260"/>
      <c r="XI420" s="260"/>
      <c r="XJ420" s="260"/>
      <c r="XK420" s="260"/>
      <c r="XL420" s="260"/>
      <c r="XM420" s="260"/>
      <c r="XN420" s="260"/>
      <c r="XO420" s="260"/>
      <c r="XP420" s="260"/>
      <c r="XQ420" s="260"/>
      <c r="XR420" s="260"/>
      <c r="XS420" s="260"/>
      <c r="XT420" s="260"/>
      <c r="XU420" s="260"/>
      <c r="XV420" s="260"/>
      <c r="XW420" s="260"/>
      <c r="XX420" s="260"/>
      <c r="XY420" s="260"/>
      <c r="XZ420" s="260"/>
      <c r="YA420" s="260"/>
      <c r="YB420" s="260"/>
      <c r="YC420" s="260"/>
      <c r="YD420" s="260"/>
      <c r="YE420" s="260"/>
      <c r="YF420" s="260"/>
      <c r="YG420" s="260"/>
      <c r="YH420" s="260"/>
      <c r="YI420" s="260"/>
      <c r="YJ420" s="260"/>
      <c r="YK420" s="260"/>
      <c r="YL420" s="260"/>
      <c r="YM420" s="260"/>
      <c r="YN420" s="260"/>
      <c r="YO420" s="260"/>
      <c r="YP420" s="260"/>
      <c r="YQ420" s="260"/>
      <c r="YR420" s="260"/>
      <c r="YS420" s="260"/>
      <c r="YT420" s="260"/>
      <c r="YU420" s="260"/>
      <c r="YV420" s="260"/>
      <c r="YW420" s="260"/>
      <c r="YX420" s="260"/>
      <c r="YY420" s="260"/>
      <c r="YZ420" s="260"/>
      <c r="ZA420" s="260"/>
      <c r="ZB420" s="260"/>
      <c r="ZC420" s="260"/>
      <c r="ZD420" s="260"/>
      <c r="ZE420" s="260"/>
      <c r="ZF420" s="260"/>
      <c r="ZG420" s="260"/>
      <c r="ZH420" s="260"/>
      <c r="ZI420" s="260"/>
      <c r="ZJ420" s="260"/>
      <c r="ZK420" s="260"/>
      <c r="ZL420" s="260"/>
      <c r="ZM420" s="260"/>
      <c r="ZN420" s="260"/>
      <c r="ZO420" s="260"/>
      <c r="ZP420" s="260"/>
      <c r="ZQ420" s="260"/>
      <c r="ZR420" s="260"/>
      <c r="ZS420" s="260"/>
    </row>
    <row r="421" spans="1:695" s="45" customFormat="1" x14ac:dyDescent="0.2">
      <c r="A421" s="150"/>
      <c r="B421" s="151"/>
      <c r="D421" s="152"/>
      <c r="E421" s="58"/>
      <c r="F421" s="84"/>
      <c r="G421" s="57"/>
      <c r="H421" s="60"/>
      <c r="I421" s="60"/>
      <c r="J421" s="154"/>
      <c r="K421" s="155"/>
      <c r="L421" s="156"/>
      <c r="N421" s="139"/>
      <c r="O421" s="139"/>
    </row>
    <row r="422" spans="1:695" s="45" customFormat="1" x14ac:dyDescent="0.2">
      <c r="A422" s="150"/>
      <c r="B422" s="151"/>
      <c r="D422" s="152"/>
      <c r="E422" s="58"/>
      <c r="F422" s="58"/>
      <c r="G422" s="57"/>
      <c r="H422" s="60"/>
      <c r="I422" s="60"/>
      <c r="J422" s="154"/>
      <c r="K422" s="155"/>
      <c r="L422" s="156"/>
      <c r="N422" s="139"/>
      <c r="O422" s="139"/>
    </row>
    <row r="423" spans="1:695" s="48" customFormat="1" x14ac:dyDescent="0.2">
      <c r="A423" s="231" t="s">
        <v>155</v>
      </c>
      <c r="B423" s="94"/>
      <c r="C423" s="48" t="s">
        <v>77</v>
      </c>
      <c r="D423" s="68" t="s">
        <v>14</v>
      </c>
      <c r="E423" s="69">
        <v>0.2638888888888889</v>
      </c>
      <c r="F423" s="69">
        <f>E423+(80/(24*60))</f>
        <v>0.31944444444444442</v>
      </c>
      <c r="G423" s="42">
        <f t="shared" si="56"/>
        <v>16475</v>
      </c>
      <c r="H423" s="70">
        <v>250</v>
      </c>
      <c r="I423" s="81">
        <v>65.900000000000006</v>
      </c>
      <c r="J423" s="77" t="s">
        <v>204</v>
      </c>
      <c r="K423" s="77" t="s">
        <v>205</v>
      </c>
      <c r="L423" s="149" t="s">
        <v>210</v>
      </c>
      <c r="M423" s="45"/>
      <c r="N423" s="139"/>
      <c r="O423" s="139"/>
      <c r="P423" s="45"/>
      <c r="Q423" s="45"/>
      <c r="R423" s="45"/>
      <c r="S423" s="45"/>
      <c r="T423" s="45"/>
      <c r="U423" s="45"/>
      <c r="V423" s="45"/>
      <c r="W423" s="45"/>
      <c r="X423" s="45"/>
      <c r="Y423" s="45"/>
      <c r="Z423" s="45"/>
      <c r="AA423" s="45"/>
      <c r="AB423" s="45"/>
      <c r="AC423" s="45"/>
      <c r="AD423" s="45"/>
      <c r="AE423" s="45"/>
      <c r="AF423" s="45"/>
      <c r="AG423" s="45"/>
      <c r="AH423" s="45"/>
      <c r="AI423" s="45"/>
      <c r="AJ423" s="45"/>
      <c r="AK423" s="45"/>
      <c r="AL423" s="45"/>
      <c r="AM423" s="45"/>
      <c r="AN423" s="45"/>
      <c r="AO423" s="45"/>
      <c r="AP423" s="45"/>
      <c r="AQ423" s="45"/>
      <c r="AR423" s="45"/>
      <c r="AS423" s="45"/>
      <c r="AT423" s="45"/>
      <c r="AU423" s="45"/>
      <c r="AV423" s="45"/>
      <c r="AW423" s="45"/>
      <c r="AX423" s="45"/>
      <c r="AY423" s="45"/>
      <c r="AZ423" s="45"/>
      <c r="BA423" s="45"/>
      <c r="BB423" s="45"/>
      <c r="BC423" s="45"/>
      <c r="BD423" s="45"/>
      <c r="BE423" s="45"/>
      <c r="BF423" s="45"/>
      <c r="BG423" s="45"/>
      <c r="BH423" s="45"/>
      <c r="BI423" s="45"/>
      <c r="BJ423" s="45"/>
      <c r="BK423" s="45"/>
      <c r="BL423" s="45"/>
      <c r="BM423" s="45"/>
      <c r="BN423" s="45"/>
      <c r="BO423" s="45"/>
      <c r="BP423" s="45"/>
      <c r="BQ423" s="45"/>
      <c r="BR423" s="45"/>
      <c r="BS423" s="45"/>
      <c r="BT423" s="45"/>
      <c r="BU423" s="45"/>
      <c r="BV423" s="45"/>
      <c r="BW423" s="45"/>
      <c r="BX423" s="45"/>
      <c r="BY423" s="45"/>
      <c r="BZ423" s="45"/>
      <c r="CA423" s="45"/>
      <c r="CB423" s="45"/>
      <c r="CC423" s="45"/>
      <c r="CD423" s="45"/>
      <c r="CE423" s="45"/>
      <c r="CF423" s="45"/>
      <c r="CG423" s="45"/>
      <c r="CH423" s="45"/>
      <c r="CI423" s="45"/>
      <c r="CJ423" s="45"/>
      <c r="CK423" s="45"/>
      <c r="CL423" s="45"/>
      <c r="CM423" s="45"/>
      <c r="CN423" s="45"/>
      <c r="CO423" s="45"/>
      <c r="CP423" s="45"/>
      <c r="CQ423" s="45"/>
      <c r="CR423" s="45"/>
      <c r="CS423" s="45"/>
      <c r="CT423" s="45"/>
      <c r="CU423" s="45"/>
      <c r="CV423" s="45"/>
      <c r="CW423" s="45"/>
      <c r="CX423" s="45"/>
      <c r="CY423" s="45"/>
      <c r="CZ423" s="45"/>
      <c r="DA423" s="45"/>
      <c r="DB423" s="45"/>
      <c r="DC423" s="45"/>
      <c r="DD423" s="45"/>
      <c r="DE423" s="45"/>
      <c r="DF423" s="45"/>
      <c r="DG423" s="45"/>
      <c r="DH423" s="45"/>
      <c r="DI423" s="45"/>
      <c r="DJ423" s="45"/>
      <c r="DK423" s="45"/>
      <c r="DL423" s="45"/>
      <c r="DM423" s="45"/>
      <c r="DN423" s="45"/>
      <c r="DO423" s="45"/>
      <c r="DP423" s="45"/>
      <c r="DQ423" s="45"/>
      <c r="DR423" s="45"/>
      <c r="DS423" s="45"/>
      <c r="DT423" s="45"/>
      <c r="DU423" s="45"/>
      <c r="DV423" s="45"/>
      <c r="DW423" s="45"/>
      <c r="DX423" s="45"/>
      <c r="DY423" s="45"/>
      <c r="DZ423" s="45"/>
      <c r="EA423" s="45"/>
      <c r="EB423" s="45"/>
      <c r="EC423" s="45"/>
      <c r="ED423" s="45"/>
      <c r="EE423" s="45"/>
      <c r="EF423" s="45"/>
      <c r="EG423" s="45"/>
      <c r="EH423" s="45"/>
      <c r="EI423" s="45"/>
      <c r="EJ423" s="45"/>
      <c r="EK423" s="45"/>
      <c r="EL423" s="45"/>
      <c r="EM423" s="45"/>
      <c r="EN423" s="45"/>
      <c r="EO423" s="45"/>
      <c r="EP423" s="45"/>
      <c r="EQ423" s="45"/>
      <c r="ER423" s="45"/>
      <c r="ES423" s="45"/>
      <c r="ET423" s="45"/>
      <c r="EU423" s="45"/>
      <c r="EV423" s="45"/>
      <c r="EW423" s="45"/>
      <c r="EX423" s="45"/>
      <c r="EY423" s="45"/>
      <c r="EZ423" s="45"/>
      <c r="FA423" s="45"/>
      <c r="FB423" s="45"/>
      <c r="FC423" s="45"/>
      <c r="FD423" s="45"/>
      <c r="FE423" s="45"/>
      <c r="FF423" s="45"/>
      <c r="FG423" s="45"/>
      <c r="FH423" s="45"/>
      <c r="FI423" s="45"/>
      <c r="FJ423" s="45"/>
      <c r="FK423" s="45"/>
      <c r="FL423" s="45"/>
      <c r="FM423" s="45"/>
      <c r="FN423" s="45"/>
      <c r="FO423" s="45"/>
      <c r="FP423" s="45"/>
      <c r="FQ423" s="45"/>
      <c r="FR423" s="45"/>
      <c r="FS423" s="45"/>
      <c r="FT423" s="45"/>
      <c r="FU423" s="45"/>
      <c r="FV423" s="45"/>
      <c r="FW423" s="45"/>
      <c r="FX423" s="45"/>
      <c r="FY423" s="45"/>
      <c r="FZ423" s="45"/>
      <c r="GA423" s="45"/>
      <c r="GB423" s="45"/>
      <c r="GC423" s="45"/>
      <c r="GD423" s="45"/>
      <c r="GE423" s="45"/>
      <c r="GF423" s="45"/>
      <c r="GG423" s="45"/>
      <c r="GH423" s="45"/>
      <c r="GI423" s="45"/>
      <c r="GJ423" s="45"/>
      <c r="GK423" s="45"/>
      <c r="GL423" s="45"/>
      <c r="GM423" s="45"/>
      <c r="GN423" s="45"/>
      <c r="GO423" s="45"/>
      <c r="GP423" s="45"/>
      <c r="GQ423" s="45"/>
      <c r="GR423" s="45"/>
      <c r="GS423" s="45"/>
      <c r="GT423" s="45"/>
      <c r="GU423" s="45"/>
      <c r="GV423" s="45"/>
      <c r="GW423" s="45"/>
      <c r="GX423" s="45"/>
      <c r="GY423" s="45"/>
      <c r="GZ423" s="45"/>
      <c r="HA423" s="45"/>
      <c r="HB423" s="45"/>
      <c r="HC423" s="45"/>
      <c r="HD423" s="45"/>
      <c r="HE423" s="45"/>
      <c r="HF423" s="45"/>
      <c r="HG423" s="45"/>
      <c r="HH423" s="45"/>
      <c r="HI423" s="45"/>
      <c r="HJ423" s="45"/>
      <c r="HK423" s="45"/>
      <c r="HL423" s="45"/>
      <c r="HM423" s="45"/>
      <c r="HN423" s="45"/>
      <c r="HO423" s="45"/>
      <c r="HP423" s="45"/>
      <c r="HQ423" s="45"/>
      <c r="HR423" s="45"/>
      <c r="HS423" s="45"/>
      <c r="HT423" s="45"/>
      <c r="HU423" s="45"/>
      <c r="HV423" s="45"/>
      <c r="HW423" s="45"/>
      <c r="HX423" s="45"/>
      <c r="HY423" s="45"/>
      <c r="HZ423" s="45"/>
      <c r="IA423" s="45"/>
      <c r="IB423" s="45"/>
      <c r="IC423" s="45"/>
      <c r="ID423" s="45"/>
      <c r="IE423" s="45"/>
      <c r="IF423" s="45"/>
      <c r="IG423" s="45"/>
      <c r="IH423" s="45"/>
      <c r="II423" s="45"/>
      <c r="IJ423" s="45"/>
      <c r="IK423" s="45"/>
      <c r="IL423" s="45"/>
      <c r="IM423" s="45"/>
      <c r="IN423" s="45"/>
      <c r="IO423" s="45"/>
      <c r="IP423" s="45"/>
      <c r="IQ423" s="45"/>
      <c r="IR423" s="45"/>
      <c r="IS423" s="45"/>
      <c r="IT423" s="45"/>
      <c r="IU423" s="45"/>
      <c r="IV423" s="45"/>
      <c r="IW423" s="45"/>
      <c r="IX423" s="45"/>
      <c r="IY423" s="45"/>
      <c r="IZ423" s="45"/>
      <c r="JA423" s="45"/>
      <c r="JB423" s="45"/>
      <c r="JC423" s="45"/>
      <c r="JD423" s="45"/>
      <c r="JE423" s="45"/>
      <c r="JF423" s="45"/>
      <c r="JG423" s="45"/>
      <c r="JH423" s="45"/>
      <c r="JI423" s="45"/>
      <c r="JJ423" s="45"/>
      <c r="JK423" s="45"/>
      <c r="JL423" s="45"/>
      <c r="JM423" s="45"/>
      <c r="JN423" s="45"/>
      <c r="JO423" s="45"/>
      <c r="JP423" s="45"/>
      <c r="JQ423" s="45"/>
      <c r="JR423" s="45"/>
      <c r="JS423" s="45"/>
      <c r="JT423" s="45"/>
      <c r="JU423" s="45"/>
      <c r="JV423" s="45"/>
      <c r="JW423" s="45"/>
      <c r="JX423" s="45"/>
      <c r="JY423" s="45"/>
      <c r="JZ423" s="45"/>
      <c r="KA423" s="45"/>
      <c r="KB423" s="45"/>
      <c r="KC423" s="45"/>
      <c r="KD423" s="45"/>
      <c r="KE423" s="45"/>
      <c r="KF423" s="45"/>
      <c r="KG423" s="45"/>
      <c r="KH423" s="45"/>
      <c r="KI423" s="45"/>
      <c r="KJ423" s="45"/>
      <c r="KK423" s="45"/>
      <c r="KL423" s="45"/>
      <c r="KM423" s="45"/>
      <c r="KN423" s="45"/>
      <c r="KO423" s="45"/>
      <c r="KP423" s="45"/>
      <c r="KQ423" s="45"/>
      <c r="KR423" s="45"/>
      <c r="KS423" s="45"/>
      <c r="KT423" s="45"/>
      <c r="KU423" s="45"/>
      <c r="KV423" s="45"/>
      <c r="KW423" s="45"/>
      <c r="KX423" s="45"/>
      <c r="KY423" s="45"/>
      <c r="KZ423" s="45"/>
      <c r="LA423" s="45"/>
      <c r="LB423" s="45"/>
      <c r="LC423" s="45"/>
      <c r="LD423" s="45"/>
      <c r="LE423" s="45"/>
      <c r="LF423" s="45"/>
      <c r="LG423" s="45"/>
      <c r="LH423" s="45"/>
      <c r="LI423" s="45"/>
      <c r="LJ423" s="45"/>
      <c r="LK423" s="45"/>
      <c r="LL423" s="45"/>
      <c r="LM423" s="45"/>
      <c r="LN423" s="45"/>
      <c r="LO423" s="45"/>
      <c r="LP423" s="45"/>
      <c r="LQ423" s="45"/>
      <c r="LR423" s="45"/>
      <c r="LS423" s="45"/>
      <c r="LT423" s="45"/>
      <c r="LU423" s="45"/>
      <c r="LV423" s="45"/>
      <c r="LW423" s="45"/>
      <c r="LX423" s="45"/>
      <c r="LY423" s="45"/>
      <c r="LZ423" s="45"/>
      <c r="MA423" s="45"/>
      <c r="MB423" s="45"/>
      <c r="MC423" s="45"/>
      <c r="MD423" s="45"/>
      <c r="ME423" s="45"/>
      <c r="MF423" s="45"/>
      <c r="MG423" s="45"/>
      <c r="MH423" s="45"/>
      <c r="MI423" s="45"/>
      <c r="MJ423" s="45"/>
      <c r="MK423" s="45"/>
      <c r="ML423" s="45"/>
      <c r="MM423" s="45"/>
      <c r="MN423" s="45"/>
      <c r="MO423" s="45"/>
      <c r="MP423" s="45"/>
      <c r="MQ423" s="45"/>
      <c r="MR423" s="45"/>
      <c r="MS423" s="45"/>
      <c r="MT423" s="45"/>
      <c r="MU423" s="45"/>
      <c r="MV423" s="45"/>
      <c r="MW423" s="45"/>
      <c r="MX423" s="45"/>
      <c r="MY423" s="45"/>
      <c r="MZ423" s="45"/>
      <c r="NA423" s="45"/>
      <c r="NB423" s="45"/>
      <c r="NC423" s="45"/>
      <c r="ND423" s="45"/>
      <c r="NE423" s="45"/>
      <c r="NF423" s="45"/>
      <c r="NG423" s="45"/>
      <c r="NH423" s="45"/>
      <c r="NI423" s="45"/>
      <c r="NJ423" s="45"/>
      <c r="NK423" s="45"/>
      <c r="NL423" s="45"/>
      <c r="NM423" s="45"/>
      <c r="NN423" s="45"/>
      <c r="NO423" s="45"/>
      <c r="NP423" s="45"/>
      <c r="NQ423" s="45"/>
      <c r="NR423" s="45"/>
      <c r="NS423" s="45"/>
      <c r="NT423" s="45"/>
      <c r="NU423" s="45"/>
      <c r="NV423" s="45"/>
      <c r="NW423" s="45"/>
      <c r="NX423" s="45"/>
      <c r="NY423" s="45"/>
      <c r="NZ423" s="45"/>
      <c r="OA423" s="45"/>
      <c r="OB423" s="45"/>
      <c r="OC423" s="45"/>
      <c r="OD423" s="45"/>
      <c r="OE423" s="45"/>
      <c r="OF423" s="45"/>
      <c r="OG423" s="45"/>
      <c r="OH423" s="45"/>
      <c r="OI423" s="45"/>
      <c r="OJ423" s="45"/>
      <c r="OK423" s="45"/>
      <c r="OL423" s="45"/>
      <c r="OM423" s="45"/>
      <c r="ON423" s="45"/>
      <c r="OO423" s="45"/>
      <c r="OP423" s="45"/>
      <c r="OQ423" s="45"/>
      <c r="OR423" s="45"/>
      <c r="OS423" s="45"/>
      <c r="OT423" s="45"/>
      <c r="OU423" s="45"/>
      <c r="OV423" s="45"/>
      <c r="OW423" s="45"/>
      <c r="OX423" s="45"/>
      <c r="OY423" s="45"/>
      <c r="OZ423" s="45"/>
      <c r="PA423" s="45"/>
      <c r="PB423" s="45"/>
      <c r="PC423" s="45"/>
      <c r="PD423" s="45"/>
      <c r="PE423" s="45"/>
      <c r="PF423" s="45"/>
      <c r="PG423" s="45"/>
      <c r="PH423" s="45"/>
      <c r="PI423" s="45"/>
      <c r="PJ423" s="45"/>
      <c r="PK423" s="45"/>
      <c r="PL423" s="45"/>
      <c r="PM423" s="45"/>
      <c r="PN423" s="45"/>
      <c r="PO423" s="45"/>
      <c r="PP423" s="45"/>
      <c r="PQ423" s="45"/>
      <c r="PR423" s="45"/>
      <c r="PS423" s="45"/>
      <c r="PT423" s="45"/>
      <c r="PU423" s="45"/>
      <c r="PV423" s="45"/>
      <c r="PW423" s="45"/>
      <c r="PX423" s="45"/>
      <c r="PY423" s="45"/>
      <c r="PZ423" s="45"/>
      <c r="QA423" s="45"/>
      <c r="QB423" s="45"/>
      <c r="QC423" s="45"/>
      <c r="QD423" s="45"/>
      <c r="QE423" s="45"/>
      <c r="QF423" s="45"/>
      <c r="QG423" s="45"/>
      <c r="QH423" s="45"/>
      <c r="QI423" s="45"/>
      <c r="QJ423" s="45"/>
      <c r="QK423" s="45"/>
      <c r="QL423" s="45"/>
      <c r="QM423" s="45"/>
      <c r="QN423" s="45"/>
      <c r="QO423" s="45"/>
      <c r="QP423" s="45"/>
      <c r="QQ423" s="45"/>
      <c r="QR423" s="45"/>
      <c r="QS423" s="45"/>
      <c r="QT423" s="45"/>
      <c r="QU423" s="45"/>
      <c r="QV423" s="45"/>
      <c r="QW423" s="45"/>
      <c r="QX423" s="45"/>
      <c r="QY423" s="45"/>
      <c r="QZ423" s="45"/>
      <c r="RA423" s="45"/>
      <c r="RB423" s="45"/>
      <c r="RC423" s="45"/>
      <c r="RD423" s="45"/>
      <c r="RE423" s="45"/>
      <c r="RF423" s="45"/>
      <c r="RG423" s="45"/>
      <c r="RH423" s="45"/>
      <c r="RI423" s="45"/>
      <c r="RJ423" s="45"/>
      <c r="RK423" s="45"/>
      <c r="RL423" s="45"/>
      <c r="RM423" s="45"/>
      <c r="RN423" s="45"/>
      <c r="RO423" s="45"/>
      <c r="RP423" s="45"/>
      <c r="RQ423" s="45"/>
      <c r="RR423" s="45"/>
      <c r="RS423" s="45"/>
      <c r="RT423" s="45"/>
      <c r="RU423" s="45"/>
      <c r="RV423" s="45"/>
      <c r="RW423" s="45"/>
      <c r="RX423" s="45"/>
      <c r="RY423" s="45"/>
      <c r="RZ423" s="45"/>
      <c r="SA423" s="45"/>
      <c r="SB423" s="45"/>
      <c r="SC423" s="45"/>
      <c r="SD423" s="45"/>
      <c r="SE423" s="45"/>
      <c r="SF423" s="45"/>
      <c r="SG423" s="45"/>
      <c r="SH423" s="45"/>
      <c r="SI423" s="45"/>
      <c r="SJ423" s="45"/>
      <c r="SK423" s="45"/>
      <c r="SL423" s="45"/>
      <c r="SM423" s="45"/>
      <c r="SN423" s="45"/>
      <c r="SO423" s="45"/>
      <c r="SP423" s="45"/>
      <c r="SQ423" s="45"/>
      <c r="SR423" s="45"/>
      <c r="SS423" s="45"/>
      <c r="ST423" s="45"/>
      <c r="SU423" s="45"/>
      <c r="SV423" s="45"/>
      <c r="SW423" s="45"/>
      <c r="SX423" s="45"/>
      <c r="SY423" s="45"/>
      <c r="SZ423" s="45"/>
      <c r="TA423" s="45"/>
      <c r="TB423" s="45"/>
      <c r="TC423" s="45"/>
      <c r="TD423" s="45"/>
      <c r="TE423" s="45"/>
      <c r="TF423" s="45"/>
      <c r="TG423" s="45"/>
      <c r="TH423" s="45"/>
      <c r="TI423" s="45"/>
      <c r="TJ423" s="45"/>
      <c r="TK423" s="45"/>
      <c r="TL423" s="45"/>
      <c r="TM423" s="45"/>
      <c r="TN423" s="45"/>
      <c r="TO423" s="45"/>
      <c r="TP423" s="45"/>
      <c r="TQ423" s="45"/>
      <c r="TR423" s="45"/>
      <c r="TS423" s="45"/>
      <c r="TT423" s="45"/>
      <c r="TU423" s="45"/>
      <c r="TV423" s="45"/>
      <c r="TW423" s="45"/>
      <c r="TX423" s="45"/>
      <c r="TY423" s="45"/>
      <c r="TZ423" s="45"/>
      <c r="UA423" s="45"/>
      <c r="UB423" s="45"/>
      <c r="UC423" s="45"/>
      <c r="UD423" s="45"/>
      <c r="UE423" s="45"/>
      <c r="UF423" s="45"/>
      <c r="UG423" s="45"/>
      <c r="UH423" s="45"/>
      <c r="UI423" s="45"/>
      <c r="UJ423" s="45"/>
      <c r="UK423" s="45"/>
      <c r="UL423" s="45"/>
      <c r="UM423" s="45"/>
      <c r="UN423" s="45"/>
      <c r="UO423" s="45"/>
      <c r="UP423" s="45"/>
      <c r="UQ423" s="45"/>
      <c r="UR423" s="45"/>
      <c r="US423" s="45"/>
      <c r="UT423" s="45"/>
      <c r="UU423" s="45"/>
      <c r="UV423" s="45"/>
      <c r="UW423" s="45"/>
      <c r="UX423" s="45"/>
      <c r="UY423" s="45"/>
      <c r="UZ423" s="45"/>
      <c r="VA423" s="45"/>
      <c r="VB423" s="45"/>
      <c r="VC423" s="45"/>
      <c r="VD423" s="45"/>
      <c r="VE423" s="45"/>
      <c r="VF423" s="45"/>
      <c r="VG423" s="45"/>
      <c r="VH423" s="45"/>
      <c r="VI423" s="45"/>
      <c r="VJ423" s="45"/>
      <c r="VK423" s="45"/>
      <c r="VL423" s="45"/>
      <c r="VM423" s="45"/>
      <c r="VN423" s="45"/>
      <c r="VO423" s="45"/>
      <c r="VP423" s="45"/>
      <c r="VQ423" s="45"/>
      <c r="VR423" s="45"/>
      <c r="VS423" s="45"/>
      <c r="VT423" s="45"/>
      <c r="VU423" s="45"/>
      <c r="VV423" s="45"/>
      <c r="VW423" s="45"/>
      <c r="VX423" s="45"/>
      <c r="VY423" s="45"/>
      <c r="VZ423" s="45"/>
      <c r="WA423" s="45"/>
      <c r="WB423" s="45"/>
      <c r="WC423" s="45"/>
      <c r="WD423" s="45"/>
      <c r="WE423" s="45"/>
      <c r="WF423" s="45"/>
      <c r="WG423" s="45"/>
      <c r="WH423" s="45"/>
      <c r="WI423" s="45"/>
      <c r="WJ423" s="45"/>
      <c r="WK423" s="45"/>
      <c r="WL423" s="45"/>
      <c r="WM423" s="45"/>
      <c r="WN423" s="45"/>
      <c r="WO423" s="45"/>
      <c r="WP423" s="45"/>
      <c r="WQ423" s="45"/>
      <c r="WR423" s="45"/>
      <c r="WS423" s="45"/>
      <c r="WT423" s="45"/>
      <c r="WU423" s="45"/>
      <c r="WV423" s="45"/>
      <c r="WW423" s="45"/>
      <c r="WX423" s="45"/>
      <c r="WY423" s="45"/>
      <c r="WZ423" s="45"/>
      <c r="XA423" s="45"/>
      <c r="XB423" s="45"/>
      <c r="XC423" s="45"/>
      <c r="XD423" s="45"/>
      <c r="XE423" s="45"/>
      <c r="XF423" s="45"/>
      <c r="XG423" s="45"/>
      <c r="XH423" s="45"/>
      <c r="XI423" s="45"/>
      <c r="XJ423" s="45"/>
      <c r="XK423" s="45"/>
      <c r="XL423" s="45"/>
      <c r="XM423" s="45"/>
      <c r="XN423" s="45"/>
      <c r="XO423" s="45"/>
      <c r="XP423" s="45"/>
      <c r="XQ423" s="45"/>
      <c r="XR423" s="45"/>
      <c r="XS423" s="45"/>
      <c r="XT423" s="45"/>
      <c r="XU423" s="45"/>
      <c r="XV423" s="45"/>
      <c r="XW423" s="45"/>
      <c r="XX423" s="45"/>
      <c r="XY423" s="45"/>
      <c r="XZ423" s="45"/>
      <c r="YA423" s="45"/>
      <c r="YB423" s="45"/>
      <c r="YC423" s="45"/>
      <c r="YD423" s="45"/>
      <c r="YE423" s="45"/>
      <c r="YF423" s="45"/>
      <c r="YG423" s="45"/>
      <c r="YH423" s="45"/>
      <c r="YI423" s="45"/>
      <c r="YJ423" s="45"/>
      <c r="YK423" s="45"/>
      <c r="YL423" s="45"/>
      <c r="YM423" s="45"/>
      <c r="YN423" s="45"/>
      <c r="YO423" s="45"/>
      <c r="YP423" s="45"/>
      <c r="YQ423" s="45"/>
      <c r="YR423" s="45"/>
      <c r="YS423" s="45"/>
      <c r="YT423" s="45"/>
      <c r="YU423" s="45"/>
      <c r="YV423" s="45"/>
      <c r="YW423" s="45"/>
      <c r="YX423" s="45"/>
      <c r="YY423" s="45"/>
      <c r="YZ423" s="45"/>
      <c r="ZA423" s="45"/>
      <c r="ZB423" s="45"/>
      <c r="ZC423" s="45"/>
      <c r="ZD423" s="45"/>
      <c r="ZE423" s="45"/>
      <c r="ZF423" s="45"/>
      <c r="ZG423" s="45"/>
      <c r="ZH423" s="45"/>
      <c r="ZI423" s="45"/>
      <c r="ZJ423" s="45"/>
      <c r="ZK423" s="45"/>
      <c r="ZL423" s="45"/>
      <c r="ZM423" s="45"/>
      <c r="ZN423" s="45"/>
      <c r="ZO423" s="45"/>
      <c r="ZP423" s="45"/>
      <c r="ZQ423" s="45"/>
      <c r="ZR423" s="45"/>
      <c r="ZS423" s="45"/>
    </row>
    <row r="424" spans="1:695" s="47" customFormat="1" x14ac:dyDescent="0.2">
      <c r="A424" s="231" t="s">
        <v>155</v>
      </c>
      <c r="B424" s="91"/>
      <c r="C424" s="48" t="s">
        <v>74</v>
      </c>
      <c r="D424" s="68" t="s">
        <v>14</v>
      </c>
      <c r="E424" s="69">
        <v>0.31944444444444398</v>
      </c>
      <c r="F424" s="69">
        <f>E424+(85/(24*60))</f>
        <v>0.37847222222222177</v>
      </c>
      <c r="G424" s="42">
        <f t="shared" ref="G424:G430" si="58">H424*I424</f>
        <v>17025</v>
      </c>
      <c r="H424" s="70">
        <v>250</v>
      </c>
      <c r="I424" s="81">
        <v>68.099999999999994</v>
      </c>
      <c r="J424" s="77" t="s">
        <v>204</v>
      </c>
      <c r="K424" s="77" t="s">
        <v>205</v>
      </c>
      <c r="L424" s="149" t="s">
        <v>210</v>
      </c>
      <c r="M424" s="45"/>
      <c r="N424" s="138"/>
      <c r="O424" s="139"/>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c r="JR424" s="1"/>
      <c r="JS424" s="1"/>
      <c r="JT424" s="1"/>
      <c r="JU424" s="1"/>
      <c r="JV424" s="1"/>
      <c r="JW424" s="1"/>
      <c r="JX424" s="1"/>
      <c r="JY424" s="1"/>
      <c r="JZ424" s="1"/>
      <c r="KA424" s="1"/>
      <c r="KB424" s="1"/>
      <c r="KC424" s="1"/>
      <c r="KD424" s="1"/>
      <c r="KE424" s="1"/>
      <c r="KF424" s="1"/>
      <c r="KG424" s="1"/>
      <c r="KH424" s="1"/>
      <c r="KI424" s="1"/>
      <c r="KJ424" s="1"/>
      <c r="KK424" s="1"/>
      <c r="KL424" s="1"/>
      <c r="KM424" s="1"/>
      <c r="KN424" s="1"/>
      <c r="KO424" s="1"/>
      <c r="KP424" s="1"/>
      <c r="KQ424" s="1"/>
      <c r="KR424" s="1"/>
      <c r="KS424" s="1"/>
      <c r="KT424" s="1"/>
      <c r="KU424" s="1"/>
      <c r="KV424" s="1"/>
      <c r="KW424" s="1"/>
      <c r="KX424" s="1"/>
      <c r="KY424" s="1"/>
      <c r="KZ424" s="1"/>
      <c r="LA424" s="1"/>
      <c r="LB424" s="1"/>
      <c r="LC424" s="1"/>
      <c r="LD424" s="1"/>
      <c r="LE424" s="1"/>
      <c r="LF424" s="1"/>
      <c r="LG424" s="1"/>
      <c r="LH424" s="1"/>
      <c r="LI424" s="1"/>
      <c r="LJ424" s="1"/>
      <c r="LK424" s="1"/>
      <c r="LL424" s="1"/>
      <c r="LM424" s="1"/>
      <c r="LN424" s="1"/>
      <c r="LO424" s="1"/>
      <c r="LP424" s="1"/>
      <c r="LQ424" s="1"/>
      <c r="LR424" s="1"/>
      <c r="LS424" s="1"/>
      <c r="LT424" s="1"/>
      <c r="LU424" s="1"/>
      <c r="LV424" s="1"/>
      <c r="LW424" s="1"/>
      <c r="LX424" s="1"/>
      <c r="LY424" s="1"/>
      <c r="LZ424" s="1"/>
      <c r="MA424" s="1"/>
      <c r="MB424" s="1"/>
      <c r="MC424" s="1"/>
      <c r="MD424" s="1"/>
      <c r="ME424" s="1"/>
      <c r="MF424" s="1"/>
      <c r="MG424" s="1"/>
      <c r="MH424" s="1"/>
      <c r="MI424" s="1"/>
      <c r="MJ424" s="1"/>
      <c r="MK424" s="1"/>
      <c r="ML424" s="1"/>
      <c r="MM424" s="1"/>
      <c r="MN424" s="1"/>
      <c r="MO424" s="1"/>
      <c r="MP424" s="1"/>
      <c r="MQ424" s="1"/>
      <c r="MR424" s="1"/>
      <c r="MS424" s="1"/>
      <c r="MT424" s="1"/>
      <c r="MU424" s="1"/>
      <c r="MV424" s="1"/>
      <c r="MW424" s="1"/>
      <c r="MX424" s="1"/>
      <c r="MY424" s="1"/>
      <c r="MZ424" s="1"/>
      <c r="NA424" s="1"/>
      <c r="NB424" s="1"/>
      <c r="NC424" s="1"/>
      <c r="ND424" s="1"/>
      <c r="NE424" s="1"/>
      <c r="NF424" s="1"/>
      <c r="NG424" s="1"/>
      <c r="NH424" s="1"/>
      <c r="NI424" s="1"/>
      <c r="NJ424" s="1"/>
      <c r="NK424" s="1"/>
      <c r="NL424" s="1"/>
      <c r="NM424" s="1"/>
      <c r="NN424" s="1"/>
      <c r="NO424" s="1"/>
      <c r="NP424" s="1"/>
      <c r="NQ424" s="1"/>
      <c r="NR424" s="1"/>
      <c r="NS424" s="1"/>
      <c r="NT424" s="1"/>
      <c r="NU424" s="1"/>
      <c r="NV424" s="1"/>
      <c r="NW424" s="1"/>
      <c r="NX424" s="1"/>
      <c r="NY424" s="1"/>
      <c r="NZ424" s="1"/>
      <c r="OA424" s="1"/>
      <c r="OB424" s="1"/>
      <c r="OC424" s="1"/>
      <c r="OD424" s="1"/>
      <c r="OE424" s="1"/>
      <c r="OF424" s="1"/>
      <c r="OG424" s="1"/>
      <c r="OH424" s="1"/>
      <c r="OI424" s="1"/>
      <c r="OJ424" s="1"/>
      <c r="OK424" s="1"/>
      <c r="OL424" s="1"/>
      <c r="OM424" s="1"/>
      <c r="ON424" s="1"/>
      <c r="OO424" s="1"/>
      <c r="OP424" s="1"/>
      <c r="OQ424" s="1"/>
      <c r="OR424" s="1"/>
      <c r="OS424" s="1"/>
      <c r="OT424" s="1"/>
      <c r="OU424" s="1"/>
      <c r="OV424" s="1"/>
      <c r="OW424" s="1"/>
      <c r="OX424" s="1"/>
      <c r="OY424" s="1"/>
      <c r="OZ424" s="1"/>
      <c r="PA424" s="1"/>
      <c r="PB424" s="1"/>
      <c r="PC424" s="1"/>
      <c r="PD424" s="1"/>
      <c r="PE424" s="1"/>
      <c r="PF424" s="1"/>
      <c r="PG424" s="1"/>
      <c r="PH424" s="1"/>
      <c r="PI424" s="1"/>
      <c r="PJ424" s="1"/>
      <c r="PK424" s="1"/>
      <c r="PL424" s="1"/>
      <c r="PM424" s="1"/>
      <c r="PN424" s="1"/>
      <c r="PO424" s="1"/>
      <c r="PP424" s="1"/>
      <c r="PQ424" s="1"/>
      <c r="PR424" s="1"/>
      <c r="PS424" s="1"/>
      <c r="PT424" s="1"/>
      <c r="PU424" s="1"/>
      <c r="PV424" s="1"/>
      <c r="PW424" s="1"/>
      <c r="PX424" s="1"/>
      <c r="PY424" s="1"/>
      <c r="PZ424" s="1"/>
      <c r="QA424" s="1"/>
      <c r="QB424" s="1"/>
      <c r="QC424" s="1"/>
      <c r="QD424" s="1"/>
      <c r="QE424" s="1"/>
      <c r="QF424" s="1"/>
      <c r="QG424" s="1"/>
      <c r="QH424" s="1"/>
      <c r="QI424" s="1"/>
      <c r="QJ424" s="1"/>
      <c r="QK424" s="1"/>
      <c r="QL424" s="1"/>
      <c r="QM424" s="1"/>
      <c r="QN424" s="1"/>
      <c r="QO424" s="1"/>
      <c r="QP424" s="1"/>
      <c r="QQ424" s="1"/>
      <c r="QR424" s="1"/>
      <c r="QS424" s="1"/>
      <c r="QT424" s="1"/>
      <c r="QU424" s="1"/>
      <c r="QV424" s="1"/>
      <c r="QW424" s="1"/>
      <c r="QX424" s="1"/>
      <c r="QY424" s="1"/>
      <c r="QZ424" s="1"/>
      <c r="RA424" s="1"/>
      <c r="RB424" s="1"/>
      <c r="RC424" s="1"/>
      <c r="RD424" s="1"/>
      <c r="RE424" s="1"/>
      <c r="RF424" s="1"/>
      <c r="RG424" s="1"/>
      <c r="RH424" s="1"/>
      <c r="RI424" s="1"/>
      <c r="RJ424" s="1"/>
      <c r="RK424" s="1"/>
      <c r="RL424" s="1"/>
      <c r="RM424" s="1"/>
      <c r="RN424" s="1"/>
      <c r="RO424" s="1"/>
      <c r="RP424" s="1"/>
      <c r="RQ424" s="1"/>
      <c r="RR424" s="1"/>
      <c r="RS424" s="1"/>
      <c r="RT424" s="1"/>
      <c r="RU424" s="1"/>
      <c r="RV424" s="1"/>
      <c r="RW424" s="1"/>
      <c r="RX424" s="1"/>
      <c r="RY424" s="1"/>
      <c r="RZ424" s="1"/>
      <c r="SA424" s="1"/>
      <c r="SB424" s="1"/>
      <c r="SC424" s="1"/>
      <c r="SD424" s="1"/>
      <c r="SE424" s="1"/>
      <c r="SF424" s="1"/>
      <c r="SG424" s="1"/>
      <c r="SH424" s="1"/>
      <c r="SI424" s="1"/>
      <c r="SJ424" s="1"/>
      <c r="SK424" s="1"/>
      <c r="SL424" s="1"/>
      <c r="SM424" s="1"/>
      <c r="SN424" s="1"/>
      <c r="SO424" s="1"/>
      <c r="SP424" s="1"/>
      <c r="SQ424" s="1"/>
      <c r="SR424" s="1"/>
      <c r="SS424" s="1"/>
      <c r="ST424" s="1"/>
      <c r="SU424" s="1"/>
      <c r="SV424" s="1"/>
      <c r="SW424" s="1"/>
      <c r="SX424" s="1"/>
      <c r="SY424" s="1"/>
      <c r="SZ424" s="1"/>
      <c r="TA424" s="1"/>
      <c r="TB424" s="1"/>
      <c r="TC424" s="1"/>
      <c r="TD424" s="1"/>
      <c r="TE424" s="1"/>
      <c r="TF424" s="1"/>
      <c r="TG424" s="1"/>
      <c r="TH424" s="1"/>
      <c r="TI424" s="1"/>
      <c r="TJ424" s="1"/>
      <c r="TK424" s="1"/>
      <c r="TL424" s="1"/>
      <c r="TM424" s="1"/>
      <c r="TN424" s="1"/>
      <c r="TO424" s="1"/>
      <c r="TP424" s="1"/>
      <c r="TQ424" s="1"/>
      <c r="TR424" s="1"/>
      <c r="TS424" s="1"/>
      <c r="TT424" s="1"/>
      <c r="TU424" s="1"/>
      <c r="TV424" s="1"/>
      <c r="TW424" s="1"/>
      <c r="TX424" s="1"/>
      <c r="TY424" s="1"/>
      <c r="TZ424" s="1"/>
      <c r="UA424" s="1"/>
      <c r="UB424" s="1"/>
      <c r="UC424" s="1"/>
      <c r="UD424" s="1"/>
      <c r="UE424" s="1"/>
      <c r="UF424" s="1"/>
      <c r="UG424" s="1"/>
      <c r="UH424" s="1"/>
      <c r="UI424" s="1"/>
      <c r="UJ424" s="1"/>
      <c r="UK424" s="1"/>
      <c r="UL424" s="1"/>
      <c r="UM424" s="1"/>
      <c r="UN424" s="1"/>
      <c r="UO424" s="1"/>
      <c r="UP424" s="1"/>
      <c r="UQ424" s="1"/>
      <c r="UR424" s="1"/>
      <c r="US424" s="1"/>
      <c r="UT424" s="1"/>
      <c r="UU424" s="1"/>
      <c r="UV424" s="1"/>
      <c r="UW424" s="1"/>
      <c r="UX424" s="1"/>
      <c r="UY424" s="1"/>
      <c r="UZ424" s="1"/>
      <c r="VA424" s="1"/>
      <c r="VB424" s="1"/>
      <c r="VC424" s="1"/>
      <c r="VD424" s="1"/>
      <c r="VE424" s="1"/>
      <c r="VF424" s="1"/>
      <c r="VG424" s="1"/>
      <c r="VH424" s="1"/>
      <c r="VI424" s="1"/>
      <c r="VJ424" s="1"/>
      <c r="VK424" s="1"/>
      <c r="VL424" s="1"/>
      <c r="VM424" s="1"/>
      <c r="VN424" s="1"/>
      <c r="VO424" s="1"/>
      <c r="VP424" s="1"/>
      <c r="VQ424" s="1"/>
      <c r="VR424" s="1"/>
      <c r="VS424" s="1"/>
      <c r="VT424" s="1"/>
      <c r="VU424" s="1"/>
      <c r="VV424" s="1"/>
      <c r="VW424" s="1"/>
      <c r="VX424" s="1"/>
      <c r="VY424" s="1"/>
      <c r="VZ424" s="1"/>
      <c r="WA424" s="1"/>
      <c r="WB424" s="1"/>
      <c r="WC424" s="1"/>
      <c r="WD424" s="1"/>
      <c r="WE424" s="1"/>
      <c r="WF424" s="1"/>
      <c r="WG424" s="1"/>
      <c r="WH424" s="1"/>
      <c r="WI424" s="1"/>
      <c r="WJ424" s="1"/>
      <c r="WK424" s="1"/>
      <c r="WL424" s="1"/>
      <c r="WM424" s="1"/>
      <c r="WN424" s="1"/>
      <c r="WO424" s="1"/>
      <c r="WP424" s="1"/>
      <c r="WQ424" s="1"/>
      <c r="WR424" s="1"/>
      <c r="WS424" s="1"/>
      <c r="WT424" s="1"/>
      <c r="WU424" s="1"/>
      <c r="WV424" s="1"/>
      <c r="WW424" s="1"/>
      <c r="WX424" s="1"/>
      <c r="WY424" s="1"/>
      <c r="WZ424" s="1"/>
      <c r="XA424" s="1"/>
      <c r="XB424" s="1"/>
      <c r="XC424" s="1"/>
      <c r="XD424" s="1"/>
      <c r="XE424" s="1"/>
      <c r="XF424" s="1"/>
      <c r="XG424" s="1"/>
      <c r="XH424" s="1"/>
      <c r="XI424" s="1"/>
      <c r="XJ424" s="1"/>
      <c r="XK424" s="1"/>
      <c r="XL424" s="1"/>
      <c r="XM424" s="1"/>
      <c r="XN424" s="1"/>
      <c r="XO424" s="1"/>
      <c r="XP424" s="1"/>
      <c r="XQ424" s="1"/>
      <c r="XR424" s="1"/>
      <c r="XS424" s="1"/>
      <c r="XT424" s="1"/>
      <c r="XU424" s="1"/>
      <c r="XV424" s="1"/>
      <c r="XW424" s="1"/>
      <c r="XX424" s="1"/>
      <c r="XY424" s="1"/>
      <c r="XZ424" s="1"/>
      <c r="YA424" s="1"/>
      <c r="YB424" s="1"/>
      <c r="YC424" s="1"/>
      <c r="YD424" s="1"/>
      <c r="YE424" s="1"/>
      <c r="YF424" s="1"/>
      <c r="YG424" s="1"/>
      <c r="YH424" s="1"/>
      <c r="YI424" s="1"/>
      <c r="YJ424" s="1"/>
      <c r="YK424" s="1"/>
      <c r="YL424" s="1"/>
      <c r="YM424" s="1"/>
      <c r="YN424" s="1"/>
      <c r="YO424" s="1"/>
      <c r="YP424" s="1"/>
      <c r="YQ424" s="1"/>
      <c r="YR424" s="1"/>
      <c r="YS424" s="1"/>
      <c r="YT424" s="1"/>
      <c r="YU424" s="1"/>
      <c r="YV424" s="1"/>
      <c r="YW424" s="1"/>
      <c r="YX424" s="1"/>
      <c r="YY424" s="1"/>
      <c r="YZ424" s="1"/>
      <c r="ZA424" s="1"/>
      <c r="ZB424" s="1"/>
      <c r="ZC424" s="1"/>
      <c r="ZD424" s="1"/>
      <c r="ZE424" s="1"/>
      <c r="ZF424" s="1"/>
      <c r="ZG424" s="1"/>
      <c r="ZH424" s="1"/>
      <c r="ZI424" s="1"/>
      <c r="ZJ424" s="1"/>
      <c r="ZK424" s="1"/>
      <c r="ZL424" s="1"/>
      <c r="ZM424" s="1"/>
      <c r="ZN424" s="1"/>
      <c r="ZO424" s="1"/>
      <c r="ZP424" s="1"/>
      <c r="ZQ424" s="1"/>
      <c r="ZR424" s="1"/>
      <c r="ZS424" s="1"/>
    </row>
    <row r="425" spans="1:695" s="48" customFormat="1" x14ac:dyDescent="0.2">
      <c r="A425" s="231" t="s">
        <v>155</v>
      </c>
      <c r="B425" s="94"/>
      <c r="C425" s="48" t="s">
        <v>77</v>
      </c>
      <c r="D425" s="68" t="s">
        <v>14</v>
      </c>
      <c r="E425" s="69">
        <v>0.38194444444444497</v>
      </c>
      <c r="F425" s="69">
        <f>E425+(80/(24*60))</f>
        <v>0.43750000000000056</v>
      </c>
      <c r="G425" s="42">
        <f t="shared" si="58"/>
        <v>16475</v>
      </c>
      <c r="H425" s="70">
        <v>250</v>
      </c>
      <c r="I425" s="81">
        <v>65.900000000000006</v>
      </c>
      <c r="J425" s="77" t="s">
        <v>204</v>
      </c>
      <c r="K425" s="77" t="s">
        <v>205</v>
      </c>
      <c r="L425" s="149" t="s">
        <v>210</v>
      </c>
      <c r="M425" s="45"/>
      <c r="N425" s="139"/>
      <c r="O425" s="139"/>
      <c r="P425" s="45"/>
      <c r="Q425" s="45"/>
      <c r="R425" s="45"/>
      <c r="S425" s="45"/>
      <c r="T425" s="45"/>
      <c r="U425" s="45"/>
      <c r="V425" s="45"/>
      <c r="W425" s="45"/>
      <c r="X425" s="45"/>
      <c r="Y425" s="45"/>
      <c r="Z425" s="45"/>
      <c r="AA425" s="45"/>
      <c r="AB425" s="45"/>
      <c r="AC425" s="45"/>
      <c r="AD425" s="45"/>
      <c r="AE425" s="45"/>
      <c r="AF425" s="45"/>
      <c r="AG425" s="45"/>
      <c r="AH425" s="45"/>
      <c r="AI425" s="45"/>
      <c r="AJ425" s="45"/>
      <c r="AK425" s="45"/>
      <c r="AL425" s="45"/>
      <c r="AM425" s="45"/>
      <c r="AN425" s="45"/>
      <c r="AO425" s="45"/>
      <c r="AP425" s="45"/>
      <c r="AQ425" s="45"/>
      <c r="AR425" s="45"/>
      <c r="AS425" s="45"/>
      <c r="AT425" s="45"/>
      <c r="AU425" s="45"/>
      <c r="AV425" s="45"/>
      <c r="AW425" s="45"/>
      <c r="AX425" s="45"/>
      <c r="AY425" s="45"/>
      <c r="AZ425" s="45"/>
      <c r="BA425" s="45"/>
      <c r="BB425" s="45"/>
      <c r="BC425" s="45"/>
      <c r="BD425" s="45"/>
      <c r="BE425" s="45"/>
      <c r="BF425" s="45"/>
      <c r="BG425" s="45"/>
      <c r="BH425" s="45"/>
      <c r="BI425" s="45"/>
      <c r="BJ425" s="45"/>
      <c r="BK425" s="45"/>
      <c r="BL425" s="45"/>
      <c r="BM425" s="45"/>
      <c r="BN425" s="45"/>
      <c r="BO425" s="45"/>
      <c r="BP425" s="45"/>
      <c r="BQ425" s="45"/>
      <c r="BR425" s="45"/>
      <c r="BS425" s="45"/>
      <c r="BT425" s="45"/>
      <c r="BU425" s="45"/>
      <c r="BV425" s="45"/>
      <c r="BW425" s="45"/>
      <c r="BX425" s="45"/>
      <c r="BY425" s="45"/>
      <c r="BZ425" s="45"/>
      <c r="CA425" s="45"/>
      <c r="CB425" s="45"/>
      <c r="CC425" s="45"/>
      <c r="CD425" s="45"/>
      <c r="CE425" s="45"/>
      <c r="CF425" s="45"/>
      <c r="CG425" s="45"/>
      <c r="CH425" s="45"/>
      <c r="CI425" s="45"/>
      <c r="CJ425" s="45"/>
      <c r="CK425" s="45"/>
      <c r="CL425" s="45"/>
      <c r="CM425" s="45"/>
      <c r="CN425" s="45"/>
      <c r="CO425" s="45"/>
      <c r="CP425" s="45"/>
      <c r="CQ425" s="45"/>
      <c r="CR425" s="45"/>
      <c r="CS425" s="45"/>
      <c r="CT425" s="45"/>
      <c r="CU425" s="45"/>
      <c r="CV425" s="45"/>
      <c r="CW425" s="45"/>
      <c r="CX425" s="45"/>
      <c r="CY425" s="45"/>
      <c r="CZ425" s="45"/>
      <c r="DA425" s="45"/>
      <c r="DB425" s="45"/>
      <c r="DC425" s="45"/>
      <c r="DD425" s="45"/>
      <c r="DE425" s="45"/>
      <c r="DF425" s="45"/>
      <c r="DG425" s="45"/>
      <c r="DH425" s="45"/>
      <c r="DI425" s="45"/>
      <c r="DJ425" s="45"/>
      <c r="DK425" s="45"/>
      <c r="DL425" s="45"/>
      <c r="DM425" s="45"/>
      <c r="DN425" s="45"/>
      <c r="DO425" s="45"/>
      <c r="DP425" s="45"/>
      <c r="DQ425" s="45"/>
      <c r="DR425" s="45"/>
      <c r="DS425" s="45"/>
      <c r="DT425" s="45"/>
      <c r="DU425" s="45"/>
      <c r="DV425" s="45"/>
      <c r="DW425" s="45"/>
      <c r="DX425" s="45"/>
      <c r="DY425" s="45"/>
      <c r="DZ425" s="45"/>
      <c r="EA425" s="45"/>
      <c r="EB425" s="45"/>
      <c r="EC425" s="45"/>
      <c r="ED425" s="45"/>
      <c r="EE425" s="45"/>
      <c r="EF425" s="45"/>
      <c r="EG425" s="45"/>
      <c r="EH425" s="45"/>
      <c r="EI425" s="45"/>
      <c r="EJ425" s="45"/>
      <c r="EK425" s="45"/>
      <c r="EL425" s="45"/>
      <c r="EM425" s="45"/>
      <c r="EN425" s="45"/>
      <c r="EO425" s="45"/>
      <c r="EP425" s="45"/>
      <c r="EQ425" s="45"/>
      <c r="ER425" s="45"/>
      <c r="ES425" s="45"/>
      <c r="ET425" s="45"/>
      <c r="EU425" s="45"/>
      <c r="EV425" s="45"/>
      <c r="EW425" s="45"/>
      <c r="EX425" s="45"/>
      <c r="EY425" s="45"/>
      <c r="EZ425" s="45"/>
      <c r="FA425" s="45"/>
      <c r="FB425" s="45"/>
      <c r="FC425" s="45"/>
      <c r="FD425" s="45"/>
      <c r="FE425" s="45"/>
      <c r="FF425" s="45"/>
      <c r="FG425" s="45"/>
      <c r="FH425" s="45"/>
      <c r="FI425" s="45"/>
      <c r="FJ425" s="45"/>
      <c r="FK425" s="45"/>
      <c r="FL425" s="45"/>
      <c r="FM425" s="45"/>
      <c r="FN425" s="45"/>
      <c r="FO425" s="45"/>
      <c r="FP425" s="45"/>
      <c r="FQ425" s="45"/>
      <c r="FR425" s="45"/>
      <c r="FS425" s="45"/>
      <c r="FT425" s="45"/>
      <c r="FU425" s="45"/>
      <c r="FV425" s="45"/>
      <c r="FW425" s="45"/>
      <c r="FX425" s="45"/>
      <c r="FY425" s="45"/>
      <c r="FZ425" s="45"/>
      <c r="GA425" s="45"/>
      <c r="GB425" s="45"/>
      <c r="GC425" s="45"/>
      <c r="GD425" s="45"/>
      <c r="GE425" s="45"/>
      <c r="GF425" s="45"/>
      <c r="GG425" s="45"/>
      <c r="GH425" s="45"/>
      <c r="GI425" s="45"/>
      <c r="GJ425" s="45"/>
      <c r="GK425" s="45"/>
      <c r="GL425" s="45"/>
      <c r="GM425" s="45"/>
      <c r="GN425" s="45"/>
      <c r="GO425" s="45"/>
      <c r="GP425" s="45"/>
      <c r="GQ425" s="45"/>
      <c r="GR425" s="45"/>
      <c r="GS425" s="45"/>
      <c r="GT425" s="45"/>
      <c r="GU425" s="45"/>
      <c r="GV425" s="45"/>
      <c r="GW425" s="45"/>
      <c r="GX425" s="45"/>
      <c r="GY425" s="45"/>
      <c r="GZ425" s="45"/>
      <c r="HA425" s="45"/>
      <c r="HB425" s="45"/>
      <c r="HC425" s="45"/>
      <c r="HD425" s="45"/>
      <c r="HE425" s="45"/>
      <c r="HF425" s="45"/>
      <c r="HG425" s="45"/>
      <c r="HH425" s="45"/>
      <c r="HI425" s="45"/>
      <c r="HJ425" s="45"/>
      <c r="HK425" s="45"/>
      <c r="HL425" s="45"/>
      <c r="HM425" s="45"/>
      <c r="HN425" s="45"/>
      <c r="HO425" s="45"/>
      <c r="HP425" s="45"/>
      <c r="HQ425" s="45"/>
      <c r="HR425" s="45"/>
      <c r="HS425" s="45"/>
      <c r="HT425" s="45"/>
      <c r="HU425" s="45"/>
      <c r="HV425" s="45"/>
      <c r="HW425" s="45"/>
      <c r="HX425" s="45"/>
      <c r="HY425" s="45"/>
      <c r="HZ425" s="45"/>
      <c r="IA425" s="45"/>
      <c r="IB425" s="45"/>
      <c r="IC425" s="45"/>
      <c r="ID425" s="45"/>
      <c r="IE425" s="45"/>
      <c r="IF425" s="45"/>
      <c r="IG425" s="45"/>
      <c r="IH425" s="45"/>
      <c r="II425" s="45"/>
      <c r="IJ425" s="45"/>
      <c r="IK425" s="45"/>
      <c r="IL425" s="45"/>
      <c r="IM425" s="45"/>
      <c r="IN425" s="45"/>
      <c r="IO425" s="45"/>
      <c r="IP425" s="45"/>
      <c r="IQ425" s="45"/>
      <c r="IR425" s="45"/>
      <c r="IS425" s="45"/>
      <c r="IT425" s="45"/>
      <c r="IU425" s="45"/>
      <c r="IV425" s="45"/>
      <c r="IW425" s="45"/>
      <c r="IX425" s="45"/>
      <c r="IY425" s="45"/>
      <c r="IZ425" s="45"/>
      <c r="JA425" s="45"/>
      <c r="JB425" s="45"/>
      <c r="JC425" s="45"/>
      <c r="JD425" s="45"/>
      <c r="JE425" s="45"/>
      <c r="JF425" s="45"/>
      <c r="JG425" s="45"/>
      <c r="JH425" s="45"/>
      <c r="JI425" s="45"/>
      <c r="JJ425" s="45"/>
      <c r="JK425" s="45"/>
      <c r="JL425" s="45"/>
      <c r="JM425" s="45"/>
      <c r="JN425" s="45"/>
      <c r="JO425" s="45"/>
      <c r="JP425" s="45"/>
      <c r="JQ425" s="45"/>
      <c r="JR425" s="45"/>
      <c r="JS425" s="45"/>
      <c r="JT425" s="45"/>
      <c r="JU425" s="45"/>
      <c r="JV425" s="45"/>
      <c r="JW425" s="45"/>
      <c r="JX425" s="45"/>
      <c r="JY425" s="45"/>
      <c r="JZ425" s="45"/>
      <c r="KA425" s="45"/>
      <c r="KB425" s="45"/>
      <c r="KC425" s="45"/>
      <c r="KD425" s="45"/>
      <c r="KE425" s="45"/>
      <c r="KF425" s="45"/>
      <c r="KG425" s="45"/>
      <c r="KH425" s="45"/>
      <c r="KI425" s="45"/>
      <c r="KJ425" s="45"/>
      <c r="KK425" s="45"/>
      <c r="KL425" s="45"/>
      <c r="KM425" s="45"/>
      <c r="KN425" s="45"/>
      <c r="KO425" s="45"/>
      <c r="KP425" s="45"/>
      <c r="KQ425" s="45"/>
      <c r="KR425" s="45"/>
      <c r="KS425" s="45"/>
      <c r="KT425" s="45"/>
      <c r="KU425" s="45"/>
      <c r="KV425" s="45"/>
      <c r="KW425" s="45"/>
      <c r="KX425" s="45"/>
      <c r="KY425" s="45"/>
      <c r="KZ425" s="45"/>
      <c r="LA425" s="45"/>
      <c r="LB425" s="45"/>
      <c r="LC425" s="45"/>
      <c r="LD425" s="45"/>
      <c r="LE425" s="45"/>
      <c r="LF425" s="45"/>
      <c r="LG425" s="45"/>
      <c r="LH425" s="45"/>
      <c r="LI425" s="45"/>
      <c r="LJ425" s="45"/>
      <c r="LK425" s="45"/>
      <c r="LL425" s="45"/>
      <c r="LM425" s="45"/>
      <c r="LN425" s="45"/>
      <c r="LO425" s="45"/>
      <c r="LP425" s="45"/>
      <c r="LQ425" s="45"/>
      <c r="LR425" s="45"/>
      <c r="LS425" s="45"/>
      <c r="LT425" s="45"/>
      <c r="LU425" s="45"/>
      <c r="LV425" s="45"/>
      <c r="LW425" s="45"/>
      <c r="LX425" s="45"/>
      <c r="LY425" s="45"/>
      <c r="LZ425" s="45"/>
      <c r="MA425" s="45"/>
      <c r="MB425" s="45"/>
      <c r="MC425" s="45"/>
      <c r="MD425" s="45"/>
      <c r="ME425" s="45"/>
      <c r="MF425" s="45"/>
      <c r="MG425" s="45"/>
      <c r="MH425" s="45"/>
      <c r="MI425" s="45"/>
      <c r="MJ425" s="45"/>
      <c r="MK425" s="45"/>
      <c r="ML425" s="45"/>
      <c r="MM425" s="45"/>
      <c r="MN425" s="45"/>
      <c r="MO425" s="45"/>
      <c r="MP425" s="45"/>
      <c r="MQ425" s="45"/>
      <c r="MR425" s="45"/>
      <c r="MS425" s="45"/>
      <c r="MT425" s="45"/>
      <c r="MU425" s="45"/>
      <c r="MV425" s="45"/>
      <c r="MW425" s="45"/>
      <c r="MX425" s="45"/>
      <c r="MY425" s="45"/>
      <c r="MZ425" s="45"/>
      <c r="NA425" s="45"/>
      <c r="NB425" s="45"/>
      <c r="NC425" s="45"/>
      <c r="ND425" s="45"/>
      <c r="NE425" s="45"/>
      <c r="NF425" s="45"/>
      <c r="NG425" s="45"/>
      <c r="NH425" s="45"/>
      <c r="NI425" s="45"/>
      <c r="NJ425" s="45"/>
      <c r="NK425" s="45"/>
      <c r="NL425" s="45"/>
      <c r="NM425" s="45"/>
      <c r="NN425" s="45"/>
      <c r="NO425" s="45"/>
      <c r="NP425" s="45"/>
      <c r="NQ425" s="45"/>
      <c r="NR425" s="45"/>
      <c r="NS425" s="45"/>
      <c r="NT425" s="45"/>
      <c r="NU425" s="45"/>
      <c r="NV425" s="45"/>
      <c r="NW425" s="45"/>
      <c r="NX425" s="45"/>
      <c r="NY425" s="45"/>
      <c r="NZ425" s="45"/>
      <c r="OA425" s="45"/>
      <c r="OB425" s="45"/>
      <c r="OC425" s="45"/>
      <c r="OD425" s="45"/>
      <c r="OE425" s="45"/>
      <c r="OF425" s="45"/>
      <c r="OG425" s="45"/>
      <c r="OH425" s="45"/>
      <c r="OI425" s="45"/>
      <c r="OJ425" s="45"/>
      <c r="OK425" s="45"/>
      <c r="OL425" s="45"/>
      <c r="OM425" s="45"/>
      <c r="ON425" s="45"/>
      <c r="OO425" s="45"/>
      <c r="OP425" s="45"/>
      <c r="OQ425" s="45"/>
      <c r="OR425" s="45"/>
      <c r="OS425" s="45"/>
      <c r="OT425" s="45"/>
      <c r="OU425" s="45"/>
      <c r="OV425" s="45"/>
      <c r="OW425" s="45"/>
      <c r="OX425" s="45"/>
      <c r="OY425" s="45"/>
      <c r="OZ425" s="45"/>
      <c r="PA425" s="45"/>
      <c r="PB425" s="45"/>
      <c r="PC425" s="45"/>
      <c r="PD425" s="45"/>
      <c r="PE425" s="45"/>
      <c r="PF425" s="45"/>
      <c r="PG425" s="45"/>
      <c r="PH425" s="45"/>
      <c r="PI425" s="45"/>
      <c r="PJ425" s="45"/>
      <c r="PK425" s="45"/>
      <c r="PL425" s="45"/>
      <c r="PM425" s="45"/>
      <c r="PN425" s="45"/>
      <c r="PO425" s="45"/>
      <c r="PP425" s="45"/>
      <c r="PQ425" s="45"/>
      <c r="PR425" s="45"/>
      <c r="PS425" s="45"/>
      <c r="PT425" s="45"/>
      <c r="PU425" s="45"/>
      <c r="PV425" s="45"/>
      <c r="PW425" s="45"/>
      <c r="PX425" s="45"/>
      <c r="PY425" s="45"/>
      <c r="PZ425" s="45"/>
      <c r="QA425" s="45"/>
      <c r="QB425" s="45"/>
      <c r="QC425" s="45"/>
      <c r="QD425" s="45"/>
      <c r="QE425" s="45"/>
      <c r="QF425" s="45"/>
      <c r="QG425" s="45"/>
      <c r="QH425" s="45"/>
      <c r="QI425" s="45"/>
      <c r="QJ425" s="45"/>
      <c r="QK425" s="45"/>
      <c r="QL425" s="45"/>
      <c r="QM425" s="45"/>
      <c r="QN425" s="45"/>
      <c r="QO425" s="45"/>
      <c r="QP425" s="45"/>
      <c r="QQ425" s="45"/>
      <c r="QR425" s="45"/>
      <c r="QS425" s="45"/>
      <c r="QT425" s="45"/>
      <c r="QU425" s="45"/>
      <c r="QV425" s="45"/>
      <c r="QW425" s="45"/>
      <c r="QX425" s="45"/>
      <c r="QY425" s="45"/>
      <c r="QZ425" s="45"/>
      <c r="RA425" s="45"/>
      <c r="RB425" s="45"/>
      <c r="RC425" s="45"/>
      <c r="RD425" s="45"/>
      <c r="RE425" s="45"/>
      <c r="RF425" s="45"/>
      <c r="RG425" s="45"/>
      <c r="RH425" s="45"/>
      <c r="RI425" s="45"/>
      <c r="RJ425" s="45"/>
      <c r="RK425" s="45"/>
      <c r="RL425" s="45"/>
      <c r="RM425" s="45"/>
      <c r="RN425" s="45"/>
      <c r="RO425" s="45"/>
      <c r="RP425" s="45"/>
      <c r="RQ425" s="45"/>
      <c r="RR425" s="45"/>
      <c r="RS425" s="45"/>
      <c r="RT425" s="45"/>
      <c r="RU425" s="45"/>
      <c r="RV425" s="45"/>
      <c r="RW425" s="45"/>
      <c r="RX425" s="45"/>
      <c r="RY425" s="45"/>
      <c r="RZ425" s="45"/>
      <c r="SA425" s="45"/>
      <c r="SB425" s="45"/>
      <c r="SC425" s="45"/>
      <c r="SD425" s="45"/>
      <c r="SE425" s="45"/>
      <c r="SF425" s="45"/>
      <c r="SG425" s="45"/>
      <c r="SH425" s="45"/>
      <c r="SI425" s="45"/>
      <c r="SJ425" s="45"/>
      <c r="SK425" s="45"/>
      <c r="SL425" s="45"/>
      <c r="SM425" s="45"/>
      <c r="SN425" s="45"/>
      <c r="SO425" s="45"/>
      <c r="SP425" s="45"/>
      <c r="SQ425" s="45"/>
      <c r="SR425" s="45"/>
      <c r="SS425" s="45"/>
      <c r="ST425" s="45"/>
      <c r="SU425" s="45"/>
      <c r="SV425" s="45"/>
      <c r="SW425" s="45"/>
      <c r="SX425" s="45"/>
      <c r="SY425" s="45"/>
      <c r="SZ425" s="45"/>
      <c r="TA425" s="45"/>
      <c r="TB425" s="45"/>
      <c r="TC425" s="45"/>
      <c r="TD425" s="45"/>
      <c r="TE425" s="45"/>
      <c r="TF425" s="45"/>
      <c r="TG425" s="45"/>
      <c r="TH425" s="45"/>
      <c r="TI425" s="45"/>
      <c r="TJ425" s="45"/>
      <c r="TK425" s="45"/>
      <c r="TL425" s="45"/>
      <c r="TM425" s="45"/>
      <c r="TN425" s="45"/>
      <c r="TO425" s="45"/>
      <c r="TP425" s="45"/>
      <c r="TQ425" s="45"/>
      <c r="TR425" s="45"/>
      <c r="TS425" s="45"/>
      <c r="TT425" s="45"/>
      <c r="TU425" s="45"/>
      <c r="TV425" s="45"/>
      <c r="TW425" s="45"/>
      <c r="TX425" s="45"/>
      <c r="TY425" s="45"/>
      <c r="TZ425" s="45"/>
      <c r="UA425" s="45"/>
      <c r="UB425" s="45"/>
      <c r="UC425" s="45"/>
      <c r="UD425" s="45"/>
      <c r="UE425" s="45"/>
      <c r="UF425" s="45"/>
      <c r="UG425" s="45"/>
      <c r="UH425" s="45"/>
      <c r="UI425" s="45"/>
      <c r="UJ425" s="45"/>
      <c r="UK425" s="45"/>
      <c r="UL425" s="45"/>
      <c r="UM425" s="45"/>
      <c r="UN425" s="45"/>
      <c r="UO425" s="45"/>
      <c r="UP425" s="45"/>
      <c r="UQ425" s="45"/>
      <c r="UR425" s="45"/>
      <c r="US425" s="45"/>
      <c r="UT425" s="45"/>
      <c r="UU425" s="45"/>
      <c r="UV425" s="45"/>
      <c r="UW425" s="45"/>
      <c r="UX425" s="45"/>
      <c r="UY425" s="45"/>
      <c r="UZ425" s="45"/>
      <c r="VA425" s="45"/>
      <c r="VB425" s="45"/>
      <c r="VC425" s="45"/>
      <c r="VD425" s="45"/>
      <c r="VE425" s="45"/>
      <c r="VF425" s="45"/>
      <c r="VG425" s="45"/>
      <c r="VH425" s="45"/>
      <c r="VI425" s="45"/>
      <c r="VJ425" s="45"/>
      <c r="VK425" s="45"/>
      <c r="VL425" s="45"/>
      <c r="VM425" s="45"/>
      <c r="VN425" s="45"/>
      <c r="VO425" s="45"/>
      <c r="VP425" s="45"/>
      <c r="VQ425" s="45"/>
      <c r="VR425" s="45"/>
      <c r="VS425" s="45"/>
      <c r="VT425" s="45"/>
      <c r="VU425" s="45"/>
      <c r="VV425" s="45"/>
      <c r="VW425" s="45"/>
      <c r="VX425" s="45"/>
      <c r="VY425" s="45"/>
      <c r="VZ425" s="45"/>
      <c r="WA425" s="45"/>
      <c r="WB425" s="45"/>
      <c r="WC425" s="45"/>
      <c r="WD425" s="45"/>
      <c r="WE425" s="45"/>
      <c r="WF425" s="45"/>
      <c r="WG425" s="45"/>
      <c r="WH425" s="45"/>
      <c r="WI425" s="45"/>
      <c r="WJ425" s="45"/>
      <c r="WK425" s="45"/>
      <c r="WL425" s="45"/>
      <c r="WM425" s="45"/>
      <c r="WN425" s="45"/>
      <c r="WO425" s="45"/>
      <c r="WP425" s="45"/>
      <c r="WQ425" s="45"/>
      <c r="WR425" s="45"/>
      <c r="WS425" s="45"/>
      <c r="WT425" s="45"/>
      <c r="WU425" s="45"/>
      <c r="WV425" s="45"/>
      <c r="WW425" s="45"/>
      <c r="WX425" s="45"/>
      <c r="WY425" s="45"/>
      <c r="WZ425" s="45"/>
      <c r="XA425" s="45"/>
      <c r="XB425" s="45"/>
      <c r="XC425" s="45"/>
      <c r="XD425" s="45"/>
      <c r="XE425" s="45"/>
      <c r="XF425" s="45"/>
      <c r="XG425" s="45"/>
      <c r="XH425" s="45"/>
      <c r="XI425" s="45"/>
      <c r="XJ425" s="45"/>
      <c r="XK425" s="45"/>
      <c r="XL425" s="45"/>
      <c r="XM425" s="45"/>
      <c r="XN425" s="45"/>
      <c r="XO425" s="45"/>
      <c r="XP425" s="45"/>
      <c r="XQ425" s="45"/>
      <c r="XR425" s="45"/>
      <c r="XS425" s="45"/>
      <c r="XT425" s="45"/>
      <c r="XU425" s="45"/>
      <c r="XV425" s="45"/>
      <c r="XW425" s="45"/>
      <c r="XX425" s="45"/>
      <c r="XY425" s="45"/>
      <c r="XZ425" s="45"/>
      <c r="YA425" s="45"/>
      <c r="YB425" s="45"/>
      <c r="YC425" s="45"/>
      <c r="YD425" s="45"/>
      <c r="YE425" s="45"/>
      <c r="YF425" s="45"/>
      <c r="YG425" s="45"/>
      <c r="YH425" s="45"/>
      <c r="YI425" s="45"/>
      <c r="YJ425" s="45"/>
      <c r="YK425" s="45"/>
      <c r="YL425" s="45"/>
      <c r="YM425" s="45"/>
      <c r="YN425" s="45"/>
      <c r="YO425" s="45"/>
      <c r="YP425" s="45"/>
      <c r="YQ425" s="45"/>
      <c r="YR425" s="45"/>
      <c r="YS425" s="45"/>
      <c r="YT425" s="45"/>
      <c r="YU425" s="45"/>
      <c r="YV425" s="45"/>
      <c r="YW425" s="45"/>
      <c r="YX425" s="45"/>
      <c r="YY425" s="45"/>
      <c r="YZ425" s="45"/>
      <c r="ZA425" s="45"/>
      <c r="ZB425" s="45"/>
      <c r="ZC425" s="45"/>
      <c r="ZD425" s="45"/>
      <c r="ZE425" s="45"/>
      <c r="ZF425" s="45"/>
      <c r="ZG425" s="45"/>
      <c r="ZH425" s="45"/>
      <c r="ZI425" s="45"/>
      <c r="ZJ425" s="45"/>
      <c r="ZK425" s="45"/>
      <c r="ZL425" s="45"/>
      <c r="ZM425" s="45"/>
      <c r="ZN425" s="45"/>
      <c r="ZO425" s="45"/>
      <c r="ZP425" s="45"/>
      <c r="ZQ425" s="45"/>
      <c r="ZR425" s="45"/>
      <c r="ZS425" s="45"/>
    </row>
    <row r="426" spans="1:695" s="47" customFormat="1" x14ac:dyDescent="0.2">
      <c r="A426" s="231" t="s">
        <v>155</v>
      </c>
      <c r="B426" s="94"/>
      <c r="C426" s="48" t="s">
        <v>75</v>
      </c>
      <c r="D426" s="68" t="s">
        <v>14</v>
      </c>
      <c r="E426" s="69">
        <v>0.44444444444444597</v>
      </c>
      <c r="F426" s="69">
        <f>E426+(80/(24*60))</f>
        <v>0.50000000000000155</v>
      </c>
      <c r="G426" s="42">
        <f t="shared" si="58"/>
        <v>16625</v>
      </c>
      <c r="H426" s="70">
        <v>250</v>
      </c>
      <c r="I426" s="81">
        <v>66.5</v>
      </c>
      <c r="J426" s="77" t="s">
        <v>204</v>
      </c>
      <c r="K426" s="77" t="s">
        <v>205</v>
      </c>
      <c r="L426" s="149" t="s">
        <v>210</v>
      </c>
      <c r="M426" s="45"/>
      <c r="N426" s="138"/>
      <c r="O426" s="139"/>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c r="JR426" s="1"/>
      <c r="JS426" s="1"/>
      <c r="JT426" s="1"/>
      <c r="JU426" s="1"/>
      <c r="JV426" s="1"/>
      <c r="JW426" s="1"/>
      <c r="JX426" s="1"/>
      <c r="JY426" s="1"/>
      <c r="JZ426" s="1"/>
      <c r="KA426" s="1"/>
      <c r="KB426" s="1"/>
      <c r="KC426" s="1"/>
      <c r="KD426" s="1"/>
      <c r="KE426" s="1"/>
      <c r="KF426" s="1"/>
      <c r="KG426" s="1"/>
      <c r="KH426" s="1"/>
      <c r="KI426" s="1"/>
      <c r="KJ426" s="1"/>
      <c r="KK426" s="1"/>
      <c r="KL426" s="1"/>
      <c r="KM426" s="1"/>
      <c r="KN426" s="1"/>
      <c r="KO426" s="1"/>
      <c r="KP426" s="1"/>
      <c r="KQ426" s="1"/>
      <c r="KR426" s="1"/>
      <c r="KS426" s="1"/>
      <c r="KT426" s="1"/>
      <c r="KU426" s="1"/>
      <c r="KV426" s="1"/>
      <c r="KW426" s="1"/>
      <c r="KX426" s="1"/>
      <c r="KY426" s="1"/>
      <c r="KZ426" s="1"/>
      <c r="LA426" s="1"/>
      <c r="LB426" s="1"/>
      <c r="LC426" s="1"/>
      <c r="LD426" s="1"/>
      <c r="LE426" s="1"/>
      <c r="LF426" s="1"/>
      <c r="LG426" s="1"/>
      <c r="LH426" s="1"/>
      <c r="LI426" s="1"/>
      <c r="LJ426" s="1"/>
      <c r="LK426" s="1"/>
      <c r="LL426" s="1"/>
      <c r="LM426" s="1"/>
      <c r="LN426" s="1"/>
      <c r="LO426" s="1"/>
      <c r="LP426" s="1"/>
      <c r="LQ426" s="1"/>
      <c r="LR426" s="1"/>
      <c r="LS426" s="1"/>
      <c r="LT426" s="1"/>
      <c r="LU426" s="1"/>
      <c r="LV426" s="1"/>
      <c r="LW426" s="1"/>
      <c r="LX426" s="1"/>
      <c r="LY426" s="1"/>
      <c r="LZ426" s="1"/>
      <c r="MA426" s="1"/>
      <c r="MB426" s="1"/>
      <c r="MC426" s="1"/>
      <c r="MD426" s="1"/>
      <c r="ME426" s="1"/>
      <c r="MF426" s="1"/>
      <c r="MG426" s="1"/>
      <c r="MH426" s="1"/>
      <c r="MI426" s="1"/>
      <c r="MJ426" s="1"/>
      <c r="MK426" s="1"/>
      <c r="ML426" s="1"/>
      <c r="MM426" s="1"/>
      <c r="MN426" s="1"/>
      <c r="MO426" s="1"/>
      <c r="MP426" s="1"/>
      <c r="MQ426" s="1"/>
      <c r="MR426" s="1"/>
      <c r="MS426" s="1"/>
      <c r="MT426" s="1"/>
      <c r="MU426" s="1"/>
      <c r="MV426" s="1"/>
      <c r="MW426" s="1"/>
      <c r="MX426" s="1"/>
      <c r="MY426" s="1"/>
      <c r="MZ426" s="1"/>
      <c r="NA426" s="1"/>
      <c r="NB426" s="1"/>
      <c r="NC426" s="1"/>
      <c r="ND426" s="1"/>
      <c r="NE426" s="1"/>
      <c r="NF426" s="1"/>
      <c r="NG426" s="1"/>
      <c r="NH426" s="1"/>
      <c r="NI426" s="1"/>
      <c r="NJ426" s="1"/>
      <c r="NK426" s="1"/>
      <c r="NL426" s="1"/>
      <c r="NM426" s="1"/>
      <c r="NN426" s="1"/>
      <c r="NO426" s="1"/>
      <c r="NP426" s="1"/>
      <c r="NQ426" s="1"/>
      <c r="NR426" s="1"/>
      <c r="NS426" s="1"/>
      <c r="NT426" s="1"/>
      <c r="NU426" s="1"/>
      <c r="NV426" s="1"/>
      <c r="NW426" s="1"/>
      <c r="NX426" s="1"/>
      <c r="NY426" s="1"/>
      <c r="NZ426" s="1"/>
      <c r="OA426" s="1"/>
      <c r="OB426" s="1"/>
      <c r="OC426" s="1"/>
      <c r="OD426" s="1"/>
      <c r="OE426" s="1"/>
      <c r="OF426" s="1"/>
      <c r="OG426" s="1"/>
      <c r="OH426" s="1"/>
      <c r="OI426" s="1"/>
      <c r="OJ426" s="1"/>
      <c r="OK426" s="1"/>
      <c r="OL426" s="1"/>
      <c r="OM426" s="1"/>
      <c r="ON426" s="1"/>
      <c r="OO426" s="1"/>
      <c r="OP426" s="1"/>
      <c r="OQ426" s="1"/>
      <c r="OR426" s="1"/>
      <c r="OS426" s="1"/>
      <c r="OT426" s="1"/>
      <c r="OU426" s="1"/>
      <c r="OV426" s="1"/>
      <c r="OW426" s="1"/>
      <c r="OX426" s="1"/>
      <c r="OY426" s="1"/>
      <c r="OZ426" s="1"/>
      <c r="PA426" s="1"/>
      <c r="PB426" s="1"/>
      <c r="PC426" s="1"/>
      <c r="PD426" s="1"/>
      <c r="PE426" s="1"/>
      <c r="PF426" s="1"/>
      <c r="PG426" s="1"/>
      <c r="PH426" s="1"/>
      <c r="PI426" s="1"/>
      <c r="PJ426" s="1"/>
      <c r="PK426" s="1"/>
      <c r="PL426" s="1"/>
      <c r="PM426" s="1"/>
      <c r="PN426" s="1"/>
      <c r="PO426" s="1"/>
      <c r="PP426" s="1"/>
      <c r="PQ426" s="1"/>
      <c r="PR426" s="1"/>
      <c r="PS426" s="1"/>
      <c r="PT426" s="1"/>
      <c r="PU426" s="1"/>
      <c r="PV426" s="1"/>
      <c r="PW426" s="1"/>
      <c r="PX426" s="1"/>
      <c r="PY426" s="1"/>
      <c r="PZ426" s="1"/>
      <c r="QA426" s="1"/>
      <c r="QB426" s="1"/>
      <c r="QC426" s="1"/>
      <c r="QD426" s="1"/>
      <c r="QE426" s="1"/>
      <c r="QF426" s="1"/>
      <c r="QG426" s="1"/>
      <c r="QH426" s="1"/>
      <c r="QI426" s="1"/>
      <c r="QJ426" s="1"/>
      <c r="QK426" s="1"/>
      <c r="QL426" s="1"/>
      <c r="QM426" s="1"/>
      <c r="QN426" s="1"/>
      <c r="QO426" s="1"/>
      <c r="QP426" s="1"/>
      <c r="QQ426" s="1"/>
      <c r="QR426" s="1"/>
      <c r="QS426" s="1"/>
      <c r="QT426" s="1"/>
      <c r="QU426" s="1"/>
      <c r="QV426" s="1"/>
      <c r="QW426" s="1"/>
      <c r="QX426" s="1"/>
      <c r="QY426" s="1"/>
      <c r="QZ426" s="1"/>
      <c r="RA426" s="1"/>
      <c r="RB426" s="1"/>
      <c r="RC426" s="1"/>
      <c r="RD426" s="1"/>
      <c r="RE426" s="1"/>
      <c r="RF426" s="1"/>
      <c r="RG426" s="1"/>
      <c r="RH426" s="1"/>
      <c r="RI426" s="1"/>
      <c r="RJ426" s="1"/>
      <c r="RK426" s="1"/>
      <c r="RL426" s="1"/>
      <c r="RM426" s="1"/>
      <c r="RN426" s="1"/>
      <c r="RO426" s="1"/>
      <c r="RP426" s="1"/>
      <c r="RQ426" s="1"/>
      <c r="RR426" s="1"/>
      <c r="RS426" s="1"/>
      <c r="RT426" s="1"/>
      <c r="RU426" s="1"/>
      <c r="RV426" s="1"/>
      <c r="RW426" s="1"/>
      <c r="RX426" s="1"/>
      <c r="RY426" s="1"/>
      <c r="RZ426" s="1"/>
      <c r="SA426" s="1"/>
      <c r="SB426" s="1"/>
      <c r="SC426" s="1"/>
      <c r="SD426" s="1"/>
      <c r="SE426" s="1"/>
      <c r="SF426" s="1"/>
      <c r="SG426" s="1"/>
      <c r="SH426" s="1"/>
      <c r="SI426" s="1"/>
      <c r="SJ426" s="1"/>
      <c r="SK426" s="1"/>
      <c r="SL426" s="1"/>
      <c r="SM426" s="1"/>
      <c r="SN426" s="1"/>
      <c r="SO426" s="1"/>
      <c r="SP426" s="1"/>
      <c r="SQ426" s="1"/>
      <c r="SR426" s="1"/>
      <c r="SS426" s="1"/>
      <c r="ST426" s="1"/>
      <c r="SU426" s="1"/>
      <c r="SV426" s="1"/>
      <c r="SW426" s="1"/>
      <c r="SX426" s="1"/>
      <c r="SY426" s="1"/>
      <c r="SZ426" s="1"/>
      <c r="TA426" s="1"/>
      <c r="TB426" s="1"/>
      <c r="TC426" s="1"/>
      <c r="TD426" s="1"/>
      <c r="TE426" s="1"/>
      <c r="TF426" s="1"/>
      <c r="TG426" s="1"/>
      <c r="TH426" s="1"/>
      <c r="TI426" s="1"/>
      <c r="TJ426" s="1"/>
      <c r="TK426" s="1"/>
      <c r="TL426" s="1"/>
      <c r="TM426" s="1"/>
      <c r="TN426" s="1"/>
      <c r="TO426" s="1"/>
      <c r="TP426" s="1"/>
      <c r="TQ426" s="1"/>
      <c r="TR426" s="1"/>
      <c r="TS426" s="1"/>
      <c r="TT426" s="1"/>
      <c r="TU426" s="1"/>
      <c r="TV426" s="1"/>
      <c r="TW426" s="1"/>
      <c r="TX426" s="1"/>
      <c r="TY426" s="1"/>
      <c r="TZ426" s="1"/>
      <c r="UA426" s="1"/>
      <c r="UB426" s="1"/>
      <c r="UC426" s="1"/>
      <c r="UD426" s="1"/>
      <c r="UE426" s="1"/>
      <c r="UF426" s="1"/>
      <c r="UG426" s="1"/>
      <c r="UH426" s="1"/>
      <c r="UI426" s="1"/>
      <c r="UJ426" s="1"/>
      <c r="UK426" s="1"/>
      <c r="UL426" s="1"/>
      <c r="UM426" s="1"/>
      <c r="UN426" s="1"/>
      <c r="UO426" s="1"/>
      <c r="UP426" s="1"/>
      <c r="UQ426" s="1"/>
      <c r="UR426" s="1"/>
      <c r="US426" s="1"/>
      <c r="UT426" s="1"/>
      <c r="UU426" s="1"/>
      <c r="UV426" s="1"/>
      <c r="UW426" s="1"/>
      <c r="UX426" s="1"/>
      <c r="UY426" s="1"/>
      <c r="UZ426" s="1"/>
      <c r="VA426" s="1"/>
      <c r="VB426" s="1"/>
      <c r="VC426" s="1"/>
      <c r="VD426" s="1"/>
      <c r="VE426" s="1"/>
      <c r="VF426" s="1"/>
      <c r="VG426" s="1"/>
      <c r="VH426" s="1"/>
      <c r="VI426" s="1"/>
      <c r="VJ426" s="1"/>
      <c r="VK426" s="1"/>
      <c r="VL426" s="1"/>
      <c r="VM426" s="1"/>
      <c r="VN426" s="1"/>
      <c r="VO426" s="1"/>
      <c r="VP426" s="1"/>
      <c r="VQ426" s="1"/>
      <c r="VR426" s="1"/>
      <c r="VS426" s="1"/>
      <c r="VT426" s="1"/>
      <c r="VU426" s="1"/>
      <c r="VV426" s="1"/>
      <c r="VW426" s="1"/>
      <c r="VX426" s="1"/>
      <c r="VY426" s="1"/>
      <c r="VZ426" s="1"/>
      <c r="WA426" s="1"/>
      <c r="WB426" s="1"/>
      <c r="WC426" s="1"/>
      <c r="WD426" s="1"/>
      <c r="WE426" s="1"/>
      <c r="WF426" s="1"/>
      <c r="WG426" s="1"/>
      <c r="WH426" s="1"/>
      <c r="WI426" s="1"/>
      <c r="WJ426" s="1"/>
      <c r="WK426" s="1"/>
      <c r="WL426" s="1"/>
      <c r="WM426" s="1"/>
      <c r="WN426" s="1"/>
      <c r="WO426" s="1"/>
      <c r="WP426" s="1"/>
      <c r="WQ426" s="1"/>
      <c r="WR426" s="1"/>
      <c r="WS426" s="1"/>
      <c r="WT426" s="1"/>
      <c r="WU426" s="1"/>
      <c r="WV426" s="1"/>
      <c r="WW426" s="1"/>
      <c r="WX426" s="1"/>
      <c r="WY426" s="1"/>
      <c r="WZ426" s="1"/>
      <c r="XA426" s="1"/>
      <c r="XB426" s="1"/>
      <c r="XC426" s="1"/>
      <c r="XD426" s="1"/>
      <c r="XE426" s="1"/>
      <c r="XF426" s="1"/>
      <c r="XG426" s="1"/>
      <c r="XH426" s="1"/>
      <c r="XI426" s="1"/>
      <c r="XJ426" s="1"/>
      <c r="XK426" s="1"/>
      <c r="XL426" s="1"/>
      <c r="XM426" s="1"/>
      <c r="XN426" s="1"/>
      <c r="XO426" s="1"/>
      <c r="XP426" s="1"/>
      <c r="XQ426" s="1"/>
      <c r="XR426" s="1"/>
      <c r="XS426" s="1"/>
      <c r="XT426" s="1"/>
      <c r="XU426" s="1"/>
      <c r="XV426" s="1"/>
      <c r="XW426" s="1"/>
      <c r="XX426" s="1"/>
      <c r="XY426" s="1"/>
      <c r="XZ426" s="1"/>
      <c r="YA426" s="1"/>
      <c r="YB426" s="1"/>
      <c r="YC426" s="1"/>
      <c r="YD426" s="1"/>
      <c r="YE426" s="1"/>
      <c r="YF426" s="1"/>
      <c r="YG426" s="1"/>
      <c r="YH426" s="1"/>
      <c r="YI426" s="1"/>
      <c r="YJ426" s="1"/>
      <c r="YK426" s="1"/>
      <c r="YL426" s="1"/>
      <c r="YM426" s="1"/>
      <c r="YN426" s="1"/>
      <c r="YO426" s="1"/>
      <c r="YP426" s="1"/>
      <c r="YQ426" s="1"/>
      <c r="YR426" s="1"/>
      <c r="YS426" s="1"/>
      <c r="YT426" s="1"/>
      <c r="YU426" s="1"/>
      <c r="YV426" s="1"/>
      <c r="YW426" s="1"/>
      <c r="YX426" s="1"/>
      <c r="YY426" s="1"/>
      <c r="YZ426" s="1"/>
      <c r="ZA426" s="1"/>
      <c r="ZB426" s="1"/>
      <c r="ZC426" s="1"/>
      <c r="ZD426" s="1"/>
      <c r="ZE426" s="1"/>
      <c r="ZF426" s="1"/>
      <c r="ZG426" s="1"/>
      <c r="ZH426" s="1"/>
      <c r="ZI426" s="1"/>
      <c r="ZJ426" s="1"/>
      <c r="ZK426" s="1"/>
      <c r="ZL426" s="1"/>
      <c r="ZM426" s="1"/>
      <c r="ZN426" s="1"/>
      <c r="ZO426" s="1"/>
      <c r="ZP426" s="1"/>
      <c r="ZQ426" s="1"/>
      <c r="ZR426" s="1"/>
      <c r="ZS426" s="1"/>
    </row>
    <row r="427" spans="1:695" s="48" customFormat="1" x14ac:dyDescent="0.2">
      <c r="A427" s="231" t="s">
        <v>155</v>
      </c>
      <c r="B427" s="94"/>
      <c r="C427" s="48" t="s">
        <v>77</v>
      </c>
      <c r="D427" s="68" t="s">
        <v>14</v>
      </c>
      <c r="E427" s="69">
        <v>0.50694444444444398</v>
      </c>
      <c r="F427" s="69">
        <f>E427+(80/(24*60))</f>
        <v>0.56249999999999956</v>
      </c>
      <c r="G427" s="42">
        <f t="shared" si="58"/>
        <v>16475</v>
      </c>
      <c r="H427" s="70">
        <v>250</v>
      </c>
      <c r="I427" s="81">
        <v>65.900000000000006</v>
      </c>
      <c r="J427" s="77" t="s">
        <v>204</v>
      </c>
      <c r="K427" s="77" t="s">
        <v>205</v>
      </c>
      <c r="L427" s="149" t="s">
        <v>210</v>
      </c>
      <c r="M427" s="45"/>
      <c r="N427" s="139"/>
      <c r="O427" s="139"/>
      <c r="P427" s="45"/>
      <c r="Q427" s="45"/>
      <c r="R427" s="45"/>
      <c r="S427" s="45"/>
      <c r="T427" s="45"/>
      <c r="U427" s="45"/>
      <c r="V427" s="45"/>
      <c r="W427" s="45"/>
      <c r="X427" s="45"/>
      <c r="Y427" s="45"/>
      <c r="Z427" s="45"/>
      <c r="AA427" s="45"/>
      <c r="AB427" s="45"/>
      <c r="AC427" s="45"/>
      <c r="AD427" s="45"/>
      <c r="AE427" s="45"/>
      <c r="AF427" s="45"/>
      <c r="AG427" s="45"/>
      <c r="AH427" s="45"/>
      <c r="AI427" s="45"/>
      <c r="AJ427" s="45"/>
      <c r="AK427" s="45"/>
      <c r="AL427" s="45"/>
      <c r="AM427" s="45"/>
      <c r="AN427" s="45"/>
      <c r="AO427" s="45"/>
      <c r="AP427" s="45"/>
      <c r="AQ427" s="45"/>
      <c r="AR427" s="45"/>
      <c r="AS427" s="45"/>
      <c r="AT427" s="45"/>
      <c r="AU427" s="45"/>
      <c r="AV427" s="45"/>
      <c r="AW427" s="45"/>
      <c r="AX427" s="45"/>
      <c r="AY427" s="45"/>
      <c r="AZ427" s="45"/>
      <c r="BA427" s="45"/>
      <c r="BB427" s="45"/>
      <c r="BC427" s="45"/>
      <c r="BD427" s="45"/>
      <c r="BE427" s="45"/>
      <c r="BF427" s="45"/>
      <c r="BG427" s="45"/>
      <c r="BH427" s="45"/>
      <c r="BI427" s="45"/>
      <c r="BJ427" s="45"/>
      <c r="BK427" s="45"/>
      <c r="BL427" s="45"/>
      <c r="BM427" s="45"/>
      <c r="BN427" s="45"/>
      <c r="BO427" s="45"/>
      <c r="BP427" s="45"/>
      <c r="BQ427" s="45"/>
      <c r="BR427" s="45"/>
      <c r="BS427" s="45"/>
      <c r="BT427" s="45"/>
      <c r="BU427" s="45"/>
      <c r="BV427" s="45"/>
      <c r="BW427" s="45"/>
      <c r="BX427" s="45"/>
      <c r="BY427" s="45"/>
      <c r="BZ427" s="45"/>
      <c r="CA427" s="45"/>
      <c r="CB427" s="45"/>
      <c r="CC427" s="45"/>
      <c r="CD427" s="45"/>
      <c r="CE427" s="45"/>
      <c r="CF427" s="45"/>
      <c r="CG427" s="45"/>
      <c r="CH427" s="45"/>
      <c r="CI427" s="45"/>
      <c r="CJ427" s="45"/>
      <c r="CK427" s="45"/>
      <c r="CL427" s="45"/>
      <c r="CM427" s="45"/>
      <c r="CN427" s="45"/>
      <c r="CO427" s="45"/>
      <c r="CP427" s="45"/>
      <c r="CQ427" s="45"/>
      <c r="CR427" s="45"/>
      <c r="CS427" s="45"/>
      <c r="CT427" s="45"/>
      <c r="CU427" s="45"/>
      <c r="CV427" s="45"/>
      <c r="CW427" s="45"/>
      <c r="CX427" s="45"/>
      <c r="CY427" s="45"/>
      <c r="CZ427" s="45"/>
      <c r="DA427" s="45"/>
      <c r="DB427" s="45"/>
      <c r="DC427" s="45"/>
      <c r="DD427" s="45"/>
      <c r="DE427" s="45"/>
      <c r="DF427" s="45"/>
      <c r="DG427" s="45"/>
      <c r="DH427" s="45"/>
      <c r="DI427" s="45"/>
      <c r="DJ427" s="45"/>
      <c r="DK427" s="45"/>
      <c r="DL427" s="45"/>
      <c r="DM427" s="45"/>
      <c r="DN427" s="45"/>
      <c r="DO427" s="45"/>
      <c r="DP427" s="45"/>
      <c r="DQ427" s="45"/>
      <c r="DR427" s="45"/>
      <c r="DS427" s="45"/>
      <c r="DT427" s="45"/>
      <c r="DU427" s="45"/>
      <c r="DV427" s="45"/>
      <c r="DW427" s="45"/>
      <c r="DX427" s="45"/>
      <c r="DY427" s="45"/>
      <c r="DZ427" s="45"/>
      <c r="EA427" s="45"/>
      <c r="EB427" s="45"/>
      <c r="EC427" s="45"/>
      <c r="ED427" s="45"/>
      <c r="EE427" s="45"/>
      <c r="EF427" s="45"/>
      <c r="EG427" s="45"/>
      <c r="EH427" s="45"/>
      <c r="EI427" s="45"/>
      <c r="EJ427" s="45"/>
      <c r="EK427" s="45"/>
      <c r="EL427" s="45"/>
      <c r="EM427" s="45"/>
      <c r="EN427" s="45"/>
      <c r="EO427" s="45"/>
      <c r="EP427" s="45"/>
      <c r="EQ427" s="45"/>
      <c r="ER427" s="45"/>
      <c r="ES427" s="45"/>
      <c r="ET427" s="45"/>
      <c r="EU427" s="45"/>
      <c r="EV427" s="45"/>
      <c r="EW427" s="45"/>
      <c r="EX427" s="45"/>
      <c r="EY427" s="45"/>
      <c r="EZ427" s="45"/>
      <c r="FA427" s="45"/>
      <c r="FB427" s="45"/>
      <c r="FC427" s="45"/>
      <c r="FD427" s="45"/>
      <c r="FE427" s="45"/>
      <c r="FF427" s="45"/>
      <c r="FG427" s="45"/>
      <c r="FH427" s="45"/>
      <c r="FI427" s="45"/>
      <c r="FJ427" s="45"/>
      <c r="FK427" s="45"/>
      <c r="FL427" s="45"/>
      <c r="FM427" s="45"/>
      <c r="FN427" s="45"/>
      <c r="FO427" s="45"/>
      <c r="FP427" s="45"/>
      <c r="FQ427" s="45"/>
      <c r="FR427" s="45"/>
      <c r="FS427" s="45"/>
      <c r="FT427" s="45"/>
      <c r="FU427" s="45"/>
      <c r="FV427" s="45"/>
      <c r="FW427" s="45"/>
      <c r="FX427" s="45"/>
      <c r="FY427" s="45"/>
      <c r="FZ427" s="45"/>
      <c r="GA427" s="45"/>
      <c r="GB427" s="45"/>
      <c r="GC427" s="45"/>
      <c r="GD427" s="45"/>
      <c r="GE427" s="45"/>
      <c r="GF427" s="45"/>
      <c r="GG427" s="45"/>
      <c r="GH427" s="45"/>
      <c r="GI427" s="45"/>
      <c r="GJ427" s="45"/>
      <c r="GK427" s="45"/>
      <c r="GL427" s="45"/>
      <c r="GM427" s="45"/>
      <c r="GN427" s="45"/>
      <c r="GO427" s="45"/>
      <c r="GP427" s="45"/>
      <c r="GQ427" s="45"/>
      <c r="GR427" s="45"/>
      <c r="GS427" s="45"/>
      <c r="GT427" s="45"/>
      <c r="GU427" s="45"/>
      <c r="GV427" s="45"/>
      <c r="GW427" s="45"/>
      <c r="GX427" s="45"/>
      <c r="GY427" s="45"/>
      <c r="GZ427" s="45"/>
      <c r="HA427" s="45"/>
      <c r="HB427" s="45"/>
      <c r="HC427" s="45"/>
      <c r="HD427" s="45"/>
      <c r="HE427" s="45"/>
      <c r="HF427" s="45"/>
      <c r="HG427" s="45"/>
      <c r="HH427" s="45"/>
      <c r="HI427" s="45"/>
      <c r="HJ427" s="45"/>
      <c r="HK427" s="45"/>
      <c r="HL427" s="45"/>
      <c r="HM427" s="45"/>
      <c r="HN427" s="45"/>
      <c r="HO427" s="45"/>
      <c r="HP427" s="45"/>
      <c r="HQ427" s="45"/>
      <c r="HR427" s="45"/>
      <c r="HS427" s="45"/>
      <c r="HT427" s="45"/>
      <c r="HU427" s="45"/>
      <c r="HV427" s="45"/>
      <c r="HW427" s="45"/>
      <c r="HX427" s="45"/>
      <c r="HY427" s="45"/>
      <c r="HZ427" s="45"/>
      <c r="IA427" s="45"/>
      <c r="IB427" s="45"/>
      <c r="IC427" s="45"/>
      <c r="ID427" s="45"/>
      <c r="IE427" s="45"/>
      <c r="IF427" s="45"/>
      <c r="IG427" s="45"/>
      <c r="IH427" s="45"/>
      <c r="II427" s="45"/>
      <c r="IJ427" s="45"/>
      <c r="IK427" s="45"/>
      <c r="IL427" s="45"/>
      <c r="IM427" s="45"/>
      <c r="IN427" s="45"/>
      <c r="IO427" s="45"/>
      <c r="IP427" s="45"/>
      <c r="IQ427" s="45"/>
      <c r="IR427" s="45"/>
      <c r="IS427" s="45"/>
      <c r="IT427" s="45"/>
      <c r="IU427" s="45"/>
      <c r="IV427" s="45"/>
      <c r="IW427" s="45"/>
      <c r="IX427" s="45"/>
      <c r="IY427" s="45"/>
      <c r="IZ427" s="45"/>
      <c r="JA427" s="45"/>
      <c r="JB427" s="45"/>
      <c r="JC427" s="45"/>
      <c r="JD427" s="45"/>
      <c r="JE427" s="45"/>
      <c r="JF427" s="45"/>
      <c r="JG427" s="45"/>
      <c r="JH427" s="45"/>
      <c r="JI427" s="45"/>
      <c r="JJ427" s="45"/>
      <c r="JK427" s="45"/>
      <c r="JL427" s="45"/>
      <c r="JM427" s="45"/>
      <c r="JN427" s="45"/>
      <c r="JO427" s="45"/>
      <c r="JP427" s="45"/>
      <c r="JQ427" s="45"/>
      <c r="JR427" s="45"/>
      <c r="JS427" s="45"/>
      <c r="JT427" s="45"/>
      <c r="JU427" s="45"/>
      <c r="JV427" s="45"/>
      <c r="JW427" s="45"/>
      <c r="JX427" s="45"/>
      <c r="JY427" s="45"/>
      <c r="JZ427" s="45"/>
      <c r="KA427" s="45"/>
      <c r="KB427" s="45"/>
      <c r="KC427" s="45"/>
      <c r="KD427" s="45"/>
      <c r="KE427" s="45"/>
      <c r="KF427" s="45"/>
      <c r="KG427" s="45"/>
      <c r="KH427" s="45"/>
      <c r="KI427" s="45"/>
      <c r="KJ427" s="45"/>
      <c r="KK427" s="45"/>
      <c r="KL427" s="45"/>
      <c r="KM427" s="45"/>
      <c r="KN427" s="45"/>
      <c r="KO427" s="45"/>
      <c r="KP427" s="45"/>
      <c r="KQ427" s="45"/>
      <c r="KR427" s="45"/>
      <c r="KS427" s="45"/>
      <c r="KT427" s="45"/>
      <c r="KU427" s="45"/>
      <c r="KV427" s="45"/>
      <c r="KW427" s="45"/>
      <c r="KX427" s="45"/>
      <c r="KY427" s="45"/>
      <c r="KZ427" s="45"/>
      <c r="LA427" s="45"/>
      <c r="LB427" s="45"/>
      <c r="LC427" s="45"/>
      <c r="LD427" s="45"/>
      <c r="LE427" s="45"/>
      <c r="LF427" s="45"/>
      <c r="LG427" s="45"/>
      <c r="LH427" s="45"/>
      <c r="LI427" s="45"/>
      <c r="LJ427" s="45"/>
      <c r="LK427" s="45"/>
      <c r="LL427" s="45"/>
      <c r="LM427" s="45"/>
      <c r="LN427" s="45"/>
      <c r="LO427" s="45"/>
      <c r="LP427" s="45"/>
      <c r="LQ427" s="45"/>
      <c r="LR427" s="45"/>
      <c r="LS427" s="45"/>
      <c r="LT427" s="45"/>
      <c r="LU427" s="45"/>
      <c r="LV427" s="45"/>
      <c r="LW427" s="45"/>
      <c r="LX427" s="45"/>
      <c r="LY427" s="45"/>
      <c r="LZ427" s="45"/>
      <c r="MA427" s="45"/>
      <c r="MB427" s="45"/>
      <c r="MC427" s="45"/>
      <c r="MD427" s="45"/>
      <c r="ME427" s="45"/>
      <c r="MF427" s="45"/>
      <c r="MG427" s="45"/>
      <c r="MH427" s="45"/>
      <c r="MI427" s="45"/>
      <c r="MJ427" s="45"/>
      <c r="MK427" s="45"/>
      <c r="ML427" s="45"/>
      <c r="MM427" s="45"/>
      <c r="MN427" s="45"/>
      <c r="MO427" s="45"/>
      <c r="MP427" s="45"/>
      <c r="MQ427" s="45"/>
      <c r="MR427" s="45"/>
      <c r="MS427" s="45"/>
      <c r="MT427" s="45"/>
      <c r="MU427" s="45"/>
      <c r="MV427" s="45"/>
      <c r="MW427" s="45"/>
      <c r="MX427" s="45"/>
      <c r="MY427" s="45"/>
      <c r="MZ427" s="45"/>
      <c r="NA427" s="45"/>
      <c r="NB427" s="45"/>
      <c r="NC427" s="45"/>
      <c r="ND427" s="45"/>
      <c r="NE427" s="45"/>
      <c r="NF427" s="45"/>
      <c r="NG427" s="45"/>
      <c r="NH427" s="45"/>
      <c r="NI427" s="45"/>
      <c r="NJ427" s="45"/>
      <c r="NK427" s="45"/>
      <c r="NL427" s="45"/>
      <c r="NM427" s="45"/>
      <c r="NN427" s="45"/>
      <c r="NO427" s="45"/>
      <c r="NP427" s="45"/>
      <c r="NQ427" s="45"/>
      <c r="NR427" s="45"/>
      <c r="NS427" s="45"/>
      <c r="NT427" s="45"/>
      <c r="NU427" s="45"/>
      <c r="NV427" s="45"/>
      <c r="NW427" s="45"/>
      <c r="NX427" s="45"/>
      <c r="NY427" s="45"/>
      <c r="NZ427" s="45"/>
      <c r="OA427" s="45"/>
      <c r="OB427" s="45"/>
      <c r="OC427" s="45"/>
      <c r="OD427" s="45"/>
      <c r="OE427" s="45"/>
      <c r="OF427" s="45"/>
      <c r="OG427" s="45"/>
      <c r="OH427" s="45"/>
      <c r="OI427" s="45"/>
      <c r="OJ427" s="45"/>
      <c r="OK427" s="45"/>
      <c r="OL427" s="45"/>
      <c r="OM427" s="45"/>
      <c r="ON427" s="45"/>
      <c r="OO427" s="45"/>
      <c r="OP427" s="45"/>
      <c r="OQ427" s="45"/>
      <c r="OR427" s="45"/>
      <c r="OS427" s="45"/>
      <c r="OT427" s="45"/>
      <c r="OU427" s="45"/>
      <c r="OV427" s="45"/>
      <c r="OW427" s="45"/>
      <c r="OX427" s="45"/>
      <c r="OY427" s="45"/>
      <c r="OZ427" s="45"/>
      <c r="PA427" s="45"/>
      <c r="PB427" s="45"/>
      <c r="PC427" s="45"/>
      <c r="PD427" s="45"/>
      <c r="PE427" s="45"/>
      <c r="PF427" s="45"/>
      <c r="PG427" s="45"/>
      <c r="PH427" s="45"/>
      <c r="PI427" s="45"/>
      <c r="PJ427" s="45"/>
      <c r="PK427" s="45"/>
      <c r="PL427" s="45"/>
      <c r="PM427" s="45"/>
      <c r="PN427" s="45"/>
      <c r="PO427" s="45"/>
      <c r="PP427" s="45"/>
      <c r="PQ427" s="45"/>
      <c r="PR427" s="45"/>
      <c r="PS427" s="45"/>
      <c r="PT427" s="45"/>
      <c r="PU427" s="45"/>
      <c r="PV427" s="45"/>
      <c r="PW427" s="45"/>
      <c r="PX427" s="45"/>
      <c r="PY427" s="45"/>
      <c r="PZ427" s="45"/>
      <c r="QA427" s="45"/>
      <c r="QB427" s="45"/>
      <c r="QC427" s="45"/>
      <c r="QD427" s="45"/>
      <c r="QE427" s="45"/>
      <c r="QF427" s="45"/>
      <c r="QG427" s="45"/>
      <c r="QH427" s="45"/>
      <c r="QI427" s="45"/>
      <c r="QJ427" s="45"/>
      <c r="QK427" s="45"/>
      <c r="QL427" s="45"/>
      <c r="QM427" s="45"/>
      <c r="QN427" s="45"/>
      <c r="QO427" s="45"/>
      <c r="QP427" s="45"/>
      <c r="QQ427" s="45"/>
      <c r="QR427" s="45"/>
      <c r="QS427" s="45"/>
      <c r="QT427" s="45"/>
      <c r="QU427" s="45"/>
      <c r="QV427" s="45"/>
      <c r="QW427" s="45"/>
      <c r="QX427" s="45"/>
      <c r="QY427" s="45"/>
      <c r="QZ427" s="45"/>
      <c r="RA427" s="45"/>
      <c r="RB427" s="45"/>
      <c r="RC427" s="45"/>
      <c r="RD427" s="45"/>
      <c r="RE427" s="45"/>
      <c r="RF427" s="45"/>
      <c r="RG427" s="45"/>
      <c r="RH427" s="45"/>
      <c r="RI427" s="45"/>
      <c r="RJ427" s="45"/>
      <c r="RK427" s="45"/>
      <c r="RL427" s="45"/>
      <c r="RM427" s="45"/>
      <c r="RN427" s="45"/>
      <c r="RO427" s="45"/>
      <c r="RP427" s="45"/>
      <c r="RQ427" s="45"/>
      <c r="RR427" s="45"/>
      <c r="RS427" s="45"/>
      <c r="RT427" s="45"/>
      <c r="RU427" s="45"/>
      <c r="RV427" s="45"/>
      <c r="RW427" s="45"/>
      <c r="RX427" s="45"/>
      <c r="RY427" s="45"/>
      <c r="RZ427" s="45"/>
      <c r="SA427" s="45"/>
      <c r="SB427" s="45"/>
      <c r="SC427" s="45"/>
      <c r="SD427" s="45"/>
      <c r="SE427" s="45"/>
      <c r="SF427" s="45"/>
      <c r="SG427" s="45"/>
      <c r="SH427" s="45"/>
      <c r="SI427" s="45"/>
      <c r="SJ427" s="45"/>
      <c r="SK427" s="45"/>
      <c r="SL427" s="45"/>
      <c r="SM427" s="45"/>
      <c r="SN427" s="45"/>
      <c r="SO427" s="45"/>
      <c r="SP427" s="45"/>
      <c r="SQ427" s="45"/>
      <c r="SR427" s="45"/>
      <c r="SS427" s="45"/>
      <c r="ST427" s="45"/>
      <c r="SU427" s="45"/>
      <c r="SV427" s="45"/>
      <c r="SW427" s="45"/>
      <c r="SX427" s="45"/>
      <c r="SY427" s="45"/>
      <c r="SZ427" s="45"/>
      <c r="TA427" s="45"/>
      <c r="TB427" s="45"/>
      <c r="TC427" s="45"/>
      <c r="TD427" s="45"/>
      <c r="TE427" s="45"/>
      <c r="TF427" s="45"/>
      <c r="TG427" s="45"/>
      <c r="TH427" s="45"/>
      <c r="TI427" s="45"/>
      <c r="TJ427" s="45"/>
      <c r="TK427" s="45"/>
      <c r="TL427" s="45"/>
      <c r="TM427" s="45"/>
      <c r="TN427" s="45"/>
      <c r="TO427" s="45"/>
      <c r="TP427" s="45"/>
      <c r="TQ427" s="45"/>
      <c r="TR427" s="45"/>
      <c r="TS427" s="45"/>
      <c r="TT427" s="45"/>
      <c r="TU427" s="45"/>
      <c r="TV427" s="45"/>
      <c r="TW427" s="45"/>
      <c r="TX427" s="45"/>
      <c r="TY427" s="45"/>
      <c r="TZ427" s="45"/>
      <c r="UA427" s="45"/>
      <c r="UB427" s="45"/>
      <c r="UC427" s="45"/>
      <c r="UD427" s="45"/>
      <c r="UE427" s="45"/>
      <c r="UF427" s="45"/>
      <c r="UG427" s="45"/>
      <c r="UH427" s="45"/>
      <c r="UI427" s="45"/>
      <c r="UJ427" s="45"/>
      <c r="UK427" s="45"/>
      <c r="UL427" s="45"/>
      <c r="UM427" s="45"/>
      <c r="UN427" s="45"/>
      <c r="UO427" s="45"/>
      <c r="UP427" s="45"/>
      <c r="UQ427" s="45"/>
      <c r="UR427" s="45"/>
      <c r="US427" s="45"/>
      <c r="UT427" s="45"/>
      <c r="UU427" s="45"/>
      <c r="UV427" s="45"/>
      <c r="UW427" s="45"/>
      <c r="UX427" s="45"/>
      <c r="UY427" s="45"/>
      <c r="UZ427" s="45"/>
      <c r="VA427" s="45"/>
      <c r="VB427" s="45"/>
      <c r="VC427" s="45"/>
      <c r="VD427" s="45"/>
      <c r="VE427" s="45"/>
      <c r="VF427" s="45"/>
      <c r="VG427" s="45"/>
      <c r="VH427" s="45"/>
      <c r="VI427" s="45"/>
      <c r="VJ427" s="45"/>
      <c r="VK427" s="45"/>
      <c r="VL427" s="45"/>
      <c r="VM427" s="45"/>
      <c r="VN427" s="45"/>
      <c r="VO427" s="45"/>
      <c r="VP427" s="45"/>
      <c r="VQ427" s="45"/>
      <c r="VR427" s="45"/>
      <c r="VS427" s="45"/>
      <c r="VT427" s="45"/>
      <c r="VU427" s="45"/>
      <c r="VV427" s="45"/>
      <c r="VW427" s="45"/>
      <c r="VX427" s="45"/>
      <c r="VY427" s="45"/>
      <c r="VZ427" s="45"/>
      <c r="WA427" s="45"/>
      <c r="WB427" s="45"/>
      <c r="WC427" s="45"/>
      <c r="WD427" s="45"/>
      <c r="WE427" s="45"/>
      <c r="WF427" s="45"/>
      <c r="WG427" s="45"/>
      <c r="WH427" s="45"/>
      <c r="WI427" s="45"/>
      <c r="WJ427" s="45"/>
      <c r="WK427" s="45"/>
      <c r="WL427" s="45"/>
      <c r="WM427" s="45"/>
      <c r="WN427" s="45"/>
      <c r="WO427" s="45"/>
      <c r="WP427" s="45"/>
      <c r="WQ427" s="45"/>
      <c r="WR427" s="45"/>
      <c r="WS427" s="45"/>
      <c r="WT427" s="45"/>
      <c r="WU427" s="45"/>
      <c r="WV427" s="45"/>
      <c r="WW427" s="45"/>
      <c r="WX427" s="45"/>
      <c r="WY427" s="45"/>
      <c r="WZ427" s="45"/>
      <c r="XA427" s="45"/>
      <c r="XB427" s="45"/>
      <c r="XC427" s="45"/>
      <c r="XD427" s="45"/>
      <c r="XE427" s="45"/>
      <c r="XF427" s="45"/>
      <c r="XG427" s="45"/>
      <c r="XH427" s="45"/>
      <c r="XI427" s="45"/>
      <c r="XJ427" s="45"/>
      <c r="XK427" s="45"/>
      <c r="XL427" s="45"/>
      <c r="XM427" s="45"/>
      <c r="XN427" s="45"/>
      <c r="XO427" s="45"/>
      <c r="XP427" s="45"/>
      <c r="XQ427" s="45"/>
      <c r="XR427" s="45"/>
      <c r="XS427" s="45"/>
      <c r="XT427" s="45"/>
      <c r="XU427" s="45"/>
      <c r="XV427" s="45"/>
      <c r="XW427" s="45"/>
      <c r="XX427" s="45"/>
      <c r="XY427" s="45"/>
      <c r="XZ427" s="45"/>
      <c r="YA427" s="45"/>
      <c r="YB427" s="45"/>
      <c r="YC427" s="45"/>
      <c r="YD427" s="45"/>
      <c r="YE427" s="45"/>
      <c r="YF427" s="45"/>
      <c r="YG427" s="45"/>
      <c r="YH427" s="45"/>
      <c r="YI427" s="45"/>
      <c r="YJ427" s="45"/>
      <c r="YK427" s="45"/>
      <c r="YL427" s="45"/>
      <c r="YM427" s="45"/>
      <c r="YN427" s="45"/>
      <c r="YO427" s="45"/>
      <c r="YP427" s="45"/>
      <c r="YQ427" s="45"/>
      <c r="YR427" s="45"/>
      <c r="YS427" s="45"/>
      <c r="YT427" s="45"/>
      <c r="YU427" s="45"/>
      <c r="YV427" s="45"/>
      <c r="YW427" s="45"/>
      <c r="YX427" s="45"/>
      <c r="YY427" s="45"/>
      <c r="YZ427" s="45"/>
      <c r="ZA427" s="45"/>
      <c r="ZB427" s="45"/>
      <c r="ZC427" s="45"/>
      <c r="ZD427" s="45"/>
      <c r="ZE427" s="45"/>
      <c r="ZF427" s="45"/>
      <c r="ZG427" s="45"/>
      <c r="ZH427" s="45"/>
      <c r="ZI427" s="45"/>
      <c r="ZJ427" s="45"/>
      <c r="ZK427" s="45"/>
      <c r="ZL427" s="45"/>
      <c r="ZM427" s="45"/>
      <c r="ZN427" s="45"/>
      <c r="ZO427" s="45"/>
      <c r="ZP427" s="45"/>
      <c r="ZQ427" s="45"/>
      <c r="ZR427" s="45"/>
      <c r="ZS427" s="45"/>
    </row>
    <row r="428" spans="1:695" s="48" customFormat="1" x14ac:dyDescent="0.2">
      <c r="A428" s="231" t="s">
        <v>155</v>
      </c>
      <c r="B428" s="94"/>
      <c r="C428" s="48" t="s">
        <v>75</v>
      </c>
      <c r="D428" s="68" t="s">
        <v>14</v>
      </c>
      <c r="E428" s="69">
        <v>0.56944444444444597</v>
      </c>
      <c r="F428" s="69">
        <f>E428+(80/(24*60))</f>
        <v>0.62500000000000155</v>
      </c>
      <c r="G428" s="42">
        <f t="shared" si="58"/>
        <v>16625</v>
      </c>
      <c r="H428" s="70">
        <v>250</v>
      </c>
      <c r="I428" s="81">
        <v>66.5</v>
      </c>
      <c r="J428" s="77" t="s">
        <v>204</v>
      </c>
      <c r="K428" s="77" t="s">
        <v>205</v>
      </c>
      <c r="L428" s="149" t="s">
        <v>210</v>
      </c>
      <c r="M428" s="45"/>
      <c r="N428" s="139"/>
      <c r="O428" s="139"/>
      <c r="P428" s="45"/>
      <c r="Q428" s="45"/>
      <c r="R428" s="45"/>
      <c r="S428" s="45"/>
      <c r="T428" s="45"/>
      <c r="U428" s="45"/>
      <c r="V428" s="45"/>
      <c r="W428" s="45"/>
      <c r="X428" s="45"/>
      <c r="Y428" s="45"/>
      <c r="Z428" s="45"/>
      <c r="AA428" s="45"/>
      <c r="AB428" s="45"/>
      <c r="AC428" s="45"/>
      <c r="AD428" s="45"/>
      <c r="AE428" s="45"/>
      <c r="AF428" s="45"/>
      <c r="AG428" s="45"/>
      <c r="AH428" s="45"/>
      <c r="AI428" s="45"/>
      <c r="AJ428" s="45"/>
      <c r="AK428" s="45"/>
      <c r="AL428" s="45"/>
      <c r="AM428" s="45"/>
      <c r="AN428" s="45"/>
      <c r="AO428" s="45"/>
      <c r="AP428" s="45"/>
      <c r="AQ428" s="45"/>
      <c r="AR428" s="45"/>
      <c r="AS428" s="45"/>
      <c r="AT428" s="45"/>
      <c r="AU428" s="45"/>
      <c r="AV428" s="45"/>
      <c r="AW428" s="45"/>
      <c r="AX428" s="45"/>
      <c r="AY428" s="45"/>
      <c r="AZ428" s="45"/>
      <c r="BA428" s="45"/>
      <c r="BB428" s="45"/>
      <c r="BC428" s="45"/>
      <c r="BD428" s="45"/>
      <c r="BE428" s="45"/>
      <c r="BF428" s="45"/>
      <c r="BG428" s="45"/>
      <c r="BH428" s="45"/>
      <c r="BI428" s="45"/>
      <c r="BJ428" s="45"/>
      <c r="BK428" s="45"/>
      <c r="BL428" s="45"/>
      <c r="BM428" s="45"/>
      <c r="BN428" s="45"/>
      <c r="BO428" s="45"/>
      <c r="BP428" s="45"/>
      <c r="BQ428" s="45"/>
      <c r="BR428" s="45"/>
      <c r="BS428" s="45"/>
      <c r="BT428" s="45"/>
      <c r="BU428" s="45"/>
      <c r="BV428" s="45"/>
      <c r="BW428" s="45"/>
      <c r="BX428" s="45"/>
      <c r="BY428" s="45"/>
      <c r="BZ428" s="45"/>
      <c r="CA428" s="45"/>
      <c r="CB428" s="45"/>
      <c r="CC428" s="45"/>
      <c r="CD428" s="45"/>
      <c r="CE428" s="45"/>
      <c r="CF428" s="45"/>
      <c r="CG428" s="45"/>
      <c r="CH428" s="45"/>
      <c r="CI428" s="45"/>
      <c r="CJ428" s="45"/>
      <c r="CK428" s="45"/>
      <c r="CL428" s="45"/>
      <c r="CM428" s="45"/>
      <c r="CN428" s="45"/>
      <c r="CO428" s="45"/>
      <c r="CP428" s="45"/>
      <c r="CQ428" s="45"/>
      <c r="CR428" s="45"/>
      <c r="CS428" s="45"/>
      <c r="CT428" s="45"/>
      <c r="CU428" s="45"/>
      <c r="CV428" s="45"/>
      <c r="CW428" s="45"/>
      <c r="CX428" s="45"/>
      <c r="CY428" s="45"/>
      <c r="CZ428" s="45"/>
      <c r="DA428" s="45"/>
      <c r="DB428" s="45"/>
      <c r="DC428" s="45"/>
      <c r="DD428" s="45"/>
      <c r="DE428" s="45"/>
      <c r="DF428" s="45"/>
      <c r="DG428" s="45"/>
      <c r="DH428" s="45"/>
      <c r="DI428" s="45"/>
      <c r="DJ428" s="45"/>
      <c r="DK428" s="45"/>
      <c r="DL428" s="45"/>
      <c r="DM428" s="45"/>
      <c r="DN428" s="45"/>
      <c r="DO428" s="45"/>
      <c r="DP428" s="45"/>
      <c r="DQ428" s="45"/>
      <c r="DR428" s="45"/>
      <c r="DS428" s="45"/>
      <c r="DT428" s="45"/>
      <c r="DU428" s="45"/>
      <c r="DV428" s="45"/>
      <c r="DW428" s="45"/>
      <c r="DX428" s="45"/>
      <c r="DY428" s="45"/>
      <c r="DZ428" s="45"/>
      <c r="EA428" s="45"/>
      <c r="EB428" s="45"/>
      <c r="EC428" s="45"/>
      <c r="ED428" s="45"/>
      <c r="EE428" s="45"/>
      <c r="EF428" s="45"/>
      <c r="EG428" s="45"/>
      <c r="EH428" s="45"/>
      <c r="EI428" s="45"/>
      <c r="EJ428" s="45"/>
      <c r="EK428" s="45"/>
      <c r="EL428" s="45"/>
      <c r="EM428" s="45"/>
      <c r="EN428" s="45"/>
      <c r="EO428" s="45"/>
      <c r="EP428" s="45"/>
      <c r="EQ428" s="45"/>
      <c r="ER428" s="45"/>
      <c r="ES428" s="45"/>
      <c r="ET428" s="45"/>
      <c r="EU428" s="45"/>
      <c r="EV428" s="45"/>
      <c r="EW428" s="45"/>
      <c r="EX428" s="45"/>
      <c r="EY428" s="45"/>
      <c r="EZ428" s="45"/>
      <c r="FA428" s="45"/>
      <c r="FB428" s="45"/>
      <c r="FC428" s="45"/>
      <c r="FD428" s="45"/>
      <c r="FE428" s="45"/>
      <c r="FF428" s="45"/>
      <c r="FG428" s="45"/>
      <c r="FH428" s="45"/>
      <c r="FI428" s="45"/>
      <c r="FJ428" s="45"/>
      <c r="FK428" s="45"/>
      <c r="FL428" s="45"/>
      <c r="FM428" s="45"/>
      <c r="FN428" s="45"/>
      <c r="FO428" s="45"/>
      <c r="FP428" s="45"/>
      <c r="FQ428" s="45"/>
      <c r="FR428" s="45"/>
      <c r="FS428" s="45"/>
      <c r="FT428" s="45"/>
      <c r="FU428" s="45"/>
      <c r="FV428" s="45"/>
      <c r="FW428" s="45"/>
      <c r="FX428" s="45"/>
      <c r="FY428" s="45"/>
      <c r="FZ428" s="45"/>
      <c r="GA428" s="45"/>
      <c r="GB428" s="45"/>
      <c r="GC428" s="45"/>
      <c r="GD428" s="45"/>
      <c r="GE428" s="45"/>
      <c r="GF428" s="45"/>
      <c r="GG428" s="45"/>
      <c r="GH428" s="45"/>
      <c r="GI428" s="45"/>
      <c r="GJ428" s="45"/>
      <c r="GK428" s="45"/>
      <c r="GL428" s="45"/>
      <c r="GM428" s="45"/>
      <c r="GN428" s="45"/>
      <c r="GO428" s="45"/>
      <c r="GP428" s="45"/>
      <c r="GQ428" s="45"/>
      <c r="GR428" s="45"/>
      <c r="GS428" s="45"/>
      <c r="GT428" s="45"/>
      <c r="GU428" s="45"/>
      <c r="GV428" s="45"/>
      <c r="GW428" s="45"/>
      <c r="GX428" s="45"/>
      <c r="GY428" s="45"/>
      <c r="GZ428" s="45"/>
      <c r="HA428" s="45"/>
      <c r="HB428" s="45"/>
      <c r="HC428" s="45"/>
      <c r="HD428" s="45"/>
      <c r="HE428" s="45"/>
      <c r="HF428" s="45"/>
      <c r="HG428" s="45"/>
      <c r="HH428" s="45"/>
      <c r="HI428" s="45"/>
      <c r="HJ428" s="45"/>
      <c r="HK428" s="45"/>
      <c r="HL428" s="45"/>
      <c r="HM428" s="45"/>
      <c r="HN428" s="45"/>
      <c r="HO428" s="45"/>
      <c r="HP428" s="45"/>
      <c r="HQ428" s="45"/>
      <c r="HR428" s="45"/>
      <c r="HS428" s="45"/>
      <c r="HT428" s="45"/>
      <c r="HU428" s="45"/>
      <c r="HV428" s="45"/>
      <c r="HW428" s="45"/>
      <c r="HX428" s="45"/>
      <c r="HY428" s="45"/>
      <c r="HZ428" s="45"/>
      <c r="IA428" s="45"/>
      <c r="IB428" s="45"/>
      <c r="IC428" s="45"/>
      <c r="ID428" s="45"/>
      <c r="IE428" s="45"/>
      <c r="IF428" s="45"/>
      <c r="IG428" s="45"/>
      <c r="IH428" s="45"/>
      <c r="II428" s="45"/>
      <c r="IJ428" s="45"/>
      <c r="IK428" s="45"/>
      <c r="IL428" s="45"/>
      <c r="IM428" s="45"/>
      <c r="IN428" s="45"/>
      <c r="IO428" s="45"/>
      <c r="IP428" s="45"/>
      <c r="IQ428" s="45"/>
      <c r="IR428" s="45"/>
      <c r="IS428" s="45"/>
      <c r="IT428" s="45"/>
      <c r="IU428" s="45"/>
      <c r="IV428" s="45"/>
      <c r="IW428" s="45"/>
      <c r="IX428" s="45"/>
      <c r="IY428" s="45"/>
      <c r="IZ428" s="45"/>
      <c r="JA428" s="45"/>
      <c r="JB428" s="45"/>
      <c r="JC428" s="45"/>
      <c r="JD428" s="45"/>
      <c r="JE428" s="45"/>
      <c r="JF428" s="45"/>
      <c r="JG428" s="45"/>
      <c r="JH428" s="45"/>
      <c r="JI428" s="45"/>
      <c r="JJ428" s="45"/>
      <c r="JK428" s="45"/>
      <c r="JL428" s="45"/>
      <c r="JM428" s="45"/>
      <c r="JN428" s="45"/>
      <c r="JO428" s="45"/>
      <c r="JP428" s="45"/>
      <c r="JQ428" s="45"/>
      <c r="JR428" s="45"/>
      <c r="JS428" s="45"/>
      <c r="JT428" s="45"/>
      <c r="JU428" s="45"/>
      <c r="JV428" s="45"/>
      <c r="JW428" s="45"/>
      <c r="JX428" s="45"/>
      <c r="JY428" s="45"/>
      <c r="JZ428" s="45"/>
      <c r="KA428" s="45"/>
      <c r="KB428" s="45"/>
      <c r="KC428" s="45"/>
      <c r="KD428" s="45"/>
      <c r="KE428" s="45"/>
      <c r="KF428" s="45"/>
      <c r="KG428" s="45"/>
      <c r="KH428" s="45"/>
      <c r="KI428" s="45"/>
      <c r="KJ428" s="45"/>
      <c r="KK428" s="45"/>
      <c r="KL428" s="45"/>
      <c r="KM428" s="45"/>
      <c r="KN428" s="45"/>
      <c r="KO428" s="45"/>
      <c r="KP428" s="45"/>
      <c r="KQ428" s="45"/>
      <c r="KR428" s="45"/>
      <c r="KS428" s="45"/>
      <c r="KT428" s="45"/>
      <c r="KU428" s="45"/>
      <c r="KV428" s="45"/>
      <c r="KW428" s="45"/>
      <c r="KX428" s="45"/>
      <c r="KY428" s="45"/>
      <c r="KZ428" s="45"/>
      <c r="LA428" s="45"/>
      <c r="LB428" s="45"/>
      <c r="LC428" s="45"/>
      <c r="LD428" s="45"/>
      <c r="LE428" s="45"/>
      <c r="LF428" s="45"/>
      <c r="LG428" s="45"/>
      <c r="LH428" s="45"/>
      <c r="LI428" s="45"/>
      <c r="LJ428" s="45"/>
      <c r="LK428" s="45"/>
      <c r="LL428" s="45"/>
      <c r="LM428" s="45"/>
      <c r="LN428" s="45"/>
      <c r="LO428" s="45"/>
      <c r="LP428" s="45"/>
      <c r="LQ428" s="45"/>
      <c r="LR428" s="45"/>
      <c r="LS428" s="45"/>
      <c r="LT428" s="45"/>
      <c r="LU428" s="45"/>
      <c r="LV428" s="45"/>
      <c r="LW428" s="45"/>
      <c r="LX428" s="45"/>
      <c r="LY428" s="45"/>
      <c r="LZ428" s="45"/>
      <c r="MA428" s="45"/>
      <c r="MB428" s="45"/>
      <c r="MC428" s="45"/>
      <c r="MD428" s="45"/>
      <c r="ME428" s="45"/>
      <c r="MF428" s="45"/>
      <c r="MG428" s="45"/>
      <c r="MH428" s="45"/>
      <c r="MI428" s="45"/>
      <c r="MJ428" s="45"/>
      <c r="MK428" s="45"/>
      <c r="ML428" s="45"/>
      <c r="MM428" s="45"/>
      <c r="MN428" s="45"/>
      <c r="MO428" s="45"/>
      <c r="MP428" s="45"/>
      <c r="MQ428" s="45"/>
      <c r="MR428" s="45"/>
      <c r="MS428" s="45"/>
      <c r="MT428" s="45"/>
      <c r="MU428" s="45"/>
      <c r="MV428" s="45"/>
      <c r="MW428" s="45"/>
      <c r="MX428" s="45"/>
      <c r="MY428" s="45"/>
      <c r="MZ428" s="45"/>
      <c r="NA428" s="45"/>
      <c r="NB428" s="45"/>
      <c r="NC428" s="45"/>
      <c r="ND428" s="45"/>
      <c r="NE428" s="45"/>
      <c r="NF428" s="45"/>
      <c r="NG428" s="45"/>
      <c r="NH428" s="45"/>
      <c r="NI428" s="45"/>
      <c r="NJ428" s="45"/>
      <c r="NK428" s="45"/>
      <c r="NL428" s="45"/>
      <c r="NM428" s="45"/>
      <c r="NN428" s="45"/>
      <c r="NO428" s="45"/>
      <c r="NP428" s="45"/>
      <c r="NQ428" s="45"/>
      <c r="NR428" s="45"/>
      <c r="NS428" s="45"/>
      <c r="NT428" s="45"/>
      <c r="NU428" s="45"/>
      <c r="NV428" s="45"/>
      <c r="NW428" s="45"/>
      <c r="NX428" s="45"/>
      <c r="NY428" s="45"/>
      <c r="NZ428" s="45"/>
      <c r="OA428" s="45"/>
      <c r="OB428" s="45"/>
      <c r="OC428" s="45"/>
      <c r="OD428" s="45"/>
      <c r="OE428" s="45"/>
      <c r="OF428" s="45"/>
      <c r="OG428" s="45"/>
      <c r="OH428" s="45"/>
      <c r="OI428" s="45"/>
      <c r="OJ428" s="45"/>
      <c r="OK428" s="45"/>
      <c r="OL428" s="45"/>
      <c r="OM428" s="45"/>
      <c r="ON428" s="45"/>
      <c r="OO428" s="45"/>
      <c r="OP428" s="45"/>
      <c r="OQ428" s="45"/>
      <c r="OR428" s="45"/>
      <c r="OS428" s="45"/>
      <c r="OT428" s="45"/>
      <c r="OU428" s="45"/>
      <c r="OV428" s="45"/>
      <c r="OW428" s="45"/>
      <c r="OX428" s="45"/>
      <c r="OY428" s="45"/>
      <c r="OZ428" s="45"/>
      <c r="PA428" s="45"/>
      <c r="PB428" s="45"/>
      <c r="PC428" s="45"/>
      <c r="PD428" s="45"/>
      <c r="PE428" s="45"/>
      <c r="PF428" s="45"/>
      <c r="PG428" s="45"/>
      <c r="PH428" s="45"/>
      <c r="PI428" s="45"/>
      <c r="PJ428" s="45"/>
      <c r="PK428" s="45"/>
      <c r="PL428" s="45"/>
      <c r="PM428" s="45"/>
      <c r="PN428" s="45"/>
      <c r="PO428" s="45"/>
      <c r="PP428" s="45"/>
      <c r="PQ428" s="45"/>
      <c r="PR428" s="45"/>
      <c r="PS428" s="45"/>
      <c r="PT428" s="45"/>
      <c r="PU428" s="45"/>
      <c r="PV428" s="45"/>
      <c r="PW428" s="45"/>
      <c r="PX428" s="45"/>
      <c r="PY428" s="45"/>
      <c r="PZ428" s="45"/>
      <c r="QA428" s="45"/>
      <c r="QB428" s="45"/>
      <c r="QC428" s="45"/>
      <c r="QD428" s="45"/>
      <c r="QE428" s="45"/>
      <c r="QF428" s="45"/>
      <c r="QG428" s="45"/>
      <c r="QH428" s="45"/>
      <c r="QI428" s="45"/>
      <c r="QJ428" s="45"/>
      <c r="QK428" s="45"/>
      <c r="QL428" s="45"/>
      <c r="QM428" s="45"/>
      <c r="QN428" s="45"/>
      <c r="QO428" s="45"/>
      <c r="QP428" s="45"/>
      <c r="QQ428" s="45"/>
      <c r="QR428" s="45"/>
      <c r="QS428" s="45"/>
      <c r="QT428" s="45"/>
      <c r="QU428" s="45"/>
      <c r="QV428" s="45"/>
      <c r="QW428" s="45"/>
      <c r="QX428" s="45"/>
      <c r="QY428" s="45"/>
      <c r="QZ428" s="45"/>
      <c r="RA428" s="45"/>
      <c r="RB428" s="45"/>
      <c r="RC428" s="45"/>
      <c r="RD428" s="45"/>
      <c r="RE428" s="45"/>
      <c r="RF428" s="45"/>
      <c r="RG428" s="45"/>
      <c r="RH428" s="45"/>
      <c r="RI428" s="45"/>
      <c r="RJ428" s="45"/>
      <c r="RK428" s="45"/>
      <c r="RL428" s="45"/>
      <c r="RM428" s="45"/>
      <c r="RN428" s="45"/>
      <c r="RO428" s="45"/>
      <c r="RP428" s="45"/>
      <c r="RQ428" s="45"/>
      <c r="RR428" s="45"/>
      <c r="RS428" s="45"/>
      <c r="RT428" s="45"/>
      <c r="RU428" s="45"/>
      <c r="RV428" s="45"/>
      <c r="RW428" s="45"/>
      <c r="RX428" s="45"/>
      <c r="RY428" s="45"/>
      <c r="RZ428" s="45"/>
      <c r="SA428" s="45"/>
      <c r="SB428" s="45"/>
      <c r="SC428" s="45"/>
      <c r="SD428" s="45"/>
      <c r="SE428" s="45"/>
      <c r="SF428" s="45"/>
      <c r="SG428" s="45"/>
      <c r="SH428" s="45"/>
      <c r="SI428" s="45"/>
      <c r="SJ428" s="45"/>
      <c r="SK428" s="45"/>
      <c r="SL428" s="45"/>
      <c r="SM428" s="45"/>
      <c r="SN428" s="45"/>
      <c r="SO428" s="45"/>
      <c r="SP428" s="45"/>
      <c r="SQ428" s="45"/>
      <c r="SR428" s="45"/>
      <c r="SS428" s="45"/>
      <c r="ST428" s="45"/>
      <c r="SU428" s="45"/>
      <c r="SV428" s="45"/>
      <c r="SW428" s="45"/>
      <c r="SX428" s="45"/>
      <c r="SY428" s="45"/>
      <c r="SZ428" s="45"/>
      <c r="TA428" s="45"/>
      <c r="TB428" s="45"/>
      <c r="TC428" s="45"/>
      <c r="TD428" s="45"/>
      <c r="TE428" s="45"/>
      <c r="TF428" s="45"/>
      <c r="TG428" s="45"/>
      <c r="TH428" s="45"/>
      <c r="TI428" s="45"/>
      <c r="TJ428" s="45"/>
      <c r="TK428" s="45"/>
      <c r="TL428" s="45"/>
      <c r="TM428" s="45"/>
      <c r="TN428" s="45"/>
      <c r="TO428" s="45"/>
      <c r="TP428" s="45"/>
      <c r="TQ428" s="45"/>
      <c r="TR428" s="45"/>
      <c r="TS428" s="45"/>
      <c r="TT428" s="45"/>
      <c r="TU428" s="45"/>
      <c r="TV428" s="45"/>
      <c r="TW428" s="45"/>
      <c r="TX428" s="45"/>
      <c r="TY428" s="45"/>
      <c r="TZ428" s="45"/>
      <c r="UA428" s="45"/>
      <c r="UB428" s="45"/>
      <c r="UC428" s="45"/>
      <c r="UD428" s="45"/>
      <c r="UE428" s="45"/>
      <c r="UF428" s="45"/>
      <c r="UG428" s="45"/>
      <c r="UH428" s="45"/>
      <c r="UI428" s="45"/>
      <c r="UJ428" s="45"/>
      <c r="UK428" s="45"/>
      <c r="UL428" s="45"/>
      <c r="UM428" s="45"/>
      <c r="UN428" s="45"/>
      <c r="UO428" s="45"/>
      <c r="UP428" s="45"/>
      <c r="UQ428" s="45"/>
      <c r="UR428" s="45"/>
      <c r="US428" s="45"/>
      <c r="UT428" s="45"/>
      <c r="UU428" s="45"/>
      <c r="UV428" s="45"/>
      <c r="UW428" s="45"/>
      <c r="UX428" s="45"/>
      <c r="UY428" s="45"/>
      <c r="UZ428" s="45"/>
      <c r="VA428" s="45"/>
      <c r="VB428" s="45"/>
      <c r="VC428" s="45"/>
      <c r="VD428" s="45"/>
      <c r="VE428" s="45"/>
      <c r="VF428" s="45"/>
      <c r="VG428" s="45"/>
      <c r="VH428" s="45"/>
      <c r="VI428" s="45"/>
      <c r="VJ428" s="45"/>
      <c r="VK428" s="45"/>
      <c r="VL428" s="45"/>
      <c r="VM428" s="45"/>
      <c r="VN428" s="45"/>
      <c r="VO428" s="45"/>
      <c r="VP428" s="45"/>
      <c r="VQ428" s="45"/>
      <c r="VR428" s="45"/>
      <c r="VS428" s="45"/>
      <c r="VT428" s="45"/>
      <c r="VU428" s="45"/>
      <c r="VV428" s="45"/>
      <c r="VW428" s="45"/>
      <c r="VX428" s="45"/>
      <c r="VY428" s="45"/>
      <c r="VZ428" s="45"/>
      <c r="WA428" s="45"/>
      <c r="WB428" s="45"/>
      <c r="WC428" s="45"/>
      <c r="WD428" s="45"/>
      <c r="WE428" s="45"/>
      <c r="WF428" s="45"/>
      <c r="WG428" s="45"/>
      <c r="WH428" s="45"/>
      <c r="WI428" s="45"/>
      <c r="WJ428" s="45"/>
      <c r="WK428" s="45"/>
      <c r="WL428" s="45"/>
      <c r="WM428" s="45"/>
      <c r="WN428" s="45"/>
      <c r="WO428" s="45"/>
      <c r="WP428" s="45"/>
      <c r="WQ428" s="45"/>
      <c r="WR428" s="45"/>
      <c r="WS428" s="45"/>
      <c r="WT428" s="45"/>
      <c r="WU428" s="45"/>
      <c r="WV428" s="45"/>
      <c r="WW428" s="45"/>
      <c r="WX428" s="45"/>
      <c r="WY428" s="45"/>
      <c r="WZ428" s="45"/>
      <c r="XA428" s="45"/>
      <c r="XB428" s="45"/>
      <c r="XC428" s="45"/>
      <c r="XD428" s="45"/>
      <c r="XE428" s="45"/>
      <c r="XF428" s="45"/>
      <c r="XG428" s="45"/>
      <c r="XH428" s="45"/>
      <c r="XI428" s="45"/>
      <c r="XJ428" s="45"/>
      <c r="XK428" s="45"/>
      <c r="XL428" s="45"/>
      <c r="XM428" s="45"/>
      <c r="XN428" s="45"/>
      <c r="XO428" s="45"/>
      <c r="XP428" s="45"/>
      <c r="XQ428" s="45"/>
      <c r="XR428" s="45"/>
      <c r="XS428" s="45"/>
      <c r="XT428" s="45"/>
      <c r="XU428" s="45"/>
      <c r="XV428" s="45"/>
      <c r="XW428" s="45"/>
      <c r="XX428" s="45"/>
      <c r="XY428" s="45"/>
      <c r="XZ428" s="45"/>
      <c r="YA428" s="45"/>
      <c r="YB428" s="45"/>
      <c r="YC428" s="45"/>
      <c r="YD428" s="45"/>
      <c r="YE428" s="45"/>
      <c r="YF428" s="45"/>
      <c r="YG428" s="45"/>
      <c r="YH428" s="45"/>
      <c r="YI428" s="45"/>
      <c r="YJ428" s="45"/>
      <c r="YK428" s="45"/>
      <c r="YL428" s="45"/>
      <c r="YM428" s="45"/>
      <c r="YN428" s="45"/>
      <c r="YO428" s="45"/>
      <c r="YP428" s="45"/>
      <c r="YQ428" s="45"/>
      <c r="YR428" s="45"/>
      <c r="YS428" s="45"/>
      <c r="YT428" s="45"/>
      <c r="YU428" s="45"/>
      <c r="YV428" s="45"/>
      <c r="YW428" s="45"/>
      <c r="YX428" s="45"/>
      <c r="YY428" s="45"/>
      <c r="YZ428" s="45"/>
      <c r="ZA428" s="45"/>
      <c r="ZB428" s="45"/>
      <c r="ZC428" s="45"/>
      <c r="ZD428" s="45"/>
      <c r="ZE428" s="45"/>
      <c r="ZF428" s="45"/>
      <c r="ZG428" s="45"/>
      <c r="ZH428" s="45"/>
      <c r="ZI428" s="45"/>
      <c r="ZJ428" s="45"/>
      <c r="ZK428" s="45"/>
      <c r="ZL428" s="45"/>
      <c r="ZM428" s="45"/>
      <c r="ZN428" s="45"/>
      <c r="ZO428" s="45"/>
      <c r="ZP428" s="45"/>
      <c r="ZQ428" s="45"/>
      <c r="ZR428" s="45"/>
      <c r="ZS428" s="45"/>
    </row>
    <row r="429" spans="1:695" s="48" customFormat="1" x14ac:dyDescent="0.2">
      <c r="A429" s="231" t="s">
        <v>155</v>
      </c>
      <c r="B429" s="94"/>
      <c r="C429" s="48" t="s">
        <v>76</v>
      </c>
      <c r="D429" s="68" t="s">
        <v>14</v>
      </c>
      <c r="E429" s="69">
        <v>0.63194444444444398</v>
      </c>
      <c r="F429" s="69">
        <f>E429+(85/(24*60))</f>
        <v>0.69097222222222177</v>
      </c>
      <c r="G429" s="42">
        <f t="shared" si="58"/>
        <v>16950</v>
      </c>
      <c r="H429" s="70">
        <v>250</v>
      </c>
      <c r="I429" s="81">
        <v>67.8</v>
      </c>
      <c r="J429" s="77" t="s">
        <v>204</v>
      </c>
      <c r="K429" s="77" t="s">
        <v>205</v>
      </c>
      <c r="L429" s="149" t="s">
        <v>210</v>
      </c>
      <c r="M429" s="45"/>
      <c r="N429" s="139"/>
      <c r="O429" s="139"/>
      <c r="P429" s="45"/>
      <c r="Q429" s="45"/>
      <c r="R429" s="45"/>
      <c r="S429" s="45"/>
      <c r="T429" s="45"/>
      <c r="U429" s="45"/>
      <c r="V429" s="45"/>
      <c r="W429" s="45"/>
      <c r="X429" s="45"/>
      <c r="Y429" s="45"/>
      <c r="Z429" s="45"/>
      <c r="AA429" s="45"/>
      <c r="AB429" s="45"/>
      <c r="AC429" s="45"/>
      <c r="AD429" s="45"/>
      <c r="AE429" s="45"/>
      <c r="AF429" s="45"/>
      <c r="AG429" s="45"/>
      <c r="AH429" s="45"/>
      <c r="AI429" s="45"/>
      <c r="AJ429" s="45"/>
      <c r="AK429" s="45"/>
      <c r="AL429" s="45"/>
      <c r="AM429" s="45"/>
      <c r="AN429" s="45"/>
      <c r="AO429" s="45"/>
      <c r="AP429" s="45"/>
      <c r="AQ429" s="45"/>
      <c r="AR429" s="45"/>
      <c r="AS429" s="45"/>
      <c r="AT429" s="45"/>
      <c r="AU429" s="45"/>
      <c r="AV429" s="45"/>
      <c r="AW429" s="45"/>
      <c r="AX429" s="45"/>
      <c r="AY429" s="45"/>
      <c r="AZ429" s="45"/>
      <c r="BA429" s="45"/>
      <c r="BB429" s="45"/>
      <c r="BC429" s="45"/>
      <c r="BD429" s="45"/>
      <c r="BE429" s="45"/>
      <c r="BF429" s="45"/>
      <c r="BG429" s="45"/>
      <c r="BH429" s="45"/>
      <c r="BI429" s="45"/>
      <c r="BJ429" s="45"/>
      <c r="BK429" s="45"/>
      <c r="BL429" s="45"/>
      <c r="BM429" s="45"/>
      <c r="BN429" s="45"/>
      <c r="BO429" s="45"/>
      <c r="BP429" s="45"/>
      <c r="BQ429" s="45"/>
      <c r="BR429" s="45"/>
      <c r="BS429" s="45"/>
      <c r="BT429" s="45"/>
      <c r="BU429" s="45"/>
      <c r="BV429" s="45"/>
      <c r="BW429" s="45"/>
      <c r="BX429" s="45"/>
      <c r="BY429" s="45"/>
      <c r="BZ429" s="45"/>
      <c r="CA429" s="45"/>
      <c r="CB429" s="45"/>
      <c r="CC429" s="45"/>
      <c r="CD429" s="45"/>
      <c r="CE429" s="45"/>
      <c r="CF429" s="45"/>
      <c r="CG429" s="45"/>
      <c r="CH429" s="45"/>
      <c r="CI429" s="45"/>
      <c r="CJ429" s="45"/>
      <c r="CK429" s="45"/>
      <c r="CL429" s="45"/>
      <c r="CM429" s="45"/>
      <c r="CN429" s="45"/>
      <c r="CO429" s="45"/>
      <c r="CP429" s="45"/>
      <c r="CQ429" s="45"/>
      <c r="CR429" s="45"/>
      <c r="CS429" s="45"/>
      <c r="CT429" s="45"/>
      <c r="CU429" s="45"/>
      <c r="CV429" s="45"/>
      <c r="CW429" s="45"/>
      <c r="CX429" s="45"/>
      <c r="CY429" s="45"/>
      <c r="CZ429" s="45"/>
      <c r="DA429" s="45"/>
      <c r="DB429" s="45"/>
      <c r="DC429" s="45"/>
      <c r="DD429" s="45"/>
      <c r="DE429" s="45"/>
      <c r="DF429" s="45"/>
      <c r="DG429" s="45"/>
      <c r="DH429" s="45"/>
      <c r="DI429" s="45"/>
      <c r="DJ429" s="45"/>
      <c r="DK429" s="45"/>
      <c r="DL429" s="45"/>
      <c r="DM429" s="45"/>
      <c r="DN429" s="45"/>
      <c r="DO429" s="45"/>
      <c r="DP429" s="45"/>
      <c r="DQ429" s="45"/>
      <c r="DR429" s="45"/>
      <c r="DS429" s="45"/>
      <c r="DT429" s="45"/>
      <c r="DU429" s="45"/>
      <c r="DV429" s="45"/>
      <c r="DW429" s="45"/>
      <c r="DX429" s="45"/>
      <c r="DY429" s="45"/>
      <c r="DZ429" s="45"/>
      <c r="EA429" s="45"/>
      <c r="EB429" s="45"/>
      <c r="EC429" s="45"/>
      <c r="ED429" s="45"/>
      <c r="EE429" s="45"/>
      <c r="EF429" s="45"/>
      <c r="EG429" s="45"/>
      <c r="EH429" s="45"/>
      <c r="EI429" s="45"/>
      <c r="EJ429" s="45"/>
      <c r="EK429" s="45"/>
      <c r="EL429" s="45"/>
      <c r="EM429" s="45"/>
      <c r="EN429" s="45"/>
      <c r="EO429" s="45"/>
      <c r="EP429" s="45"/>
      <c r="EQ429" s="45"/>
      <c r="ER429" s="45"/>
      <c r="ES429" s="45"/>
      <c r="ET429" s="45"/>
      <c r="EU429" s="45"/>
      <c r="EV429" s="45"/>
      <c r="EW429" s="45"/>
      <c r="EX429" s="45"/>
      <c r="EY429" s="45"/>
      <c r="EZ429" s="45"/>
      <c r="FA429" s="45"/>
      <c r="FB429" s="45"/>
      <c r="FC429" s="45"/>
      <c r="FD429" s="45"/>
      <c r="FE429" s="45"/>
      <c r="FF429" s="45"/>
      <c r="FG429" s="45"/>
      <c r="FH429" s="45"/>
      <c r="FI429" s="45"/>
      <c r="FJ429" s="45"/>
      <c r="FK429" s="45"/>
      <c r="FL429" s="45"/>
      <c r="FM429" s="45"/>
      <c r="FN429" s="45"/>
      <c r="FO429" s="45"/>
      <c r="FP429" s="45"/>
      <c r="FQ429" s="45"/>
      <c r="FR429" s="45"/>
      <c r="FS429" s="45"/>
      <c r="FT429" s="45"/>
      <c r="FU429" s="45"/>
      <c r="FV429" s="45"/>
      <c r="FW429" s="45"/>
      <c r="FX429" s="45"/>
      <c r="FY429" s="45"/>
      <c r="FZ429" s="45"/>
      <c r="GA429" s="45"/>
      <c r="GB429" s="45"/>
      <c r="GC429" s="45"/>
      <c r="GD429" s="45"/>
      <c r="GE429" s="45"/>
      <c r="GF429" s="45"/>
      <c r="GG429" s="45"/>
      <c r="GH429" s="45"/>
      <c r="GI429" s="45"/>
      <c r="GJ429" s="45"/>
      <c r="GK429" s="45"/>
      <c r="GL429" s="45"/>
      <c r="GM429" s="45"/>
      <c r="GN429" s="45"/>
      <c r="GO429" s="45"/>
      <c r="GP429" s="45"/>
      <c r="GQ429" s="45"/>
      <c r="GR429" s="45"/>
      <c r="GS429" s="45"/>
      <c r="GT429" s="45"/>
      <c r="GU429" s="45"/>
      <c r="GV429" s="45"/>
      <c r="GW429" s="45"/>
      <c r="GX429" s="45"/>
      <c r="GY429" s="45"/>
      <c r="GZ429" s="45"/>
      <c r="HA429" s="45"/>
      <c r="HB429" s="45"/>
      <c r="HC429" s="45"/>
      <c r="HD429" s="45"/>
      <c r="HE429" s="45"/>
      <c r="HF429" s="45"/>
      <c r="HG429" s="45"/>
      <c r="HH429" s="45"/>
      <c r="HI429" s="45"/>
      <c r="HJ429" s="45"/>
      <c r="HK429" s="45"/>
      <c r="HL429" s="45"/>
      <c r="HM429" s="45"/>
      <c r="HN429" s="45"/>
      <c r="HO429" s="45"/>
      <c r="HP429" s="45"/>
      <c r="HQ429" s="45"/>
      <c r="HR429" s="45"/>
      <c r="HS429" s="45"/>
      <c r="HT429" s="45"/>
      <c r="HU429" s="45"/>
      <c r="HV429" s="45"/>
      <c r="HW429" s="45"/>
      <c r="HX429" s="45"/>
      <c r="HY429" s="45"/>
      <c r="HZ429" s="45"/>
      <c r="IA429" s="45"/>
      <c r="IB429" s="45"/>
      <c r="IC429" s="45"/>
      <c r="ID429" s="45"/>
      <c r="IE429" s="45"/>
      <c r="IF429" s="45"/>
      <c r="IG429" s="45"/>
      <c r="IH429" s="45"/>
      <c r="II429" s="45"/>
      <c r="IJ429" s="45"/>
      <c r="IK429" s="45"/>
      <c r="IL429" s="45"/>
      <c r="IM429" s="45"/>
      <c r="IN429" s="45"/>
      <c r="IO429" s="45"/>
      <c r="IP429" s="45"/>
      <c r="IQ429" s="45"/>
      <c r="IR429" s="45"/>
      <c r="IS429" s="45"/>
      <c r="IT429" s="45"/>
      <c r="IU429" s="45"/>
      <c r="IV429" s="45"/>
      <c r="IW429" s="45"/>
      <c r="IX429" s="45"/>
      <c r="IY429" s="45"/>
      <c r="IZ429" s="45"/>
      <c r="JA429" s="45"/>
      <c r="JB429" s="45"/>
      <c r="JC429" s="45"/>
      <c r="JD429" s="45"/>
      <c r="JE429" s="45"/>
      <c r="JF429" s="45"/>
      <c r="JG429" s="45"/>
      <c r="JH429" s="45"/>
      <c r="JI429" s="45"/>
      <c r="JJ429" s="45"/>
      <c r="JK429" s="45"/>
      <c r="JL429" s="45"/>
      <c r="JM429" s="45"/>
      <c r="JN429" s="45"/>
      <c r="JO429" s="45"/>
      <c r="JP429" s="45"/>
      <c r="JQ429" s="45"/>
      <c r="JR429" s="45"/>
      <c r="JS429" s="45"/>
      <c r="JT429" s="45"/>
      <c r="JU429" s="45"/>
      <c r="JV429" s="45"/>
      <c r="JW429" s="45"/>
      <c r="JX429" s="45"/>
      <c r="JY429" s="45"/>
      <c r="JZ429" s="45"/>
      <c r="KA429" s="45"/>
      <c r="KB429" s="45"/>
      <c r="KC429" s="45"/>
      <c r="KD429" s="45"/>
      <c r="KE429" s="45"/>
      <c r="KF429" s="45"/>
      <c r="KG429" s="45"/>
      <c r="KH429" s="45"/>
      <c r="KI429" s="45"/>
      <c r="KJ429" s="45"/>
      <c r="KK429" s="45"/>
      <c r="KL429" s="45"/>
      <c r="KM429" s="45"/>
      <c r="KN429" s="45"/>
      <c r="KO429" s="45"/>
      <c r="KP429" s="45"/>
      <c r="KQ429" s="45"/>
      <c r="KR429" s="45"/>
      <c r="KS429" s="45"/>
      <c r="KT429" s="45"/>
      <c r="KU429" s="45"/>
      <c r="KV429" s="45"/>
      <c r="KW429" s="45"/>
      <c r="KX429" s="45"/>
      <c r="KY429" s="45"/>
      <c r="KZ429" s="45"/>
      <c r="LA429" s="45"/>
      <c r="LB429" s="45"/>
      <c r="LC429" s="45"/>
      <c r="LD429" s="45"/>
      <c r="LE429" s="45"/>
      <c r="LF429" s="45"/>
      <c r="LG429" s="45"/>
      <c r="LH429" s="45"/>
      <c r="LI429" s="45"/>
      <c r="LJ429" s="45"/>
      <c r="LK429" s="45"/>
      <c r="LL429" s="45"/>
      <c r="LM429" s="45"/>
      <c r="LN429" s="45"/>
      <c r="LO429" s="45"/>
      <c r="LP429" s="45"/>
      <c r="LQ429" s="45"/>
      <c r="LR429" s="45"/>
      <c r="LS429" s="45"/>
      <c r="LT429" s="45"/>
      <c r="LU429" s="45"/>
      <c r="LV429" s="45"/>
      <c r="LW429" s="45"/>
      <c r="LX429" s="45"/>
      <c r="LY429" s="45"/>
      <c r="LZ429" s="45"/>
      <c r="MA429" s="45"/>
      <c r="MB429" s="45"/>
      <c r="MC429" s="45"/>
      <c r="MD429" s="45"/>
      <c r="ME429" s="45"/>
      <c r="MF429" s="45"/>
      <c r="MG429" s="45"/>
      <c r="MH429" s="45"/>
      <c r="MI429" s="45"/>
      <c r="MJ429" s="45"/>
      <c r="MK429" s="45"/>
      <c r="ML429" s="45"/>
      <c r="MM429" s="45"/>
      <c r="MN429" s="45"/>
      <c r="MO429" s="45"/>
      <c r="MP429" s="45"/>
      <c r="MQ429" s="45"/>
      <c r="MR429" s="45"/>
      <c r="MS429" s="45"/>
      <c r="MT429" s="45"/>
      <c r="MU429" s="45"/>
      <c r="MV429" s="45"/>
      <c r="MW429" s="45"/>
      <c r="MX429" s="45"/>
      <c r="MY429" s="45"/>
      <c r="MZ429" s="45"/>
      <c r="NA429" s="45"/>
      <c r="NB429" s="45"/>
      <c r="NC429" s="45"/>
      <c r="ND429" s="45"/>
      <c r="NE429" s="45"/>
      <c r="NF429" s="45"/>
      <c r="NG429" s="45"/>
      <c r="NH429" s="45"/>
      <c r="NI429" s="45"/>
      <c r="NJ429" s="45"/>
      <c r="NK429" s="45"/>
      <c r="NL429" s="45"/>
      <c r="NM429" s="45"/>
      <c r="NN429" s="45"/>
      <c r="NO429" s="45"/>
      <c r="NP429" s="45"/>
      <c r="NQ429" s="45"/>
      <c r="NR429" s="45"/>
      <c r="NS429" s="45"/>
      <c r="NT429" s="45"/>
      <c r="NU429" s="45"/>
      <c r="NV429" s="45"/>
      <c r="NW429" s="45"/>
      <c r="NX429" s="45"/>
      <c r="NY429" s="45"/>
      <c r="NZ429" s="45"/>
      <c r="OA429" s="45"/>
      <c r="OB429" s="45"/>
      <c r="OC429" s="45"/>
      <c r="OD429" s="45"/>
      <c r="OE429" s="45"/>
      <c r="OF429" s="45"/>
      <c r="OG429" s="45"/>
      <c r="OH429" s="45"/>
      <c r="OI429" s="45"/>
      <c r="OJ429" s="45"/>
      <c r="OK429" s="45"/>
      <c r="OL429" s="45"/>
      <c r="OM429" s="45"/>
      <c r="ON429" s="45"/>
      <c r="OO429" s="45"/>
      <c r="OP429" s="45"/>
      <c r="OQ429" s="45"/>
      <c r="OR429" s="45"/>
      <c r="OS429" s="45"/>
      <c r="OT429" s="45"/>
      <c r="OU429" s="45"/>
      <c r="OV429" s="45"/>
      <c r="OW429" s="45"/>
      <c r="OX429" s="45"/>
      <c r="OY429" s="45"/>
      <c r="OZ429" s="45"/>
      <c r="PA429" s="45"/>
      <c r="PB429" s="45"/>
      <c r="PC429" s="45"/>
      <c r="PD429" s="45"/>
      <c r="PE429" s="45"/>
      <c r="PF429" s="45"/>
      <c r="PG429" s="45"/>
      <c r="PH429" s="45"/>
      <c r="PI429" s="45"/>
      <c r="PJ429" s="45"/>
      <c r="PK429" s="45"/>
      <c r="PL429" s="45"/>
      <c r="PM429" s="45"/>
      <c r="PN429" s="45"/>
      <c r="PO429" s="45"/>
      <c r="PP429" s="45"/>
      <c r="PQ429" s="45"/>
      <c r="PR429" s="45"/>
      <c r="PS429" s="45"/>
      <c r="PT429" s="45"/>
      <c r="PU429" s="45"/>
      <c r="PV429" s="45"/>
      <c r="PW429" s="45"/>
      <c r="PX429" s="45"/>
      <c r="PY429" s="45"/>
      <c r="PZ429" s="45"/>
      <c r="QA429" s="45"/>
      <c r="QB429" s="45"/>
      <c r="QC429" s="45"/>
      <c r="QD429" s="45"/>
      <c r="QE429" s="45"/>
      <c r="QF429" s="45"/>
      <c r="QG429" s="45"/>
      <c r="QH429" s="45"/>
      <c r="QI429" s="45"/>
      <c r="QJ429" s="45"/>
      <c r="QK429" s="45"/>
      <c r="QL429" s="45"/>
      <c r="QM429" s="45"/>
      <c r="QN429" s="45"/>
      <c r="QO429" s="45"/>
      <c r="QP429" s="45"/>
      <c r="QQ429" s="45"/>
      <c r="QR429" s="45"/>
      <c r="QS429" s="45"/>
      <c r="QT429" s="45"/>
      <c r="QU429" s="45"/>
      <c r="QV429" s="45"/>
      <c r="QW429" s="45"/>
      <c r="QX429" s="45"/>
      <c r="QY429" s="45"/>
      <c r="QZ429" s="45"/>
      <c r="RA429" s="45"/>
      <c r="RB429" s="45"/>
      <c r="RC429" s="45"/>
      <c r="RD429" s="45"/>
      <c r="RE429" s="45"/>
      <c r="RF429" s="45"/>
      <c r="RG429" s="45"/>
      <c r="RH429" s="45"/>
      <c r="RI429" s="45"/>
      <c r="RJ429" s="45"/>
      <c r="RK429" s="45"/>
      <c r="RL429" s="45"/>
      <c r="RM429" s="45"/>
      <c r="RN429" s="45"/>
      <c r="RO429" s="45"/>
      <c r="RP429" s="45"/>
      <c r="RQ429" s="45"/>
      <c r="RR429" s="45"/>
      <c r="RS429" s="45"/>
      <c r="RT429" s="45"/>
      <c r="RU429" s="45"/>
      <c r="RV429" s="45"/>
      <c r="RW429" s="45"/>
      <c r="RX429" s="45"/>
      <c r="RY429" s="45"/>
      <c r="RZ429" s="45"/>
      <c r="SA429" s="45"/>
      <c r="SB429" s="45"/>
      <c r="SC429" s="45"/>
      <c r="SD429" s="45"/>
      <c r="SE429" s="45"/>
      <c r="SF429" s="45"/>
      <c r="SG429" s="45"/>
      <c r="SH429" s="45"/>
      <c r="SI429" s="45"/>
      <c r="SJ429" s="45"/>
      <c r="SK429" s="45"/>
      <c r="SL429" s="45"/>
      <c r="SM429" s="45"/>
      <c r="SN429" s="45"/>
      <c r="SO429" s="45"/>
      <c r="SP429" s="45"/>
      <c r="SQ429" s="45"/>
      <c r="SR429" s="45"/>
      <c r="SS429" s="45"/>
      <c r="ST429" s="45"/>
      <c r="SU429" s="45"/>
      <c r="SV429" s="45"/>
      <c r="SW429" s="45"/>
      <c r="SX429" s="45"/>
      <c r="SY429" s="45"/>
      <c r="SZ429" s="45"/>
      <c r="TA429" s="45"/>
      <c r="TB429" s="45"/>
      <c r="TC429" s="45"/>
      <c r="TD429" s="45"/>
      <c r="TE429" s="45"/>
      <c r="TF429" s="45"/>
      <c r="TG429" s="45"/>
      <c r="TH429" s="45"/>
      <c r="TI429" s="45"/>
      <c r="TJ429" s="45"/>
      <c r="TK429" s="45"/>
      <c r="TL429" s="45"/>
      <c r="TM429" s="45"/>
      <c r="TN429" s="45"/>
      <c r="TO429" s="45"/>
      <c r="TP429" s="45"/>
      <c r="TQ429" s="45"/>
      <c r="TR429" s="45"/>
      <c r="TS429" s="45"/>
      <c r="TT429" s="45"/>
      <c r="TU429" s="45"/>
      <c r="TV429" s="45"/>
      <c r="TW429" s="45"/>
      <c r="TX429" s="45"/>
      <c r="TY429" s="45"/>
      <c r="TZ429" s="45"/>
      <c r="UA429" s="45"/>
      <c r="UB429" s="45"/>
      <c r="UC429" s="45"/>
      <c r="UD429" s="45"/>
      <c r="UE429" s="45"/>
      <c r="UF429" s="45"/>
      <c r="UG429" s="45"/>
      <c r="UH429" s="45"/>
      <c r="UI429" s="45"/>
      <c r="UJ429" s="45"/>
      <c r="UK429" s="45"/>
      <c r="UL429" s="45"/>
      <c r="UM429" s="45"/>
      <c r="UN429" s="45"/>
      <c r="UO429" s="45"/>
      <c r="UP429" s="45"/>
      <c r="UQ429" s="45"/>
      <c r="UR429" s="45"/>
      <c r="US429" s="45"/>
      <c r="UT429" s="45"/>
      <c r="UU429" s="45"/>
      <c r="UV429" s="45"/>
      <c r="UW429" s="45"/>
      <c r="UX429" s="45"/>
      <c r="UY429" s="45"/>
      <c r="UZ429" s="45"/>
      <c r="VA429" s="45"/>
      <c r="VB429" s="45"/>
      <c r="VC429" s="45"/>
      <c r="VD429" s="45"/>
      <c r="VE429" s="45"/>
      <c r="VF429" s="45"/>
      <c r="VG429" s="45"/>
      <c r="VH429" s="45"/>
      <c r="VI429" s="45"/>
      <c r="VJ429" s="45"/>
      <c r="VK429" s="45"/>
      <c r="VL429" s="45"/>
      <c r="VM429" s="45"/>
      <c r="VN429" s="45"/>
      <c r="VO429" s="45"/>
      <c r="VP429" s="45"/>
      <c r="VQ429" s="45"/>
      <c r="VR429" s="45"/>
      <c r="VS429" s="45"/>
      <c r="VT429" s="45"/>
      <c r="VU429" s="45"/>
      <c r="VV429" s="45"/>
      <c r="VW429" s="45"/>
      <c r="VX429" s="45"/>
      <c r="VY429" s="45"/>
      <c r="VZ429" s="45"/>
      <c r="WA429" s="45"/>
      <c r="WB429" s="45"/>
      <c r="WC429" s="45"/>
      <c r="WD429" s="45"/>
      <c r="WE429" s="45"/>
      <c r="WF429" s="45"/>
      <c r="WG429" s="45"/>
      <c r="WH429" s="45"/>
      <c r="WI429" s="45"/>
      <c r="WJ429" s="45"/>
      <c r="WK429" s="45"/>
      <c r="WL429" s="45"/>
      <c r="WM429" s="45"/>
      <c r="WN429" s="45"/>
      <c r="WO429" s="45"/>
      <c r="WP429" s="45"/>
      <c r="WQ429" s="45"/>
      <c r="WR429" s="45"/>
      <c r="WS429" s="45"/>
      <c r="WT429" s="45"/>
      <c r="WU429" s="45"/>
      <c r="WV429" s="45"/>
      <c r="WW429" s="45"/>
      <c r="WX429" s="45"/>
      <c r="WY429" s="45"/>
      <c r="WZ429" s="45"/>
      <c r="XA429" s="45"/>
      <c r="XB429" s="45"/>
      <c r="XC429" s="45"/>
      <c r="XD429" s="45"/>
      <c r="XE429" s="45"/>
      <c r="XF429" s="45"/>
      <c r="XG429" s="45"/>
      <c r="XH429" s="45"/>
      <c r="XI429" s="45"/>
      <c r="XJ429" s="45"/>
      <c r="XK429" s="45"/>
      <c r="XL429" s="45"/>
      <c r="XM429" s="45"/>
      <c r="XN429" s="45"/>
      <c r="XO429" s="45"/>
      <c r="XP429" s="45"/>
      <c r="XQ429" s="45"/>
      <c r="XR429" s="45"/>
      <c r="XS429" s="45"/>
      <c r="XT429" s="45"/>
      <c r="XU429" s="45"/>
      <c r="XV429" s="45"/>
      <c r="XW429" s="45"/>
      <c r="XX429" s="45"/>
      <c r="XY429" s="45"/>
      <c r="XZ429" s="45"/>
      <c r="YA429" s="45"/>
      <c r="YB429" s="45"/>
      <c r="YC429" s="45"/>
      <c r="YD429" s="45"/>
      <c r="YE429" s="45"/>
      <c r="YF429" s="45"/>
      <c r="YG429" s="45"/>
      <c r="YH429" s="45"/>
      <c r="YI429" s="45"/>
      <c r="YJ429" s="45"/>
      <c r="YK429" s="45"/>
      <c r="YL429" s="45"/>
      <c r="YM429" s="45"/>
      <c r="YN429" s="45"/>
      <c r="YO429" s="45"/>
      <c r="YP429" s="45"/>
      <c r="YQ429" s="45"/>
      <c r="YR429" s="45"/>
      <c r="YS429" s="45"/>
      <c r="YT429" s="45"/>
      <c r="YU429" s="45"/>
      <c r="YV429" s="45"/>
      <c r="YW429" s="45"/>
      <c r="YX429" s="45"/>
      <c r="YY429" s="45"/>
      <c r="YZ429" s="45"/>
      <c r="ZA429" s="45"/>
      <c r="ZB429" s="45"/>
      <c r="ZC429" s="45"/>
      <c r="ZD429" s="45"/>
      <c r="ZE429" s="45"/>
      <c r="ZF429" s="45"/>
      <c r="ZG429" s="45"/>
      <c r="ZH429" s="45"/>
      <c r="ZI429" s="45"/>
      <c r="ZJ429" s="45"/>
      <c r="ZK429" s="45"/>
      <c r="ZL429" s="45"/>
      <c r="ZM429" s="45"/>
      <c r="ZN429" s="45"/>
      <c r="ZO429" s="45"/>
      <c r="ZP429" s="45"/>
      <c r="ZQ429" s="45"/>
      <c r="ZR429" s="45"/>
      <c r="ZS429" s="45"/>
    </row>
    <row r="430" spans="1:695" s="48" customFormat="1" x14ac:dyDescent="0.2">
      <c r="A430" s="231" t="s">
        <v>155</v>
      </c>
      <c r="B430" s="94"/>
      <c r="C430" s="48" t="s">
        <v>75</v>
      </c>
      <c r="D430" s="68" t="s">
        <v>14</v>
      </c>
      <c r="E430" s="69">
        <v>0.70138888888888884</v>
      </c>
      <c r="F430" s="69">
        <f>E430+(82/(24*60))</f>
        <v>0.7583333333333333</v>
      </c>
      <c r="G430" s="42">
        <f t="shared" si="58"/>
        <v>16625</v>
      </c>
      <c r="H430" s="70">
        <v>250</v>
      </c>
      <c r="I430" s="81">
        <v>66.5</v>
      </c>
      <c r="J430" s="77" t="s">
        <v>204</v>
      </c>
      <c r="K430" s="77" t="s">
        <v>205</v>
      </c>
      <c r="L430" s="149" t="s">
        <v>210</v>
      </c>
      <c r="M430" s="45"/>
      <c r="N430" s="139"/>
      <c r="O430" s="139"/>
      <c r="P430" s="45"/>
      <c r="Q430" s="45"/>
      <c r="R430" s="45"/>
      <c r="S430" s="45"/>
      <c r="T430" s="45"/>
      <c r="U430" s="45"/>
      <c r="V430" s="45"/>
      <c r="W430" s="45"/>
      <c r="X430" s="45"/>
      <c r="Y430" s="45"/>
      <c r="Z430" s="45"/>
      <c r="AA430" s="45"/>
      <c r="AB430" s="45"/>
      <c r="AC430" s="45"/>
      <c r="AD430" s="45"/>
      <c r="AE430" s="45"/>
      <c r="AF430" s="45"/>
      <c r="AG430" s="45"/>
      <c r="AH430" s="45"/>
      <c r="AI430" s="45"/>
      <c r="AJ430" s="45"/>
      <c r="AK430" s="45"/>
      <c r="AL430" s="45"/>
      <c r="AM430" s="45"/>
      <c r="AN430" s="45"/>
      <c r="AO430" s="45"/>
      <c r="AP430" s="45"/>
      <c r="AQ430" s="45"/>
      <c r="AR430" s="45"/>
      <c r="AS430" s="45"/>
      <c r="AT430" s="45"/>
      <c r="AU430" s="45"/>
      <c r="AV430" s="45"/>
      <c r="AW430" s="45"/>
      <c r="AX430" s="45"/>
      <c r="AY430" s="45"/>
      <c r="AZ430" s="45"/>
      <c r="BA430" s="45"/>
      <c r="BB430" s="45"/>
      <c r="BC430" s="45"/>
      <c r="BD430" s="45"/>
      <c r="BE430" s="45"/>
      <c r="BF430" s="45"/>
      <c r="BG430" s="45"/>
      <c r="BH430" s="45"/>
      <c r="BI430" s="45"/>
      <c r="BJ430" s="45"/>
      <c r="BK430" s="45"/>
      <c r="BL430" s="45"/>
      <c r="BM430" s="45"/>
      <c r="BN430" s="45"/>
      <c r="BO430" s="45"/>
      <c r="BP430" s="45"/>
      <c r="BQ430" s="45"/>
      <c r="BR430" s="45"/>
      <c r="BS430" s="45"/>
      <c r="BT430" s="45"/>
      <c r="BU430" s="45"/>
      <c r="BV430" s="45"/>
      <c r="BW430" s="45"/>
      <c r="BX430" s="45"/>
      <c r="BY430" s="45"/>
      <c r="BZ430" s="45"/>
      <c r="CA430" s="45"/>
      <c r="CB430" s="45"/>
      <c r="CC430" s="45"/>
      <c r="CD430" s="45"/>
      <c r="CE430" s="45"/>
      <c r="CF430" s="45"/>
      <c r="CG430" s="45"/>
      <c r="CH430" s="45"/>
      <c r="CI430" s="45"/>
      <c r="CJ430" s="45"/>
      <c r="CK430" s="45"/>
      <c r="CL430" s="45"/>
      <c r="CM430" s="45"/>
      <c r="CN430" s="45"/>
      <c r="CO430" s="45"/>
      <c r="CP430" s="45"/>
      <c r="CQ430" s="45"/>
      <c r="CR430" s="45"/>
      <c r="CS430" s="45"/>
      <c r="CT430" s="45"/>
      <c r="CU430" s="45"/>
      <c r="CV430" s="45"/>
      <c r="CW430" s="45"/>
      <c r="CX430" s="45"/>
      <c r="CY430" s="45"/>
      <c r="CZ430" s="45"/>
      <c r="DA430" s="45"/>
      <c r="DB430" s="45"/>
      <c r="DC430" s="45"/>
      <c r="DD430" s="45"/>
      <c r="DE430" s="45"/>
      <c r="DF430" s="45"/>
      <c r="DG430" s="45"/>
      <c r="DH430" s="45"/>
      <c r="DI430" s="45"/>
      <c r="DJ430" s="45"/>
      <c r="DK430" s="45"/>
      <c r="DL430" s="45"/>
      <c r="DM430" s="45"/>
      <c r="DN430" s="45"/>
      <c r="DO430" s="45"/>
      <c r="DP430" s="45"/>
      <c r="DQ430" s="45"/>
      <c r="DR430" s="45"/>
      <c r="DS430" s="45"/>
      <c r="DT430" s="45"/>
      <c r="DU430" s="45"/>
      <c r="DV430" s="45"/>
      <c r="DW430" s="45"/>
      <c r="DX430" s="45"/>
      <c r="DY430" s="45"/>
      <c r="DZ430" s="45"/>
      <c r="EA430" s="45"/>
      <c r="EB430" s="45"/>
      <c r="EC430" s="45"/>
      <c r="ED430" s="45"/>
      <c r="EE430" s="45"/>
      <c r="EF430" s="45"/>
      <c r="EG430" s="45"/>
      <c r="EH430" s="45"/>
      <c r="EI430" s="45"/>
      <c r="EJ430" s="45"/>
      <c r="EK430" s="45"/>
      <c r="EL430" s="45"/>
      <c r="EM430" s="45"/>
      <c r="EN430" s="45"/>
      <c r="EO430" s="45"/>
      <c r="EP430" s="45"/>
      <c r="EQ430" s="45"/>
      <c r="ER430" s="45"/>
      <c r="ES430" s="45"/>
      <c r="ET430" s="45"/>
      <c r="EU430" s="45"/>
      <c r="EV430" s="45"/>
      <c r="EW430" s="45"/>
      <c r="EX430" s="45"/>
      <c r="EY430" s="45"/>
      <c r="EZ430" s="45"/>
      <c r="FA430" s="45"/>
      <c r="FB430" s="45"/>
      <c r="FC430" s="45"/>
      <c r="FD430" s="45"/>
      <c r="FE430" s="45"/>
      <c r="FF430" s="45"/>
      <c r="FG430" s="45"/>
      <c r="FH430" s="45"/>
      <c r="FI430" s="45"/>
      <c r="FJ430" s="45"/>
      <c r="FK430" s="45"/>
      <c r="FL430" s="45"/>
      <c r="FM430" s="45"/>
      <c r="FN430" s="45"/>
      <c r="FO430" s="45"/>
      <c r="FP430" s="45"/>
      <c r="FQ430" s="45"/>
      <c r="FR430" s="45"/>
      <c r="FS430" s="45"/>
      <c r="FT430" s="45"/>
      <c r="FU430" s="45"/>
      <c r="FV430" s="45"/>
      <c r="FW430" s="45"/>
      <c r="FX430" s="45"/>
      <c r="FY430" s="45"/>
      <c r="FZ430" s="45"/>
      <c r="GA430" s="45"/>
      <c r="GB430" s="45"/>
      <c r="GC430" s="45"/>
      <c r="GD430" s="45"/>
      <c r="GE430" s="45"/>
      <c r="GF430" s="45"/>
      <c r="GG430" s="45"/>
      <c r="GH430" s="45"/>
      <c r="GI430" s="45"/>
      <c r="GJ430" s="45"/>
      <c r="GK430" s="45"/>
      <c r="GL430" s="45"/>
      <c r="GM430" s="45"/>
      <c r="GN430" s="45"/>
      <c r="GO430" s="45"/>
      <c r="GP430" s="45"/>
      <c r="GQ430" s="45"/>
      <c r="GR430" s="45"/>
      <c r="GS430" s="45"/>
      <c r="GT430" s="45"/>
      <c r="GU430" s="45"/>
      <c r="GV430" s="45"/>
      <c r="GW430" s="45"/>
      <c r="GX430" s="45"/>
      <c r="GY430" s="45"/>
      <c r="GZ430" s="45"/>
      <c r="HA430" s="45"/>
      <c r="HB430" s="45"/>
      <c r="HC430" s="45"/>
      <c r="HD430" s="45"/>
      <c r="HE430" s="45"/>
      <c r="HF430" s="45"/>
      <c r="HG430" s="45"/>
      <c r="HH430" s="45"/>
      <c r="HI430" s="45"/>
      <c r="HJ430" s="45"/>
      <c r="HK430" s="45"/>
      <c r="HL430" s="45"/>
      <c r="HM430" s="45"/>
      <c r="HN430" s="45"/>
      <c r="HO430" s="45"/>
      <c r="HP430" s="45"/>
      <c r="HQ430" s="45"/>
      <c r="HR430" s="45"/>
      <c r="HS430" s="45"/>
      <c r="HT430" s="45"/>
      <c r="HU430" s="45"/>
      <c r="HV430" s="45"/>
      <c r="HW430" s="45"/>
      <c r="HX430" s="45"/>
      <c r="HY430" s="45"/>
      <c r="HZ430" s="45"/>
      <c r="IA430" s="45"/>
      <c r="IB430" s="45"/>
      <c r="IC430" s="45"/>
      <c r="ID430" s="45"/>
      <c r="IE430" s="45"/>
      <c r="IF430" s="45"/>
      <c r="IG430" s="45"/>
      <c r="IH430" s="45"/>
      <c r="II430" s="45"/>
      <c r="IJ430" s="45"/>
      <c r="IK430" s="45"/>
      <c r="IL430" s="45"/>
      <c r="IM430" s="45"/>
      <c r="IN430" s="45"/>
      <c r="IO430" s="45"/>
      <c r="IP430" s="45"/>
      <c r="IQ430" s="45"/>
      <c r="IR430" s="45"/>
      <c r="IS430" s="45"/>
      <c r="IT430" s="45"/>
      <c r="IU430" s="45"/>
      <c r="IV430" s="45"/>
      <c r="IW430" s="45"/>
      <c r="IX430" s="45"/>
      <c r="IY430" s="45"/>
      <c r="IZ430" s="45"/>
      <c r="JA430" s="45"/>
      <c r="JB430" s="45"/>
      <c r="JC430" s="45"/>
      <c r="JD430" s="45"/>
      <c r="JE430" s="45"/>
      <c r="JF430" s="45"/>
      <c r="JG430" s="45"/>
      <c r="JH430" s="45"/>
      <c r="JI430" s="45"/>
      <c r="JJ430" s="45"/>
      <c r="JK430" s="45"/>
      <c r="JL430" s="45"/>
      <c r="JM430" s="45"/>
      <c r="JN430" s="45"/>
      <c r="JO430" s="45"/>
      <c r="JP430" s="45"/>
      <c r="JQ430" s="45"/>
      <c r="JR430" s="45"/>
      <c r="JS430" s="45"/>
      <c r="JT430" s="45"/>
      <c r="JU430" s="45"/>
      <c r="JV430" s="45"/>
      <c r="JW430" s="45"/>
      <c r="JX430" s="45"/>
      <c r="JY430" s="45"/>
      <c r="JZ430" s="45"/>
      <c r="KA430" s="45"/>
      <c r="KB430" s="45"/>
      <c r="KC430" s="45"/>
      <c r="KD430" s="45"/>
      <c r="KE430" s="45"/>
      <c r="KF430" s="45"/>
      <c r="KG430" s="45"/>
      <c r="KH430" s="45"/>
      <c r="KI430" s="45"/>
      <c r="KJ430" s="45"/>
      <c r="KK430" s="45"/>
      <c r="KL430" s="45"/>
      <c r="KM430" s="45"/>
      <c r="KN430" s="45"/>
      <c r="KO430" s="45"/>
      <c r="KP430" s="45"/>
      <c r="KQ430" s="45"/>
      <c r="KR430" s="45"/>
      <c r="KS430" s="45"/>
      <c r="KT430" s="45"/>
      <c r="KU430" s="45"/>
      <c r="KV430" s="45"/>
      <c r="KW430" s="45"/>
      <c r="KX430" s="45"/>
      <c r="KY430" s="45"/>
      <c r="KZ430" s="45"/>
      <c r="LA430" s="45"/>
      <c r="LB430" s="45"/>
      <c r="LC430" s="45"/>
      <c r="LD430" s="45"/>
      <c r="LE430" s="45"/>
      <c r="LF430" s="45"/>
      <c r="LG430" s="45"/>
      <c r="LH430" s="45"/>
      <c r="LI430" s="45"/>
      <c r="LJ430" s="45"/>
      <c r="LK430" s="45"/>
      <c r="LL430" s="45"/>
      <c r="LM430" s="45"/>
      <c r="LN430" s="45"/>
      <c r="LO430" s="45"/>
      <c r="LP430" s="45"/>
      <c r="LQ430" s="45"/>
      <c r="LR430" s="45"/>
      <c r="LS430" s="45"/>
      <c r="LT430" s="45"/>
      <c r="LU430" s="45"/>
      <c r="LV430" s="45"/>
      <c r="LW430" s="45"/>
      <c r="LX430" s="45"/>
      <c r="LY430" s="45"/>
      <c r="LZ430" s="45"/>
      <c r="MA430" s="45"/>
      <c r="MB430" s="45"/>
      <c r="MC430" s="45"/>
      <c r="MD430" s="45"/>
      <c r="ME430" s="45"/>
      <c r="MF430" s="45"/>
      <c r="MG430" s="45"/>
      <c r="MH430" s="45"/>
      <c r="MI430" s="45"/>
      <c r="MJ430" s="45"/>
      <c r="MK430" s="45"/>
      <c r="ML430" s="45"/>
      <c r="MM430" s="45"/>
      <c r="MN430" s="45"/>
      <c r="MO430" s="45"/>
      <c r="MP430" s="45"/>
      <c r="MQ430" s="45"/>
      <c r="MR430" s="45"/>
      <c r="MS430" s="45"/>
      <c r="MT430" s="45"/>
      <c r="MU430" s="45"/>
      <c r="MV430" s="45"/>
      <c r="MW430" s="45"/>
      <c r="MX430" s="45"/>
      <c r="MY430" s="45"/>
      <c r="MZ430" s="45"/>
      <c r="NA430" s="45"/>
      <c r="NB430" s="45"/>
      <c r="NC430" s="45"/>
      <c r="ND430" s="45"/>
      <c r="NE430" s="45"/>
      <c r="NF430" s="45"/>
      <c r="NG430" s="45"/>
      <c r="NH430" s="45"/>
      <c r="NI430" s="45"/>
      <c r="NJ430" s="45"/>
      <c r="NK430" s="45"/>
      <c r="NL430" s="45"/>
      <c r="NM430" s="45"/>
      <c r="NN430" s="45"/>
      <c r="NO430" s="45"/>
      <c r="NP430" s="45"/>
      <c r="NQ430" s="45"/>
      <c r="NR430" s="45"/>
      <c r="NS430" s="45"/>
      <c r="NT430" s="45"/>
      <c r="NU430" s="45"/>
      <c r="NV430" s="45"/>
      <c r="NW430" s="45"/>
      <c r="NX430" s="45"/>
      <c r="NY430" s="45"/>
      <c r="NZ430" s="45"/>
      <c r="OA430" s="45"/>
      <c r="OB430" s="45"/>
      <c r="OC430" s="45"/>
      <c r="OD430" s="45"/>
      <c r="OE430" s="45"/>
      <c r="OF430" s="45"/>
      <c r="OG430" s="45"/>
      <c r="OH430" s="45"/>
      <c r="OI430" s="45"/>
      <c r="OJ430" s="45"/>
      <c r="OK430" s="45"/>
      <c r="OL430" s="45"/>
      <c r="OM430" s="45"/>
      <c r="ON430" s="45"/>
      <c r="OO430" s="45"/>
      <c r="OP430" s="45"/>
      <c r="OQ430" s="45"/>
      <c r="OR430" s="45"/>
      <c r="OS430" s="45"/>
      <c r="OT430" s="45"/>
      <c r="OU430" s="45"/>
      <c r="OV430" s="45"/>
      <c r="OW430" s="45"/>
      <c r="OX430" s="45"/>
      <c r="OY430" s="45"/>
      <c r="OZ430" s="45"/>
      <c r="PA430" s="45"/>
      <c r="PB430" s="45"/>
      <c r="PC430" s="45"/>
      <c r="PD430" s="45"/>
      <c r="PE430" s="45"/>
      <c r="PF430" s="45"/>
      <c r="PG430" s="45"/>
      <c r="PH430" s="45"/>
      <c r="PI430" s="45"/>
      <c r="PJ430" s="45"/>
      <c r="PK430" s="45"/>
      <c r="PL430" s="45"/>
      <c r="PM430" s="45"/>
      <c r="PN430" s="45"/>
      <c r="PO430" s="45"/>
      <c r="PP430" s="45"/>
      <c r="PQ430" s="45"/>
      <c r="PR430" s="45"/>
      <c r="PS430" s="45"/>
      <c r="PT430" s="45"/>
      <c r="PU430" s="45"/>
      <c r="PV430" s="45"/>
      <c r="PW430" s="45"/>
      <c r="PX430" s="45"/>
      <c r="PY430" s="45"/>
      <c r="PZ430" s="45"/>
      <c r="QA430" s="45"/>
      <c r="QB430" s="45"/>
      <c r="QC430" s="45"/>
      <c r="QD430" s="45"/>
      <c r="QE430" s="45"/>
      <c r="QF430" s="45"/>
      <c r="QG430" s="45"/>
      <c r="QH430" s="45"/>
      <c r="QI430" s="45"/>
      <c r="QJ430" s="45"/>
      <c r="QK430" s="45"/>
      <c r="QL430" s="45"/>
      <c r="QM430" s="45"/>
      <c r="QN430" s="45"/>
      <c r="QO430" s="45"/>
      <c r="QP430" s="45"/>
      <c r="QQ430" s="45"/>
      <c r="QR430" s="45"/>
      <c r="QS430" s="45"/>
      <c r="QT430" s="45"/>
      <c r="QU430" s="45"/>
      <c r="QV430" s="45"/>
      <c r="QW430" s="45"/>
      <c r="QX430" s="45"/>
      <c r="QY430" s="45"/>
      <c r="QZ430" s="45"/>
      <c r="RA430" s="45"/>
      <c r="RB430" s="45"/>
      <c r="RC430" s="45"/>
      <c r="RD430" s="45"/>
      <c r="RE430" s="45"/>
      <c r="RF430" s="45"/>
      <c r="RG430" s="45"/>
      <c r="RH430" s="45"/>
      <c r="RI430" s="45"/>
      <c r="RJ430" s="45"/>
      <c r="RK430" s="45"/>
      <c r="RL430" s="45"/>
      <c r="RM430" s="45"/>
      <c r="RN430" s="45"/>
      <c r="RO430" s="45"/>
      <c r="RP430" s="45"/>
      <c r="RQ430" s="45"/>
      <c r="RR430" s="45"/>
      <c r="RS430" s="45"/>
      <c r="RT430" s="45"/>
      <c r="RU430" s="45"/>
      <c r="RV430" s="45"/>
      <c r="RW430" s="45"/>
      <c r="RX430" s="45"/>
      <c r="RY430" s="45"/>
      <c r="RZ430" s="45"/>
      <c r="SA430" s="45"/>
      <c r="SB430" s="45"/>
      <c r="SC430" s="45"/>
      <c r="SD430" s="45"/>
      <c r="SE430" s="45"/>
      <c r="SF430" s="45"/>
      <c r="SG430" s="45"/>
      <c r="SH430" s="45"/>
      <c r="SI430" s="45"/>
      <c r="SJ430" s="45"/>
      <c r="SK430" s="45"/>
      <c r="SL430" s="45"/>
      <c r="SM430" s="45"/>
      <c r="SN430" s="45"/>
      <c r="SO430" s="45"/>
      <c r="SP430" s="45"/>
      <c r="SQ430" s="45"/>
      <c r="SR430" s="45"/>
      <c r="SS430" s="45"/>
      <c r="ST430" s="45"/>
      <c r="SU430" s="45"/>
      <c r="SV430" s="45"/>
      <c r="SW430" s="45"/>
      <c r="SX430" s="45"/>
      <c r="SY430" s="45"/>
      <c r="SZ430" s="45"/>
      <c r="TA430" s="45"/>
      <c r="TB430" s="45"/>
      <c r="TC430" s="45"/>
      <c r="TD430" s="45"/>
      <c r="TE430" s="45"/>
      <c r="TF430" s="45"/>
      <c r="TG430" s="45"/>
      <c r="TH430" s="45"/>
      <c r="TI430" s="45"/>
      <c r="TJ430" s="45"/>
      <c r="TK430" s="45"/>
      <c r="TL430" s="45"/>
      <c r="TM430" s="45"/>
      <c r="TN430" s="45"/>
      <c r="TO430" s="45"/>
      <c r="TP430" s="45"/>
      <c r="TQ430" s="45"/>
      <c r="TR430" s="45"/>
      <c r="TS430" s="45"/>
      <c r="TT430" s="45"/>
      <c r="TU430" s="45"/>
      <c r="TV430" s="45"/>
      <c r="TW430" s="45"/>
      <c r="TX430" s="45"/>
      <c r="TY430" s="45"/>
      <c r="TZ430" s="45"/>
      <c r="UA430" s="45"/>
      <c r="UB430" s="45"/>
      <c r="UC430" s="45"/>
      <c r="UD430" s="45"/>
      <c r="UE430" s="45"/>
      <c r="UF430" s="45"/>
      <c r="UG430" s="45"/>
      <c r="UH430" s="45"/>
      <c r="UI430" s="45"/>
      <c r="UJ430" s="45"/>
      <c r="UK430" s="45"/>
      <c r="UL430" s="45"/>
      <c r="UM430" s="45"/>
      <c r="UN430" s="45"/>
      <c r="UO430" s="45"/>
      <c r="UP430" s="45"/>
      <c r="UQ430" s="45"/>
      <c r="UR430" s="45"/>
      <c r="US430" s="45"/>
      <c r="UT430" s="45"/>
      <c r="UU430" s="45"/>
      <c r="UV430" s="45"/>
      <c r="UW430" s="45"/>
      <c r="UX430" s="45"/>
      <c r="UY430" s="45"/>
      <c r="UZ430" s="45"/>
      <c r="VA430" s="45"/>
      <c r="VB430" s="45"/>
      <c r="VC430" s="45"/>
      <c r="VD430" s="45"/>
      <c r="VE430" s="45"/>
      <c r="VF430" s="45"/>
      <c r="VG430" s="45"/>
      <c r="VH430" s="45"/>
      <c r="VI430" s="45"/>
      <c r="VJ430" s="45"/>
      <c r="VK430" s="45"/>
      <c r="VL430" s="45"/>
      <c r="VM430" s="45"/>
      <c r="VN430" s="45"/>
      <c r="VO430" s="45"/>
      <c r="VP430" s="45"/>
      <c r="VQ430" s="45"/>
      <c r="VR430" s="45"/>
      <c r="VS430" s="45"/>
      <c r="VT430" s="45"/>
      <c r="VU430" s="45"/>
      <c r="VV430" s="45"/>
      <c r="VW430" s="45"/>
      <c r="VX430" s="45"/>
      <c r="VY430" s="45"/>
      <c r="VZ430" s="45"/>
      <c r="WA430" s="45"/>
      <c r="WB430" s="45"/>
      <c r="WC430" s="45"/>
      <c r="WD430" s="45"/>
      <c r="WE430" s="45"/>
      <c r="WF430" s="45"/>
      <c r="WG430" s="45"/>
      <c r="WH430" s="45"/>
      <c r="WI430" s="45"/>
      <c r="WJ430" s="45"/>
      <c r="WK430" s="45"/>
      <c r="WL430" s="45"/>
      <c r="WM430" s="45"/>
      <c r="WN430" s="45"/>
      <c r="WO430" s="45"/>
      <c r="WP430" s="45"/>
      <c r="WQ430" s="45"/>
      <c r="WR430" s="45"/>
      <c r="WS430" s="45"/>
      <c r="WT430" s="45"/>
      <c r="WU430" s="45"/>
      <c r="WV430" s="45"/>
      <c r="WW430" s="45"/>
      <c r="WX430" s="45"/>
      <c r="WY430" s="45"/>
      <c r="WZ430" s="45"/>
      <c r="XA430" s="45"/>
      <c r="XB430" s="45"/>
      <c r="XC430" s="45"/>
      <c r="XD430" s="45"/>
      <c r="XE430" s="45"/>
      <c r="XF430" s="45"/>
      <c r="XG430" s="45"/>
      <c r="XH430" s="45"/>
      <c r="XI430" s="45"/>
      <c r="XJ430" s="45"/>
      <c r="XK430" s="45"/>
      <c r="XL430" s="45"/>
      <c r="XM430" s="45"/>
      <c r="XN430" s="45"/>
      <c r="XO430" s="45"/>
      <c r="XP430" s="45"/>
      <c r="XQ430" s="45"/>
      <c r="XR430" s="45"/>
      <c r="XS430" s="45"/>
      <c r="XT430" s="45"/>
      <c r="XU430" s="45"/>
      <c r="XV430" s="45"/>
      <c r="XW430" s="45"/>
      <c r="XX430" s="45"/>
      <c r="XY430" s="45"/>
      <c r="XZ430" s="45"/>
      <c r="YA430" s="45"/>
      <c r="YB430" s="45"/>
      <c r="YC430" s="45"/>
      <c r="YD430" s="45"/>
      <c r="YE430" s="45"/>
      <c r="YF430" s="45"/>
      <c r="YG430" s="45"/>
      <c r="YH430" s="45"/>
      <c r="YI430" s="45"/>
      <c r="YJ430" s="45"/>
      <c r="YK430" s="45"/>
      <c r="YL430" s="45"/>
      <c r="YM430" s="45"/>
      <c r="YN430" s="45"/>
      <c r="YO430" s="45"/>
      <c r="YP430" s="45"/>
      <c r="YQ430" s="45"/>
      <c r="YR430" s="45"/>
      <c r="YS430" s="45"/>
      <c r="YT430" s="45"/>
      <c r="YU430" s="45"/>
      <c r="YV430" s="45"/>
      <c r="YW430" s="45"/>
      <c r="YX430" s="45"/>
      <c r="YY430" s="45"/>
      <c r="YZ430" s="45"/>
      <c r="ZA430" s="45"/>
      <c r="ZB430" s="45"/>
      <c r="ZC430" s="45"/>
      <c r="ZD430" s="45"/>
      <c r="ZE430" s="45"/>
      <c r="ZF430" s="45"/>
      <c r="ZG430" s="45"/>
      <c r="ZH430" s="45"/>
      <c r="ZI430" s="45"/>
      <c r="ZJ430" s="45"/>
      <c r="ZK430" s="45"/>
      <c r="ZL430" s="45"/>
      <c r="ZM430" s="45"/>
      <c r="ZN430" s="45"/>
      <c r="ZO430" s="45"/>
      <c r="ZP430" s="45"/>
      <c r="ZQ430" s="45"/>
      <c r="ZR430" s="45"/>
      <c r="ZS430" s="45"/>
    </row>
    <row r="431" spans="1:695" s="45" customFormat="1" x14ac:dyDescent="0.2">
      <c r="A431" s="150"/>
      <c r="B431" s="151"/>
      <c r="D431" s="152"/>
      <c r="E431" s="58"/>
      <c r="F431" s="84"/>
      <c r="G431" s="57"/>
      <c r="H431" s="60"/>
      <c r="I431" s="60"/>
      <c r="J431" s="154"/>
      <c r="K431" s="155"/>
      <c r="L431" s="156"/>
      <c r="N431" s="139"/>
      <c r="O431" s="139"/>
    </row>
    <row r="432" spans="1:695" s="45" customFormat="1" x14ac:dyDescent="0.2">
      <c r="A432" s="150"/>
      <c r="B432" s="151"/>
      <c r="D432" s="152"/>
      <c r="E432" s="58"/>
      <c r="F432" s="58"/>
      <c r="G432" s="57"/>
      <c r="H432" s="60"/>
      <c r="I432" s="60"/>
      <c r="J432" s="154"/>
      <c r="K432" s="155"/>
      <c r="L432" s="156"/>
      <c r="N432" s="139"/>
      <c r="O432" s="139"/>
    </row>
    <row r="433" spans="1:695" s="48" customFormat="1" x14ac:dyDescent="0.2">
      <c r="A433" s="231" t="s">
        <v>156</v>
      </c>
      <c r="B433" s="94"/>
      <c r="C433" s="48" t="s">
        <v>77</v>
      </c>
      <c r="D433" s="68" t="s">
        <v>14</v>
      </c>
      <c r="E433" s="69">
        <v>0.27777777777777779</v>
      </c>
      <c r="F433" s="69">
        <f>E433+(80/(24*60))</f>
        <v>0.33333333333333337</v>
      </c>
      <c r="G433" s="42">
        <f t="shared" si="56"/>
        <v>16475</v>
      </c>
      <c r="H433" s="70">
        <v>250</v>
      </c>
      <c r="I433" s="81">
        <v>65.900000000000006</v>
      </c>
      <c r="J433" s="77" t="s">
        <v>204</v>
      </c>
      <c r="K433" s="77" t="s">
        <v>205</v>
      </c>
      <c r="L433" s="149" t="s">
        <v>210</v>
      </c>
      <c r="M433" s="45"/>
      <c r="N433" s="139"/>
      <c r="O433" s="139"/>
      <c r="P433" s="45"/>
      <c r="Q433" s="45"/>
      <c r="R433" s="45"/>
      <c r="S433" s="45"/>
      <c r="T433" s="45"/>
      <c r="U433" s="45"/>
      <c r="V433" s="45"/>
      <c r="W433" s="45"/>
      <c r="X433" s="45"/>
      <c r="Y433" s="45"/>
      <c r="Z433" s="45"/>
      <c r="AA433" s="45"/>
      <c r="AB433" s="45"/>
      <c r="AC433" s="45"/>
      <c r="AD433" s="45"/>
      <c r="AE433" s="45"/>
      <c r="AF433" s="45"/>
      <c r="AG433" s="45"/>
      <c r="AH433" s="45"/>
      <c r="AI433" s="45"/>
      <c r="AJ433" s="45"/>
      <c r="AK433" s="45"/>
      <c r="AL433" s="45"/>
      <c r="AM433" s="45"/>
      <c r="AN433" s="45"/>
      <c r="AO433" s="45"/>
      <c r="AP433" s="45"/>
      <c r="AQ433" s="45"/>
      <c r="AR433" s="45"/>
      <c r="AS433" s="45"/>
      <c r="AT433" s="45"/>
      <c r="AU433" s="45"/>
      <c r="AV433" s="45"/>
      <c r="AW433" s="45"/>
      <c r="AX433" s="45"/>
      <c r="AY433" s="45"/>
      <c r="AZ433" s="45"/>
      <c r="BA433" s="45"/>
      <c r="BB433" s="45"/>
      <c r="BC433" s="45"/>
      <c r="BD433" s="45"/>
      <c r="BE433" s="45"/>
      <c r="BF433" s="45"/>
      <c r="BG433" s="45"/>
      <c r="BH433" s="45"/>
      <c r="BI433" s="45"/>
      <c r="BJ433" s="45"/>
      <c r="BK433" s="45"/>
      <c r="BL433" s="45"/>
      <c r="BM433" s="45"/>
      <c r="BN433" s="45"/>
      <c r="BO433" s="45"/>
      <c r="BP433" s="45"/>
      <c r="BQ433" s="45"/>
      <c r="BR433" s="45"/>
      <c r="BS433" s="45"/>
      <c r="BT433" s="45"/>
      <c r="BU433" s="45"/>
      <c r="BV433" s="45"/>
      <c r="BW433" s="45"/>
      <c r="BX433" s="45"/>
      <c r="BY433" s="45"/>
      <c r="BZ433" s="45"/>
      <c r="CA433" s="45"/>
      <c r="CB433" s="45"/>
      <c r="CC433" s="45"/>
      <c r="CD433" s="45"/>
      <c r="CE433" s="45"/>
      <c r="CF433" s="45"/>
      <c r="CG433" s="45"/>
      <c r="CH433" s="45"/>
      <c r="CI433" s="45"/>
      <c r="CJ433" s="45"/>
      <c r="CK433" s="45"/>
      <c r="CL433" s="45"/>
      <c r="CM433" s="45"/>
      <c r="CN433" s="45"/>
      <c r="CO433" s="45"/>
      <c r="CP433" s="45"/>
      <c r="CQ433" s="45"/>
      <c r="CR433" s="45"/>
      <c r="CS433" s="45"/>
      <c r="CT433" s="45"/>
      <c r="CU433" s="45"/>
      <c r="CV433" s="45"/>
      <c r="CW433" s="45"/>
      <c r="CX433" s="45"/>
      <c r="CY433" s="45"/>
      <c r="CZ433" s="45"/>
      <c r="DA433" s="45"/>
      <c r="DB433" s="45"/>
      <c r="DC433" s="45"/>
      <c r="DD433" s="45"/>
      <c r="DE433" s="45"/>
      <c r="DF433" s="45"/>
      <c r="DG433" s="45"/>
      <c r="DH433" s="45"/>
      <c r="DI433" s="45"/>
      <c r="DJ433" s="45"/>
      <c r="DK433" s="45"/>
      <c r="DL433" s="45"/>
      <c r="DM433" s="45"/>
      <c r="DN433" s="45"/>
      <c r="DO433" s="45"/>
      <c r="DP433" s="45"/>
      <c r="DQ433" s="45"/>
      <c r="DR433" s="45"/>
      <c r="DS433" s="45"/>
      <c r="DT433" s="45"/>
      <c r="DU433" s="45"/>
      <c r="DV433" s="45"/>
      <c r="DW433" s="45"/>
      <c r="DX433" s="45"/>
      <c r="DY433" s="45"/>
      <c r="DZ433" s="45"/>
      <c r="EA433" s="45"/>
      <c r="EB433" s="45"/>
      <c r="EC433" s="45"/>
      <c r="ED433" s="45"/>
      <c r="EE433" s="45"/>
      <c r="EF433" s="45"/>
      <c r="EG433" s="45"/>
      <c r="EH433" s="45"/>
      <c r="EI433" s="45"/>
      <c r="EJ433" s="45"/>
      <c r="EK433" s="45"/>
      <c r="EL433" s="45"/>
      <c r="EM433" s="45"/>
      <c r="EN433" s="45"/>
      <c r="EO433" s="45"/>
      <c r="EP433" s="45"/>
      <c r="EQ433" s="45"/>
      <c r="ER433" s="45"/>
      <c r="ES433" s="45"/>
      <c r="ET433" s="45"/>
      <c r="EU433" s="45"/>
      <c r="EV433" s="45"/>
      <c r="EW433" s="45"/>
      <c r="EX433" s="45"/>
      <c r="EY433" s="45"/>
      <c r="EZ433" s="45"/>
      <c r="FA433" s="45"/>
      <c r="FB433" s="45"/>
      <c r="FC433" s="45"/>
      <c r="FD433" s="45"/>
      <c r="FE433" s="45"/>
      <c r="FF433" s="45"/>
      <c r="FG433" s="45"/>
      <c r="FH433" s="45"/>
      <c r="FI433" s="45"/>
      <c r="FJ433" s="45"/>
      <c r="FK433" s="45"/>
      <c r="FL433" s="45"/>
      <c r="FM433" s="45"/>
      <c r="FN433" s="45"/>
      <c r="FO433" s="45"/>
      <c r="FP433" s="45"/>
      <c r="FQ433" s="45"/>
      <c r="FR433" s="45"/>
      <c r="FS433" s="45"/>
      <c r="FT433" s="45"/>
      <c r="FU433" s="45"/>
      <c r="FV433" s="45"/>
      <c r="FW433" s="45"/>
      <c r="FX433" s="45"/>
      <c r="FY433" s="45"/>
      <c r="FZ433" s="45"/>
      <c r="GA433" s="45"/>
      <c r="GB433" s="45"/>
      <c r="GC433" s="45"/>
      <c r="GD433" s="45"/>
      <c r="GE433" s="45"/>
      <c r="GF433" s="45"/>
      <c r="GG433" s="45"/>
      <c r="GH433" s="45"/>
      <c r="GI433" s="45"/>
      <c r="GJ433" s="45"/>
      <c r="GK433" s="45"/>
      <c r="GL433" s="45"/>
      <c r="GM433" s="45"/>
      <c r="GN433" s="45"/>
      <c r="GO433" s="45"/>
      <c r="GP433" s="45"/>
      <c r="GQ433" s="45"/>
      <c r="GR433" s="45"/>
      <c r="GS433" s="45"/>
      <c r="GT433" s="45"/>
      <c r="GU433" s="45"/>
      <c r="GV433" s="45"/>
      <c r="GW433" s="45"/>
      <c r="GX433" s="45"/>
      <c r="GY433" s="45"/>
      <c r="GZ433" s="45"/>
      <c r="HA433" s="45"/>
      <c r="HB433" s="45"/>
      <c r="HC433" s="45"/>
      <c r="HD433" s="45"/>
      <c r="HE433" s="45"/>
      <c r="HF433" s="45"/>
      <c r="HG433" s="45"/>
      <c r="HH433" s="45"/>
      <c r="HI433" s="45"/>
      <c r="HJ433" s="45"/>
      <c r="HK433" s="45"/>
      <c r="HL433" s="45"/>
      <c r="HM433" s="45"/>
      <c r="HN433" s="45"/>
      <c r="HO433" s="45"/>
      <c r="HP433" s="45"/>
      <c r="HQ433" s="45"/>
      <c r="HR433" s="45"/>
      <c r="HS433" s="45"/>
      <c r="HT433" s="45"/>
      <c r="HU433" s="45"/>
      <c r="HV433" s="45"/>
      <c r="HW433" s="45"/>
      <c r="HX433" s="45"/>
      <c r="HY433" s="45"/>
      <c r="HZ433" s="45"/>
      <c r="IA433" s="45"/>
      <c r="IB433" s="45"/>
      <c r="IC433" s="45"/>
      <c r="ID433" s="45"/>
      <c r="IE433" s="45"/>
      <c r="IF433" s="45"/>
      <c r="IG433" s="45"/>
      <c r="IH433" s="45"/>
      <c r="II433" s="45"/>
      <c r="IJ433" s="45"/>
      <c r="IK433" s="45"/>
      <c r="IL433" s="45"/>
      <c r="IM433" s="45"/>
      <c r="IN433" s="45"/>
      <c r="IO433" s="45"/>
      <c r="IP433" s="45"/>
      <c r="IQ433" s="45"/>
      <c r="IR433" s="45"/>
      <c r="IS433" s="45"/>
      <c r="IT433" s="45"/>
      <c r="IU433" s="45"/>
      <c r="IV433" s="45"/>
      <c r="IW433" s="45"/>
      <c r="IX433" s="45"/>
      <c r="IY433" s="45"/>
      <c r="IZ433" s="45"/>
      <c r="JA433" s="45"/>
      <c r="JB433" s="45"/>
      <c r="JC433" s="45"/>
      <c r="JD433" s="45"/>
      <c r="JE433" s="45"/>
      <c r="JF433" s="45"/>
      <c r="JG433" s="45"/>
      <c r="JH433" s="45"/>
      <c r="JI433" s="45"/>
      <c r="JJ433" s="45"/>
      <c r="JK433" s="45"/>
      <c r="JL433" s="45"/>
      <c r="JM433" s="45"/>
      <c r="JN433" s="45"/>
      <c r="JO433" s="45"/>
      <c r="JP433" s="45"/>
      <c r="JQ433" s="45"/>
      <c r="JR433" s="45"/>
      <c r="JS433" s="45"/>
      <c r="JT433" s="45"/>
      <c r="JU433" s="45"/>
      <c r="JV433" s="45"/>
      <c r="JW433" s="45"/>
      <c r="JX433" s="45"/>
      <c r="JY433" s="45"/>
      <c r="JZ433" s="45"/>
      <c r="KA433" s="45"/>
      <c r="KB433" s="45"/>
      <c r="KC433" s="45"/>
      <c r="KD433" s="45"/>
      <c r="KE433" s="45"/>
      <c r="KF433" s="45"/>
      <c r="KG433" s="45"/>
      <c r="KH433" s="45"/>
      <c r="KI433" s="45"/>
      <c r="KJ433" s="45"/>
      <c r="KK433" s="45"/>
      <c r="KL433" s="45"/>
      <c r="KM433" s="45"/>
      <c r="KN433" s="45"/>
      <c r="KO433" s="45"/>
      <c r="KP433" s="45"/>
      <c r="KQ433" s="45"/>
      <c r="KR433" s="45"/>
      <c r="KS433" s="45"/>
      <c r="KT433" s="45"/>
      <c r="KU433" s="45"/>
      <c r="KV433" s="45"/>
      <c r="KW433" s="45"/>
      <c r="KX433" s="45"/>
      <c r="KY433" s="45"/>
      <c r="KZ433" s="45"/>
      <c r="LA433" s="45"/>
      <c r="LB433" s="45"/>
      <c r="LC433" s="45"/>
      <c r="LD433" s="45"/>
      <c r="LE433" s="45"/>
      <c r="LF433" s="45"/>
      <c r="LG433" s="45"/>
      <c r="LH433" s="45"/>
      <c r="LI433" s="45"/>
      <c r="LJ433" s="45"/>
      <c r="LK433" s="45"/>
      <c r="LL433" s="45"/>
      <c r="LM433" s="45"/>
      <c r="LN433" s="45"/>
      <c r="LO433" s="45"/>
      <c r="LP433" s="45"/>
      <c r="LQ433" s="45"/>
      <c r="LR433" s="45"/>
      <c r="LS433" s="45"/>
      <c r="LT433" s="45"/>
      <c r="LU433" s="45"/>
      <c r="LV433" s="45"/>
      <c r="LW433" s="45"/>
      <c r="LX433" s="45"/>
      <c r="LY433" s="45"/>
      <c r="LZ433" s="45"/>
      <c r="MA433" s="45"/>
      <c r="MB433" s="45"/>
      <c r="MC433" s="45"/>
      <c r="MD433" s="45"/>
      <c r="ME433" s="45"/>
      <c r="MF433" s="45"/>
      <c r="MG433" s="45"/>
      <c r="MH433" s="45"/>
      <c r="MI433" s="45"/>
      <c r="MJ433" s="45"/>
      <c r="MK433" s="45"/>
      <c r="ML433" s="45"/>
      <c r="MM433" s="45"/>
      <c r="MN433" s="45"/>
      <c r="MO433" s="45"/>
      <c r="MP433" s="45"/>
      <c r="MQ433" s="45"/>
      <c r="MR433" s="45"/>
      <c r="MS433" s="45"/>
      <c r="MT433" s="45"/>
      <c r="MU433" s="45"/>
      <c r="MV433" s="45"/>
      <c r="MW433" s="45"/>
      <c r="MX433" s="45"/>
      <c r="MY433" s="45"/>
      <c r="MZ433" s="45"/>
      <c r="NA433" s="45"/>
      <c r="NB433" s="45"/>
      <c r="NC433" s="45"/>
      <c r="ND433" s="45"/>
      <c r="NE433" s="45"/>
      <c r="NF433" s="45"/>
      <c r="NG433" s="45"/>
      <c r="NH433" s="45"/>
      <c r="NI433" s="45"/>
      <c r="NJ433" s="45"/>
      <c r="NK433" s="45"/>
      <c r="NL433" s="45"/>
      <c r="NM433" s="45"/>
      <c r="NN433" s="45"/>
      <c r="NO433" s="45"/>
      <c r="NP433" s="45"/>
      <c r="NQ433" s="45"/>
      <c r="NR433" s="45"/>
      <c r="NS433" s="45"/>
      <c r="NT433" s="45"/>
      <c r="NU433" s="45"/>
      <c r="NV433" s="45"/>
      <c r="NW433" s="45"/>
      <c r="NX433" s="45"/>
      <c r="NY433" s="45"/>
      <c r="NZ433" s="45"/>
      <c r="OA433" s="45"/>
      <c r="OB433" s="45"/>
      <c r="OC433" s="45"/>
      <c r="OD433" s="45"/>
      <c r="OE433" s="45"/>
      <c r="OF433" s="45"/>
      <c r="OG433" s="45"/>
      <c r="OH433" s="45"/>
      <c r="OI433" s="45"/>
      <c r="OJ433" s="45"/>
      <c r="OK433" s="45"/>
      <c r="OL433" s="45"/>
      <c r="OM433" s="45"/>
      <c r="ON433" s="45"/>
      <c r="OO433" s="45"/>
      <c r="OP433" s="45"/>
      <c r="OQ433" s="45"/>
      <c r="OR433" s="45"/>
      <c r="OS433" s="45"/>
      <c r="OT433" s="45"/>
      <c r="OU433" s="45"/>
      <c r="OV433" s="45"/>
      <c r="OW433" s="45"/>
      <c r="OX433" s="45"/>
      <c r="OY433" s="45"/>
      <c r="OZ433" s="45"/>
      <c r="PA433" s="45"/>
      <c r="PB433" s="45"/>
      <c r="PC433" s="45"/>
      <c r="PD433" s="45"/>
      <c r="PE433" s="45"/>
      <c r="PF433" s="45"/>
      <c r="PG433" s="45"/>
      <c r="PH433" s="45"/>
      <c r="PI433" s="45"/>
      <c r="PJ433" s="45"/>
      <c r="PK433" s="45"/>
      <c r="PL433" s="45"/>
      <c r="PM433" s="45"/>
      <c r="PN433" s="45"/>
      <c r="PO433" s="45"/>
      <c r="PP433" s="45"/>
      <c r="PQ433" s="45"/>
      <c r="PR433" s="45"/>
      <c r="PS433" s="45"/>
      <c r="PT433" s="45"/>
      <c r="PU433" s="45"/>
      <c r="PV433" s="45"/>
      <c r="PW433" s="45"/>
      <c r="PX433" s="45"/>
      <c r="PY433" s="45"/>
      <c r="PZ433" s="45"/>
      <c r="QA433" s="45"/>
      <c r="QB433" s="45"/>
      <c r="QC433" s="45"/>
      <c r="QD433" s="45"/>
      <c r="QE433" s="45"/>
      <c r="QF433" s="45"/>
      <c r="QG433" s="45"/>
      <c r="QH433" s="45"/>
      <c r="QI433" s="45"/>
      <c r="QJ433" s="45"/>
      <c r="QK433" s="45"/>
      <c r="QL433" s="45"/>
      <c r="QM433" s="45"/>
      <c r="QN433" s="45"/>
      <c r="QO433" s="45"/>
      <c r="QP433" s="45"/>
      <c r="QQ433" s="45"/>
      <c r="QR433" s="45"/>
      <c r="QS433" s="45"/>
      <c r="QT433" s="45"/>
      <c r="QU433" s="45"/>
      <c r="QV433" s="45"/>
      <c r="QW433" s="45"/>
      <c r="QX433" s="45"/>
      <c r="QY433" s="45"/>
      <c r="QZ433" s="45"/>
      <c r="RA433" s="45"/>
      <c r="RB433" s="45"/>
      <c r="RC433" s="45"/>
      <c r="RD433" s="45"/>
      <c r="RE433" s="45"/>
      <c r="RF433" s="45"/>
      <c r="RG433" s="45"/>
      <c r="RH433" s="45"/>
      <c r="RI433" s="45"/>
      <c r="RJ433" s="45"/>
      <c r="RK433" s="45"/>
      <c r="RL433" s="45"/>
      <c r="RM433" s="45"/>
      <c r="RN433" s="45"/>
      <c r="RO433" s="45"/>
      <c r="RP433" s="45"/>
      <c r="RQ433" s="45"/>
      <c r="RR433" s="45"/>
      <c r="RS433" s="45"/>
      <c r="RT433" s="45"/>
      <c r="RU433" s="45"/>
      <c r="RV433" s="45"/>
      <c r="RW433" s="45"/>
      <c r="RX433" s="45"/>
      <c r="RY433" s="45"/>
      <c r="RZ433" s="45"/>
      <c r="SA433" s="45"/>
      <c r="SB433" s="45"/>
      <c r="SC433" s="45"/>
      <c r="SD433" s="45"/>
      <c r="SE433" s="45"/>
      <c r="SF433" s="45"/>
      <c r="SG433" s="45"/>
      <c r="SH433" s="45"/>
      <c r="SI433" s="45"/>
      <c r="SJ433" s="45"/>
      <c r="SK433" s="45"/>
      <c r="SL433" s="45"/>
      <c r="SM433" s="45"/>
      <c r="SN433" s="45"/>
      <c r="SO433" s="45"/>
      <c r="SP433" s="45"/>
      <c r="SQ433" s="45"/>
      <c r="SR433" s="45"/>
      <c r="SS433" s="45"/>
      <c r="ST433" s="45"/>
      <c r="SU433" s="45"/>
      <c r="SV433" s="45"/>
      <c r="SW433" s="45"/>
      <c r="SX433" s="45"/>
      <c r="SY433" s="45"/>
      <c r="SZ433" s="45"/>
      <c r="TA433" s="45"/>
      <c r="TB433" s="45"/>
      <c r="TC433" s="45"/>
      <c r="TD433" s="45"/>
      <c r="TE433" s="45"/>
      <c r="TF433" s="45"/>
      <c r="TG433" s="45"/>
      <c r="TH433" s="45"/>
      <c r="TI433" s="45"/>
      <c r="TJ433" s="45"/>
      <c r="TK433" s="45"/>
      <c r="TL433" s="45"/>
      <c r="TM433" s="45"/>
      <c r="TN433" s="45"/>
      <c r="TO433" s="45"/>
      <c r="TP433" s="45"/>
      <c r="TQ433" s="45"/>
      <c r="TR433" s="45"/>
      <c r="TS433" s="45"/>
      <c r="TT433" s="45"/>
      <c r="TU433" s="45"/>
      <c r="TV433" s="45"/>
      <c r="TW433" s="45"/>
      <c r="TX433" s="45"/>
      <c r="TY433" s="45"/>
      <c r="TZ433" s="45"/>
      <c r="UA433" s="45"/>
      <c r="UB433" s="45"/>
      <c r="UC433" s="45"/>
      <c r="UD433" s="45"/>
      <c r="UE433" s="45"/>
      <c r="UF433" s="45"/>
      <c r="UG433" s="45"/>
      <c r="UH433" s="45"/>
      <c r="UI433" s="45"/>
      <c r="UJ433" s="45"/>
      <c r="UK433" s="45"/>
      <c r="UL433" s="45"/>
      <c r="UM433" s="45"/>
      <c r="UN433" s="45"/>
      <c r="UO433" s="45"/>
      <c r="UP433" s="45"/>
      <c r="UQ433" s="45"/>
      <c r="UR433" s="45"/>
      <c r="US433" s="45"/>
      <c r="UT433" s="45"/>
      <c r="UU433" s="45"/>
      <c r="UV433" s="45"/>
      <c r="UW433" s="45"/>
      <c r="UX433" s="45"/>
      <c r="UY433" s="45"/>
      <c r="UZ433" s="45"/>
      <c r="VA433" s="45"/>
      <c r="VB433" s="45"/>
      <c r="VC433" s="45"/>
      <c r="VD433" s="45"/>
      <c r="VE433" s="45"/>
      <c r="VF433" s="45"/>
      <c r="VG433" s="45"/>
      <c r="VH433" s="45"/>
      <c r="VI433" s="45"/>
      <c r="VJ433" s="45"/>
      <c r="VK433" s="45"/>
      <c r="VL433" s="45"/>
      <c r="VM433" s="45"/>
      <c r="VN433" s="45"/>
      <c r="VO433" s="45"/>
      <c r="VP433" s="45"/>
      <c r="VQ433" s="45"/>
      <c r="VR433" s="45"/>
      <c r="VS433" s="45"/>
      <c r="VT433" s="45"/>
      <c r="VU433" s="45"/>
      <c r="VV433" s="45"/>
      <c r="VW433" s="45"/>
      <c r="VX433" s="45"/>
      <c r="VY433" s="45"/>
      <c r="VZ433" s="45"/>
      <c r="WA433" s="45"/>
      <c r="WB433" s="45"/>
      <c r="WC433" s="45"/>
      <c r="WD433" s="45"/>
      <c r="WE433" s="45"/>
      <c r="WF433" s="45"/>
      <c r="WG433" s="45"/>
      <c r="WH433" s="45"/>
      <c r="WI433" s="45"/>
      <c r="WJ433" s="45"/>
      <c r="WK433" s="45"/>
      <c r="WL433" s="45"/>
      <c r="WM433" s="45"/>
      <c r="WN433" s="45"/>
      <c r="WO433" s="45"/>
      <c r="WP433" s="45"/>
      <c r="WQ433" s="45"/>
      <c r="WR433" s="45"/>
      <c r="WS433" s="45"/>
      <c r="WT433" s="45"/>
      <c r="WU433" s="45"/>
      <c r="WV433" s="45"/>
      <c r="WW433" s="45"/>
      <c r="WX433" s="45"/>
      <c r="WY433" s="45"/>
      <c r="WZ433" s="45"/>
      <c r="XA433" s="45"/>
      <c r="XB433" s="45"/>
      <c r="XC433" s="45"/>
      <c r="XD433" s="45"/>
      <c r="XE433" s="45"/>
      <c r="XF433" s="45"/>
      <c r="XG433" s="45"/>
      <c r="XH433" s="45"/>
      <c r="XI433" s="45"/>
      <c r="XJ433" s="45"/>
      <c r="XK433" s="45"/>
      <c r="XL433" s="45"/>
      <c r="XM433" s="45"/>
      <c r="XN433" s="45"/>
      <c r="XO433" s="45"/>
      <c r="XP433" s="45"/>
      <c r="XQ433" s="45"/>
      <c r="XR433" s="45"/>
      <c r="XS433" s="45"/>
      <c r="XT433" s="45"/>
      <c r="XU433" s="45"/>
      <c r="XV433" s="45"/>
      <c r="XW433" s="45"/>
      <c r="XX433" s="45"/>
      <c r="XY433" s="45"/>
      <c r="XZ433" s="45"/>
      <c r="YA433" s="45"/>
      <c r="YB433" s="45"/>
      <c r="YC433" s="45"/>
      <c r="YD433" s="45"/>
      <c r="YE433" s="45"/>
      <c r="YF433" s="45"/>
      <c r="YG433" s="45"/>
      <c r="YH433" s="45"/>
      <c r="YI433" s="45"/>
      <c r="YJ433" s="45"/>
      <c r="YK433" s="45"/>
      <c r="YL433" s="45"/>
      <c r="YM433" s="45"/>
      <c r="YN433" s="45"/>
      <c r="YO433" s="45"/>
      <c r="YP433" s="45"/>
      <c r="YQ433" s="45"/>
      <c r="YR433" s="45"/>
      <c r="YS433" s="45"/>
      <c r="YT433" s="45"/>
      <c r="YU433" s="45"/>
      <c r="YV433" s="45"/>
      <c r="YW433" s="45"/>
      <c r="YX433" s="45"/>
      <c r="YY433" s="45"/>
      <c r="YZ433" s="45"/>
      <c r="ZA433" s="45"/>
      <c r="ZB433" s="45"/>
      <c r="ZC433" s="45"/>
      <c r="ZD433" s="45"/>
      <c r="ZE433" s="45"/>
      <c r="ZF433" s="45"/>
      <c r="ZG433" s="45"/>
      <c r="ZH433" s="45"/>
      <c r="ZI433" s="45"/>
      <c r="ZJ433" s="45"/>
      <c r="ZK433" s="45"/>
      <c r="ZL433" s="45"/>
      <c r="ZM433" s="45"/>
      <c r="ZN433" s="45"/>
      <c r="ZO433" s="45"/>
      <c r="ZP433" s="45"/>
      <c r="ZQ433" s="45"/>
      <c r="ZR433" s="45"/>
      <c r="ZS433" s="45"/>
    </row>
    <row r="434" spans="1:695" s="47" customFormat="1" x14ac:dyDescent="0.2">
      <c r="A434" s="231" t="s">
        <v>156</v>
      </c>
      <c r="B434" s="91"/>
      <c r="C434" s="48" t="s">
        <v>75</v>
      </c>
      <c r="D434" s="68" t="s">
        <v>14</v>
      </c>
      <c r="E434" s="69">
        <v>0.34027777777777773</v>
      </c>
      <c r="F434" s="69">
        <f>E434+(80/(24*60))</f>
        <v>0.39583333333333326</v>
      </c>
      <c r="G434" s="42">
        <f>H434*I434</f>
        <v>16625</v>
      </c>
      <c r="H434" s="70">
        <v>250</v>
      </c>
      <c r="I434" s="81">
        <v>66.5</v>
      </c>
      <c r="J434" s="77" t="s">
        <v>204</v>
      </c>
      <c r="K434" s="77" t="s">
        <v>205</v>
      </c>
      <c r="L434" s="149" t="s">
        <v>210</v>
      </c>
      <c r="M434" s="45"/>
      <c r="N434" s="138"/>
      <c r="O434" s="139"/>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c r="JR434" s="1"/>
      <c r="JS434" s="1"/>
      <c r="JT434" s="1"/>
      <c r="JU434" s="1"/>
      <c r="JV434" s="1"/>
      <c r="JW434" s="1"/>
      <c r="JX434" s="1"/>
      <c r="JY434" s="1"/>
      <c r="JZ434" s="1"/>
      <c r="KA434" s="1"/>
      <c r="KB434" s="1"/>
      <c r="KC434" s="1"/>
      <c r="KD434" s="1"/>
      <c r="KE434" s="1"/>
      <c r="KF434" s="1"/>
      <c r="KG434" s="1"/>
      <c r="KH434" s="1"/>
      <c r="KI434" s="1"/>
      <c r="KJ434" s="1"/>
      <c r="KK434" s="1"/>
      <c r="KL434" s="1"/>
      <c r="KM434" s="1"/>
      <c r="KN434" s="1"/>
      <c r="KO434" s="1"/>
      <c r="KP434" s="1"/>
      <c r="KQ434" s="1"/>
      <c r="KR434" s="1"/>
      <c r="KS434" s="1"/>
      <c r="KT434" s="1"/>
      <c r="KU434" s="1"/>
      <c r="KV434" s="1"/>
      <c r="KW434" s="1"/>
      <c r="KX434" s="1"/>
      <c r="KY434" s="1"/>
      <c r="KZ434" s="1"/>
      <c r="LA434" s="1"/>
      <c r="LB434" s="1"/>
      <c r="LC434" s="1"/>
      <c r="LD434" s="1"/>
      <c r="LE434" s="1"/>
      <c r="LF434" s="1"/>
      <c r="LG434" s="1"/>
      <c r="LH434" s="1"/>
      <c r="LI434" s="1"/>
      <c r="LJ434" s="1"/>
      <c r="LK434" s="1"/>
      <c r="LL434" s="1"/>
      <c r="LM434" s="1"/>
      <c r="LN434" s="1"/>
      <c r="LO434" s="1"/>
      <c r="LP434" s="1"/>
      <c r="LQ434" s="1"/>
      <c r="LR434" s="1"/>
      <c r="LS434" s="1"/>
      <c r="LT434" s="1"/>
      <c r="LU434" s="1"/>
      <c r="LV434" s="1"/>
      <c r="LW434" s="1"/>
      <c r="LX434" s="1"/>
      <c r="LY434" s="1"/>
      <c r="LZ434" s="1"/>
      <c r="MA434" s="1"/>
      <c r="MB434" s="1"/>
      <c r="MC434" s="1"/>
      <c r="MD434" s="1"/>
      <c r="ME434" s="1"/>
      <c r="MF434" s="1"/>
      <c r="MG434" s="1"/>
      <c r="MH434" s="1"/>
      <c r="MI434" s="1"/>
      <c r="MJ434" s="1"/>
      <c r="MK434" s="1"/>
      <c r="ML434" s="1"/>
      <c r="MM434" s="1"/>
      <c r="MN434" s="1"/>
      <c r="MO434" s="1"/>
      <c r="MP434" s="1"/>
      <c r="MQ434" s="1"/>
      <c r="MR434" s="1"/>
      <c r="MS434" s="1"/>
      <c r="MT434" s="1"/>
      <c r="MU434" s="1"/>
      <c r="MV434" s="1"/>
      <c r="MW434" s="1"/>
      <c r="MX434" s="1"/>
      <c r="MY434" s="1"/>
      <c r="MZ434" s="1"/>
      <c r="NA434" s="1"/>
      <c r="NB434" s="1"/>
      <c r="NC434" s="1"/>
      <c r="ND434" s="1"/>
      <c r="NE434" s="1"/>
      <c r="NF434" s="1"/>
      <c r="NG434" s="1"/>
      <c r="NH434" s="1"/>
      <c r="NI434" s="1"/>
      <c r="NJ434" s="1"/>
      <c r="NK434" s="1"/>
      <c r="NL434" s="1"/>
      <c r="NM434" s="1"/>
      <c r="NN434" s="1"/>
      <c r="NO434" s="1"/>
      <c r="NP434" s="1"/>
      <c r="NQ434" s="1"/>
      <c r="NR434" s="1"/>
      <c r="NS434" s="1"/>
      <c r="NT434" s="1"/>
      <c r="NU434" s="1"/>
      <c r="NV434" s="1"/>
      <c r="NW434" s="1"/>
      <c r="NX434" s="1"/>
      <c r="NY434" s="1"/>
      <c r="NZ434" s="1"/>
      <c r="OA434" s="1"/>
      <c r="OB434" s="1"/>
      <c r="OC434" s="1"/>
      <c r="OD434" s="1"/>
      <c r="OE434" s="1"/>
      <c r="OF434" s="1"/>
      <c r="OG434" s="1"/>
      <c r="OH434" s="1"/>
      <c r="OI434" s="1"/>
      <c r="OJ434" s="1"/>
      <c r="OK434" s="1"/>
      <c r="OL434" s="1"/>
      <c r="OM434" s="1"/>
      <c r="ON434" s="1"/>
      <c r="OO434" s="1"/>
      <c r="OP434" s="1"/>
      <c r="OQ434" s="1"/>
      <c r="OR434" s="1"/>
      <c r="OS434" s="1"/>
      <c r="OT434" s="1"/>
      <c r="OU434" s="1"/>
      <c r="OV434" s="1"/>
      <c r="OW434" s="1"/>
      <c r="OX434" s="1"/>
      <c r="OY434" s="1"/>
      <c r="OZ434" s="1"/>
      <c r="PA434" s="1"/>
      <c r="PB434" s="1"/>
      <c r="PC434" s="1"/>
      <c r="PD434" s="1"/>
      <c r="PE434" s="1"/>
      <c r="PF434" s="1"/>
      <c r="PG434" s="1"/>
      <c r="PH434" s="1"/>
      <c r="PI434" s="1"/>
      <c r="PJ434" s="1"/>
      <c r="PK434" s="1"/>
      <c r="PL434" s="1"/>
      <c r="PM434" s="1"/>
      <c r="PN434" s="1"/>
      <c r="PO434" s="1"/>
      <c r="PP434" s="1"/>
      <c r="PQ434" s="1"/>
      <c r="PR434" s="1"/>
      <c r="PS434" s="1"/>
      <c r="PT434" s="1"/>
      <c r="PU434" s="1"/>
      <c r="PV434" s="1"/>
      <c r="PW434" s="1"/>
      <c r="PX434" s="1"/>
      <c r="PY434" s="1"/>
      <c r="PZ434" s="1"/>
      <c r="QA434" s="1"/>
      <c r="QB434" s="1"/>
      <c r="QC434" s="1"/>
      <c r="QD434" s="1"/>
      <c r="QE434" s="1"/>
      <c r="QF434" s="1"/>
      <c r="QG434" s="1"/>
      <c r="QH434" s="1"/>
      <c r="QI434" s="1"/>
      <c r="QJ434" s="1"/>
      <c r="QK434" s="1"/>
      <c r="QL434" s="1"/>
      <c r="QM434" s="1"/>
      <c r="QN434" s="1"/>
      <c r="QO434" s="1"/>
      <c r="QP434" s="1"/>
      <c r="QQ434" s="1"/>
      <c r="QR434" s="1"/>
      <c r="QS434" s="1"/>
      <c r="QT434" s="1"/>
      <c r="QU434" s="1"/>
      <c r="QV434" s="1"/>
      <c r="QW434" s="1"/>
      <c r="QX434" s="1"/>
      <c r="QY434" s="1"/>
      <c r="QZ434" s="1"/>
      <c r="RA434" s="1"/>
      <c r="RB434" s="1"/>
      <c r="RC434" s="1"/>
      <c r="RD434" s="1"/>
      <c r="RE434" s="1"/>
      <c r="RF434" s="1"/>
      <c r="RG434" s="1"/>
      <c r="RH434" s="1"/>
      <c r="RI434" s="1"/>
      <c r="RJ434" s="1"/>
      <c r="RK434" s="1"/>
      <c r="RL434" s="1"/>
      <c r="RM434" s="1"/>
      <c r="RN434" s="1"/>
      <c r="RO434" s="1"/>
      <c r="RP434" s="1"/>
      <c r="RQ434" s="1"/>
      <c r="RR434" s="1"/>
      <c r="RS434" s="1"/>
      <c r="RT434" s="1"/>
      <c r="RU434" s="1"/>
      <c r="RV434" s="1"/>
      <c r="RW434" s="1"/>
      <c r="RX434" s="1"/>
      <c r="RY434" s="1"/>
      <c r="RZ434" s="1"/>
      <c r="SA434" s="1"/>
      <c r="SB434" s="1"/>
      <c r="SC434" s="1"/>
      <c r="SD434" s="1"/>
      <c r="SE434" s="1"/>
      <c r="SF434" s="1"/>
      <c r="SG434" s="1"/>
      <c r="SH434" s="1"/>
      <c r="SI434" s="1"/>
      <c r="SJ434" s="1"/>
      <c r="SK434" s="1"/>
      <c r="SL434" s="1"/>
      <c r="SM434" s="1"/>
      <c r="SN434" s="1"/>
      <c r="SO434" s="1"/>
      <c r="SP434" s="1"/>
      <c r="SQ434" s="1"/>
      <c r="SR434" s="1"/>
      <c r="SS434" s="1"/>
      <c r="ST434" s="1"/>
      <c r="SU434" s="1"/>
      <c r="SV434" s="1"/>
      <c r="SW434" s="1"/>
      <c r="SX434" s="1"/>
      <c r="SY434" s="1"/>
      <c r="SZ434" s="1"/>
      <c r="TA434" s="1"/>
      <c r="TB434" s="1"/>
      <c r="TC434" s="1"/>
      <c r="TD434" s="1"/>
      <c r="TE434" s="1"/>
      <c r="TF434" s="1"/>
      <c r="TG434" s="1"/>
      <c r="TH434" s="1"/>
      <c r="TI434" s="1"/>
      <c r="TJ434" s="1"/>
      <c r="TK434" s="1"/>
      <c r="TL434" s="1"/>
      <c r="TM434" s="1"/>
      <c r="TN434" s="1"/>
      <c r="TO434" s="1"/>
      <c r="TP434" s="1"/>
      <c r="TQ434" s="1"/>
      <c r="TR434" s="1"/>
      <c r="TS434" s="1"/>
      <c r="TT434" s="1"/>
      <c r="TU434" s="1"/>
      <c r="TV434" s="1"/>
      <c r="TW434" s="1"/>
      <c r="TX434" s="1"/>
      <c r="TY434" s="1"/>
      <c r="TZ434" s="1"/>
      <c r="UA434" s="1"/>
      <c r="UB434" s="1"/>
      <c r="UC434" s="1"/>
      <c r="UD434" s="1"/>
      <c r="UE434" s="1"/>
      <c r="UF434" s="1"/>
      <c r="UG434" s="1"/>
      <c r="UH434" s="1"/>
      <c r="UI434" s="1"/>
      <c r="UJ434" s="1"/>
      <c r="UK434" s="1"/>
      <c r="UL434" s="1"/>
      <c r="UM434" s="1"/>
      <c r="UN434" s="1"/>
      <c r="UO434" s="1"/>
      <c r="UP434" s="1"/>
      <c r="UQ434" s="1"/>
      <c r="UR434" s="1"/>
      <c r="US434" s="1"/>
      <c r="UT434" s="1"/>
      <c r="UU434" s="1"/>
      <c r="UV434" s="1"/>
      <c r="UW434" s="1"/>
      <c r="UX434" s="1"/>
      <c r="UY434" s="1"/>
      <c r="UZ434" s="1"/>
      <c r="VA434" s="1"/>
      <c r="VB434" s="1"/>
      <c r="VC434" s="1"/>
      <c r="VD434" s="1"/>
      <c r="VE434" s="1"/>
      <c r="VF434" s="1"/>
      <c r="VG434" s="1"/>
      <c r="VH434" s="1"/>
      <c r="VI434" s="1"/>
      <c r="VJ434" s="1"/>
      <c r="VK434" s="1"/>
      <c r="VL434" s="1"/>
      <c r="VM434" s="1"/>
      <c r="VN434" s="1"/>
      <c r="VO434" s="1"/>
      <c r="VP434" s="1"/>
      <c r="VQ434" s="1"/>
      <c r="VR434" s="1"/>
      <c r="VS434" s="1"/>
      <c r="VT434" s="1"/>
      <c r="VU434" s="1"/>
      <c r="VV434" s="1"/>
      <c r="VW434" s="1"/>
      <c r="VX434" s="1"/>
      <c r="VY434" s="1"/>
      <c r="VZ434" s="1"/>
      <c r="WA434" s="1"/>
      <c r="WB434" s="1"/>
      <c r="WC434" s="1"/>
      <c r="WD434" s="1"/>
      <c r="WE434" s="1"/>
      <c r="WF434" s="1"/>
      <c r="WG434" s="1"/>
      <c r="WH434" s="1"/>
      <c r="WI434" s="1"/>
      <c r="WJ434" s="1"/>
      <c r="WK434" s="1"/>
      <c r="WL434" s="1"/>
      <c r="WM434" s="1"/>
      <c r="WN434" s="1"/>
      <c r="WO434" s="1"/>
      <c r="WP434" s="1"/>
      <c r="WQ434" s="1"/>
      <c r="WR434" s="1"/>
      <c r="WS434" s="1"/>
      <c r="WT434" s="1"/>
      <c r="WU434" s="1"/>
      <c r="WV434" s="1"/>
      <c r="WW434" s="1"/>
      <c r="WX434" s="1"/>
      <c r="WY434" s="1"/>
      <c r="WZ434" s="1"/>
      <c r="XA434" s="1"/>
      <c r="XB434" s="1"/>
      <c r="XC434" s="1"/>
      <c r="XD434" s="1"/>
      <c r="XE434" s="1"/>
      <c r="XF434" s="1"/>
      <c r="XG434" s="1"/>
      <c r="XH434" s="1"/>
      <c r="XI434" s="1"/>
      <c r="XJ434" s="1"/>
      <c r="XK434" s="1"/>
      <c r="XL434" s="1"/>
      <c r="XM434" s="1"/>
      <c r="XN434" s="1"/>
      <c r="XO434" s="1"/>
      <c r="XP434" s="1"/>
      <c r="XQ434" s="1"/>
      <c r="XR434" s="1"/>
      <c r="XS434" s="1"/>
      <c r="XT434" s="1"/>
      <c r="XU434" s="1"/>
      <c r="XV434" s="1"/>
      <c r="XW434" s="1"/>
      <c r="XX434" s="1"/>
      <c r="XY434" s="1"/>
      <c r="XZ434" s="1"/>
      <c r="YA434" s="1"/>
      <c r="YB434" s="1"/>
      <c r="YC434" s="1"/>
      <c r="YD434" s="1"/>
      <c r="YE434" s="1"/>
      <c r="YF434" s="1"/>
      <c r="YG434" s="1"/>
      <c r="YH434" s="1"/>
      <c r="YI434" s="1"/>
      <c r="YJ434" s="1"/>
      <c r="YK434" s="1"/>
      <c r="YL434" s="1"/>
      <c r="YM434" s="1"/>
      <c r="YN434" s="1"/>
      <c r="YO434" s="1"/>
      <c r="YP434" s="1"/>
      <c r="YQ434" s="1"/>
      <c r="YR434" s="1"/>
      <c r="YS434" s="1"/>
      <c r="YT434" s="1"/>
      <c r="YU434" s="1"/>
      <c r="YV434" s="1"/>
      <c r="YW434" s="1"/>
      <c r="YX434" s="1"/>
      <c r="YY434" s="1"/>
      <c r="YZ434" s="1"/>
      <c r="ZA434" s="1"/>
      <c r="ZB434" s="1"/>
      <c r="ZC434" s="1"/>
      <c r="ZD434" s="1"/>
      <c r="ZE434" s="1"/>
      <c r="ZF434" s="1"/>
      <c r="ZG434" s="1"/>
      <c r="ZH434" s="1"/>
      <c r="ZI434" s="1"/>
      <c r="ZJ434" s="1"/>
      <c r="ZK434" s="1"/>
      <c r="ZL434" s="1"/>
      <c r="ZM434" s="1"/>
      <c r="ZN434" s="1"/>
      <c r="ZO434" s="1"/>
      <c r="ZP434" s="1"/>
      <c r="ZQ434" s="1"/>
      <c r="ZR434" s="1"/>
      <c r="ZS434" s="1"/>
    </row>
    <row r="435" spans="1:695" s="48" customFormat="1" x14ac:dyDescent="0.2">
      <c r="A435" s="231" t="s">
        <v>156</v>
      </c>
      <c r="B435" s="94"/>
      <c r="C435" s="48" t="s">
        <v>77</v>
      </c>
      <c r="D435" s="68" t="s">
        <v>14</v>
      </c>
      <c r="E435" s="69">
        <v>0.40277777777777801</v>
      </c>
      <c r="F435" s="69">
        <f>E435+(80/(24*60))</f>
        <v>0.45833333333333359</v>
      </c>
      <c r="G435" s="42">
        <f>H435*I435</f>
        <v>16475</v>
      </c>
      <c r="H435" s="70">
        <v>250</v>
      </c>
      <c r="I435" s="81">
        <v>65.900000000000006</v>
      </c>
      <c r="J435" s="77" t="s">
        <v>204</v>
      </c>
      <c r="K435" s="77" t="s">
        <v>205</v>
      </c>
      <c r="L435" s="149" t="s">
        <v>210</v>
      </c>
      <c r="M435" s="45"/>
      <c r="N435" s="139"/>
      <c r="O435" s="139"/>
      <c r="P435" s="45"/>
      <c r="Q435" s="45"/>
      <c r="R435" s="45"/>
      <c r="S435" s="45"/>
      <c r="T435" s="45"/>
      <c r="U435" s="45"/>
      <c r="V435" s="45"/>
      <c r="W435" s="45"/>
      <c r="X435" s="45"/>
      <c r="Y435" s="45"/>
      <c r="Z435" s="45"/>
      <c r="AA435" s="45"/>
      <c r="AB435" s="45"/>
      <c r="AC435" s="45"/>
      <c r="AD435" s="45"/>
      <c r="AE435" s="45"/>
      <c r="AF435" s="45"/>
      <c r="AG435" s="45"/>
      <c r="AH435" s="45"/>
      <c r="AI435" s="45"/>
      <c r="AJ435" s="45"/>
      <c r="AK435" s="45"/>
      <c r="AL435" s="45"/>
      <c r="AM435" s="45"/>
      <c r="AN435" s="45"/>
      <c r="AO435" s="45"/>
      <c r="AP435" s="45"/>
      <c r="AQ435" s="45"/>
      <c r="AR435" s="45"/>
      <c r="AS435" s="45"/>
      <c r="AT435" s="45"/>
      <c r="AU435" s="45"/>
      <c r="AV435" s="45"/>
      <c r="AW435" s="45"/>
      <c r="AX435" s="45"/>
      <c r="AY435" s="45"/>
      <c r="AZ435" s="45"/>
      <c r="BA435" s="45"/>
      <c r="BB435" s="45"/>
      <c r="BC435" s="45"/>
      <c r="BD435" s="45"/>
      <c r="BE435" s="45"/>
      <c r="BF435" s="45"/>
      <c r="BG435" s="45"/>
      <c r="BH435" s="45"/>
      <c r="BI435" s="45"/>
      <c r="BJ435" s="45"/>
      <c r="BK435" s="45"/>
      <c r="BL435" s="45"/>
      <c r="BM435" s="45"/>
      <c r="BN435" s="45"/>
      <c r="BO435" s="45"/>
      <c r="BP435" s="45"/>
      <c r="BQ435" s="45"/>
      <c r="BR435" s="45"/>
      <c r="BS435" s="45"/>
      <c r="BT435" s="45"/>
      <c r="BU435" s="45"/>
      <c r="BV435" s="45"/>
      <c r="BW435" s="45"/>
      <c r="BX435" s="45"/>
      <c r="BY435" s="45"/>
      <c r="BZ435" s="45"/>
      <c r="CA435" s="45"/>
      <c r="CB435" s="45"/>
      <c r="CC435" s="45"/>
      <c r="CD435" s="45"/>
      <c r="CE435" s="45"/>
      <c r="CF435" s="45"/>
      <c r="CG435" s="45"/>
      <c r="CH435" s="45"/>
      <c r="CI435" s="45"/>
      <c r="CJ435" s="45"/>
      <c r="CK435" s="45"/>
      <c r="CL435" s="45"/>
      <c r="CM435" s="45"/>
      <c r="CN435" s="45"/>
      <c r="CO435" s="45"/>
      <c r="CP435" s="45"/>
      <c r="CQ435" s="45"/>
      <c r="CR435" s="45"/>
      <c r="CS435" s="45"/>
      <c r="CT435" s="45"/>
      <c r="CU435" s="45"/>
      <c r="CV435" s="45"/>
      <c r="CW435" s="45"/>
      <c r="CX435" s="45"/>
      <c r="CY435" s="45"/>
      <c r="CZ435" s="45"/>
      <c r="DA435" s="45"/>
      <c r="DB435" s="45"/>
      <c r="DC435" s="45"/>
      <c r="DD435" s="45"/>
      <c r="DE435" s="45"/>
      <c r="DF435" s="45"/>
      <c r="DG435" s="45"/>
      <c r="DH435" s="45"/>
      <c r="DI435" s="45"/>
      <c r="DJ435" s="45"/>
      <c r="DK435" s="45"/>
      <c r="DL435" s="45"/>
      <c r="DM435" s="45"/>
      <c r="DN435" s="45"/>
      <c r="DO435" s="45"/>
      <c r="DP435" s="45"/>
      <c r="DQ435" s="45"/>
      <c r="DR435" s="45"/>
      <c r="DS435" s="45"/>
      <c r="DT435" s="45"/>
      <c r="DU435" s="45"/>
      <c r="DV435" s="45"/>
      <c r="DW435" s="45"/>
      <c r="DX435" s="45"/>
      <c r="DY435" s="45"/>
      <c r="DZ435" s="45"/>
      <c r="EA435" s="45"/>
      <c r="EB435" s="45"/>
      <c r="EC435" s="45"/>
      <c r="ED435" s="45"/>
      <c r="EE435" s="45"/>
      <c r="EF435" s="45"/>
      <c r="EG435" s="45"/>
      <c r="EH435" s="45"/>
      <c r="EI435" s="45"/>
      <c r="EJ435" s="45"/>
      <c r="EK435" s="45"/>
      <c r="EL435" s="45"/>
      <c r="EM435" s="45"/>
      <c r="EN435" s="45"/>
      <c r="EO435" s="45"/>
      <c r="EP435" s="45"/>
      <c r="EQ435" s="45"/>
      <c r="ER435" s="45"/>
      <c r="ES435" s="45"/>
      <c r="ET435" s="45"/>
      <c r="EU435" s="45"/>
      <c r="EV435" s="45"/>
      <c r="EW435" s="45"/>
      <c r="EX435" s="45"/>
      <c r="EY435" s="45"/>
      <c r="EZ435" s="45"/>
      <c r="FA435" s="45"/>
      <c r="FB435" s="45"/>
      <c r="FC435" s="45"/>
      <c r="FD435" s="45"/>
      <c r="FE435" s="45"/>
      <c r="FF435" s="45"/>
      <c r="FG435" s="45"/>
      <c r="FH435" s="45"/>
      <c r="FI435" s="45"/>
      <c r="FJ435" s="45"/>
      <c r="FK435" s="45"/>
      <c r="FL435" s="45"/>
      <c r="FM435" s="45"/>
      <c r="FN435" s="45"/>
      <c r="FO435" s="45"/>
      <c r="FP435" s="45"/>
      <c r="FQ435" s="45"/>
      <c r="FR435" s="45"/>
      <c r="FS435" s="45"/>
      <c r="FT435" s="45"/>
      <c r="FU435" s="45"/>
      <c r="FV435" s="45"/>
      <c r="FW435" s="45"/>
      <c r="FX435" s="45"/>
      <c r="FY435" s="45"/>
      <c r="FZ435" s="45"/>
      <c r="GA435" s="45"/>
      <c r="GB435" s="45"/>
      <c r="GC435" s="45"/>
      <c r="GD435" s="45"/>
      <c r="GE435" s="45"/>
      <c r="GF435" s="45"/>
      <c r="GG435" s="45"/>
      <c r="GH435" s="45"/>
      <c r="GI435" s="45"/>
      <c r="GJ435" s="45"/>
      <c r="GK435" s="45"/>
      <c r="GL435" s="45"/>
      <c r="GM435" s="45"/>
      <c r="GN435" s="45"/>
      <c r="GO435" s="45"/>
      <c r="GP435" s="45"/>
      <c r="GQ435" s="45"/>
      <c r="GR435" s="45"/>
      <c r="GS435" s="45"/>
      <c r="GT435" s="45"/>
      <c r="GU435" s="45"/>
      <c r="GV435" s="45"/>
      <c r="GW435" s="45"/>
      <c r="GX435" s="45"/>
      <c r="GY435" s="45"/>
      <c r="GZ435" s="45"/>
      <c r="HA435" s="45"/>
      <c r="HB435" s="45"/>
      <c r="HC435" s="45"/>
      <c r="HD435" s="45"/>
      <c r="HE435" s="45"/>
      <c r="HF435" s="45"/>
      <c r="HG435" s="45"/>
      <c r="HH435" s="45"/>
      <c r="HI435" s="45"/>
      <c r="HJ435" s="45"/>
      <c r="HK435" s="45"/>
      <c r="HL435" s="45"/>
      <c r="HM435" s="45"/>
      <c r="HN435" s="45"/>
      <c r="HO435" s="45"/>
      <c r="HP435" s="45"/>
      <c r="HQ435" s="45"/>
      <c r="HR435" s="45"/>
      <c r="HS435" s="45"/>
      <c r="HT435" s="45"/>
      <c r="HU435" s="45"/>
      <c r="HV435" s="45"/>
      <c r="HW435" s="45"/>
      <c r="HX435" s="45"/>
      <c r="HY435" s="45"/>
      <c r="HZ435" s="45"/>
      <c r="IA435" s="45"/>
      <c r="IB435" s="45"/>
      <c r="IC435" s="45"/>
      <c r="ID435" s="45"/>
      <c r="IE435" s="45"/>
      <c r="IF435" s="45"/>
      <c r="IG435" s="45"/>
      <c r="IH435" s="45"/>
      <c r="II435" s="45"/>
      <c r="IJ435" s="45"/>
      <c r="IK435" s="45"/>
      <c r="IL435" s="45"/>
      <c r="IM435" s="45"/>
      <c r="IN435" s="45"/>
      <c r="IO435" s="45"/>
      <c r="IP435" s="45"/>
      <c r="IQ435" s="45"/>
      <c r="IR435" s="45"/>
      <c r="IS435" s="45"/>
      <c r="IT435" s="45"/>
      <c r="IU435" s="45"/>
      <c r="IV435" s="45"/>
      <c r="IW435" s="45"/>
      <c r="IX435" s="45"/>
      <c r="IY435" s="45"/>
      <c r="IZ435" s="45"/>
      <c r="JA435" s="45"/>
      <c r="JB435" s="45"/>
      <c r="JC435" s="45"/>
      <c r="JD435" s="45"/>
      <c r="JE435" s="45"/>
      <c r="JF435" s="45"/>
      <c r="JG435" s="45"/>
      <c r="JH435" s="45"/>
      <c r="JI435" s="45"/>
      <c r="JJ435" s="45"/>
      <c r="JK435" s="45"/>
      <c r="JL435" s="45"/>
      <c r="JM435" s="45"/>
      <c r="JN435" s="45"/>
      <c r="JO435" s="45"/>
      <c r="JP435" s="45"/>
      <c r="JQ435" s="45"/>
      <c r="JR435" s="45"/>
      <c r="JS435" s="45"/>
      <c r="JT435" s="45"/>
      <c r="JU435" s="45"/>
      <c r="JV435" s="45"/>
      <c r="JW435" s="45"/>
      <c r="JX435" s="45"/>
      <c r="JY435" s="45"/>
      <c r="JZ435" s="45"/>
      <c r="KA435" s="45"/>
      <c r="KB435" s="45"/>
      <c r="KC435" s="45"/>
      <c r="KD435" s="45"/>
      <c r="KE435" s="45"/>
      <c r="KF435" s="45"/>
      <c r="KG435" s="45"/>
      <c r="KH435" s="45"/>
      <c r="KI435" s="45"/>
      <c r="KJ435" s="45"/>
      <c r="KK435" s="45"/>
      <c r="KL435" s="45"/>
      <c r="KM435" s="45"/>
      <c r="KN435" s="45"/>
      <c r="KO435" s="45"/>
      <c r="KP435" s="45"/>
      <c r="KQ435" s="45"/>
      <c r="KR435" s="45"/>
      <c r="KS435" s="45"/>
      <c r="KT435" s="45"/>
      <c r="KU435" s="45"/>
      <c r="KV435" s="45"/>
      <c r="KW435" s="45"/>
      <c r="KX435" s="45"/>
      <c r="KY435" s="45"/>
      <c r="KZ435" s="45"/>
      <c r="LA435" s="45"/>
      <c r="LB435" s="45"/>
      <c r="LC435" s="45"/>
      <c r="LD435" s="45"/>
      <c r="LE435" s="45"/>
      <c r="LF435" s="45"/>
      <c r="LG435" s="45"/>
      <c r="LH435" s="45"/>
      <c r="LI435" s="45"/>
      <c r="LJ435" s="45"/>
      <c r="LK435" s="45"/>
      <c r="LL435" s="45"/>
      <c r="LM435" s="45"/>
      <c r="LN435" s="45"/>
      <c r="LO435" s="45"/>
      <c r="LP435" s="45"/>
      <c r="LQ435" s="45"/>
      <c r="LR435" s="45"/>
      <c r="LS435" s="45"/>
      <c r="LT435" s="45"/>
      <c r="LU435" s="45"/>
      <c r="LV435" s="45"/>
      <c r="LW435" s="45"/>
      <c r="LX435" s="45"/>
      <c r="LY435" s="45"/>
      <c r="LZ435" s="45"/>
      <c r="MA435" s="45"/>
      <c r="MB435" s="45"/>
      <c r="MC435" s="45"/>
      <c r="MD435" s="45"/>
      <c r="ME435" s="45"/>
      <c r="MF435" s="45"/>
      <c r="MG435" s="45"/>
      <c r="MH435" s="45"/>
      <c r="MI435" s="45"/>
      <c r="MJ435" s="45"/>
      <c r="MK435" s="45"/>
      <c r="ML435" s="45"/>
      <c r="MM435" s="45"/>
      <c r="MN435" s="45"/>
      <c r="MO435" s="45"/>
      <c r="MP435" s="45"/>
      <c r="MQ435" s="45"/>
      <c r="MR435" s="45"/>
      <c r="MS435" s="45"/>
      <c r="MT435" s="45"/>
      <c r="MU435" s="45"/>
      <c r="MV435" s="45"/>
      <c r="MW435" s="45"/>
      <c r="MX435" s="45"/>
      <c r="MY435" s="45"/>
      <c r="MZ435" s="45"/>
      <c r="NA435" s="45"/>
      <c r="NB435" s="45"/>
      <c r="NC435" s="45"/>
      <c r="ND435" s="45"/>
      <c r="NE435" s="45"/>
      <c r="NF435" s="45"/>
      <c r="NG435" s="45"/>
      <c r="NH435" s="45"/>
      <c r="NI435" s="45"/>
      <c r="NJ435" s="45"/>
      <c r="NK435" s="45"/>
      <c r="NL435" s="45"/>
      <c r="NM435" s="45"/>
      <c r="NN435" s="45"/>
      <c r="NO435" s="45"/>
      <c r="NP435" s="45"/>
      <c r="NQ435" s="45"/>
      <c r="NR435" s="45"/>
      <c r="NS435" s="45"/>
      <c r="NT435" s="45"/>
      <c r="NU435" s="45"/>
      <c r="NV435" s="45"/>
      <c r="NW435" s="45"/>
      <c r="NX435" s="45"/>
      <c r="NY435" s="45"/>
      <c r="NZ435" s="45"/>
      <c r="OA435" s="45"/>
      <c r="OB435" s="45"/>
      <c r="OC435" s="45"/>
      <c r="OD435" s="45"/>
      <c r="OE435" s="45"/>
      <c r="OF435" s="45"/>
      <c r="OG435" s="45"/>
      <c r="OH435" s="45"/>
      <c r="OI435" s="45"/>
      <c r="OJ435" s="45"/>
      <c r="OK435" s="45"/>
      <c r="OL435" s="45"/>
      <c r="OM435" s="45"/>
      <c r="ON435" s="45"/>
      <c r="OO435" s="45"/>
      <c r="OP435" s="45"/>
      <c r="OQ435" s="45"/>
      <c r="OR435" s="45"/>
      <c r="OS435" s="45"/>
      <c r="OT435" s="45"/>
      <c r="OU435" s="45"/>
      <c r="OV435" s="45"/>
      <c r="OW435" s="45"/>
      <c r="OX435" s="45"/>
      <c r="OY435" s="45"/>
      <c r="OZ435" s="45"/>
      <c r="PA435" s="45"/>
      <c r="PB435" s="45"/>
      <c r="PC435" s="45"/>
      <c r="PD435" s="45"/>
      <c r="PE435" s="45"/>
      <c r="PF435" s="45"/>
      <c r="PG435" s="45"/>
      <c r="PH435" s="45"/>
      <c r="PI435" s="45"/>
      <c r="PJ435" s="45"/>
      <c r="PK435" s="45"/>
      <c r="PL435" s="45"/>
      <c r="PM435" s="45"/>
      <c r="PN435" s="45"/>
      <c r="PO435" s="45"/>
      <c r="PP435" s="45"/>
      <c r="PQ435" s="45"/>
      <c r="PR435" s="45"/>
      <c r="PS435" s="45"/>
      <c r="PT435" s="45"/>
      <c r="PU435" s="45"/>
      <c r="PV435" s="45"/>
      <c r="PW435" s="45"/>
      <c r="PX435" s="45"/>
      <c r="PY435" s="45"/>
      <c r="PZ435" s="45"/>
      <c r="QA435" s="45"/>
      <c r="QB435" s="45"/>
      <c r="QC435" s="45"/>
      <c r="QD435" s="45"/>
      <c r="QE435" s="45"/>
      <c r="QF435" s="45"/>
      <c r="QG435" s="45"/>
      <c r="QH435" s="45"/>
      <c r="QI435" s="45"/>
      <c r="QJ435" s="45"/>
      <c r="QK435" s="45"/>
      <c r="QL435" s="45"/>
      <c r="QM435" s="45"/>
      <c r="QN435" s="45"/>
      <c r="QO435" s="45"/>
      <c r="QP435" s="45"/>
      <c r="QQ435" s="45"/>
      <c r="QR435" s="45"/>
      <c r="QS435" s="45"/>
      <c r="QT435" s="45"/>
      <c r="QU435" s="45"/>
      <c r="QV435" s="45"/>
      <c r="QW435" s="45"/>
      <c r="QX435" s="45"/>
      <c r="QY435" s="45"/>
      <c r="QZ435" s="45"/>
      <c r="RA435" s="45"/>
      <c r="RB435" s="45"/>
      <c r="RC435" s="45"/>
      <c r="RD435" s="45"/>
      <c r="RE435" s="45"/>
      <c r="RF435" s="45"/>
      <c r="RG435" s="45"/>
      <c r="RH435" s="45"/>
      <c r="RI435" s="45"/>
      <c r="RJ435" s="45"/>
      <c r="RK435" s="45"/>
      <c r="RL435" s="45"/>
      <c r="RM435" s="45"/>
      <c r="RN435" s="45"/>
      <c r="RO435" s="45"/>
      <c r="RP435" s="45"/>
      <c r="RQ435" s="45"/>
      <c r="RR435" s="45"/>
      <c r="RS435" s="45"/>
      <c r="RT435" s="45"/>
      <c r="RU435" s="45"/>
      <c r="RV435" s="45"/>
      <c r="RW435" s="45"/>
      <c r="RX435" s="45"/>
      <c r="RY435" s="45"/>
      <c r="RZ435" s="45"/>
      <c r="SA435" s="45"/>
      <c r="SB435" s="45"/>
      <c r="SC435" s="45"/>
      <c r="SD435" s="45"/>
      <c r="SE435" s="45"/>
      <c r="SF435" s="45"/>
      <c r="SG435" s="45"/>
      <c r="SH435" s="45"/>
      <c r="SI435" s="45"/>
      <c r="SJ435" s="45"/>
      <c r="SK435" s="45"/>
      <c r="SL435" s="45"/>
      <c r="SM435" s="45"/>
      <c r="SN435" s="45"/>
      <c r="SO435" s="45"/>
      <c r="SP435" s="45"/>
      <c r="SQ435" s="45"/>
      <c r="SR435" s="45"/>
      <c r="SS435" s="45"/>
      <c r="ST435" s="45"/>
      <c r="SU435" s="45"/>
      <c r="SV435" s="45"/>
      <c r="SW435" s="45"/>
      <c r="SX435" s="45"/>
      <c r="SY435" s="45"/>
      <c r="SZ435" s="45"/>
      <c r="TA435" s="45"/>
      <c r="TB435" s="45"/>
      <c r="TC435" s="45"/>
      <c r="TD435" s="45"/>
      <c r="TE435" s="45"/>
      <c r="TF435" s="45"/>
      <c r="TG435" s="45"/>
      <c r="TH435" s="45"/>
      <c r="TI435" s="45"/>
      <c r="TJ435" s="45"/>
      <c r="TK435" s="45"/>
      <c r="TL435" s="45"/>
      <c r="TM435" s="45"/>
      <c r="TN435" s="45"/>
      <c r="TO435" s="45"/>
      <c r="TP435" s="45"/>
      <c r="TQ435" s="45"/>
      <c r="TR435" s="45"/>
      <c r="TS435" s="45"/>
      <c r="TT435" s="45"/>
      <c r="TU435" s="45"/>
      <c r="TV435" s="45"/>
      <c r="TW435" s="45"/>
      <c r="TX435" s="45"/>
      <c r="TY435" s="45"/>
      <c r="TZ435" s="45"/>
      <c r="UA435" s="45"/>
      <c r="UB435" s="45"/>
      <c r="UC435" s="45"/>
      <c r="UD435" s="45"/>
      <c r="UE435" s="45"/>
      <c r="UF435" s="45"/>
      <c r="UG435" s="45"/>
      <c r="UH435" s="45"/>
      <c r="UI435" s="45"/>
      <c r="UJ435" s="45"/>
      <c r="UK435" s="45"/>
      <c r="UL435" s="45"/>
      <c r="UM435" s="45"/>
      <c r="UN435" s="45"/>
      <c r="UO435" s="45"/>
      <c r="UP435" s="45"/>
      <c r="UQ435" s="45"/>
      <c r="UR435" s="45"/>
      <c r="US435" s="45"/>
      <c r="UT435" s="45"/>
      <c r="UU435" s="45"/>
      <c r="UV435" s="45"/>
      <c r="UW435" s="45"/>
      <c r="UX435" s="45"/>
      <c r="UY435" s="45"/>
      <c r="UZ435" s="45"/>
      <c r="VA435" s="45"/>
      <c r="VB435" s="45"/>
      <c r="VC435" s="45"/>
      <c r="VD435" s="45"/>
      <c r="VE435" s="45"/>
      <c r="VF435" s="45"/>
      <c r="VG435" s="45"/>
      <c r="VH435" s="45"/>
      <c r="VI435" s="45"/>
      <c r="VJ435" s="45"/>
      <c r="VK435" s="45"/>
      <c r="VL435" s="45"/>
      <c r="VM435" s="45"/>
      <c r="VN435" s="45"/>
      <c r="VO435" s="45"/>
      <c r="VP435" s="45"/>
      <c r="VQ435" s="45"/>
      <c r="VR435" s="45"/>
      <c r="VS435" s="45"/>
      <c r="VT435" s="45"/>
      <c r="VU435" s="45"/>
      <c r="VV435" s="45"/>
      <c r="VW435" s="45"/>
      <c r="VX435" s="45"/>
      <c r="VY435" s="45"/>
      <c r="VZ435" s="45"/>
      <c r="WA435" s="45"/>
      <c r="WB435" s="45"/>
      <c r="WC435" s="45"/>
      <c r="WD435" s="45"/>
      <c r="WE435" s="45"/>
      <c r="WF435" s="45"/>
      <c r="WG435" s="45"/>
      <c r="WH435" s="45"/>
      <c r="WI435" s="45"/>
      <c r="WJ435" s="45"/>
      <c r="WK435" s="45"/>
      <c r="WL435" s="45"/>
      <c r="WM435" s="45"/>
      <c r="WN435" s="45"/>
      <c r="WO435" s="45"/>
      <c r="WP435" s="45"/>
      <c r="WQ435" s="45"/>
      <c r="WR435" s="45"/>
      <c r="WS435" s="45"/>
      <c r="WT435" s="45"/>
      <c r="WU435" s="45"/>
      <c r="WV435" s="45"/>
      <c r="WW435" s="45"/>
      <c r="WX435" s="45"/>
      <c r="WY435" s="45"/>
      <c r="WZ435" s="45"/>
      <c r="XA435" s="45"/>
      <c r="XB435" s="45"/>
      <c r="XC435" s="45"/>
      <c r="XD435" s="45"/>
      <c r="XE435" s="45"/>
      <c r="XF435" s="45"/>
      <c r="XG435" s="45"/>
      <c r="XH435" s="45"/>
      <c r="XI435" s="45"/>
      <c r="XJ435" s="45"/>
      <c r="XK435" s="45"/>
      <c r="XL435" s="45"/>
      <c r="XM435" s="45"/>
      <c r="XN435" s="45"/>
      <c r="XO435" s="45"/>
      <c r="XP435" s="45"/>
      <c r="XQ435" s="45"/>
      <c r="XR435" s="45"/>
      <c r="XS435" s="45"/>
      <c r="XT435" s="45"/>
      <c r="XU435" s="45"/>
      <c r="XV435" s="45"/>
      <c r="XW435" s="45"/>
      <c r="XX435" s="45"/>
      <c r="XY435" s="45"/>
      <c r="XZ435" s="45"/>
      <c r="YA435" s="45"/>
      <c r="YB435" s="45"/>
      <c r="YC435" s="45"/>
      <c r="YD435" s="45"/>
      <c r="YE435" s="45"/>
      <c r="YF435" s="45"/>
      <c r="YG435" s="45"/>
      <c r="YH435" s="45"/>
      <c r="YI435" s="45"/>
      <c r="YJ435" s="45"/>
      <c r="YK435" s="45"/>
      <c r="YL435" s="45"/>
      <c r="YM435" s="45"/>
      <c r="YN435" s="45"/>
      <c r="YO435" s="45"/>
      <c r="YP435" s="45"/>
      <c r="YQ435" s="45"/>
      <c r="YR435" s="45"/>
      <c r="YS435" s="45"/>
      <c r="YT435" s="45"/>
      <c r="YU435" s="45"/>
      <c r="YV435" s="45"/>
      <c r="YW435" s="45"/>
      <c r="YX435" s="45"/>
      <c r="YY435" s="45"/>
      <c r="YZ435" s="45"/>
      <c r="ZA435" s="45"/>
      <c r="ZB435" s="45"/>
      <c r="ZC435" s="45"/>
      <c r="ZD435" s="45"/>
      <c r="ZE435" s="45"/>
      <c r="ZF435" s="45"/>
      <c r="ZG435" s="45"/>
      <c r="ZH435" s="45"/>
      <c r="ZI435" s="45"/>
      <c r="ZJ435" s="45"/>
      <c r="ZK435" s="45"/>
      <c r="ZL435" s="45"/>
      <c r="ZM435" s="45"/>
      <c r="ZN435" s="45"/>
      <c r="ZO435" s="45"/>
      <c r="ZP435" s="45"/>
      <c r="ZQ435" s="45"/>
      <c r="ZR435" s="45"/>
      <c r="ZS435" s="45"/>
    </row>
    <row r="436" spans="1:695" s="48" customFormat="1" x14ac:dyDescent="0.2">
      <c r="A436" s="231" t="s">
        <v>156</v>
      </c>
      <c r="B436" s="94"/>
      <c r="D436" s="68"/>
      <c r="E436" s="69"/>
      <c r="F436" s="69"/>
      <c r="G436" s="42"/>
      <c r="H436" s="70"/>
      <c r="I436" s="81"/>
      <c r="J436" s="73"/>
      <c r="K436" s="74"/>
      <c r="L436" s="149"/>
      <c r="M436" s="45"/>
      <c r="N436" s="139"/>
      <c r="O436" s="139"/>
      <c r="P436" s="45"/>
      <c r="Q436" s="45"/>
      <c r="R436" s="45"/>
      <c r="S436" s="45"/>
      <c r="T436" s="45"/>
      <c r="U436" s="45"/>
      <c r="V436" s="45"/>
      <c r="W436" s="45"/>
      <c r="X436" s="45"/>
      <c r="Y436" s="45"/>
      <c r="Z436" s="45"/>
      <c r="AA436" s="45"/>
      <c r="AB436" s="45"/>
      <c r="AC436" s="45"/>
      <c r="AD436" s="45"/>
      <c r="AE436" s="45"/>
      <c r="AF436" s="45"/>
      <c r="AG436" s="45"/>
      <c r="AH436" s="45"/>
      <c r="AI436" s="45"/>
      <c r="AJ436" s="45"/>
      <c r="AK436" s="45"/>
      <c r="AL436" s="45"/>
      <c r="AM436" s="45"/>
      <c r="AN436" s="45"/>
      <c r="AO436" s="45"/>
      <c r="AP436" s="45"/>
      <c r="AQ436" s="45"/>
      <c r="AR436" s="45"/>
      <c r="AS436" s="45"/>
      <c r="AT436" s="45"/>
      <c r="AU436" s="45"/>
      <c r="AV436" s="45"/>
      <c r="AW436" s="45"/>
      <c r="AX436" s="45"/>
      <c r="AY436" s="45"/>
      <c r="AZ436" s="45"/>
      <c r="BA436" s="45"/>
      <c r="BB436" s="45"/>
      <c r="BC436" s="45"/>
      <c r="BD436" s="45"/>
      <c r="BE436" s="45"/>
      <c r="BF436" s="45"/>
      <c r="BG436" s="45"/>
      <c r="BH436" s="45"/>
      <c r="BI436" s="45"/>
      <c r="BJ436" s="45"/>
      <c r="BK436" s="45"/>
      <c r="BL436" s="45"/>
      <c r="BM436" s="45"/>
      <c r="BN436" s="45"/>
      <c r="BO436" s="45"/>
      <c r="BP436" s="45"/>
      <c r="BQ436" s="45"/>
      <c r="BR436" s="45"/>
      <c r="BS436" s="45"/>
      <c r="BT436" s="45"/>
      <c r="BU436" s="45"/>
      <c r="BV436" s="45"/>
      <c r="BW436" s="45"/>
      <c r="BX436" s="45"/>
      <c r="BY436" s="45"/>
      <c r="BZ436" s="45"/>
      <c r="CA436" s="45"/>
      <c r="CB436" s="45"/>
      <c r="CC436" s="45"/>
      <c r="CD436" s="45"/>
      <c r="CE436" s="45"/>
      <c r="CF436" s="45"/>
      <c r="CG436" s="45"/>
      <c r="CH436" s="45"/>
      <c r="CI436" s="45"/>
      <c r="CJ436" s="45"/>
      <c r="CK436" s="45"/>
      <c r="CL436" s="45"/>
      <c r="CM436" s="45"/>
      <c r="CN436" s="45"/>
      <c r="CO436" s="45"/>
      <c r="CP436" s="45"/>
      <c r="CQ436" s="45"/>
      <c r="CR436" s="45"/>
      <c r="CS436" s="45"/>
      <c r="CT436" s="45"/>
      <c r="CU436" s="45"/>
      <c r="CV436" s="45"/>
      <c r="CW436" s="45"/>
      <c r="CX436" s="45"/>
      <c r="CY436" s="45"/>
      <c r="CZ436" s="45"/>
      <c r="DA436" s="45"/>
      <c r="DB436" s="45"/>
      <c r="DC436" s="45"/>
      <c r="DD436" s="45"/>
      <c r="DE436" s="45"/>
      <c r="DF436" s="45"/>
      <c r="DG436" s="45"/>
      <c r="DH436" s="45"/>
      <c r="DI436" s="45"/>
      <c r="DJ436" s="45"/>
      <c r="DK436" s="45"/>
      <c r="DL436" s="45"/>
      <c r="DM436" s="45"/>
      <c r="DN436" s="45"/>
      <c r="DO436" s="45"/>
      <c r="DP436" s="45"/>
      <c r="DQ436" s="45"/>
      <c r="DR436" s="45"/>
      <c r="DS436" s="45"/>
      <c r="DT436" s="45"/>
      <c r="DU436" s="45"/>
      <c r="DV436" s="45"/>
      <c r="DW436" s="45"/>
      <c r="DX436" s="45"/>
      <c r="DY436" s="45"/>
      <c r="DZ436" s="45"/>
      <c r="EA436" s="45"/>
      <c r="EB436" s="45"/>
      <c r="EC436" s="45"/>
      <c r="ED436" s="45"/>
      <c r="EE436" s="45"/>
      <c r="EF436" s="45"/>
      <c r="EG436" s="45"/>
      <c r="EH436" s="45"/>
      <c r="EI436" s="45"/>
      <c r="EJ436" s="45"/>
      <c r="EK436" s="45"/>
      <c r="EL436" s="45"/>
      <c r="EM436" s="45"/>
      <c r="EN436" s="45"/>
      <c r="EO436" s="45"/>
      <c r="EP436" s="45"/>
      <c r="EQ436" s="45"/>
      <c r="ER436" s="45"/>
      <c r="ES436" s="45"/>
      <c r="ET436" s="45"/>
      <c r="EU436" s="45"/>
      <c r="EV436" s="45"/>
      <c r="EW436" s="45"/>
      <c r="EX436" s="45"/>
      <c r="EY436" s="45"/>
      <c r="EZ436" s="45"/>
      <c r="FA436" s="45"/>
      <c r="FB436" s="45"/>
      <c r="FC436" s="45"/>
      <c r="FD436" s="45"/>
      <c r="FE436" s="45"/>
      <c r="FF436" s="45"/>
      <c r="FG436" s="45"/>
      <c r="FH436" s="45"/>
      <c r="FI436" s="45"/>
      <c r="FJ436" s="45"/>
      <c r="FK436" s="45"/>
      <c r="FL436" s="45"/>
      <c r="FM436" s="45"/>
      <c r="FN436" s="45"/>
      <c r="FO436" s="45"/>
      <c r="FP436" s="45"/>
      <c r="FQ436" s="45"/>
      <c r="FR436" s="45"/>
      <c r="FS436" s="45"/>
      <c r="FT436" s="45"/>
      <c r="FU436" s="45"/>
      <c r="FV436" s="45"/>
      <c r="FW436" s="45"/>
      <c r="FX436" s="45"/>
      <c r="FY436" s="45"/>
      <c r="FZ436" s="45"/>
      <c r="GA436" s="45"/>
      <c r="GB436" s="45"/>
      <c r="GC436" s="45"/>
      <c r="GD436" s="45"/>
      <c r="GE436" s="45"/>
      <c r="GF436" s="45"/>
      <c r="GG436" s="45"/>
      <c r="GH436" s="45"/>
      <c r="GI436" s="45"/>
      <c r="GJ436" s="45"/>
      <c r="GK436" s="45"/>
      <c r="GL436" s="45"/>
      <c r="GM436" s="45"/>
      <c r="GN436" s="45"/>
      <c r="GO436" s="45"/>
      <c r="GP436" s="45"/>
      <c r="GQ436" s="45"/>
      <c r="GR436" s="45"/>
      <c r="GS436" s="45"/>
      <c r="GT436" s="45"/>
      <c r="GU436" s="45"/>
      <c r="GV436" s="45"/>
      <c r="GW436" s="45"/>
      <c r="GX436" s="45"/>
      <c r="GY436" s="45"/>
      <c r="GZ436" s="45"/>
      <c r="HA436" s="45"/>
      <c r="HB436" s="45"/>
      <c r="HC436" s="45"/>
      <c r="HD436" s="45"/>
      <c r="HE436" s="45"/>
      <c r="HF436" s="45"/>
      <c r="HG436" s="45"/>
      <c r="HH436" s="45"/>
      <c r="HI436" s="45"/>
      <c r="HJ436" s="45"/>
      <c r="HK436" s="45"/>
      <c r="HL436" s="45"/>
      <c r="HM436" s="45"/>
      <c r="HN436" s="45"/>
      <c r="HO436" s="45"/>
      <c r="HP436" s="45"/>
      <c r="HQ436" s="45"/>
      <c r="HR436" s="45"/>
      <c r="HS436" s="45"/>
      <c r="HT436" s="45"/>
      <c r="HU436" s="45"/>
      <c r="HV436" s="45"/>
      <c r="HW436" s="45"/>
      <c r="HX436" s="45"/>
      <c r="HY436" s="45"/>
      <c r="HZ436" s="45"/>
      <c r="IA436" s="45"/>
      <c r="IB436" s="45"/>
      <c r="IC436" s="45"/>
      <c r="ID436" s="45"/>
      <c r="IE436" s="45"/>
      <c r="IF436" s="45"/>
      <c r="IG436" s="45"/>
      <c r="IH436" s="45"/>
      <c r="II436" s="45"/>
      <c r="IJ436" s="45"/>
      <c r="IK436" s="45"/>
      <c r="IL436" s="45"/>
      <c r="IM436" s="45"/>
      <c r="IN436" s="45"/>
      <c r="IO436" s="45"/>
      <c r="IP436" s="45"/>
      <c r="IQ436" s="45"/>
      <c r="IR436" s="45"/>
      <c r="IS436" s="45"/>
      <c r="IT436" s="45"/>
      <c r="IU436" s="45"/>
      <c r="IV436" s="45"/>
      <c r="IW436" s="45"/>
      <c r="IX436" s="45"/>
      <c r="IY436" s="45"/>
      <c r="IZ436" s="45"/>
      <c r="JA436" s="45"/>
      <c r="JB436" s="45"/>
      <c r="JC436" s="45"/>
      <c r="JD436" s="45"/>
      <c r="JE436" s="45"/>
      <c r="JF436" s="45"/>
      <c r="JG436" s="45"/>
      <c r="JH436" s="45"/>
      <c r="JI436" s="45"/>
      <c r="JJ436" s="45"/>
      <c r="JK436" s="45"/>
      <c r="JL436" s="45"/>
      <c r="JM436" s="45"/>
      <c r="JN436" s="45"/>
      <c r="JO436" s="45"/>
      <c r="JP436" s="45"/>
      <c r="JQ436" s="45"/>
      <c r="JR436" s="45"/>
      <c r="JS436" s="45"/>
      <c r="JT436" s="45"/>
      <c r="JU436" s="45"/>
      <c r="JV436" s="45"/>
      <c r="JW436" s="45"/>
      <c r="JX436" s="45"/>
      <c r="JY436" s="45"/>
      <c r="JZ436" s="45"/>
      <c r="KA436" s="45"/>
      <c r="KB436" s="45"/>
      <c r="KC436" s="45"/>
      <c r="KD436" s="45"/>
      <c r="KE436" s="45"/>
      <c r="KF436" s="45"/>
      <c r="KG436" s="45"/>
      <c r="KH436" s="45"/>
      <c r="KI436" s="45"/>
      <c r="KJ436" s="45"/>
      <c r="KK436" s="45"/>
      <c r="KL436" s="45"/>
      <c r="KM436" s="45"/>
      <c r="KN436" s="45"/>
      <c r="KO436" s="45"/>
      <c r="KP436" s="45"/>
      <c r="KQ436" s="45"/>
      <c r="KR436" s="45"/>
      <c r="KS436" s="45"/>
      <c r="KT436" s="45"/>
      <c r="KU436" s="45"/>
      <c r="KV436" s="45"/>
      <c r="KW436" s="45"/>
      <c r="KX436" s="45"/>
      <c r="KY436" s="45"/>
      <c r="KZ436" s="45"/>
      <c r="LA436" s="45"/>
      <c r="LB436" s="45"/>
      <c r="LC436" s="45"/>
      <c r="LD436" s="45"/>
      <c r="LE436" s="45"/>
      <c r="LF436" s="45"/>
      <c r="LG436" s="45"/>
      <c r="LH436" s="45"/>
      <c r="LI436" s="45"/>
      <c r="LJ436" s="45"/>
      <c r="LK436" s="45"/>
      <c r="LL436" s="45"/>
      <c r="LM436" s="45"/>
      <c r="LN436" s="45"/>
      <c r="LO436" s="45"/>
      <c r="LP436" s="45"/>
      <c r="LQ436" s="45"/>
      <c r="LR436" s="45"/>
      <c r="LS436" s="45"/>
      <c r="LT436" s="45"/>
      <c r="LU436" s="45"/>
      <c r="LV436" s="45"/>
      <c r="LW436" s="45"/>
      <c r="LX436" s="45"/>
      <c r="LY436" s="45"/>
      <c r="LZ436" s="45"/>
      <c r="MA436" s="45"/>
      <c r="MB436" s="45"/>
      <c r="MC436" s="45"/>
      <c r="MD436" s="45"/>
      <c r="ME436" s="45"/>
      <c r="MF436" s="45"/>
      <c r="MG436" s="45"/>
      <c r="MH436" s="45"/>
      <c r="MI436" s="45"/>
      <c r="MJ436" s="45"/>
      <c r="MK436" s="45"/>
      <c r="ML436" s="45"/>
      <c r="MM436" s="45"/>
      <c r="MN436" s="45"/>
      <c r="MO436" s="45"/>
      <c r="MP436" s="45"/>
      <c r="MQ436" s="45"/>
      <c r="MR436" s="45"/>
      <c r="MS436" s="45"/>
      <c r="MT436" s="45"/>
      <c r="MU436" s="45"/>
      <c r="MV436" s="45"/>
      <c r="MW436" s="45"/>
      <c r="MX436" s="45"/>
      <c r="MY436" s="45"/>
      <c r="MZ436" s="45"/>
      <c r="NA436" s="45"/>
      <c r="NB436" s="45"/>
      <c r="NC436" s="45"/>
      <c r="ND436" s="45"/>
      <c r="NE436" s="45"/>
      <c r="NF436" s="45"/>
      <c r="NG436" s="45"/>
      <c r="NH436" s="45"/>
      <c r="NI436" s="45"/>
      <c r="NJ436" s="45"/>
      <c r="NK436" s="45"/>
      <c r="NL436" s="45"/>
      <c r="NM436" s="45"/>
      <c r="NN436" s="45"/>
      <c r="NO436" s="45"/>
      <c r="NP436" s="45"/>
      <c r="NQ436" s="45"/>
      <c r="NR436" s="45"/>
      <c r="NS436" s="45"/>
      <c r="NT436" s="45"/>
      <c r="NU436" s="45"/>
      <c r="NV436" s="45"/>
      <c r="NW436" s="45"/>
      <c r="NX436" s="45"/>
      <c r="NY436" s="45"/>
      <c r="NZ436" s="45"/>
      <c r="OA436" s="45"/>
      <c r="OB436" s="45"/>
      <c r="OC436" s="45"/>
      <c r="OD436" s="45"/>
      <c r="OE436" s="45"/>
      <c r="OF436" s="45"/>
      <c r="OG436" s="45"/>
      <c r="OH436" s="45"/>
      <c r="OI436" s="45"/>
      <c r="OJ436" s="45"/>
      <c r="OK436" s="45"/>
      <c r="OL436" s="45"/>
      <c r="OM436" s="45"/>
      <c r="ON436" s="45"/>
      <c r="OO436" s="45"/>
      <c r="OP436" s="45"/>
      <c r="OQ436" s="45"/>
      <c r="OR436" s="45"/>
      <c r="OS436" s="45"/>
      <c r="OT436" s="45"/>
      <c r="OU436" s="45"/>
      <c r="OV436" s="45"/>
      <c r="OW436" s="45"/>
      <c r="OX436" s="45"/>
      <c r="OY436" s="45"/>
      <c r="OZ436" s="45"/>
      <c r="PA436" s="45"/>
      <c r="PB436" s="45"/>
      <c r="PC436" s="45"/>
      <c r="PD436" s="45"/>
      <c r="PE436" s="45"/>
      <c r="PF436" s="45"/>
      <c r="PG436" s="45"/>
      <c r="PH436" s="45"/>
      <c r="PI436" s="45"/>
      <c r="PJ436" s="45"/>
      <c r="PK436" s="45"/>
      <c r="PL436" s="45"/>
      <c r="PM436" s="45"/>
      <c r="PN436" s="45"/>
      <c r="PO436" s="45"/>
      <c r="PP436" s="45"/>
      <c r="PQ436" s="45"/>
      <c r="PR436" s="45"/>
      <c r="PS436" s="45"/>
      <c r="PT436" s="45"/>
      <c r="PU436" s="45"/>
      <c r="PV436" s="45"/>
      <c r="PW436" s="45"/>
      <c r="PX436" s="45"/>
      <c r="PY436" s="45"/>
      <c r="PZ436" s="45"/>
      <c r="QA436" s="45"/>
      <c r="QB436" s="45"/>
      <c r="QC436" s="45"/>
      <c r="QD436" s="45"/>
      <c r="QE436" s="45"/>
      <c r="QF436" s="45"/>
      <c r="QG436" s="45"/>
      <c r="QH436" s="45"/>
      <c r="QI436" s="45"/>
      <c r="QJ436" s="45"/>
      <c r="QK436" s="45"/>
      <c r="QL436" s="45"/>
      <c r="QM436" s="45"/>
      <c r="QN436" s="45"/>
      <c r="QO436" s="45"/>
      <c r="QP436" s="45"/>
      <c r="QQ436" s="45"/>
      <c r="QR436" s="45"/>
      <c r="QS436" s="45"/>
      <c r="QT436" s="45"/>
      <c r="QU436" s="45"/>
      <c r="QV436" s="45"/>
      <c r="QW436" s="45"/>
      <c r="QX436" s="45"/>
      <c r="QY436" s="45"/>
      <c r="QZ436" s="45"/>
      <c r="RA436" s="45"/>
      <c r="RB436" s="45"/>
      <c r="RC436" s="45"/>
      <c r="RD436" s="45"/>
      <c r="RE436" s="45"/>
      <c r="RF436" s="45"/>
      <c r="RG436" s="45"/>
      <c r="RH436" s="45"/>
      <c r="RI436" s="45"/>
      <c r="RJ436" s="45"/>
      <c r="RK436" s="45"/>
      <c r="RL436" s="45"/>
      <c r="RM436" s="45"/>
      <c r="RN436" s="45"/>
      <c r="RO436" s="45"/>
      <c r="RP436" s="45"/>
      <c r="RQ436" s="45"/>
      <c r="RR436" s="45"/>
      <c r="RS436" s="45"/>
      <c r="RT436" s="45"/>
      <c r="RU436" s="45"/>
      <c r="RV436" s="45"/>
      <c r="RW436" s="45"/>
      <c r="RX436" s="45"/>
      <c r="RY436" s="45"/>
      <c r="RZ436" s="45"/>
      <c r="SA436" s="45"/>
      <c r="SB436" s="45"/>
      <c r="SC436" s="45"/>
      <c r="SD436" s="45"/>
      <c r="SE436" s="45"/>
      <c r="SF436" s="45"/>
      <c r="SG436" s="45"/>
      <c r="SH436" s="45"/>
      <c r="SI436" s="45"/>
      <c r="SJ436" s="45"/>
      <c r="SK436" s="45"/>
      <c r="SL436" s="45"/>
      <c r="SM436" s="45"/>
      <c r="SN436" s="45"/>
      <c r="SO436" s="45"/>
      <c r="SP436" s="45"/>
      <c r="SQ436" s="45"/>
      <c r="SR436" s="45"/>
      <c r="SS436" s="45"/>
      <c r="ST436" s="45"/>
      <c r="SU436" s="45"/>
      <c r="SV436" s="45"/>
      <c r="SW436" s="45"/>
      <c r="SX436" s="45"/>
      <c r="SY436" s="45"/>
      <c r="SZ436" s="45"/>
      <c r="TA436" s="45"/>
      <c r="TB436" s="45"/>
      <c r="TC436" s="45"/>
      <c r="TD436" s="45"/>
      <c r="TE436" s="45"/>
      <c r="TF436" s="45"/>
      <c r="TG436" s="45"/>
      <c r="TH436" s="45"/>
      <c r="TI436" s="45"/>
      <c r="TJ436" s="45"/>
      <c r="TK436" s="45"/>
      <c r="TL436" s="45"/>
      <c r="TM436" s="45"/>
      <c r="TN436" s="45"/>
      <c r="TO436" s="45"/>
      <c r="TP436" s="45"/>
      <c r="TQ436" s="45"/>
      <c r="TR436" s="45"/>
      <c r="TS436" s="45"/>
      <c r="TT436" s="45"/>
      <c r="TU436" s="45"/>
      <c r="TV436" s="45"/>
      <c r="TW436" s="45"/>
      <c r="TX436" s="45"/>
      <c r="TY436" s="45"/>
      <c r="TZ436" s="45"/>
      <c r="UA436" s="45"/>
      <c r="UB436" s="45"/>
      <c r="UC436" s="45"/>
      <c r="UD436" s="45"/>
      <c r="UE436" s="45"/>
      <c r="UF436" s="45"/>
      <c r="UG436" s="45"/>
      <c r="UH436" s="45"/>
      <c r="UI436" s="45"/>
      <c r="UJ436" s="45"/>
      <c r="UK436" s="45"/>
      <c r="UL436" s="45"/>
      <c r="UM436" s="45"/>
      <c r="UN436" s="45"/>
      <c r="UO436" s="45"/>
      <c r="UP436" s="45"/>
      <c r="UQ436" s="45"/>
      <c r="UR436" s="45"/>
      <c r="US436" s="45"/>
      <c r="UT436" s="45"/>
      <c r="UU436" s="45"/>
      <c r="UV436" s="45"/>
      <c r="UW436" s="45"/>
      <c r="UX436" s="45"/>
      <c r="UY436" s="45"/>
      <c r="UZ436" s="45"/>
      <c r="VA436" s="45"/>
      <c r="VB436" s="45"/>
      <c r="VC436" s="45"/>
      <c r="VD436" s="45"/>
      <c r="VE436" s="45"/>
      <c r="VF436" s="45"/>
      <c r="VG436" s="45"/>
      <c r="VH436" s="45"/>
      <c r="VI436" s="45"/>
      <c r="VJ436" s="45"/>
      <c r="VK436" s="45"/>
      <c r="VL436" s="45"/>
      <c r="VM436" s="45"/>
      <c r="VN436" s="45"/>
      <c r="VO436" s="45"/>
      <c r="VP436" s="45"/>
      <c r="VQ436" s="45"/>
      <c r="VR436" s="45"/>
      <c r="VS436" s="45"/>
      <c r="VT436" s="45"/>
      <c r="VU436" s="45"/>
      <c r="VV436" s="45"/>
      <c r="VW436" s="45"/>
      <c r="VX436" s="45"/>
      <c r="VY436" s="45"/>
      <c r="VZ436" s="45"/>
      <c r="WA436" s="45"/>
      <c r="WB436" s="45"/>
      <c r="WC436" s="45"/>
      <c r="WD436" s="45"/>
      <c r="WE436" s="45"/>
      <c r="WF436" s="45"/>
      <c r="WG436" s="45"/>
      <c r="WH436" s="45"/>
      <c r="WI436" s="45"/>
      <c r="WJ436" s="45"/>
      <c r="WK436" s="45"/>
      <c r="WL436" s="45"/>
      <c r="WM436" s="45"/>
      <c r="WN436" s="45"/>
      <c r="WO436" s="45"/>
      <c r="WP436" s="45"/>
      <c r="WQ436" s="45"/>
      <c r="WR436" s="45"/>
      <c r="WS436" s="45"/>
      <c r="WT436" s="45"/>
      <c r="WU436" s="45"/>
      <c r="WV436" s="45"/>
      <c r="WW436" s="45"/>
      <c r="WX436" s="45"/>
      <c r="WY436" s="45"/>
      <c r="WZ436" s="45"/>
      <c r="XA436" s="45"/>
      <c r="XB436" s="45"/>
      <c r="XC436" s="45"/>
      <c r="XD436" s="45"/>
      <c r="XE436" s="45"/>
      <c r="XF436" s="45"/>
      <c r="XG436" s="45"/>
      <c r="XH436" s="45"/>
      <c r="XI436" s="45"/>
      <c r="XJ436" s="45"/>
      <c r="XK436" s="45"/>
      <c r="XL436" s="45"/>
      <c r="XM436" s="45"/>
      <c r="XN436" s="45"/>
      <c r="XO436" s="45"/>
      <c r="XP436" s="45"/>
      <c r="XQ436" s="45"/>
      <c r="XR436" s="45"/>
      <c r="XS436" s="45"/>
      <c r="XT436" s="45"/>
      <c r="XU436" s="45"/>
      <c r="XV436" s="45"/>
      <c r="XW436" s="45"/>
      <c r="XX436" s="45"/>
      <c r="XY436" s="45"/>
      <c r="XZ436" s="45"/>
      <c r="YA436" s="45"/>
      <c r="YB436" s="45"/>
      <c r="YC436" s="45"/>
      <c r="YD436" s="45"/>
      <c r="YE436" s="45"/>
      <c r="YF436" s="45"/>
      <c r="YG436" s="45"/>
      <c r="YH436" s="45"/>
      <c r="YI436" s="45"/>
      <c r="YJ436" s="45"/>
      <c r="YK436" s="45"/>
      <c r="YL436" s="45"/>
      <c r="YM436" s="45"/>
      <c r="YN436" s="45"/>
      <c r="YO436" s="45"/>
      <c r="YP436" s="45"/>
      <c r="YQ436" s="45"/>
      <c r="YR436" s="45"/>
      <c r="YS436" s="45"/>
      <c r="YT436" s="45"/>
      <c r="YU436" s="45"/>
      <c r="YV436" s="45"/>
      <c r="YW436" s="45"/>
      <c r="YX436" s="45"/>
      <c r="YY436" s="45"/>
      <c r="YZ436" s="45"/>
      <c r="ZA436" s="45"/>
      <c r="ZB436" s="45"/>
      <c r="ZC436" s="45"/>
      <c r="ZD436" s="45"/>
      <c r="ZE436" s="45"/>
      <c r="ZF436" s="45"/>
      <c r="ZG436" s="45"/>
      <c r="ZH436" s="45"/>
      <c r="ZI436" s="45"/>
      <c r="ZJ436" s="45"/>
      <c r="ZK436" s="45"/>
      <c r="ZL436" s="45"/>
      <c r="ZM436" s="45"/>
      <c r="ZN436" s="45"/>
      <c r="ZO436" s="45"/>
      <c r="ZP436" s="45"/>
      <c r="ZQ436" s="45"/>
      <c r="ZR436" s="45"/>
      <c r="ZS436" s="45"/>
    </row>
    <row r="437" spans="1:695" s="48" customFormat="1" x14ac:dyDescent="0.2">
      <c r="A437" s="231" t="s">
        <v>156</v>
      </c>
      <c r="B437" s="94"/>
      <c r="C437" s="48" t="s">
        <v>75</v>
      </c>
      <c r="D437" s="68" t="s">
        <v>14</v>
      </c>
      <c r="E437" s="69">
        <v>0.63194444444444098</v>
      </c>
      <c r="F437" s="69">
        <f>E437+(82/(24*60))</f>
        <v>0.68888888888888544</v>
      </c>
      <c r="G437" s="42">
        <f t="shared" ref="G437:G442" si="59">H437*I437</f>
        <v>16625</v>
      </c>
      <c r="H437" s="70">
        <v>250</v>
      </c>
      <c r="I437" s="81">
        <v>66.5</v>
      </c>
      <c r="J437" s="77" t="s">
        <v>204</v>
      </c>
      <c r="K437" s="77" t="s">
        <v>205</v>
      </c>
      <c r="L437" s="149" t="s">
        <v>210</v>
      </c>
      <c r="M437" s="45"/>
      <c r="N437" s="139"/>
      <c r="O437" s="139"/>
      <c r="P437" s="45"/>
      <c r="Q437" s="45"/>
      <c r="R437" s="45"/>
      <c r="S437" s="45"/>
      <c r="T437" s="45"/>
      <c r="U437" s="45"/>
      <c r="V437" s="45"/>
      <c r="W437" s="45"/>
      <c r="X437" s="45"/>
      <c r="Y437" s="45"/>
      <c r="Z437" s="45"/>
      <c r="AA437" s="45"/>
      <c r="AB437" s="45"/>
      <c r="AC437" s="45"/>
      <c r="AD437" s="45"/>
      <c r="AE437" s="45"/>
      <c r="AF437" s="45"/>
      <c r="AG437" s="45"/>
      <c r="AH437" s="45"/>
      <c r="AI437" s="45"/>
      <c r="AJ437" s="45"/>
      <c r="AK437" s="45"/>
      <c r="AL437" s="45"/>
      <c r="AM437" s="45"/>
      <c r="AN437" s="45"/>
      <c r="AO437" s="45"/>
      <c r="AP437" s="45"/>
      <c r="AQ437" s="45"/>
      <c r="AR437" s="45"/>
      <c r="AS437" s="45"/>
      <c r="AT437" s="45"/>
      <c r="AU437" s="45"/>
      <c r="AV437" s="45"/>
      <c r="AW437" s="45"/>
      <c r="AX437" s="45"/>
      <c r="AY437" s="45"/>
      <c r="AZ437" s="45"/>
      <c r="BA437" s="45"/>
      <c r="BB437" s="45"/>
      <c r="BC437" s="45"/>
      <c r="BD437" s="45"/>
      <c r="BE437" s="45"/>
      <c r="BF437" s="45"/>
      <c r="BG437" s="45"/>
      <c r="BH437" s="45"/>
      <c r="BI437" s="45"/>
      <c r="BJ437" s="45"/>
      <c r="BK437" s="45"/>
      <c r="BL437" s="45"/>
      <c r="BM437" s="45"/>
      <c r="BN437" s="45"/>
      <c r="BO437" s="45"/>
      <c r="BP437" s="45"/>
      <c r="BQ437" s="45"/>
      <c r="BR437" s="45"/>
      <c r="BS437" s="45"/>
      <c r="BT437" s="45"/>
      <c r="BU437" s="45"/>
      <c r="BV437" s="45"/>
      <c r="BW437" s="45"/>
      <c r="BX437" s="45"/>
      <c r="BY437" s="45"/>
      <c r="BZ437" s="45"/>
      <c r="CA437" s="45"/>
      <c r="CB437" s="45"/>
      <c r="CC437" s="45"/>
      <c r="CD437" s="45"/>
      <c r="CE437" s="45"/>
      <c r="CF437" s="45"/>
      <c r="CG437" s="45"/>
      <c r="CH437" s="45"/>
      <c r="CI437" s="45"/>
      <c r="CJ437" s="45"/>
      <c r="CK437" s="45"/>
      <c r="CL437" s="45"/>
      <c r="CM437" s="45"/>
      <c r="CN437" s="45"/>
      <c r="CO437" s="45"/>
      <c r="CP437" s="45"/>
      <c r="CQ437" s="45"/>
      <c r="CR437" s="45"/>
      <c r="CS437" s="45"/>
      <c r="CT437" s="45"/>
      <c r="CU437" s="45"/>
      <c r="CV437" s="45"/>
      <c r="CW437" s="45"/>
      <c r="CX437" s="45"/>
      <c r="CY437" s="45"/>
      <c r="CZ437" s="45"/>
      <c r="DA437" s="45"/>
      <c r="DB437" s="45"/>
      <c r="DC437" s="45"/>
      <c r="DD437" s="45"/>
      <c r="DE437" s="45"/>
      <c r="DF437" s="45"/>
      <c r="DG437" s="45"/>
      <c r="DH437" s="45"/>
      <c r="DI437" s="45"/>
      <c r="DJ437" s="45"/>
      <c r="DK437" s="45"/>
      <c r="DL437" s="45"/>
      <c r="DM437" s="45"/>
      <c r="DN437" s="45"/>
      <c r="DO437" s="45"/>
      <c r="DP437" s="45"/>
      <c r="DQ437" s="45"/>
      <c r="DR437" s="45"/>
      <c r="DS437" s="45"/>
      <c r="DT437" s="45"/>
      <c r="DU437" s="45"/>
      <c r="DV437" s="45"/>
      <c r="DW437" s="45"/>
      <c r="DX437" s="45"/>
      <c r="DY437" s="45"/>
      <c r="DZ437" s="45"/>
      <c r="EA437" s="45"/>
      <c r="EB437" s="45"/>
      <c r="EC437" s="45"/>
      <c r="ED437" s="45"/>
      <c r="EE437" s="45"/>
      <c r="EF437" s="45"/>
      <c r="EG437" s="45"/>
      <c r="EH437" s="45"/>
      <c r="EI437" s="45"/>
      <c r="EJ437" s="45"/>
      <c r="EK437" s="45"/>
      <c r="EL437" s="45"/>
      <c r="EM437" s="45"/>
      <c r="EN437" s="45"/>
      <c r="EO437" s="45"/>
      <c r="EP437" s="45"/>
      <c r="EQ437" s="45"/>
      <c r="ER437" s="45"/>
      <c r="ES437" s="45"/>
      <c r="ET437" s="45"/>
      <c r="EU437" s="45"/>
      <c r="EV437" s="45"/>
      <c r="EW437" s="45"/>
      <c r="EX437" s="45"/>
      <c r="EY437" s="45"/>
      <c r="EZ437" s="45"/>
      <c r="FA437" s="45"/>
      <c r="FB437" s="45"/>
      <c r="FC437" s="45"/>
      <c r="FD437" s="45"/>
      <c r="FE437" s="45"/>
      <c r="FF437" s="45"/>
      <c r="FG437" s="45"/>
      <c r="FH437" s="45"/>
      <c r="FI437" s="45"/>
      <c r="FJ437" s="45"/>
      <c r="FK437" s="45"/>
      <c r="FL437" s="45"/>
      <c r="FM437" s="45"/>
      <c r="FN437" s="45"/>
      <c r="FO437" s="45"/>
      <c r="FP437" s="45"/>
      <c r="FQ437" s="45"/>
      <c r="FR437" s="45"/>
      <c r="FS437" s="45"/>
      <c r="FT437" s="45"/>
      <c r="FU437" s="45"/>
      <c r="FV437" s="45"/>
      <c r="FW437" s="45"/>
      <c r="FX437" s="45"/>
      <c r="FY437" s="45"/>
      <c r="FZ437" s="45"/>
      <c r="GA437" s="45"/>
      <c r="GB437" s="45"/>
      <c r="GC437" s="45"/>
      <c r="GD437" s="45"/>
      <c r="GE437" s="45"/>
      <c r="GF437" s="45"/>
      <c r="GG437" s="45"/>
      <c r="GH437" s="45"/>
      <c r="GI437" s="45"/>
      <c r="GJ437" s="45"/>
      <c r="GK437" s="45"/>
      <c r="GL437" s="45"/>
      <c r="GM437" s="45"/>
      <c r="GN437" s="45"/>
      <c r="GO437" s="45"/>
      <c r="GP437" s="45"/>
      <c r="GQ437" s="45"/>
      <c r="GR437" s="45"/>
      <c r="GS437" s="45"/>
      <c r="GT437" s="45"/>
      <c r="GU437" s="45"/>
      <c r="GV437" s="45"/>
      <c r="GW437" s="45"/>
      <c r="GX437" s="45"/>
      <c r="GY437" s="45"/>
      <c r="GZ437" s="45"/>
      <c r="HA437" s="45"/>
      <c r="HB437" s="45"/>
      <c r="HC437" s="45"/>
      <c r="HD437" s="45"/>
      <c r="HE437" s="45"/>
      <c r="HF437" s="45"/>
      <c r="HG437" s="45"/>
      <c r="HH437" s="45"/>
      <c r="HI437" s="45"/>
      <c r="HJ437" s="45"/>
      <c r="HK437" s="45"/>
      <c r="HL437" s="45"/>
      <c r="HM437" s="45"/>
      <c r="HN437" s="45"/>
      <c r="HO437" s="45"/>
      <c r="HP437" s="45"/>
      <c r="HQ437" s="45"/>
      <c r="HR437" s="45"/>
      <c r="HS437" s="45"/>
      <c r="HT437" s="45"/>
      <c r="HU437" s="45"/>
      <c r="HV437" s="45"/>
      <c r="HW437" s="45"/>
      <c r="HX437" s="45"/>
      <c r="HY437" s="45"/>
      <c r="HZ437" s="45"/>
      <c r="IA437" s="45"/>
      <c r="IB437" s="45"/>
      <c r="IC437" s="45"/>
      <c r="ID437" s="45"/>
      <c r="IE437" s="45"/>
      <c r="IF437" s="45"/>
      <c r="IG437" s="45"/>
      <c r="IH437" s="45"/>
      <c r="II437" s="45"/>
      <c r="IJ437" s="45"/>
      <c r="IK437" s="45"/>
      <c r="IL437" s="45"/>
      <c r="IM437" s="45"/>
      <c r="IN437" s="45"/>
      <c r="IO437" s="45"/>
      <c r="IP437" s="45"/>
      <c r="IQ437" s="45"/>
      <c r="IR437" s="45"/>
      <c r="IS437" s="45"/>
      <c r="IT437" s="45"/>
      <c r="IU437" s="45"/>
      <c r="IV437" s="45"/>
      <c r="IW437" s="45"/>
      <c r="IX437" s="45"/>
      <c r="IY437" s="45"/>
      <c r="IZ437" s="45"/>
      <c r="JA437" s="45"/>
      <c r="JB437" s="45"/>
      <c r="JC437" s="45"/>
      <c r="JD437" s="45"/>
      <c r="JE437" s="45"/>
      <c r="JF437" s="45"/>
      <c r="JG437" s="45"/>
      <c r="JH437" s="45"/>
      <c r="JI437" s="45"/>
      <c r="JJ437" s="45"/>
      <c r="JK437" s="45"/>
      <c r="JL437" s="45"/>
      <c r="JM437" s="45"/>
      <c r="JN437" s="45"/>
      <c r="JO437" s="45"/>
      <c r="JP437" s="45"/>
      <c r="JQ437" s="45"/>
      <c r="JR437" s="45"/>
      <c r="JS437" s="45"/>
      <c r="JT437" s="45"/>
      <c r="JU437" s="45"/>
      <c r="JV437" s="45"/>
      <c r="JW437" s="45"/>
      <c r="JX437" s="45"/>
      <c r="JY437" s="45"/>
      <c r="JZ437" s="45"/>
      <c r="KA437" s="45"/>
      <c r="KB437" s="45"/>
      <c r="KC437" s="45"/>
      <c r="KD437" s="45"/>
      <c r="KE437" s="45"/>
      <c r="KF437" s="45"/>
      <c r="KG437" s="45"/>
      <c r="KH437" s="45"/>
      <c r="KI437" s="45"/>
      <c r="KJ437" s="45"/>
      <c r="KK437" s="45"/>
      <c r="KL437" s="45"/>
      <c r="KM437" s="45"/>
      <c r="KN437" s="45"/>
      <c r="KO437" s="45"/>
      <c r="KP437" s="45"/>
      <c r="KQ437" s="45"/>
      <c r="KR437" s="45"/>
      <c r="KS437" s="45"/>
      <c r="KT437" s="45"/>
      <c r="KU437" s="45"/>
      <c r="KV437" s="45"/>
      <c r="KW437" s="45"/>
      <c r="KX437" s="45"/>
      <c r="KY437" s="45"/>
      <c r="KZ437" s="45"/>
      <c r="LA437" s="45"/>
      <c r="LB437" s="45"/>
      <c r="LC437" s="45"/>
      <c r="LD437" s="45"/>
      <c r="LE437" s="45"/>
      <c r="LF437" s="45"/>
      <c r="LG437" s="45"/>
      <c r="LH437" s="45"/>
      <c r="LI437" s="45"/>
      <c r="LJ437" s="45"/>
      <c r="LK437" s="45"/>
      <c r="LL437" s="45"/>
      <c r="LM437" s="45"/>
      <c r="LN437" s="45"/>
      <c r="LO437" s="45"/>
      <c r="LP437" s="45"/>
      <c r="LQ437" s="45"/>
      <c r="LR437" s="45"/>
      <c r="LS437" s="45"/>
      <c r="LT437" s="45"/>
      <c r="LU437" s="45"/>
      <c r="LV437" s="45"/>
      <c r="LW437" s="45"/>
      <c r="LX437" s="45"/>
      <c r="LY437" s="45"/>
      <c r="LZ437" s="45"/>
      <c r="MA437" s="45"/>
      <c r="MB437" s="45"/>
      <c r="MC437" s="45"/>
      <c r="MD437" s="45"/>
      <c r="ME437" s="45"/>
      <c r="MF437" s="45"/>
      <c r="MG437" s="45"/>
      <c r="MH437" s="45"/>
      <c r="MI437" s="45"/>
      <c r="MJ437" s="45"/>
      <c r="MK437" s="45"/>
      <c r="ML437" s="45"/>
      <c r="MM437" s="45"/>
      <c r="MN437" s="45"/>
      <c r="MO437" s="45"/>
      <c r="MP437" s="45"/>
      <c r="MQ437" s="45"/>
      <c r="MR437" s="45"/>
      <c r="MS437" s="45"/>
      <c r="MT437" s="45"/>
      <c r="MU437" s="45"/>
      <c r="MV437" s="45"/>
      <c r="MW437" s="45"/>
      <c r="MX437" s="45"/>
      <c r="MY437" s="45"/>
      <c r="MZ437" s="45"/>
      <c r="NA437" s="45"/>
      <c r="NB437" s="45"/>
      <c r="NC437" s="45"/>
      <c r="ND437" s="45"/>
      <c r="NE437" s="45"/>
      <c r="NF437" s="45"/>
      <c r="NG437" s="45"/>
      <c r="NH437" s="45"/>
      <c r="NI437" s="45"/>
      <c r="NJ437" s="45"/>
      <c r="NK437" s="45"/>
      <c r="NL437" s="45"/>
      <c r="NM437" s="45"/>
      <c r="NN437" s="45"/>
      <c r="NO437" s="45"/>
      <c r="NP437" s="45"/>
      <c r="NQ437" s="45"/>
      <c r="NR437" s="45"/>
      <c r="NS437" s="45"/>
      <c r="NT437" s="45"/>
      <c r="NU437" s="45"/>
      <c r="NV437" s="45"/>
      <c r="NW437" s="45"/>
      <c r="NX437" s="45"/>
      <c r="NY437" s="45"/>
      <c r="NZ437" s="45"/>
      <c r="OA437" s="45"/>
      <c r="OB437" s="45"/>
      <c r="OC437" s="45"/>
      <c r="OD437" s="45"/>
      <c r="OE437" s="45"/>
      <c r="OF437" s="45"/>
      <c r="OG437" s="45"/>
      <c r="OH437" s="45"/>
      <c r="OI437" s="45"/>
      <c r="OJ437" s="45"/>
      <c r="OK437" s="45"/>
      <c r="OL437" s="45"/>
      <c r="OM437" s="45"/>
      <c r="ON437" s="45"/>
      <c r="OO437" s="45"/>
      <c r="OP437" s="45"/>
      <c r="OQ437" s="45"/>
      <c r="OR437" s="45"/>
      <c r="OS437" s="45"/>
      <c r="OT437" s="45"/>
      <c r="OU437" s="45"/>
      <c r="OV437" s="45"/>
      <c r="OW437" s="45"/>
      <c r="OX437" s="45"/>
      <c r="OY437" s="45"/>
      <c r="OZ437" s="45"/>
      <c r="PA437" s="45"/>
      <c r="PB437" s="45"/>
      <c r="PC437" s="45"/>
      <c r="PD437" s="45"/>
      <c r="PE437" s="45"/>
      <c r="PF437" s="45"/>
      <c r="PG437" s="45"/>
      <c r="PH437" s="45"/>
      <c r="PI437" s="45"/>
      <c r="PJ437" s="45"/>
      <c r="PK437" s="45"/>
      <c r="PL437" s="45"/>
      <c r="PM437" s="45"/>
      <c r="PN437" s="45"/>
      <c r="PO437" s="45"/>
      <c r="PP437" s="45"/>
      <c r="PQ437" s="45"/>
      <c r="PR437" s="45"/>
      <c r="PS437" s="45"/>
      <c r="PT437" s="45"/>
      <c r="PU437" s="45"/>
      <c r="PV437" s="45"/>
      <c r="PW437" s="45"/>
      <c r="PX437" s="45"/>
      <c r="PY437" s="45"/>
      <c r="PZ437" s="45"/>
      <c r="QA437" s="45"/>
      <c r="QB437" s="45"/>
      <c r="QC437" s="45"/>
      <c r="QD437" s="45"/>
      <c r="QE437" s="45"/>
      <c r="QF437" s="45"/>
      <c r="QG437" s="45"/>
      <c r="QH437" s="45"/>
      <c r="QI437" s="45"/>
      <c r="QJ437" s="45"/>
      <c r="QK437" s="45"/>
      <c r="QL437" s="45"/>
      <c r="QM437" s="45"/>
      <c r="QN437" s="45"/>
      <c r="QO437" s="45"/>
      <c r="QP437" s="45"/>
      <c r="QQ437" s="45"/>
      <c r="QR437" s="45"/>
      <c r="QS437" s="45"/>
      <c r="QT437" s="45"/>
      <c r="QU437" s="45"/>
      <c r="QV437" s="45"/>
      <c r="QW437" s="45"/>
      <c r="QX437" s="45"/>
      <c r="QY437" s="45"/>
      <c r="QZ437" s="45"/>
      <c r="RA437" s="45"/>
      <c r="RB437" s="45"/>
      <c r="RC437" s="45"/>
      <c r="RD437" s="45"/>
      <c r="RE437" s="45"/>
      <c r="RF437" s="45"/>
      <c r="RG437" s="45"/>
      <c r="RH437" s="45"/>
      <c r="RI437" s="45"/>
      <c r="RJ437" s="45"/>
      <c r="RK437" s="45"/>
      <c r="RL437" s="45"/>
      <c r="RM437" s="45"/>
      <c r="RN437" s="45"/>
      <c r="RO437" s="45"/>
      <c r="RP437" s="45"/>
      <c r="RQ437" s="45"/>
      <c r="RR437" s="45"/>
      <c r="RS437" s="45"/>
      <c r="RT437" s="45"/>
      <c r="RU437" s="45"/>
      <c r="RV437" s="45"/>
      <c r="RW437" s="45"/>
      <c r="RX437" s="45"/>
      <c r="RY437" s="45"/>
      <c r="RZ437" s="45"/>
      <c r="SA437" s="45"/>
      <c r="SB437" s="45"/>
      <c r="SC437" s="45"/>
      <c r="SD437" s="45"/>
      <c r="SE437" s="45"/>
      <c r="SF437" s="45"/>
      <c r="SG437" s="45"/>
      <c r="SH437" s="45"/>
      <c r="SI437" s="45"/>
      <c r="SJ437" s="45"/>
      <c r="SK437" s="45"/>
      <c r="SL437" s="45"/>
      <c r="SM437" s="45"/>
      <c r="SN437" s="45"/>
      <c r="SO437" s="45"/>
      <c r="SP437" s="45"/>
      <c r="SQ437" s="45"/>
      <c r="SR437" s="45"/>
      <c r="SS437" s="45"/>
      <c r="ST437" s="45"/>
      <c r="SU437" s="45"/>
      <c r="SV437" s="45"/>
      <c r="SW437" s="45"/>
      <c r="SX437" s="45"/>
      <c r="SY437" s="45"/>
      <c r="SZ437" s="45"/>
      <c r="TA437" s="45"/>
      <c r="TB437" s="45"/>
      <c r="TC437" s="45"/>
      <c r="TD437" s="45"/>
      <c r="TE437" s="45"/>
      <c r="TF437" s="45"/>
      <c r="TG437" s="45"/>
      <c r="TH437" s="45"/>
      <c r="TI437" s="45"/>
      <c r="TJ437" s="45"/>
      <c r="TK437" s="45"/>
      <c r="TL437" s="45"/>
      <c r="TM437" s="45"/>
      <c r="TN437" s="45"/>
      <c r="TO437" s="45"/>
      <c r="TP437" s="45"/>
      <c r="TQ437" s="45"/>
      <c r="TR437" s="45"/>
      <c r="TS437" s="45"/>
      <c r="TT437" s="45"/>
      <c r="TU437" s="45"/>
      <c r="TV437" s="45"/>
      <c r="TW437" s="45"/>
      <c r="TX437" s="45"/>
      <c r="TY437" s="45"/>
      <c r="TZ437" s="45"/>
      <c r="UA437" s="45"/>
      <c r="UB437" s="45"/>
      <c r="UC437" s="45"/>
      <c r="UD437" s="45"/>
      <c r="UE437" s="45"/>
      <c r="UF437" s="45"/>
      <c r="UG437" s="45"/>
      <c r="UH437" s="45"/>
      <c r="UI437" s="45"/>
      <c r="UJ437" s="45"/>
      <c r="UK437" s="45"/>
      <c r="UL437" s="45"/>
      <c r="UM437" s="45"/>
      <c r="UN437" s="45"/>
      <c r="UO437" s="45"/>
      <c r="UP437" s="45"/>
      <c r="UQ437" s="45"/>
      <c r="UR437" s="45"/>
      <c r="US437" s="45"/>
      <c r="UT437" s="45"/>
      <c r="UU437" s="45"/>
      <c r="UV437" s="45"/>
      <c r="UW437" s="45"/>
      <c r="UX437" s="45"/>
      <c r="UY437" s="45"/>
      <c r="UZ437" s="45"/>
      <c r="VA437" s="45"/>
      <c r="VB437" s="45"/>
      <c r="VC437" s="45"/>
      <c r="VD437" s="45"/>
      <c r="VE437" s="45"/>
      <c r="VF437" s="45"/>
      <c r="VG437" s="45"/>
      <c r="VH437" s="45"/>
      <c r="VI437" s="45"/>
      <c r="VJ437" s="45"/>
      <c r="VK437" s="45"/>
      <c r="VL437" s="45"/>
      <c r="VM437" s="45"/>
      <c r="VN437" s="45"/>
      <c r="VO437" s="45"/>
      <c r="VP437" s="45"/>
      <c r="VQ437" s="45"/>
      <c r="VR437" s="45"/>
      <c r="VS437" s="45"/>
      <c r="VT437" s="45"/>
      <c r="VU437" s="45"/>
      <c r="VV437" s="45"/>
      <c r="VW437" s="45"/>
      <c r="VX437" s="45"/>
      <c r="VY437" s="45"/>
      <c r="VZ437" s="45"/>
      <c r="WA437" s="45"/>
      <c r="WB437" s="45"/>
      <c r="WC437" s="45"/>
      <c r="WD437" s="45"/>
      <c r="WE437" s="45"/>
      <c r="WF437" s="45"/>
      <c r="WG437" s="45"/>
      <c r="WH437" s="45"/>
      <c r="WI437" s="45"/>
      <c r="WJ437" s="45"/>
      <c r="WK437" s="45"/>
      <c r="WL437" s="45"/>
      <c r="WM437" s="45"/>
      <c r="WN437" s="45"/>
      <c r="WO437" s="45"/>
      <c r="WP437" s="45"/>
      <c r="WQ437" s="45"/>
      <c r="WR437" s="45"/>
      <c r="WS437" s="45"/>
      <c r="WT437" s="45"/>
      <c r="WU437" s="45"/>
      <c r="WV437" s="45"/>
      <c r="WW437" s="45"/>
      <c r="WX437" s="45"/>
      <c r="WY437" s="45"/>
      <c r="WZ437" s="45"/>
      <c r="XA437" s="45"/>
      <c r="XB437" s="45"/>
      <c r="XC437" s="45"/>
      <c r="XD437" s="45"/>
      <c r="XE437" s="45"/>
      <c r="XF437" s="45"/>
      <c r="XG437" s="45"/>
      <c r="XH437" s="45"/>
      <c r="XI437" s="45"/>
      <c r="XJ437" s="45"/>
      <c r="XK437" s="45"/>
      <c r="XL437" s="45"/>
      <c r="XM437" s="45"/>
      <c r="XN437" s="45"/>
      <c r="XO437" s="45"/>
      <c r="XP437" s="45"/>
      <c r="XQ437" s="45"/>
      <c r="XR437" s="45"/>
      <c r="XS437" s="45"/>
      <c r="XT437" s="45"/>
      <c r="XU437" s="45"/>
      <c r="XV437" s="45"/>
      <c r="XW437" s="45"/>
      <c r="XX437" s="45"/>
      <c r="XY437" s="45"/>
      <c r="XZ437" s="45"/>
      <c r="YA437" s="45"/>
      <c r="YB437" s="45"/>
      <c r="YC437" s="45"/>
      <c r="YD437" s="45"/>
      <c r="YE437" s="45"/>
      <c r="YF437" s="45"/>
      <c r="YG437" s="45"/>
      <c r="YH437" s="45"/>
      <c r="YI437" s="45"/>
      <c r="YJ437" s="45"/>
      <c r="YK437" s="45"/>
      <c r="YL437" s="45"/>
      <c r="YM437" s="45"/>
      <c r="YN437" s="45"/>
      <c r="YO437" s="45"/>
      <c r="YP437" s="45"/>
      <c r="YQ437" s="45"/>
      <c r="YR437" s="45"/>
      <c r="YS437" s="45"/>
      <c r="YT437" s="45"/>
      <c r="YU437" s="45"/>
      <c r="YV437" s="45"/>
      <c r="YW437" s="45"/>
      <c r="YX437" s="45"/>
      <c r="YY437" s="45"/>
      <c r="YZ437" s="45"/>
      <c r="ZA437" s="45"/>
      <c r="ZB437" s="45"/>
      <c r="ZC437" s="45"/>
      <c r="ZD437" s="45"/>
      <c r="ZE437" s="45"/>
      <c r="ZF437" s="45"/>
      <c r="ZG437" s="45"/>
      <c r="ZH437" s="45"/>
      <c r="ZI437" s="45"/>
      <c r="ZJ437" s="45"/>
      <c r="ZK437" s="45"/>
      <c r="ZL437" s="45"/>
      <c r="ZM437" s="45"/>
      <c r="ZN437" s="45"/>
      <c r="ZO437" s="45"/>
      <c r="ZP437" s="45"/>
      <c r="ZQ437" s="45"/>
      <c r="ZR437" s="45"/>
      <c r="ZS437" s="45"/>
    </row>
    <row r="438" spans="1:695" s="48" customFormat="1" x14ac:dyDescent="0.2">
      <c r="A438" s="231" t="s">
        <v>156</v>
      </c>
      <c r="B438" s="94"/>
      <c r="C438" s="48" t="s">
        <v>77</v>
      </c>
      <c r="D438" s="68" t="s">
        <v>14</v>
      </c>
      <c r="E438" s="69">
        <v>0.69444444444444497</v>
      </c>
      <c r="F438" s="69">
        <f>E438+(80/(24*60))</f>
        <v>0.75000000000000056</v>
      </c>
      <c r="G438" s="42">
        <f t="shared" si="59"/>
        <v>16475</v>
      </c>
      <c r="H438" s="70">
        <v>250</v>
      </c>
      <c r="I438" s="81">
        <v>65.900000000000006</v>
      </c>
      <c r="J438" s="77" t="s">
        <v>204</v>
      </c>
      <c r="K438" s="77" t="s">
        <v>205</v>
      </c>
      <c r="L438" s="149" t="s">
        <v>210</v>
      </c>
      <c r="M438" s="45"/>
      <c r="N438" s="139"/>
      <c r="O438" s="139"/>
      <c r="P438" s="45"/>
      <c r="Q438" s="45"/>
      <c r="R438" s="45"/>
      <c r="S438" s="45"/>
      <c r="T438" s="45"/>
      <c r="U438" s="45"/>
      <c r="V438" s="45"/>
      <c r="W438" s="45"/>
      <c r="X438" s="45"/>
      <c r="Y438" s="45"/>
      <c r="Z438" s="45"/>
      <c r="AA438" s="45"/>
      <c r="AB438" s="45"/>
      <c r="AC438" s="45"/>
      <c r="AD438" s="45"/>
      <c r="AE438" s="45"/>
      <c r="AF438" s="45"/>
      <c r="AG438" s="45"/>
      <c r="AH438" s="45"/>
      <c r="AI438" s="45"/>
      <c r="AJ438" s="45"/>
      <c r="AK438" s="45"/>
      <c r="AL438" s="45"/>
      <c r="AM438" s="45"/>
      <c r="AN438" s="45"/>
      <c r="AO438" s="45"/>
      <c r="AP438" s="45"/>
      <c r="AQ438" s="45"/>
      <c r="AR438" s="45"/>
      <c r="AS438" s="45"/>
      <c r="AT438" s="45"/>
      <c r="AU438" s="45"/>
      <c r="AV438" s="45"/>
      <c r="AW438" s="45"/>
      <c r="AX438" s="45"/>
      <c r="AY438" s="45"/>
      <c r="AZ438" s="45"/>
      <c r="BA438" s="45"/>
      <c r="BB438" s="45"/>
      <c r="BC438" s="45"/>
      <c r="BD438" s="45"/>
      <c r="BE438" s="45"/>
      <c r="BF438" s="45"/>
      <c r="BG438" s="45"/>
      <c r="BH438" s="45"/>
      <c r="BI438" s="45"/>
      <c r="BJ438" s="45"/>
      <c r="BK438" s="45"/>
      <c r="BL438" s="45"/>
      <c r="BM438" s="45"/>
      <c r="BN438" s="45"/>
      <c r="BO438" s="45"/>
      <c r="BP438" s="45"/>
      <c r="BQ438" s="45"/>
      <c r="BR438" s="45"/>
      <c r="BS438" s="45"/>
      <c r="BT438" s="45"/>
      <c r="BU438" s="45"/>
      <c r="BV438" s="45"/>
      <c r="BW438" s="45"/>
      <c r="BX438" s="45"/>
      <c r="BY438" s="45"/>
      <c r="BZ438" s="45"/>
      <c r="CA438" s="45"/>
      <c r="CB438" s="45"/>
      <c r="CC438" s="45"/>
      <c r="CD438" s="45"/>
      <c r="CE438" s="45"/>
      <c r="CF438" s="45"/>
      <c r="CG438" s="45"/>
      <c r="CH438" s="45"/>
      <c r="CI438" s="45"/>
      <c r="CJ438" s="45"/>
      <c r="CK438" s="45"/>
      <c r="CL438" s="45"/>
      <c r="CM438" s="45"/>
      <c r="CN438" s="45"/>
      <c r="CO438" s="45"/>
      <c r="CP438" s="45"/>
      <c r="CQ438" s="45"/>
      <c r="CR438" s="45"/>
      <c r="CS438" s="45"/>
      <c r="CT438" s="45"/>
      <c r="CU438" s="45"/>
      <c r="CV438" s="45"/>
      <c r="CW438" s="45"/>
      <c r="CX438" s="45"/>
      <c r="CY438" s="45"/>
      <c r="CZ438" s="45"/>
      <c r="DA438" s="45"/>
      <c r="DB438" s="45"/>
      <c r="DC438" s="45"/>
      <c r="DD438" s="45"/>
      <c r="DE438" s="45"/>
      <c r="DF438" s="45"/>
      <c r="DG438" s="45"/>
      <c r="DH438" s="45"/>
      <c r="DI438" s="45"/>
      <c r="DJ438" s="45"/>
      <c r="DK438" s="45"/>
      <c r="DL438" s="45"/>
      <c r="DM438" s="45"/>
      <c r="DN438" s="45"/>
      <c r="DO438" s="45"/>
      <c r="DP438" s="45"/>
      <c r="DQ438" s="45"/>
      <c r="DR438" s="45"/>
      <c r="DS438" s="45"/>
      <c r="DT438" s="45"/>
      <c r="DU438" s="45"/>
      <c r="DV438" s="45"/>
      <c r="DW438" s="45"/>
      <c r="DX438" s="45"/>
      <c r="DY438" s="45"/>
      <c r="DZ438" s="45"/>
      <c r="EA438" s="45"/>
      <c r="EB438" s="45"/>
      <c r="EC438" s="45"/>
      <c r="ED438" s="45"/>
      <c r="EE438" s="45"/>
      <c r="EF438" s="45"/>
      <c r="EG438" s="45"/>
      <c r="EH438" s="45"/>
      <c r="EI438" s="45"/>
      <c r="EJ438" s="45"/>
      <c r="EK438" s="45"/>
      <c r="EL438" s="45"/>
      <c r="EM438" s="45"/>
      <c r="EN438" s="45"/>
      <c r="EO438" s="45"/>
      <c r="EP438" s="45"/>
      <c r="EQ438" s="45"/>
      <c r="ER438" s="45"/>
      <c r="ES438" s="45"/>
      <c r="ET438" s="45"/>
      <c r="EU438" s="45"/>
      <c r="EV438" s="45"/>
      <c r="EW438" s="45"/>
      <c r="EX438" s="45"/>
      <c r="EY438" s="45"/>
      <c r="EZ438" s="45"/>
      <c r="FA438" s="45"/>
      <c r="FB438" s="45"/>
      <c r="FC438" s="45"/>
      <c r="FD438" s="45"/>
      <c r="FE438" s="45"/>
      <c r="FF438" s="45"/>
      <c r="FG438" s="45"/>
      <c r="FH438" s="45"/>
      <c r="FI438" s="45"/>
      <c r="FJ438" s="45"/>
      <c r="FK438" s="45"/>
      <c r="FL438" s="45"/>
      <c r="FM438" s="45"/>
      <c r="FN438" s="45"/>
      <c r="FO438" s="45"/>
      <c r="FP438" s="45"/>
      <c r="FQ438" s="45"/>
      <c r="FR438" s="45"/>
      <c r="FS438" s="45"/>
      <c r="FT438" s="45"/>
      <c r="FU438" s="45"/>
      <c r="FV438" s="45"/>
      <c r="FW438" s="45"/>
      <c r="FX438" s="45"/>
      <c r="FY438" s="45"/>
      <c r="FZ438" s="45"/>
      <c r="GA438" s="45"/>
      <c r="GB438" s="45"/>
      <c r="GC438" s="45"/>
      <c r="GD438" s="45"/>
      <c r="GE438" s="45"/>
      <c r="GF438" s="45"/>
      <c r="GG438" s="45"/>
      <c r="GH438" s="45"/>
      <c r="GI438" s="45"/>
      <c r="GJ438" s="45"/>
      <c r="GK438" s="45"/>
      <c r="GL438" s="45"/>
      <c r="GM438" s="45"/>
      <c r="GN438" s="45"/>
      <c r="GO438" s="45"/>
      <c r="GP438" s="45"/>
      <c r="GQ438" s="45"/>
      <c r="GR438" s="45"/>
      <c r="GS438" s="45"/>
      <c r="GT438" s="45"/>
      <c r="GU438" s="45"/>
      <c r="GV438" s="45"/>
      <c r="GW438" s="45"/>
      <c r="GX438" s="45"/>
      <c r="GY438" s="45"/>
      <c r="GZ438" s="45"/>
      <c r="HA438" s="45"/>
      <c r="HB438" s="45"/>
      <c r="HC438" s="45"/>
      <c r="HD438" s="45"/>
      <c r="HE438" s="45"/>
      <c r="HF438" s="45"/>
      <c r="HG438" s="45"/>
      <c r="HH438" s="45"/>
      <c r="HI438" s="45"/>
      <c r="HJ438" s="45"/>
      <c r="HK438" s="45"/>
      <c r="HL438" s="45"/>
      <c r="HM438" s="45"/>
      <c r="HN438" s="45"/>
      <c r="HO438" s="45"/>
      <c r="HP438" s="45"/>
      <c r="HQ438" s="45"/>
      <c r="HR438" s="45"/>
      <c r="HS438" s="45"/>
      <c r="HT438" s="45"/>
      <c r="HU438" s="45"/>
      <c r="HV438" s="45"/>
      <c r="HW438" s="45"/>
      <c r="HX438" s="45"/>
      <c r="HY438" s="45"/>
      <c r="HZ438" s="45"/>
      <c r="IA438" s="45"/>
      <c r="IB438" s="45"/>
      <c r="IC438" s="45"/>
      <c r="ID438" s="45"/>
      <c r="IE438" s="45"/>
      <c r="IF438" s="45"/>
      <c r="IG438" s="45"/>
      <c r="IH438" s="45"/>
      <c r="II438" s="45"/>
      <c r="IJ438" s="45"/>
      <c r="IK438" s="45"/>
      <c r="IL438" s="45"/>
      <c r="IM438" s="45"/>
      <c r="IN438" s="45"/>
      <c r="IO438" s="45"/>
      <c r="IP438" s="45"/>
      <c r="IQ438" s="45"/>
      <c r="IR438" s="45"/>
      <c r="IS438" s="45"/>
      <c r="IT438" s="45"/>
      <c r="IU438" s="45"/>
      <c r="IV438" s="45"/>
      <c r="IW438" s="45"/>
      <c r="IX438" s="45"/>
      <c r="IY438" s="45"/>
      <c r="IZ438" s="45"/>
      <c r="JA438" s="45"/>
      <c r="JB438" s="45"/>
      <c r="JC438" s="45"/>
      <c r="JD438" s="45"/>
      <c r="JE438" s="45"/>
      <c r="JF438" s="45"/>
      <c r="JG438" s="45"/>
      <c r="JH438" s="45"/>
      <c r="JI438" s="45"/>
      <c r="JJ438" s="45"/>
      <c r="JK438" s="45"/>
      <c r="JL438" s="45"/>
      <c r="JM438" s="45"/>
      <c r="JN438" s="45"/>
      <c r="JO438" s="45"/>
      <c r="JP438" s="45"/>
      <c r="JQ438" s="45"/>
      <c r="JR438" s="45"/>
      <c r="JS438" s="45"/>
      <c r="JT438" s="45"/>
      <c r="JU438" s="45"/>
      <c r="JV438" s="45"/>
      <c r="JW438" s="45"/>
      <c r="JX438" s="45"/>
      <c r="JY438" s="45"/>
      <c r="JZ438" s="45"/>
      <c r="KA438" s="45"/>
      <c r="KB438" s="45"/>
      <c r="KC438" s="45"/>
      <c r="KD438" s="45"/>
      <c r="KE438" s="45"/>
      <c r="KF438" s="45"/>
      <c r="KG438" s="45"/>
      <c r="KH438" s="45"/>
      <c r="KI438" s="45"/>
      <c r="KJ438" s="45"/>
      <c r="KK438" s="45"/>
      <c r="KL438" s="45"/>
      <c r="KM438" s="45"/>
      <c r="KN438" s="45"/>
      <c r="KO438" s="45"/>
      <c r="KP438" s="45"/>
      <c r="KQ438" s="45"/>
      <c r="KR438" s="45"/>
      <c r="KS438" s="45"/>
      <c r="KT438" s="45"/>
      <c r="KU438" s="45"/>
      <c r="KV438" s="45"/>
      <c r="KW438" s="45"/>
      <c r="KX438" s="45"/>
      <c r="KY438" s="45"/>
      <c r="KZ438" s="45"/>
      <c r="LA438" s="45"/>
      <c r="LB438" s="45"/>
      <c r="LC438" s="45"/>
      <c r="LD438" s="45"/>
      <c r="LE438" s="45"/>
      <c r="LF438" s="45"/>
      <c r="LG438" s="45"/>
      <c r="LH438" s="45"/>
      <c r="LI438" s="45"/>
      <c r="LJ438" s="45"/>
      <c r="LK438" s="45"/>
      <c r="LL438" s="45"/>
      <c r="LM438" s="45"/>
      <c r="LN438" s="45"/>
      <c r="LO438" s="45"/>
      <c r="LP438" s="45"/>
      <c r="LQ438" s="45"/>
      <c r="LR438" s="45"/>
      <c r="LS438" s="45"/>
      <c r="LT438" s="45"/>
      <c r="LU438" s="45"/>
      <c r="LV438" s="45"/>
      <c r="LW438" s="45"/>
      <c r="LX438" s="45"/>
      <c r="LY438" s="45"/>
      <c r="LZ438" s="45"/>
      <c r="MA438" s="45"/>
      <c r="MB438" s="45"/>
      <c r="MC438" s="45"/>
      <c r="MD438" s="45"/>
      <c r="ME438" s="45"/>
      <c r="MF438" s="45"/>
      <c r="MG438" s="45"/>
      <c r="MH438" s="45"/>
      <c r="MI438" s="45"/>
      <c r="MJ438" s="45"/>
      <c r="MK438" s="45"/>
      <c r="ML438" s="45"/>
      <c r="MM438" s="45"/>
      <c r="MN438" s="45"/>
      <c r="MO438" s="45"/>
      <c r="MP438" s="45"/>
      <c r="MQ438" s="45"/>
      <c r="MR438" s="45"/>
      <c r="MS438" s="45"/>
      <c r="MT438" s="45"/>
      <c r="MU438" s="45"/>
      <c r="MV438" s="45"/>
      <c r="MW438" s="45"/>
      <c r="MX438" s="45"/>
      <c r="MY438" s="45"/>
      <c r="MZ438" s="45"/>
      <c r="NA438" s="45"/>
      <c r="NB438" s="45"/>
      <c r="NC438" s="45"/>
      <c r="ND438" s="45"/>
      <c r="NE438" s="45"/>
      <c r="NF438" s="45"/>
      <c r="NG438" s="45"/>
      <c r="NH438" s="45"/>
      <c r="NI438" s="45"/>
      <c r="NJ438" s="45"/>
      <c r="NK438" s="45"/>
      <c r="NL438" s="45"/>
      <c r="NM438" s="45"/>
      <c r="NN438" s="45"/>
      <c r="NO438" s="45"/>
      <c r="NP438" s="45"/>
      <c r="NQ438" s="45"/>
      <c r="NR438" s="45"/>
      <c r="NS438" s="45"/>
      <c r="NT438" s="45"/>
      <c r="NU438" s="45"/>
      <c r="NV438" s="45"/>
      <c r="NW438" s="45"/>
      <c r="NX438" s="45"/>
      <c r="NY438" s="45"/>
      <c r="NZ438" s="45"/>
      <c r="OA438" s="45"/>
      <c r="OB438" s="45"/>
      <c r="OC438" s="45"/>
      <c r="OD438" s="45"/>
      <c r="OE438" s="45"/>
      <c r="OF438" s="45"/>
      <c r="OG438" s="45"/>
      <c r="OH438" s="45"/>
      <c r="OI438" s="45"/>
      <c r="OJ438" s="45"/>
      <c r="OK438" s="45"/>
      <c r="OL438" s="45"/>
      <c r="OM438" s="45"/>
      <c r="ON438" s="45"/>
      <c r="OO438" s="45"/>
      <c r="OP438" s="45"/>
      <c r="OQ438" s="45"/>
      <c r="OR438" s="45"/>
      <c r="OS438" s="45"/>
      <c r="OT438" s="45"/>
      <c r="OU438" s="45"/>
      <c r="OV438" s="45"/>
      <c r="OW438" s="45"/>
      <c r="OX438" s="45"/>
      <c r="OY438" s="45"/>
      <c r="OZ438" s="45"/>
      <c r="PA438" s="45"/>
      <c r="PB438" s="45"/>
      <c r="PC438" s="45"/>
      <c r="PD438" s="45"/>
      <c r="PE438" s="45"/>
      <c r="PF438" s="45"/>
      <c r="PG438" s="45"/>
      <c r="PH438" s="45"/>
      <c r="PI438" s="45"/>
      <c r="PJ438" s="45"/>
      <c r="PK438" s="45"/>
      <c r="PL438" s="45"/>
      <c r="PM438" s="45"/>
      <c r="PN438" s="45"/>
      <c r="PO438" s="45"/>
      <c r="PP438" s="45"/>
      <c r="PQ438" s="45"/>
      <c r="PR438" s="45"/>
      <c r="PS438" s="45"/>
      <c r="PT438" s="45"/>
      <c r="PU438" s="45"/>
      <c r="PV438" s="45"/>
      <c r="PW438" s="45"/>
      <c r="PX438" s="45"/>
      <c r="PY438" s="45"/>
      <c r="PZ438" s="45"/>
      <c r="QA438" s="45"/>
      <c r="QB438" s="45"/>
      <c r="QC438" s="45"/>
      <c r="QD438" s="45"/>
      <c r="QE438" s="45"/>
      <c r="QF438" s="45"/>
      <c r="QG438" s="45"/>
      <c r="QH438" s="45"/>
      <c r="QI438" s="45"/>
      <c r="QJ438" s="45"/>
      <c r="QK438" s="45"/>
      <c r="QL438" s="45"/>
      <c r="QM438" s="45"/>
      <c r="QN438" s="45"/>
      <c r="QO438" s="45"/>
      <c r="QP438" s="45"/>
      <c r="QQ438" s="45"/>
      <c r="QR438" s="45"/>
      <c r="QS438" s="45"/>
      <c r="QT438" s="45"/>
      <c r="QU438" s="45"/>
      <c r="QV438" s="45"/>
      <c r="QW438" s="45"/>
      <c r="QX438" s="45"/>
      <c r="QY438" s="45"/>
      <c r="QZ438" s="45"/>
      <c r="RA438" s="45"/>
      <c r="RB438" s="45"/>
      <c r="RC438" s="45"/>
      <c r="RD438" s="45"/>
      <c r="RE438" s="45"/>
      <c r="RF438" s="45"/>
      <c r="RG438" s="45"/>
      <c r="RH438" s="45"/>
      <c r="RI438" s="45"/>
      <c r="RJ438" s="45"/>
      <c r="RK438" s="45"/>
      <c r="RL438" s="45"/>
      <c r="RM438" s="45"/>
      <c r="RN438" s="45"/>
      <c r="RO438" s="45"/>
      <c r="RP438" s="45"/>
      <c r="RQ438" s="45"/>
      <c r="RR438" s="45"/>
      <c r="RS438" s="45"/>
      <c r="RT438" s="45"/>
      <c r="RU438" s="45"/>
      <c r="RV438" s="45"/>
      <c r="RW438" s="45"/>
      <c r="RX438" s="45"/>
      <c r="RY438" s="45"/>
      <c r="RZ438" s="45"/>
      <c r="SA438" s="45"/>
      <c r="SB438" s="45"/>
      <c r="SC438" s="45"/>
      <c r="SD438" s="45"/>
      <c r="SE438" s="45"/>
      <c r="SF438" s="45"/>
      <c r="SG438" s="45"/>
      <c r="SH438" s="45"/>
      <c r="SI438" s="45"/>
      <c r="SJ438" s="45"/>
      <c r="SK438" s="45"/>
      <c r="SL438" s="45"/>
      <c r="SM438" s="45"/>
      <c r="SN438" s="45"/>
      <c r="SO438" s="45"/>
      <c r="SP438" s="45"/>
      <c r="SQ438" s="45"/>
      <c r="SR438" s="45"/>
      <c r="SS438" s="45"/>
      <c r="ST438" s="45"/>
      <c r="SU438" s="45"/>
      <c r="SV438" s="45"/>
      <c r="SW438" s="45"/>
      <c r="SX438" s="45"/>
      <c r="SY438" s="45"/>
      <c r="SZ438" s="45"/>
      <c r="TA438" s="45"/>
      <c r="TB438" s="45"/>
      <c r="TC438" s="45"/>
      <c r="TD438" s="45"/>
      <c r="TE438" s="45"/>
      <c r="TF438" s="45"/>
      <c r="TG438" s="45"/>
      <c r="TH438" s="45"/>
      <c r="TI438" s="45"/>
      <c r="TJ438" s="45"/>
      <c r="TK438" s="45"/>
      <c r="TL438" s="45"/>
      <c r="TM438" s="45"/>
      <c r="TN438" s="45"/>
      <c r="TO438" s="45"/>
      <c r="TP438" s="45"/>
      <c r="TQ438" s="45"/>
      <c r="TR438" s="45"/>
      <c r="TS438" s="45"/>
      <c r="TT438" s="45"/>
      <c r="TU438" s="45"/>
      <c r="TV438" s="45"/>
      <c r="TW438" s="45"/>
      <c r="TX438" s="45"/>
      <c r="TY438" s="45"/>
      <c r="TZ438" s="45"/>
      <c r="UA438" s="45"/>
      <c r="UB438" s="45"/>
      <c r="UC438" s="45"/>
      <c r="UD438" s="45"/>
      <c r="UE438" s="45"/>
      <c r="UF438" s="45"/>
      <c r="UG438" s="45"/>
      <c r="UH438" s="45"/>
      <c r="UI438" s="45"/>
      <c r="UJ438" s="45"/>
      <c r="UK438" s="45"/>
      <c r="UL438" s="45"/>
      <c r="UM438" s="45"/>
      <c r="UN438" s="45"/>
      <c r="UO438" s="45"/>
      <c r="UP438" s="45"/>
      <c r="UQ438" s="45"/>
      <c r="UR438" s="45"/>
      <c r="US438" s="45"/>
      <c r="UT438" s="45"/>
      <c r="UU438" s="45"/>
      <c r="UV438" s="45"/>
      <c r="UW438" s="45"/>
      <c r="UX438" s="45"/>
      <c r="UY438" s="45"/>
      <c r="UZ438" s="45"/>
      <c r="VA438" s="45"/>
      <c r="VB438" s="45"/>
      <c r="VC438" s="45"/>
      <c r="VD438" s="45"/>
      <c r="VE438" s="45"/>
      <c r="VF438" s="45"/>
      <c r="VG438" s="45"/>
      <c r="VH438" s="45"/>
      <c r="VI438" s="45"/>
      <c r="VJ438" s="45"/>
      <c r="VK438" s="45"/>
      <c r="VL438" s="45"/>
      <c r="VM438" s="45"/>
      <c r="VN438" s="45"/>
      <c r="VO438" s="45"/>
      <c r="VP438" s="45"/>
      <c r="VQ438" s="45"/>
      <c r="VR438" s="45"/>
      <c r="VS438" s="45"/>
      <c r="VT438" s="45"/>
      <c r="VU438" s="45"/>
      <c r="VV438" s="45"/>
      <c r="VW438" s="45"/>
      <c r="VX438" s="45"/>
      <c r="VY438" s="45"/>
      <c r="VZ438" s="45"/>
      <c r="WA438" s="45"/>
      <c r="WB438" s="45"/>
      <c r="WC438" s="45"/>
      <c r="WD438" s="45"/>
      <c r="WE438" s="45"/>
      <c r="WF438" s="45"/>
      <c r="WG438" s="45"/>
      <c r="WH438" s="45"/>
      <c r="WI438" s="45"/>
      <c r="WJ438" s="45"/>
      <c r="WK438" s="45"/>
      <c r="WL438" s="45"/>
      <c r="WM438" s="45"/>
      <c r="WN438" s="45"/>
      <c r="WO438" s="45"/>
      <c r="WP438" s="45"/>
      <c r="WQ438" s="45"/>
      <c r="WR438" s="45"/>
      <c r="WS438" s="45"/>
      <c r="WT438" s="45"/>
      <c r="WU438" s="45"/>
      <c r="WV438" s="45"/>
      <c r="WW438" s="45"/>
      <c r="WX438" s="45"/>
      <c r="WY438" s="45"/>
      <c r="WZ438" s="45"/>
      <c r="XA438" s="45"/>
      <c r="XB438" s="45"/>
      <c r="XC438" s="45"/>
      <c r="XD438" s="45"/>
      <c r="XE438" s="45"/>
      <c r="XF438" s="45"/>
      <c r="XG438" s="45"/>
      <c r="XH438" s="45"/>
      <c r="XI438" s="45"/>
      <c r="XJ438" s="45"/>
      <c r="XK438" s="45"/>
      <c r="XL438" s="45"/>
      <c r="XM438" s="45"/>
      <c r="XN438" s="45"/>
      <c r="XO438" s="45"/>
      <c r="XP438" s="45"/>
      <c r="XQ438" s="45"/>
      <c r="XR438" s="45"/>
      <c r="XS438" s="45"/>
      <c r="XT438" s="45"/>
      <c r="XU438" s="45"/>
      <c r="XV438" s="45"/>
      <c r="XW438" s="45"/>
      <c r="XX438" s="45"/>
      <c r="XY438" s="45"/>
      <c r="XZ438" s="45"/>
      <c r="YA438" s="45"/>
      <c r="YB438" s="45"/>
      <c r="YC438" s="45"/>
      <c r="YD438" s="45"/>
      <c r="YE438" s="45"/>
      <c r="YF438" s="45"/>
      <c r="YG438" s="45"/>
      <c r="YH438" s="45"/>
      <c r="YI438" s="45"/>
      <c r="YJ438" s="45"/>
      <c r="YK438" s="45"/>
      <c r="YL438" s="45"/>
      <c r="YM438" s="45"/>
      <c r="YN438" s="45"/>
      <c r="YO438" s="45"/>
      <c r="YP438" s="45"/>
      <c r="YQ438" s="45"/>
      <c r="YR438" s="45"/>
      <c r="YS438" s="45"/>
      <c r="YT438" s="45"/>
      <c r="YU438" s="45"/>
      <c r="YV438" s="45"/>
      <c r="YW438" s="45"/>
      <c r="YX438" s="45"/>
      <c r="YY438" s="45"/>
      <c r="YZ438" s="45"/>
      <c r="ZA438" s="45"/>
      <c r="ZB438" s="45"/>
      <c r="ZC438" s="45"/>
      <c r="ZD438" s="45"/>
      <c r="ZE438" s="45"/>
      <c r="ZF438" s="45"/>
      <c r="ZG438" s="45"/>
      <c r="ZH438" s="45"/>
      <c r="ZI438" s="45"/>
      <c r="ZJ438" s="45"/>
      <c r="ZK438" s="45"/>
      <c r="ZL438" s="45"/>
      <c r="ZM438" s="45"/>
      <c r="ZN438" s="45"/>
      <c r="ZO438" s="45"/>
      <c r="ZP438" s="45"/>
      <c r="ZQ438" s="45"/>
      <c r="ZR438" s="45"/>
      <c r="ZS438" s="45"/>
    </row>
    <row r="439" spans="1:695" s="48" customFormat="1" x14ac:dyDescent="0.2">
      <c r="A439" s="231" t="s">
        <v>156</v>
      </c>
      <c r="B439" s="94"/>
      <c r="C439" s="48" t="s">
        <v>75</v>
      </c>
      <c r="D439" s="68" t="s">
        <v>14</v>
      </c>
      <c r="E439" s="69">
        <v>0.75694444444443199</v>
      </c>
      <c r="F439" s="69">
        <f t="shared" ref="F439" si="60">E439+(80/(24*60))</f>
        <v>0.81249999999998757</v>
      </c>
      <c r="G439" s="42">
        <f t="shared" si="59"/>
        <v>16625</v>
      </c>
      <c r="H439" s="70">
        <v>250</v>
      </c>
      <c r="I439" s="81">
        <v>66.5</v>
      </c>
      <c r="J439" s="77" t="s">
        <v>204</v>
      </c>
      <c r="K439" s="77" t="s">
        <v>205</v>
      </c>
      <c r="L439" s="149" t="s">
        <v>210</v>
      </c>
      <c r="M439" s="45"/>
      <c r="N439" s="139"/>
      <c r="O439" s="139"/>
      <c r="P439" s="45"/>
      <c r="Q439" s="45"/>
      <c r="R439" s="45"/>
      <c r="S439" s="45"/>
      <c r="T439" s="45"/>
      <c r="U439" s="45"/>
      <c r="V439" s="45"/>
      <c r="W439" s="45"/>
      <c r="X439" s="45"/>
      <c r="Y439" s="45"/>
      <c r="Z439" s="45"/>
      <c r="AA439" s="45"/>
      <c r="AB439" s="45"/>
      <c r="AC439" s="45"/>
      <c r="AD439" s="45"/>
      <c r="AE439" s="45"/>
      <c r="AF439" s="45"/>
      <c r="AG439" s="45"/>
      <c r="AH439" s="45"/>
      <c r="AI439" s="45"/>
      <c r="AJ439" s="45"/>
      <c r="AK439" s="45"/>
      <c r="AL439" s="45"/>
      <c r="AM439" s="45"/>
      <c r="AN439" s="45"/>
      <c r="AO439" s="45"/>
      <c r="AP439" s="45"/>
      <c r="AQ439" s="45"/>
      <c r="AR439" s="45"/>
      <c r="AS439" s="45"/>
      <c r="AT439" s="45"/>
      <c r="AU439" s="45"/>
      <c r="AV439" s="45"/>
      <c r="AW439" s="45"/>
      <c r="AX439" s="45"/>
      <c r="AY439" s="45"/>
      <c r="AZ439" s="45"/>
      <c r="BA439" s="45"/>
      <c r="BB439" s="45"/>
      <c r="BC439" s="45"/>
      <c r="BD439" s="45"/>
      <c r="BE439" s="45"/>
      <c r="BF439" s="45"/>
      <c r="BG439" s="45"/>
      <c r="BH439" s="45"/>
      <c r="BI439" s="45"/>
      <c r="BJ439" s="45"/>
      <c r="BK439" s="45"/>
      <c r="BL439" s="45"/>
      <c r="BM439" s="45"/>
      <c r="BN439" s="45"/>
      <c r="BO439" s="45"/>
      <c r="BP439" s="45"/>
      <c r="BQ439" s="45"/>
      <c r="BR439" s="45"/>
      <c r="BS439" s="45"/>
      <c r="BT439" s="45"/>
      <c r="BU439" s="45"/>
      <c r="BV439" s="45"/>
      <c r="BW439" s="45"/>
      <c r="BX439" s="45"/>
      <c r="BY439" s="45"/>
      <c r="BZ439" s="45"/>
      <c r="CA439" s="45"/>
      <c r="CB439" s="45"/>
      <c r="CC439" s="45"/>
      <c r="CD439" s="45"/>
      <c r="CE439" s="45"/>
      <c r="CF439" s="45"/>
      <c r="CG439" s="45"/>
      <c r="CH439" s="45"/>
      <c r="CI439" s="45"/>
      <c r="CJ439" s="45"/>
      <c r="CK439" s="45"/>
      <c r="CL439" s="45"/>
      <c r="CM439" s="45"/>
      <c r="CN439" s="45"/>
      <c r="CO439" s="45"/>
      <c r="CP439" s="45"/>
      <c r="CQ439" s="45"/>
      <c r="CR439" s="45"/>
      <c r="CS439" s="45"/>
      <c r="CT439" s="45"/>
      <c r="CU439" s="45"/>
      <c r="CV439" s="45"/>
      <c r="CW439" s="45"/>
      <c r="CX439" s="45"/>
      <c r="CY439" s="45"/>
      <c r="CZ439" s="45"/>
      <c r="DA439" s="45"/>
      <c r="DB439" s="45"/>
      <c r="DC439" s="45"/>
      <c r="DD439" s="45"/>
      <c r="DE439" s="45"/>
      <c r="DF439" s="45"/>
      <c r="DG439" s="45"/>
      <c r="DH439" s="45"/>
      <c r="DI439" s="45"/>
      <c r="DJ439" s="45"/>
      <c r="DK439" s="45"/>
      <c r="DL439" s="45"/>
      <c r="DM439" s="45"/>
      <c r="DN439" s="45"/>
      <c r="DO439" s="45"/>
      <c r="DP439" s="45"/>
      <c r="DQ439" s="45"/>
      <c r="DR439" s="45"/>
      <c r="DS439" s="45"/>
      <c r="DT439" s="45"/>
      <c r="DU439" s="45"/>
      <c r="DV439" s="45"/>
      <c r="DW439" s="45"/>
      <c r="DX439" s="45"/>
      <c r="DY439" s="45"/>
      <c r="DZ439" s="45"/>
      <c r="EA439" s="45"/>
      <c r="EB439" s="45"/>
      <c r="EC439" s="45"/>
      <c r="ED439" s="45"/>
      <c r="EE439" s="45"/>
      <c r="EF439" s="45"/>
      <c r="EG439" s="45"/>
      <c r="EH439" s="45"/>
      <c r="EI439" s="45"/>
      <c r="EJ439" s="45"/>
      <c r="EK439" s="45"/>
      <c r="EL439" s="45"/>
      <c r="EM439" s="45"/>
      <c r="EN439" s="45"/>
      <c r="EO439" s="45"/>
      <c r="EP439" s="45"/>
      <c r="EQ439" s="45"/>
      <c r="ER439" s="45"/>
      <c r="ES439" s="45"/>
      <c r="ET439" s="45"/>
      <c r="EU439" s="45"/>
      <c r="EV439" s="45"/>
      <c r="EW439" s="45"/>
      <c r="EX439" s="45"/>
      <c r="EY439" s="45"/>
      <c r="EZ439" s="45"/>
      <c r="FA439" s="45"/>
      <c r="FB439" s="45"/>
      <c r="FC439" s="45"/>
      <c r="FD439" s="45"/>
      <c r="FE439" s="45"/>
      <c r="FF439" s="45"/>
      <c r="FG439" s="45"/>
      <c r="FH439" s="45"/>
      <c r="FI439" s="45"/>
      <c r="FJ439" s="45"/>
      <c r="FK439" s="45"/>
      <c r="FL439" s="45"/>
      <c r="FM439" s="45"/>
      <c r="FN439" s="45"/>
      <c r="FO439" s="45"/>
      <c r="FP439" s="45"/>
      <c r="FQ439" s="45"/>
      <c r="FR439" s="45"/>
      <c r="FS439" s="45"/>
      <c r="FT439" s="45"/>
      <c r="FU439" s="45"/>
      <c r="FV439" s="45"/>
      <c r="FW439" s="45"/>
      <c r="FX439" s="45"/>
      <c r="FY439" s="45"/>
      <c r="FZ439" s="45"/>
      <c r="GA439" s="45"/>
      <c r="GB439" s="45"/>
      <c r="GC439" s="45"/>
      <c r="GD439" s="45"/>
      <c r="GE439" s="45"/>
      <c r="GF439" s="45"/>
      <c r="GG439" s="45"/>
      <c r="GH439" s="45"/>
      <c r="GI439" s="45"/>
      <c r="GJ439" s="45"/>
      <c r="GK439" s="45"/>
      <c r="GL439" s="45"/>
      <c r="GM439" s="45"/>
      <c r="GN439" s="45"/>
      <c r="GO439" s="45"/>
      <c r="GP439" s="45"/>
      <c r="GQ439" s="45"/>
      <c r="GR439" s="45"/>
      <c r="GS439" s="45"/>
      <c r="GT439" s="45"/>
      <c r="GU439" s="45"/>
      <c r="GV439" s="45"/>
      <c r="GW439" s="45"/>
      <c r="GX439" s="45"/>
      <c r="GY439" s="45"/>
      <c r="GZ439" s="45"/>
      <c r="HA439" s="45"/>
      <c r="HB439" s="45"/>
      <c r="HC439" s="45"/>
      <c r="HD439" s="45"/>
      <c r="HE439" s="45"/>
      <c r="HF439" s="45"/>
      <c r="HG439" s="45"/>
      <c r="HH439" s="45"/>
      <c r="HI439" s="45"/>
      <c r="HJ439" s="45"/>
      <c r="HK439" s="45"/>
      <c r="HL439" s="45"/>
      <c r="HM439" s="45"/>
      <c r="HN439" s="45"/>
      <c r="HO439" s="45"/>
      <c r="HP439" s="45"/>
      <c r="HQ439" s="45"/>
      <c r="HR439" s="45"/>
      <c r="HS439" s="45"/>
      <c r="HT439" s="45"/>
      <c r="HU439" s="45"/>
      <c r="HV439" s="45"/>
      <c r="HW439" s="45"/>
      <c r="HX439" s="45"/>
      <c r="HY439" s="45"/>
      <c r="HZ439" s="45"/>
      <c r="IA439" s="45"/>
      <c r="IB439" s="45"/>
      <c r="IC439" s="45"/>
      <c r="ID439" s="45"/>
      <c r="IE439" s="45"/>
      <c r="IF439" s="45"/>
      <c r="IG439" s="45"/>
      <c r="IH439" s="45"/>
      <c r="II439" s="45"/>
      <c r="IJ439" s="45"/>
      <c r="IK439" s="45"/>
      <c r="IL439" s="45"/>
      <c r="IM439" s="45"/>
      <c r="IN439" s="45"/>
      <c r="IO439" s="45"/>
      <c r="IP439" s="45"/>
      <c r="IQ439" s="45"/>
      <c r="IR439" s="45"/>
      <c r="IS439" s="45"/>
      <c r="IT439" s="45"/>
      <c r="IU439" s="45"/>
      <c r="IV439" s="45"/>
      <c r="IW439" s="45"/>
      <c r="IX439" s="45"/>
      <c r="IY439" s="45"/>
      <c r="IZ439" s="45"/>
      <c r="JA439" s="45"/>
      <c r="JB439" s="45"/>
      <c r="JC439" s="45"/>
      <c r="JD439" s="45"/>
      <c r="JE439" s="45"/>
      <c r="JF439" s="45"/>
      <c r="JG439" s="45"/>
      <c r="JH439" s="45"/>
      <c r="JI439" s="45"/>
      <c r="JJ439" s="45"/>
      <c r="JK439" s="45"/>
      <c r="JL439" s="45"/>
      <c r="JM439" s="45"/>
      <c r="JN439" s="45"/>
      <c r="JO439" s="45"/>
      <c r="JP439" s="45"/>
      <c r="JQ439" s="45"/>
      <c r="JR439" s="45"/>
      <c r="JS439" s="45"/>
      <c r="JT439" s="45"/>
      <c r="JU439" s="45"/>
      <c r="JV439" s="45"/>
      <c r="JW439" s="45"/>
      <c r="JX439" s="45"/>
      <c r="JY439" s="45"/>
      <c r="JZ439" s="45"/>
      <c r="KA439" s="45"/>
      <c r="KB439" s="45"/>
      <c r="KC439" s="45"/>
      <c r="KD439" s="45"/>
      <c r="KE439" s="45"/>
      <c r="KF439" s="45"/>
      <c r="KG439" s="45"/>
      <c r="KH439" s="45"/>
      <c r="KI439" s="45"/>
      <c r="KJ439" s="45"/>
      <c r="KK439" s="45"/>
      <c r="KL439" s="45"/>
      <c r="KM439" s="45"/>
      <c r="KN439" s="45"/>
      <c r="KO439" s="45"/>
      <c r="KP439" s="45"/>
      <c r="KQ439" s="45"/>
      <c r="KR439" s="45"/>
      <c r="KS439" s="45"/>
      <c r="KT439" s="45"/>
      <c r="KU439" s="45"/>
      <c r="KV439" s="45"/>
      <c r="KW439" s="45"/>
      <c r="KX439" s="45"/>
      <c r="KY439" s="45"/>
      <c r="KZ439" s="45"/>
      <c r="LA439" s="45"/>
      <c r="LB439" s="45"/>
      <c r="LC439" s="45"/>
      <c r="LD439" s="45"/>
      <c r="LE439" s="45"/>
      <c r="LF439" s="45"/>
      <c r="LG439" s="45"/>
      <c r="LH439" s="45"/>
      <c r="LI439" s="45"/>
      <c r="LJ439" s="45"/>
      <c r="LK439" s="45"/>
      <c r="LL439" s="45"/>
      <c r="LM439" s="45"/>
      <c r="LN439" s="45"/>
      <c r="LO439" s="45"/>
      <c r="LP439" s="45"/>
      <c r="LQ439" s="45"/>
      <c r="LR439" s="45"/>
      <c r="LS439" s="45"/>
      <c r="LT439" s="45"/>
      <c r="LU439" s="45"/>
      <c r="LV439" s="45"/>
      <c r="LW439" s="45"/>
      <c r="LX439" s="45"/>
      <c r="LY439" s="45"/>
      <c r="LZ439" s="45"/>
      <c r="MA439" s="45"/>
      <c r="MB439" s="45"/>
      <c r="MC439" s="45"/>
      <c r="MD439" s="45"/>
      <c r="ME439" s="45"/>
      <c r="MF439" s="45"/>
      <c r="MG439" s="45"/>
      <c r="MH439" s="45"/>
      <c r="MI439" s="45"/>
      <c r="MJ439" s="45"/>
      <c r="MK439" s="45"/>
      <c r="ML439" s="45"/>
      <c r="MM439" s="45"/>
      <c r="MN439" s="45"/>
      <c r="MO439" s="45"/>
      <c r="MP439" s="45"/>
      <c r="MQ439" s="45"/>
      <c r="MR439" s="45"/>
      <c r="MS439" s="45"/>
      <c r="MT439" s="45"/>
      <c r="MU439" s="45"/>
      <c r="MV439" s="45"/>
      <c r="MW439" s="45"/>
      <c r="MX439" s="45"/>
      <c r="MY439" s="45"/>
      <c r="MZ439" s="45"/>
      <c r="NA439" s="45"/>
      <c r="NB439" s="45"/>
      <c r="NC439" s="45"/>
      <c r="ND439" s="45"/>
      <c r="NE439" s="45"/>
      <c r="NF439" s="45"/>
      <c r="NG439" s="45"/>
      <c r="NH439" s="45"/>
      <c r="NI439" s="45"/>
      <c r="NJ439" s="45"/>
      <c r="NK439" s="45"/>
      <c r="NL439" s="45"/>
      <c r="NM439" s="45"/>
      <c r="NN439" s="45"/>
      <c r="NO439" s="45"/>
      <c r="NP439" s="45"/>
      <c r="NQ439" s="45"/>
      <c r="NR439" s="45"/>
      <c r="NS439" s="45"/>
      <c r="NT439" s="45"/>
      <c r="NU439" s="45"/>
      <c r="NV439" s="45"/>
      <c r="NW439" s="45"/>
      <c r="NX439" s="45"/>
      <c r="NY439" s="45"/>
      <c r="NZ439" s="45"/>
      <c r="OA439" s="45"/>
      <c r="OB439" s="45"/>
      <c r="OC439" s="45"/>
      <c r="OD439" s="45"/>
      <c r="OE439" s="45"/>
      <c r="OF439" s="45"/>
      <c r="OG439" s="45"/>
      <c r="OH439" s="45"/>
      <c r="OI439" s="45"/>
      <c r="OJ439" s="45"/>
      <c r="OK439" s="45"/>
      <c r="OL439" s="45"/>
      <c r="OM439" s="45"/>
      <c r="ON439" s="45"/>
      <c r="OO439" s="45"/>
      <c r="OP439" s="45"/>
      <c r="OQ439" s="45"/>
      <c r="OR439" s="45"/>
      <c r="OS439" s="45"/>
      <c r="OT439" s="45"/>
      <c r="OU439" s="45"/>
      <c r="OV439" s="45"/>
      <c r="OW439" s="45"/>
      <c r="OX439" s="45"/>
      <c r="OY439" s="45"/>
      <c r="OZ439" s="45"/>
      <c r="PA439" s="45"/>
      <c r="PB439" s="45"/>
      <c r="PC439" s="45"/>
      <c r="PD439" s="45"/>
      <c r="PE439" s="45"/>
      <c r="PF439" s="45"/>
      <c r="PG439" s="45"/>
      <c r="PH439" s="45"/>
      <c r="PI439" s="45"/>
      <c r="PJ439" s="45"/>
      <c r="PK439" s="45"/>
      <c r="PL439" s="45"/>
      <c r="PM439" s="45"/>
      <c r="PN439" s="45"/>
      <c r="PO439" s="45"/>
      <c r="PP439" s="45"/>
      <c r="PQ439" s="45"/>
      <c r="PR439" s="45"/>
      <c r="PS439" s="45"/>
      <c r="PT439" s="45"/>
      <c r="PU439" s="45"/>
      <c r="PV439" s="45"/>
      <c r="PW439" s="45"/>
      <c r="PX439" s="45"/>
      <c r="PY439" s="45"/>
      <c r="PZ439" s="45"/>
      <c r="QA439" s="45"/>
      <c r="QB439" s="45"/>
      <c r="QC439" s="45"/>
      <c r="QD439" s="45"/>
      <c r="QE439" s="45"/>
      <c r="QF439" s="45"/>
      <c r="QG439" s="45"/>
      <c r="QH439" s="45"/>
      <c r="QI439" s="45"/>
      <c r="QJ439" s="45"/>
      <c r="QK439" s="45"/>
      <c r="QL439" s="45"/>
      <c r="QM439" s="45"/>
      <c r="QN439" s="45"/>
      <c r="QO439" s="45"/>
      <c r="QP439" s="45"/>
      <c r="QQ439" s="45"/>
      <c r="QR439" s="45"/>
      <c r="QS439" s="45"/>
      <c r="QT439" s="45"/>
      <c r="QU439" s="45"/>
      <c r="QV439" s="45"/>
      <c r="QW439" s="45"/>
      <c r="QX439" s="45"/>
      <c r="QY439" s="45"/>
      <c r="QZ439" s="45"/>
      <c r="RA439" s="45"/>
      <c r="RB439" s="45"/>
      <c r="RC439" s="45"/>
      <c r="RD439" s="45"/>
      <c r="RE439" s="45"/>
      <c r="RF439" s="45"/>
      <c r="RG439" s="45"/>
      <c r="RH439" s="45"/>
      <c r="RI439" s="45"/>
      <c r="RJ439" s="45"/>
      <c r="RK439" s="45"/>
      <c r="RL439" s="45"/>
      <c r="RM439" s="45"/>
      <c r="RN439" s="45"/>
      <c r="RO439" s="45"/>
      <c r="RP439" s="45"/>
      <c r="RQ439" s="45"/>
      <c r="RR439" s="45"/>
      <c r="RS439" s="45"/>
      <c r="RT439" s="45"/>
      <c r="RU439" s="45"/>
      <c r="RV439" s="45"/>
      <c r="RW439" s="45"/>
      <c r="RX439" s="45"/>
      <c r="RY439" s="45"/>
      <c r="RZ439" s="45"/>
      <c r="SA439" s="45"/>
      <c r="SB439" s="45"/>
      <c r="SC439" s="45"/>
      <c r="SD439" s="45"/>
      <c r="SE439" s="45"/>
      <c r="SF439" s="45"/>
      <c r="SG439" s="45"/>
      <c r="SH439" s="45"/>
      <c r="SI439" s="45"/>
      <c r="SJ439" s="45"/>
      <c r="SK439" s="45"/>
      <c r="SL439" s="45"/>
      <c r="SM439" s="45"/>
      <c r="SN439" s="45"/>
      <c r="SO439" s="45"/>
      <c r="SP439" s="45"/>
      <c r="SQ439" s="45"/>
      <c r="SR439" s="45"/>
      <c r="SS439" s="45"/>
      <c r="ST439" s="45"/>
      <c r="SU439" s="45"/>
      <c r="SV439" s="45"/>
      <c r="SW439" s="45"/>
      <c r="SX439" s="45"/>
      <c r="SY439" s="45"/>
      <c r="SZ439" s="45"/>
      <c r="TA439" s="45"/>
      <c r="TB439" s="45"/>
      <c r="TC439" s="45"/>
      <c r="TD439" s="45"/>
      <c r="TE439" s="45"/>
      <c r="TF439" s="45"/>
      <c r="TG439" s="45"/>
      <c r="TH439" s="45"/>
      <c r="TI439" s="45"/>
      <c r="TJ439" s="45"/>
      <c r="TK439" s="45"/>
      <c r="TL439" s="45"/>
      <c r="TM439" s="45"/>
      <c r="TN439" s="45"/>
      <c r="TO439" s="45"/>
      <c r="TP439" s="45"/>
      <c r="TQ439" s="45"/>
      <c r="TR439" s="45"/>
      <c r="TS439" s="45"/>
      <c r="TT439" s="45"/>
      <c r="TU439" s="45"/>
      <c r="TV439" s="45"/>
      <c r="TW439" s="45"/>
      <c r="TX439" s="45"/>
      <c r="TY439" s="45"/>
      <c r="TZ439" s="45"/>
      <c r="UA439" s="45"/>
      <c r="UB439" s="45"/>
      <c r="UC439" s="45"/>
      <c r="UD439" s="45"/>
      <c r="UE439" s="45"/>
      <c r="UF439" s="45"/>
      <c r="UG439" s="45"/>
      <c r="UH439" s="45"/>
      <c r="UI439" s="45"/>
      <c r="UJ439" s="45"/>
      <c r="UK439" s="45"/>
      <c r="UL439" s="45"/>
      <c r="UM439" s="45"/>
      <c r="UN439" s="45"/>
      <c r="UO439" s="45"/>
      <c r="UP439" s="45"/>
      <c r="UQ439" s="45"/>
      <c r="UR439" s="45"/>
      <c r="US439" s="45"/>
      <c r="UT439" s="45"/>
      <c r="UU439" s="45"/>
      <c r="UV439" s="45"/>
      <c r="UW439" s="45"/>
      <c r="UX439" s="45"/>
      <c r="UY439" s="45"/>
      <c r="UZ439" s="45"/>
      <c r="VA439" s="45"/>
      <c r="VB439" s="45"/>
      <c r="VC439" s="45"/>
      <c r="VD439" s="45"/>
      <c r="VE439" s="45"/>
      <c r="VF439" s="45"/>
      <c r="VG439" s="45"/>
      <c r="VH439" s="45"/>
      <c r="VI439" s="45"/>
      <c r="VJ439" s="45"/>
      <c r="VK439" s="45"/>
      <c r="VL439" s="45"/>
      <c r="VM439" s="45"/>
      <c r="VN439" s="45"/>
      <c r="VO439" s="45"/>
      <c r="VP439" s="45"/>
      <c r="VQ439" s="45"/>
      <c r="VR439" s="45"/>
      <c r="VS439" s="45"/>
      <c r="VT439" s="45"/>
      <c r="VU439" s="45"/>
      <c r="VV439" s="45"/>
      <c r="VW439" s="45"/>
      <c r="VX439" s="45"/>
      <c r="VY439" s="45"/>
      <c r="VZ439" s="45"/>
      <c r="WA439" s="45"/>
      <c r="WB439" s="45"/>
      <c r="WC439" s="45"/>
      <c r="WD439" s="45"/>
      <c r="WE439" s="45"/>
      <c r="WF439" s="45"/>
      <c r="WG439" s="45"/>
      <c r="WH439" s="45"/>
      <c r="WI439" s="45"/>
      <c r="WJ439" s="45"/>
      <c r="WK439" s="45"/>
      <c r="WL439" s="45"/>
      <c r="WM439" s="45"/>
      <c r="WN439" s="45"/>
      <c r="WO439" s="45"/>
      <c r="WP439" s="45"/>
      <c r="WQ439" s="45"/>
      <c r="WR439" s="45"/>
      <c r="WS439" s="45"/>
      <c r="WT439" s="45"/>
      <c r="WU439" s="45"/>
      <c r="WV439" s="45"/>
      <c r="WW439" s="45"/>
      <c r="WX439" s="45"/>
      <c r="WY439" s="45"/>
      <c r="WZ439" s="45"/>
      <c r="XA439" s="45"/>
      <c r="XB439" s="45"/>
      <c r="XC439" s="45"/>
      <c r="XD439" s="45"/>
      <c r="XE439" s="45"/>
      <c r="XF439" s="45"/>
      <c r="XG439" s="45"/>
      <c r="XH439" s="45"/>
      <c r="XI439" s="45"/>
      <c r="XJ439" s="45"/>
      <c r="XK439" s="45"/>
      <c r="XL439" s="45"/>
      <c r="XM439" s="45"/>
      <c r="XN439" s="45"/>
      <c r="XO439" s="45"/>
      <c r="XP439" s="45"/>
      <c r="XQ439" s="45"/>
      <c r="XR439" s="45"/>
      <c r="XS439" s="45"/>
      <c r="XT439" s="45"/>
      <c r="XU439" s="45"/>
      <c r="XV439" s="45"/>
      <c r="XW439" s="45"/>
      <c r="XX439" s="45"/>
      <c r="XY439" s="45"/>
      <c r="XZ439" s="45"/>
      <c r="YA439" s="45"/>
      <c r="YB439" s="45"/>
      <c r="YC439" s="45"/>
      <c r="YD439" s="45"/>
      <c r="YE439" s="45"/>
      <c r="YF439" s="45"/>
      <c r="YG439" s="45"/>
      <c r="YH439" s="45"/>
      <c r="YI439" s="45"/>
      <c r="YJ439" s="45"/>
      <c r="YK439" s="45"/>
      <c r="YL439" s="45"/>
      <c r="YM439" s="45"/>
      <c r="YN439" s="45"/>
      <c r="YO439" s="45"/>
      <c r="YP439" s="45"/>
      <c r="YQ439" s="45"/>
      <c r="YR439" s="45"/>
      <c r="YS439" s="45"/>
      <c r="YT439" s="45"/>
      <c r="YU439" s="45"/>
      <c r="YV439" s="45"/>
      <c r="YW439" s="45"/>
      <c r="YX439" s="45"/>
      <c r="YY439" s="45"/>
      <c r="YZ439" s="45"/>
      <c r="ZA439" s="45"/>
      <c r="ZB439" s="45"/>
      <c r="ZC439" s="45"/>
      <c r="ZD439" s="45"/>
      <c r="ZE439" s="45"/>
      <c r="ZF439" s="45"/>
      <c r="ZG439" s="45"/>
      <c r="ZH439" s="45"/>
      <c r="ZI439" s="45"/>
      <c r="ZJ439" s="45"/>
      <c r="ZK439" s="45"/>
      <c r="ZL439" s="45"/>
      <c r="ZM439" s="45"/>
      <c r="ZN439" s="45"/>
      <c r="ZO439" s="45"/>
      <c r="ZP439" s="45"/>
      <c r="ZQ439" s="45"/>
      <c r="ZR439" s="45"/>
      <c r="ZS439" s="45"/>
    </row>
    <row r="440" spans="1:695" s="48" customFormat="1" x14ac:dyDescent="0.2">
      <c r="A440" s="231" t="s">
        <v>156</v>
      </c>
      <c r="B440" s="94"/>
      <c r="C440" s="48" t="s">
        <v>43</v>
      </c>
      <c r="D440" s="68" t="s">
        <v>14</v>
      </c>
      <c r="E440" s="69">
        <v>0.81597222222222221</v>
      </c>
      <c r="F440" s="69">
        <f>E440+(95/(24*60))</f>
        <v>0.88194444444444442</v>
      </c>
      <c r="G440" s="42">
        <f t="shared" si="59"/>
        <v>17875</v>
      </c>
      <c r="H440" s="70">
        <v>250</v>
      </c>
      <c r="I440" s="81">
        <v>71.5</v>
      </c>
      <c r="J440" s="77" t="s">
        <v>204</v>
      </c>
      <c r="K440" s="77" t="s">
        <v>205</v>
      </c>
      <c r="L440" s="149" t="s">
        <v>210</v>
      </c>
      <c r="M440" s="45"/>
      <c r="N440" s="139"/>
      <c r="O440" s="139"/>
      <c r="P440" s="45"/>
      <c r="Q440" s="45"/>
      <c r="R440" s="45"/>
      <c r="S440" s="45"/>
      <c r="T440" s="45"/>
      <c r="U440" s="45"/>
      <c r="V440" s="45"/>
      <c r="W440" s="45"/>
      <c r="X440" s="45"/>
      <c r="Y440" s="45"/>
      <c r="Z440" s="45"/>
      <c r="AA440" s="45"/>
      <c r="AB440" s="45"/>
      <c r="AC440" s="45"/>
      <c r="AD440" s="45"/>
      <c r="AE440" s="45"/>
      <c r="AF440" s="45"/>
      <c r="AG440" s="45"/>
      <c r="AH440" s="45"/>
      <c r="AI440" s="45"/>
      <c r="AJ440" s="45"/>
      <c r="AK440" s="45"/>
      <c r="AL440" s="45"/>
      <c r="AM440" s="45"/>
      <c r="AN440" s="45"/>
      <c r="AO440" s="45"/>
      <c r="AP440" s="45"/>
      <c r="AQ440" s="45"/>
      <c r="AR440" s="45"/>
      <c r="AS440" s="45"/>
      <c r="AT440" s="45"/>
      <c r="AU440" s="45"/>
      <c r="AV440" s="45"/>
      <c r="AW440" s="45"/>
      <c r="AX440" s="45"/>
      <c r="AY440" s="45"/>
      <c r="AZ440" s="45"/>
      <c r="BA440" s="45"/>
      <c r="BB440" s="45"/>
      <c r="BC440" s="45"/>
      <c r="BD440" s="45"/>
      <c r="BE440" s="45"/>
      <c r="BF440" s="45"/>
      <c r="BG440" s="45"/>
      <c r="BH440" s="45"/>
      <c r="BI440" s="45"/>
      <c r="BJ440" s="45"/>
      <c r="BK440" s="45"/>
      <c r="BL440" s="45"/>
      <c r="BM440" s="45"/>
      <c r="BN440" s="45"/>
      <c r="BO440" s="45"/>
      <c r="BP440" s="45"/>
      <c r="BQ440" s="45"/>
      <c r="BR440" s="45"/>
      <c r="BS440" s="45"/>
      <c r="BT440" s="45"/>
      <c r="BU440" s="45"/>
      <c r="BV440" s="45"/>
      <c r="BW440" s="45"/>
      <c r="BX440" s="45"/>
      <c r="BY440" s="45"/>
      <c r="BZ440" s="45"/>
      <c r="CA440" s="45"/>
      <c r="CB440" s="45"/>
      <c r="CC440" s="45"/>
      <c r="CD440" s="45"/>
      <c r="CE440" s="45"/>
      <c r="CF440" s="45"/>
      <c r="CG440" s="45"/>
      <c r="CH440" s="45"/>
      <c r="CI440" s="45"/>
      <c r="CJ440" s="45"/>
      <c r="CK440" s="45"/>
      <c r="CL440" s="45"/>
      <c r="CM440" s="45"/>
      <c r="CN440" s="45"/>
      <c r="CO440" s="45"/>
      <c r="CP440" s="45"/>
      <c r="CQ440" s="45"/>
      <c r="CR440" s="45"/>
      <c r="CS440" s="45"/>
      <c r="CT440" s="45"/>
      <c r="CU440" s="45"/>
      <c r="CV440" s="45"/>
      <c r="CW440" s="45"/>
      <c r="CX440" s="45"/>
      <c r="CY440" s="45"/>
      <c r="CZ440" s="45"/>
      <c r="DA440" s="45"/>
      <c r="DB440" s="45"/>
      <c r="DC440" s="45"/>
      <c r="DD440" s="45"/>
      <c r="DE440" s="45"/>
      <c r="DF440" s="45"/>
      <c r="DG440" s="45"/>
      <c r="DH440" s="45"/>
      <c r="DI440" s="45"/>
      <c r="DJ440" s="45"/>
      <c r="DK440" s="45"/>
      <c r="DL440" s="45"/>
      <c r="DM440" s="45"/>
      <c r="DN440" s="45"/>
      <c r="DO440" s="45"/>
      <c r="DP440" s="45"/>
      <c r="DQ440" s="45"/>
      <c r="DR440" s="45"/>
      <c r="DS440" s="45"/>
      <c r="DT440" s="45"/>
      <c r="DU440" s="45"/>
      <c r="DV440" s="45"/>
      <c r="DW440" s="45"/>
      <c r="DX440" s="45"/>
      <c r="DY440" s="45"/>
      <c r="DZ440" s="45"/>
      <c r="EA440" s="45"/>
      <c r="EB440" s="45"/>
      <c r="EC440" s="45"/>
      <c r="ED440" s="45"/>
      <c r="EE440" s="45"/>
      <c r="EF440" s="45"/>
      <c r="EG440" s="45"/>
      <c r="EH440" s="45"/>
      <c r="EI440" s="45"/>
      <c r="EJ440" s="45"/>
      <c r="EK440" s="45"/>
      <c r="EL440" s="45"/>
      <c r="EM440" s="45"/>
      <c r="EN440" s="45"/>
      <c r="EO440" s="45"/>
      <c r="EP440" s="45"/>
      <c r="EQ440" s="45"/>
      <c r="ER440" s="45"/>
      <c r="ES440" s="45"/>
      <c r="ET440" s="45"/>
      <c r="EU440" s="45"/>
      <c r="EV440" s="45"/>
      <c r="EW440" s="45"/>
      <c r="EX440" s="45"/>
      <c r="EY440" s="45"/>
      <c r="EZ440" s="45"/>
      <c r="FA440" s="45"/>
      <c r="FB440" s="45"/>
      <c r="FC440" s="45"/>
      <c r="FD440" s="45"/>
      <c r="FE440" s="45"/>
      <c r="FF440" s="45"/>
      <c r="FG440" s="45"/>
      <c r="FH440" s="45"/>
      <c r="FI440" s="45"/>
      <c r="FJ440" s="45"/>
      <c r="FK440" s="45"/>
      <c r="FL440" s="45"/>
      <c r="FM440" s="45"/>
      <c r="FN440" s="45"/>
      <c r="FO440" s="45"/>
      <c r="FP440" s="45"/>
      <c r="FQ440" s="45"/>
      <c r="FR440" s="45"/>
      <c r="FS440" s="45"/>
      <c r="FT440" s="45"/>
      <c r="FU440" s="45"/>
      <c r="FV440" s="45"/>
      <c r="FW440" s="45"/>
      <c r="FX440" s="45"/>
      <c r="FY440" s="45"/>
      <c r="FZ440" s="45"/>
      <c r="GA440" s="45"/>
      <c r="GB440" s="45"/>
      <c r="GC440" s="45"/>
      <c r="GD440" s="45"/>
      <c r="GE440" s="45"/>
      <c r="GF440" s="45"/>
      <c r="GG440" s="45"/>
      <c r="GH440" s="45"/>
      <c r="GI440" s="45"/>
      <c r="GJ440" s="45"/>
      <c r="GK440" s="45"/>
      <c r="GL440" s="45"/>
      <c r="GM440" s="45"/>
      <c r="GN440" s="45"/>
      <c r="GO440" s="45"/>
      <c r="GP440" s="45"/>
      <c r="GQ440" s="45"/>
      <c r="GR440" s="45"/>
      <c r="GS440" s="45"/>
      <c r="GT440" s="45"/>
      <c r="GU440" s="45"/>
      <c r="GV440" s="45"/>
      <c r="GW440" s="45"/>
      <c r="GX440" s="45"/>
      <c r="GY440" s="45"/>
      <c r="GZ440" s="45"/>
      <c r="HA440" s="45"/>
      <c r="HB440" s="45"/>
      <c r="HC440" s="45"/>
      <c r="HD440" s="45"/>
      <c r="HE440" s="45"/>
      <c r="HF440" s="45"/>
      <c r="HG440" s="45"/>
      <c r="HH440" s="45"/>
      <c r="HI440" s="45"/>
      <c r="HJ440" s="45"/>
      <c r="HK440" s="45"/>
      <c r="HL440" s="45"/>
      <c r="HM440" s="45"/>
      <c r="HN440" s="45"/>
      <c r="HO440" s="45"/>
      <c r="HP440" s="45"/>
      <c r="HQ440" s="45"/>
      <c r="HR440" s="45"/>
      <c r="HS440" s="45"/>
      <c r="HT440" s="45"/>
      <c r="HU440" s="45"/>
      <c r="HV440" s="45"/>
      <c r="HW440" s="45"/>
      <c r="HX440" s="45"/>
      <c r="HY440" s="45"/>
      <c r="HZ440" s="45"/>
      <c r="IA440" s="45"/>
      <c r="IB440" s="45"/>
      <c r="IC440" s="45"/>
      <c r="ID440" s="45"/>
      <c r="IE440" s="45"/>
      <c r="IF440" s="45"/>
      <c r="IG440" s="45"/>
      <c r="IH440" s="45"/>
      <c r="II440" s="45"/>
      <c r="IJ440" s="45"/>
      <c r="IK440" s="45"/>
      <c r="IL440" s="45"/>
      <c r="IM440" s="45"/>
      <c r="IN440" s="45"/>
      <c r="IO440" s="45"/>
      <c r="IP440" s="45"/>
      <c r="IQ440" s="45"/>
      <c r="IR440" s="45"/>
      <c r="IS440" s="45"/>
      <c r="IT440" s="45"/>
      <c r="IU440" s="45"/>
      <c r="IV440" s="45"/>
      <c r="IW440" s="45"/>
      <c r="IX440" s="45"/>
      <c r="IY440" s="45"/>
      <c r="IZ440" s="45"/>
      <c r="JA440" s="45"/>
      <c r="JB440" s="45"/>
      <c r="JC440" s="45"/>
      <c r="JD440" s="45"/>
      <c r="JE440" s="45"/>
      <c r="JF440" s="45"/>
      <c r="JG440" s="45"/>
      <c r="JH440" s="45"/>
      <c r="JI440" s="45"/>
      <c r="JJ440" s="45"/>
      <c r="JK440" s="45"/>
      <c r="JL440" s="45"/>
      <c r="JM440" s="45"/>
      <c r="JN440" s="45"/>
      <c r="JO440" s="45"/>
      <c r="JP440" s="45"/>
      <c r="JQ440" s="45"/>
      <c r="JR440" s="45"/>
      <c r="JS440" s="45"/>
      <c r="JT440" s="45"/>
      <c r="JU440" s="45"/>
      <c r="JV440" s="45"/>
      <c r="JW440" s="45"/>
      <c r="JX440" s="45"/>
      <c r="JY440" s="45"/>
      <c r="JZ440" s="45"/>
      <c r="KA440" s="45"/>
      <c r="KB440" s="45"/>
      <c r="KC440" s="45"/>
      <c r="KD440" s="45"/>
      <c r="KE440" s="45"/>
      <c r="KF440" s="45"/>
      <c r="KG440" s="45"/>
      <c r="KH440" s="45"/>
      <c r="KI440" s="45"/>
      <c r="KJ440" s="45"/>
      <c r="KK440" s="45"/>
      <c r="KL440" s="45"/>
      <c r="KM440" s="45"/>
      <c r="KN440" s="45"/>
      <c r="KO440" s="45"/>
      <c r="KP440" s="45"/>
      <c r="KQ440" s="45"/>
      <c r="KR440" s="45"/>
      <c r="KS440" s="45"/>
      <c r="KT440" s="45"/>
      <c r="KU440" s="45"/>
      <c r="KV440" s="45"/>
      <c r="KW440" s="45"/>
      <c r="KX440" s="45"/>
      <c r="KY440" s="45"/>
      <c r="KZ440" s="45"/>
      <c r="LA440" s="45"/>
      <c r="LB440" s="45"/>
      <c r="LC440" s="45"/>
      <c r="LD440" s="45"/>
      <c r="LE440" s="45"/>
      <c r="LF440" s="45"/>
      <c r="LG440" s="45"/>
      <c r="LH440" s="45"/>
      <c r="LI440" s="45"/>
      <c r="LJ440" s="45"/>
      <c r="LK440" s="45"/>
      <c r="LL440" s="45"/>
      <c r="LM440" s="45"/>
      <c r="LN440" s="45"/>
      <c r="LO440" s="45"/>
      <c r="LP440" s="45"/>
      <c r="LQ440" s="45"/>
      <c r="LR440" s="45"/>
      <c r="LS440" s="45"/>
      <c r="LT440" s="45"/>
      <c r="LU440" s="45"/>
      <c r="LV440" s="45"/>
      <c r="LW440" s="45"/>
      <c r="LX440" s="45"/>
      <c r="LY440" s="45"/>
      <c r="LZ440" s="45"/>
      <c r="MA440" s="45"/>
      <c r="MB440" s="45"/>
      <c r="MC440" s="45"/>
      <c r="MD440" s="45"/>
      <c r="ME440" s="45"/>
      <c r="MF440" s="45"/>
      <c r="MG440" s="45"/>
      <c r="MH440" s="45"/>
      <c r="MI440" s="45"/>
      <c r="MJ440" s="45"/>
      <c r="MK440" s="45"/>
      <c r="ML440" s="45"/>
      <c r="MM440" s="45"/>
      <c r="MN440" s="45"/>
      <c r="MO440" s="45"/>
      <c r="MP440" s="45"/>
      <c r="MQ440" s="45"/>
      <c r="MR440" s="45"/>
      <c r="MS440" s="45"/>
      <c r="MT440" s="45"/>
      <c r="MU440" s="45"/>
      <c r="MV440" s="45"/>
      <c r="MW440" s="45"/>
      <c r="MX440" s="45"/>
      <c r="MY440" s="45"/>
      <c r="MZ440" s="45"/>
      <c r="NA440" s="45"/>
      <c r="NB440" s="45"/>
      <c r="NC440" s="45"/>
      <c r="ND440" s="45"/>
      <c r="NE440" s="45"/>
      <c r="NF440" s="45"/>
      <c r="NG440" s="45"/>
      <c r="NH440" s="45"/>
      <c r="NI440" s="45"/>
      <c r="NJ440" s="45"/>
      <c r="NK440" s="45"/>
      <c r="NL440" s="45"/>
      <c r="NM440" s="45"/>
      <c r="NN440" s="45"/>
      <c r="NO440" s="45"/>
      <c r="NP440" s="45"/>
      <c r="NQ440" s="45"/>
      <c r="NR440" s="45"/>
      <c r="NS440" s="45"/>
      <c r="NT440" s="45"/>
      <c r="NU440" s="45"/>
      <c r="NV440" s="45"/>
      <c r="NW440" s="45"/>
      <c r="NX440" s="45"/>
      <c r="NY440" s="45"/>
      <c r="NZ440" s="45"/>
      <c r="OA440" s="45"/>
      <c r="OB440" s="45"/>
      <c r="OC440" s="45"/>
      <c r="OD440" s="45"/>
      <c r="OE440" s="45"/>
      <c r="OF440" s="45"/>
      <c r="OG440" s="45"/>
      <c r="OH440" s="45"/>
      <c r="OI440" s="45"/>
      <c r="OJ440" s="45"/>
      <c r="OK440" s="45"/>
      <c r="OL440" s="45"/>
      <c r="OM440" s="45"/>
      <c r="ON440" s="45"/>
      <c r="OO440" s="45"/>
      <c r="OP440" s="45"/>
      <c r="OQ440" s="45"/>
      <c r="OR440" s="45"/>
      <c r="OS440" s="45"/>
      <c r="OT440" s="45"/>
      <c r="OU440" s="45"/>
      <c r="OV440" s="45"/>
      <c r="OW440" s="45"/>
      <c r="OX440" s="45"/>
      <c r="OY440" s="45"/>
      <c r="OZ440" s="45"/>
      <c r="PA440" s="45"/>
      <c r="PB440" s="45"/>
      <c r="PC440" s="45"/>
      <c r="PD440" s="45"/>
      <c r="PE440" s="45"/>
      <c r="PF440" s="45"/>
      <c r="PG440" s="45"/>
      <c r="PH440" s="45"/>
      <c r="PI440" s="45"/>
      <c r="PJ440" s="45"/>
      <c r="PK440" s="45"/>
      <c r="PL440" s="45"/>
      <c r="PM440" s="45"/>
      <c r="PN440" s="45"/>
      <c r="PO440" s="45"/>
      <c r="PP440" s="45"/>
      <c r="PQ440" s="45"/>
      <c r="PR440" s="45"/>
      <c r="PS440" s="45"/>
      <c r="PT440" s="45"/>
      <c r="PU440" s="45"/>
      <c r="PV440" s="45"/>
      <c r="PW440" s="45"/>
      <c r="PX440" s="45"/>
      <c r="PY440" s="45"/>
      <c r="PZ440" s="45"/>
      <c r="QA440" s="45"/>
      <c r="QB440" s="45"/>
      <c r="QC440" s="45"/>
      <c r="QD440" s="45"/>
      <c r="QE440" s="45"/>
      <c r="QF440" s="45"/>
      <c r="QG440" s="45"/>
      <c r="QH440" s="45"/>
      <c r="QI440" s="45"/>
      <c r="QJ440" s="45"/>
      <c r="QK440" s="45"/>
      <c r="QL440" s="45"/>
      <c r="QM440" s="45"/>
      <c r="QN440" s="45"/>
      <c r="QO440" s="45"/>
      <c r="QP440" s="45"/>
      <c r="QQ440" s="45"/>
      <c r="QR440" s="45"/>
      <c r="QS440" s="45"/>
      <c r="QT440" s="45"/>
      <c r="QU440" s="45"/>
      <c r="QV440" s="45"/>
      <c r="QW440" s="45"/>
      <c r="QX440" s="45"/>
      <c r="QY440" s="45"/>
      <c r="QZ440" s="45"/>
      <c r="RA440" s="45"/>
      <c r="RB440" s="45"/>
      <c r="RC440" s="45"/>
      <c r="RD440" s="45"/>
      <c r="RE440" s="45"/>
      <c r="RF440" s="45"/>
      <c r="RG440" s="45"/>
      <c r="RH440" s="45"/>
      <c r="RI440" s="45"/>
      <c r="RJ440" s="45"/>
      <c r="RK440" s="45"/>
      <c r="RL440" s="45"/>
      <c r="RM440" s="45"/>
      <c r="RN440" s="45"/>
      <c r="RO440" s="45"/>
      <c r="RP440" s="45"/>
      <c r="RQ440" s="45"/>
      <c r="RR440" s="45"/>
      <c r="RS440" s="45"/>
      <c r="RT440" s="45"/>
      <c r="RU440" s="45"/>
      <c r="RV440" s="45"/>
      <c r="RW440" s="45"/>
      <c r="RX440" s="45"/>
      <c r="RY440" s="45"/>
      <c r="RZ440" s="45"/>
      <c r="SA440" s="45"/>
      <c r="SB440" s="45"/>
      <c r="SC440" s="45"/>
      <c r="SD440" s="45"/>
      <c r="SE440" s="45"/>
      <c r="SF440" s="45"/>
      <c r="SG440" s="45"/>
      <c r="SH440" s="45"/>
      <c r="SI440" s="45"/>
      <c r="SJ440" s="45"/>
      <c r="SK440" s="45"/>
      <c r="SL440" s="45"/>
      <c r="SM440" s="45"/>
      <c r="SN440" s="45"/>
      <c r="SO440" s="45"/>
      <c r="SP440" s="45"/>
      <c r="SQ440" s="45"/>
      <c r="SR440" s="45"/>
      <c r="SS440" s="45"/>
      <c r="ST440" s="45"/>
      <c r="SU440" s="45"/>
      <c r="SV440" s="45"/>
      <c r="SW440" s="45"/>
      <c r="SX440" s="45"/>
      <c r="SY440" s="45"/>
      <c r="SZ440" s="45"/>
      <c r="TA440" s="45"/>
      <c r="TB440" s="45"/>
      <c r="TC440" s="45"/>
      <c r="TD440" s="45"/>
      <c r="TE440" s="45"/>
      <c r="TF440" s="45"/>
      <c r="TG440" s="45"/>
      <c r="TH440" s="45"/>
      <c r="TI440" s="45"/>
      <c r="TJ440" s="45"/>
      <c r="TK440" s="45"/>
      <c r="TL440" s="45"/>
      <c r="TM440" s="45"/>
      <c r="TN440" s="45"/>
      <c r="TO440" s="45"/>
      <c r="TP440" s="45"/>
      <c r="TQ440" s="45"/>
      <c r="TR440" s="45"/>
      <c r="TS440" s="45"/>
      <c r="TT440" s="45"/>
      <c r="TU440" s="45"/>
      <c r="TV440" s="45"/>
      <c r="TW440" s="45"/>
      <c r="TX440" s="45"/>
      <c r="TY440" s="45"/>
      <c r="TZ440" s="45"/>
      <c r="UA440" s="45"/>
      <c r="UB440" s="45"/>
      <c r="UC440" s="45"/>
      <c r="UD440" s="45"/>
      <c r="UE440" s="45"/>
      <c r="UF440" s="45"/>
      <c r="UG440" s="45"/>
      <c r="UH440" s="45"/>
      <c r="UI440" s="45"/>
      <c r="UJ440" s="45"/>
      <c r="UK440" s="45"/>
      <c r="UL440" s="45"/>
      <c r="UM440" s="45"/>
      <c r="UN440" s="45"/>
      <c r="UO440" s="45"/>
      <c r="UP440" s="45"/>
      <c r="UQ440" s="45"/>
      <c r="UR440" s="45"/>
      <c r="US440" s="45"/>
      <c r="UT440" s="45"/>
      <c r="UU440" s="45"/>
      <c r="UV440" s="45"/>
      <c r="UW440" s="45"/>
      <c r="UX440" s="45"/>
      <c r="UY440" s="45"/>
      <c r="UZ440" s="45"/>
      <c r="VA440" s="45"/>
      <c r="VB440" s="45"/>
      <c r="VC440" s="45"/>
      <c r="VD440" s="45"/>
      <c r="VE440" s="45"/>
      <c r="VF440" s="45"/>
      <c r="VG440" s="45"/>
      <c r="VH440" s="45"/>
      <c r="VI440" s="45"/>
      <c r="VJ440" s="45"/>
      <c r="VK440" s="45"/>
      <c r="VL440" s="45"/>
      <c r="VM440" s="45"/>
      <c r="VN440" s="45"/>
      <c r="VO440" s="45"/>
      <c r="VP440" s="45"/>
      <c r="VQ440" s="45"/>
      <c r="VR440" s="45"/>
      <c r="VS440" s="45"/>
      <c r="VT440" s="45"/>
      <c r="VU440" s="45"/>
      <c r="VV440" s="45"/>
      <c r="VW440" s="45"/>
      <c r="VX440" s="45"/>
      <c r="VY440" s="45"/>
      <c r="VZ440" s="45"/>
      <c r="WA440" s="45"/>
      <c r="WB440" s="45"/>
      <c r="WC440" s="45"/>
      <c r="WD440" s="45"/>
      <c r="WE440" s="45"/>
      <c r="WF440" s="45"/>
      <c r="WG440" s="45"/>
      <c r="WH440" s="45"/>
      <c r="WI440" s="45"/>
      <c r="WJ440" s="45"/>
      <c r="WK440" s="45"/>
      <c r="WL440" s="45"/>
      <c r="WM440" s="45"/>
      <c r="WN440" s="45"/>
      <c r="WO440" s="45"/>
      <c r="WP440" s="45"/>
      <c r="WQ440" s="45"/>
      <c r="WR440" s="45"/>
      <c r="WS440" s="45"/>
      <c r="WT440" s="45"/>
      <c r="WU440" s="45"/>
      <c r="WV440" s="45"/>
      <c r="WW440" s="45"/>
      <c r="WX440" s="45"/>
      <c r="WY440" s="45"/>
      <c r="WZ440" s="45"/>
      <c r="XA440" s="45"/>
      <c r="XB440" s="45"/>
      <c r="XC440" s="45"/>
      <c r="XD440" s="45"/>
      <c r="XE440" s="45"/>
      <c r="XF440" s="45"/>
      <c r="XG440" s="45"/>
      <c r="XH440" s="45"/>
      <c r="XI440" s="45"/>
      <c r="XJ440" s="45"/>
      <c r="XK440" s="45"/>
      <c r="XL440" s="45"/>
      <c r="XM440" s="45"/>
      <c r="XN440" s="45"/>
      <c r="XO440" s="45"/>
      <c r="XP440" s="45"/>
      <c r="XQ440" s="45"/>
      <c r="XR440" s="45"/>
      <c r="XS440" s="45"/>
      <c r="XT440" s="45"/>
      <c r="XU440" s="45"/>
      <c r="XV440" s="45"/>
      <c r="XW440" s="45"/>
      <c r="XX440" s="45"/>
      <c r="XY440" s="45"/>
      <c r="XZ440" s="45"/>
      <c r="YA440" s="45"/>
      <c r="YB440" s="45"/>
      <c r="YC440" s="45"/>
      <c r="YD440" s="45"/>
      <c r="YE440" s="45"/>
      <c r="YF440" s="45"/>
      <c r="YG440" s="45"/>
      <c r="YH440" s="45"/>
      <c r="YI440" s="45"/>
      <c r="YJ440" s="45"/>
      <c r="YK440" s="45"/>
      <c r="YL440" s="45"/>
      <c r="YM440" s="45"/>
      <c r="YN440" s="45"/>
      <c r="YO440" s="45"/>
      <c r="YP440" s="45"/>
      <c r="YQ440" s="45"/>
      <c r="YR440" s="45"/>
      <c r="YS440" s="45"/>
      <c r="YT440" s="45"/>
      <c r="YU440" s="45"/>
      <c r="YV440" s="45"/>
      <c r="YW440" s="45"/>
      <c r="YX440" s="45"/>
      <c r="YY440" s="45"/>
      <c r="YZ440" s="45"/>
      <c r="ZA440" s="45"/>
      <c r="ZB440" s="45"/>
      <c r="ZC440" s="45"/>
      <c r="ZD440" s="45"/>
      <c r="ZE440" s="45"/>
      <c r="ZF440" s="45"/>
      <c r="ZG440" s="45"/>
      <c r="ZH440" s="45"/>
      <c r="ZI440" s="45"/>
      <c r="ZJ440" s="45"/>
      <c r="ZK440" s="45"/>
      <c r="ZL440" s="45"/>
      <c r="ZM440" s="45"/>
      <c r="ZN440" s="45"/>
      <c r="ZO440" s="45"/>
      <c r="ZP440" s="45"/>
      <c r="ZQ440" s="45"/>
      <c r="ZR440" s="45"/>
      <c r="ZS440" s="45"/>
    </row>
    <row r="441" spans="1:695" s="48" customFormat="1" x14ac:dyDescent="0.2">
      <c r="A441" s="231" t="s">
        <v>156</v>
      </c>
      <c r="B441" s="94"/>
      <c r="C441" s="48" t="s">
        <v>75</v>
      </c>
      <c r="D441" s="68" t="s">
        <v>14</v>
      </c>
      <c r="E441" s="69">
        <v>0.89930555555555547</v>
      </c>
      <c r="F441" s="69">
        <f t="shared" ref="F441" si="61">E441+(80/(24*60))</f>
        <v>0.95486111111111105</v>
      </c>
      <c r="G441" s="42">
        <f t="shared" si="59"/>
        <v>16625</v>
      </c>
      <c r="H441" s="70">
        <v>250</v>
      </c>
      <c r="I441" s="81">
        <v>66.5</v>
      </c>
      <c r="J441" s="77" t="s">
        <v>204</v>
      </c>
      <c r="K441" s="77" t="s">
        <v>205</v>
      </c>
      <c r="L441" s="149" t="s">
        <v>210</v>
      </c>
      <c r="M441" s="45"/>
      <c r="N441" s="139"/>
      <c r="O441" s="139"/>
      <c r="P441" s="45"/>
      <c r="Q441" s="45"/>
      <c r="R441" s="45"/>
      <c r="S441" s="45"/>
      <c r="T441" s="45"/>
      <c r="U441" s="45"/>
      <c r="V441" s="45"/>
      <c r="W441" s="45"/>
      <c r="X441" s="45"/>
      <c r="Y441" s="45"/>
      <c r="Z441" s="45"/>
      <c r="AA441" s="45"/>
      <c r="AB441" s="45"/>
      <c r="AC441" s="45"/>
      <c r="AD441" s="45"/>
      <c r="AE441" s="45"/>
      <c r="AF441" s="45"/>
      <c r="AG441" s="45"/>
      <c r="AH441" s="45"/>
      <c r="AI441" s="45"/>
      <c r="AJ441" s="45"/>
      <c r="AK441" s="45"/>
      <c r="AL441" s="45"/>
      <c r="AM441" s="45"/>
      <c r="AN441" s="45"/>
      <c r="AO441" s="45"/>
      <c r="AP441" s="45"/>
      <c r="AQ441" s="45"/>
      <c r="AR441" s="45"/>
      <c r="AS441" s="45"/>
      <c r="AT441" s="45"/>
      <c r="AU441" s="45"/>
      <c r="AV441" s="45"/>
      <c r="AW441" s="45"/>
      <c r="AX441" s="45"/>
      <c r="AY441" s="45"/>
      <c r="AZ441" s="45"/>
      <c r="BA441" s="45"/>
      <c r="BB441" s="45"/>
      <c r="BC441" s="45"/>
      <c r="BD441" s="45"/>
      <c r="BE441" s="45"/>
      <c r="BF441" s="45"/>
      <c r="BG441" s="45"/>
      <c r="BH441" s="45"/>
      <c r="BI441" s="45"/>
      <c r="BJ441" s="45"/>
      <c r="BK441" s="45"/>
      <c r="BL441" s="45"/>
      <c r="BM441" s="45"/>
      <c r="BN441" s="45"/>
      <c r="BO441" s="45"/>
      <c r="BP441" s="45"/>
      <c r="BQ441" s="45"/>
      <c r="BR441" s="45"/>
      <c r="BS441" s="45"/>
      <c r="BT441" s="45"/>
      <c r="BU441" s="45"/>
      <c r="BV441" s="45"/>
      <c r="BW441" s="45"/>
      <c r="BX441" s="45"/>
      <c r="BY441" s="45"/>
      <c r="BZ441" s="45"/>
      <c r="CA441" s="45"/>
      <c r="CB441" s="45"/>
      <c r="CC441" s="45"/>
      <c r="CD441" s="45"/>
      <c r="CE441" s="45"/>
      <c r="CF441" s="45"/>
      <c r="CG441" s="45"/>
      <c r="CH441" s="45"/>
      <c r="CI441" s="45"/>
      <c r="CJ441" s="45"/>
      <c r="CK441" s="45"/>
      <c r="CL441" s="45"/>
      <c r="CM441" s="45"/>
      <c r="CN441" s="45"/>
      <c r="CO441" s="45"/>
      <c r="CP441" s="45"/>
      <c r="CQ441" s="45"/>
      <c r="CR441" s="45"/>
      <c r="CS441" s="45"/>
      <c r="CT441" s="45"/>
      <c r="CU441" s="45"/>
      <c r="CV441" s="45"/>
      <c r="CW441" s="45"/>
      <c r="CX441" s="45"/>
      <c r="CY441" s="45"/>
      <c r="CZ441" s="45"/>
      <c r="DA441" s="45"/>
      <c r="DB441" s="45"/>
      <c r="DC441" s="45"/>
      <c r="DD441" s="45"/>
      <c r="DE441" s="45"/>
      <c r="DF441" s="45"/>
      <c r="DG441" s="45"/>
      <c r="DH441" s="45"/>
      <c r="DI441" s="45"/>
      <c r="DJ441" s="45"/>
      <c r="DK441" s="45"/>
      <c r="DL441" s="45"/>
      <c r="DM441" s="45"/>
      <c r="DN441" s="45"/>
      <c r="DO441" s="45"/>
      <c r="DP441" s="45"/>
      <c r="DQ441" s="45"/>
      <c r="DR441" s="45"/>
      <c r="DS441" s="45"/>
      <c r="DT441" s="45"/>
      <c r="DU441" s="45"/>
      <c r="DV441" s="45"/>
      <c r="DW441" s="45"/>
      <c r="DX441" s="45"/>
      <c r="DY441" s="45"/>
      <c r="DZ441" s="45"/>
      <c r="EA441" s="45"/>
      <c r="EB441" s="45"/>
      <c r="EC441" s="45"/>
      <c r="ED441" s="45"/>
      <c r="EE441" s="45"/>
      <c r="EF441" s="45"/>
      <c r="EG441" s="45"/>
      <c r="EH441" s="45"/>
      <c r="EI441" s="45"/>
      <c r="EJ441" s="45"/>
      <c r="EK441" s="45"/>
      <c r="EL441" s="45"/>
      <c r="EM441" s="45"/>
      <c r="EN441" s="45"/>
      <c r="EO441" s="45"/>
      <c r="EP441" s="45"/>
      <c r="EQ441" s="45"/>
      <c r="ER441" s="45"/>
      <c r="ES441" s="45"/>
      <c r="ET441" s="45"/>
      <c r="EU441" s="45"/>
      <c r="EV441" s="45"/>
      <c r="EW441" s="45"/>
      <c r="EX441" s="45"/>
      <c r="EY441" s="45"/>
      <c r="EZ441" s="45"/>
      <c r="FA441" s="45"/>
      <c r="FB441" s="45"/>
      <c r="FC441" s="45"/>
      <c r="FD441" s="45"/>
      <c r="FE441" s="45"/>
      <c r="FF441" s="45"/>
      <c r="FG441" s="45"/>
      <c r="FH441" s="45"/>
      <c r="FI441" s="45"/>
      <c r="FJ441" s="45"/>
      <c r="FK441" s="45"/>
      <c r="FL441" s="45"/>
      <c r="FM441" s="45"/>
      <c r="FN441" s="45"/>
      <c r="FO441" s="45"/>
      <c r="FP441" s="45"/>
      <c r="FQ441" s="45"/>
      <c r="FR441" s="45"/>
      <c r="FS441" s="45"/>
      <c r="FT441" s="45"/>
      <c r="FU441" s="45"/>
      <c r="FV441" s="45"/>
      <c r="FW441" s="45"/>
      <c r="FX441" s="45"/>
      <c r="FY441" s="45"/>
      <c r="FZ441" s="45"/>
      <c r="GA441" s="45"/>
      <c r="GB441" s="45"/>
      <c r="GC441" s="45"/>
      <c r="GD441" s="45"/>
      <c r="GE441" s="45"/>
      <c r="GF441" s="45"/>
      <c r="GG441" s="45"/>
      <c r="GH441" s="45"/>
      <c r="GI441" s="45"/>
      <c r="GJ441" s="45"/>
      <c r="GK441" s="45"/>
      <c r="GL441" s="45"/>
      <c r="GM441" s="45"/>
      <c r="GN441" s="45"/>
      <c r="GO441" s="45"/>
      <c r="GP441" s="45"/>
      <c r="GQ441" s="45"/>
      <c r="GR441" s="45"/>
      <c r="GS441" s="45"/>
      <c r="GT441" s="45"/>
      <c r="GU441" s="45"/>
      <c r="GV441" s="45"/>
      <c r="GW441" s="45"/>
      <c r="GX441" s="45"/>
      <c r="GY441" s="45"/>
      <c r="GZ441" s="45"/>
      <c r="HA441" s="45"/>
      <c r="HB441" s="45"/>
      <c r="HC441" s="45"/>
      <c r="HD441" s="45"/>
      <c r="HE441" s="45"/>
      <c r="HF441" s="45"/>
      <c r="HG441" s="45"/>
      <c r="HH441" s="45"/>
      <c r="HI441" s="45"/>
      <c r="HJ441" s="45"/>
      <c r="HK441" s="45"/>
      <c r="HL441" s="45"/>
      <c r="HM441" s="45"/>
      <c r="HN441" s="45"/>
      <c r="HO441" s="45"/>
      <c r="HP441" s="45"/>
      <c r="HQ441" s="45"/>
      <c r="HR441" s="45"/>
      <c r="HS441" s="45"/>
      <c r="HT441" s="45"/>
      <c r="HU441" s="45"/>
      <c r="HV441" s="45"/>
      <c r="HW441" s="45"/>
      <c r="HX441" s="45"/>
      <c r="HY441" s="45"/>
      <c r="HZ441" s="45"/>
      <c r="IA441" s="45"/>
      <c r="IB441" s="45"/>
      <c r="IC441" s="45"/>
      <c r="ID441" s="45"/>
      <c r="IE441" s="45"/>
      <c r="IF441" s="45"/>
      <c r="IG441" s="45"/>
      <c r="IH441" s="45"/>
      <c r="II441" s="45"/>
      <c r="IJ441" s="45"/>
      <c r="IK441" s="45"/>
      <c r="IL441" s="45"/>
      <c r="IM441" s="45"/>
      <c r="IN441" s="45"/>
      <c r="IO441" s="45"/>
      <c r="IP441" s="45"/>
      <c r="IQ441" s="45"/>
      <c r="IR441" s="45"/>
      <c r="IS441" s="45"/>
      <c r="IT441" s="45"/>
      <c r="IU441" s="45"/>
      <c r="IV441" s="45"/>
      <c r="IW441" s="45"/>
      <c r="IX441" s="45"/>
      <c r="IY441" s="45"/>
      <c r="IZ441" s="45"/>
      <c r="JA441" s="45"/>
      <c r="JB441" s="45"/>
      <c r="JC441" s="45"/>
      <c r="JD441" s="45"/>
      <c r="JE441" s="45"/>
      <c r="JF441" s="45"/>
      <c r="JG441" s="45"/>
      <c r="JH441" s="45"/>
      <c r="JI441" s="45"/>
      <c r="JJ441" s="45"/>
      <c r="JK441" s="45"/>
      <c r="JL441" s="45"/>
      <c r="JM441" s="45"/>
      <c r="JN441" s="45"/>
      <c r="JO441" s="45"/>
      <c r="JP441" s="45"/>
      <c r="JQ441" s="45"/>
      <c r="JR441" s="45"/>
      <c r="JS441" s="45"/>
      <c r="JT441" s="45"/>
      <c r="JU441" s="45"/>
      <c r="JV441" s="45"/>
      <c r="JW441" s="45"/>
      <c r="JX441" s="45"/>
      <c r="JY441" s="45"/>
      <c r="JZ441" s="45"/>
      <c r="KA441" s="45"/>
      <c r="KB441" s="45"/>
      <c r="KC441" s="45"/>
      <c r="KD441" s="45"/>
      <c r="KE441" s="45"/>
      <c r="KF441" s="45"/>
      <c r="KG441" s="45"/>
      <c r="KH441" s="45"/>
      <c r="KI441" s="45"/>
      <c r="KJ441" s="45"/>
      <c r="KK441" s="45"/>
      <c r="KL441" s="45"/>
      <c r="KM441" s="45"/>
      <c r="KN441" s="45"/>
      <c r="KO441" s="45"/>
      <c r="KP441" s="45"/>
      <c r="KQ441" s="45"/>
      <c r="KR441" s="45"/>
      <c r="KS441" s="45"/>
      <c r="KT441" s="45"/>
      <c r="KU441" s="45"/>
      <c r="KV441" s="45"/>
      <c r="KW441" s="45"/>
      <c r="KX441" s="45"/>
      <c r="KY441" s="45"/>
      <c r="KZ441" s="45"/>
      <c r="LA441" s="45"/>
      <c r="LB441" s="45"/>
      <c r="LC441" s="45"/>
      <c r="LD441" s="45"/>
      <c r="LE441" s="45"/>
      <c r="LF441" s="45"/>
      <c r="LG441" s="45"/>
      <c r="LH441" s="45"/>
      <c r="LI441" s="45"/>
      <c r="LJ441" s="45"/>
      <c r="LK441" s="45"/>
      <c r="LL441" s="45"/>
      <c r="LM441" s="45"/>
      <c r="LN441" s="45"/>
      <c r="LO441" s="45"/>
      <c r="LP441" s="45"/>
      <c r="LQ441" s="45"/>
      <c r="LR441" s="45"/>
      <c r="LS441" s="45"/>
      <c r="LT441" s="45"/>
      <c r="LU441" s="45"/>
      <c r="LV441" s="45"/>
      <c r="LW441" s="45"/>
      <c r="LX441" s="45"/>
      <c r="LY441" s="45"/>
      <c r="LZ441" s="45"/>
      <c r="MA441" s="45"/>
      <c r="MB441" s="45"/>
      <c r="MC441" s="45"/>
      <c r="MD441" s="45"/>
      <c r="ME441" s="45"/>
      <c r="MF441" s="45"/>
      <c r="MG441" s="45"/>
      <c r="MH441" s="45"/>
      <c r="MI441" s="45"/>
      <c r="MJ441" s="45"/>
      <c r="MK441" s="45"/>
      <c r="ML441" s="45"/>
      <c r="MM441" s="45"/>
      <c r="MN441" s="45"/>
      <c r="MO441" s="45"/>
      <c r="MP441" s="45"/>
      <c r="MQ441" s="45"/>
      <c r="MR441" s="45"/>
      <c r="MS441" s="45"/>
      <c r="MT441" s="45"/>
      <c r="MU441" s="45"/>
      <c r="MV441" s="45"/>
      <c r="MW441" s="45"/>
      <c r="MX441" s="45"/>
      <c r="MY441" s="45"/>
      <c r="MZ441" s="45"/>
      <c r="NA441" s="45"/>
      <c r="NB441" s="45"/>
      <c r="NC441" s="45"/>
      <c r="ND441" s="45"/>
      <c r="NE441" s="45"/>
      <c r="NF441" s="45"/>
      <c r="NG441" s="45"/>
      <c r="NH441" s="45"/>
      <c r="NI441" s="45"/>
      <c r="NJ441" s="45"/>
      <c r="NK441" s="45"/>
      <c r="NL441" s="45"/>
      <c r="NM441" s="45"/>
      <c r="NN441" s="45"/>
      <c r="NO441" s="45"/>
      <c r="NP441" s="45"/>
      <c r="NQ441" s="45"/>
      <c r="NR441" s="45"/>
      <c r="NS441" s="45"/>
      <c r="NT441" s="45"/>
      <c r="NU441" s="45"/>
      <c r="NV441" s="45"/>
      <c r="NW441" s="45"/>
      <c r="NX441" s="45"/>
      <c r="NY441" s="45"/>
      <c r="NZ441" s="45"/>
      <c r="OA441" s="45"/>
      <c r="OB441" s="45"/>
      <c r="OC441" s="45"/>
      <c r="OD441" s="45"/>
      <c r="OE441" s="45"/>
      <c r="OF441" s="45"/>
      <c r="OG441" s="45"/>
      <c r="OH441" s="45"/>
      <c r="OI441" s="45"/>
      <c r="OJ441" s="45"/>
      <c r="OK441" s="45"/>
      <c r="OL441" s="45"/>
      <c r="OM441" s="45"/>
      <c r="ON441" s="45"/>
      <c r="OO441" s="45"/>
      <c r="OP441" s="45"/>
      <c r="OQ441" s="45"/>
      <c r="OR441" s="45"/>
      <c r="OS441" s="45"/>
      <c r="OT441" s="45"/>
      <c r="OU441" s="45"/>
      <c r="OV441" s="45"/>
      <c r="OW441" s="45"/>
      <c r="OX441" s="45"/>
      <c r="OY441" s="45"/>
      <c r="OZ441" s="45"/>
      <c r="PA441" s="45"/>
      <c r="PB441" s="45"/>
      <c r="PC441" s="45"/>
      <c r="PD441" s="45"/>
      <c r="PE441" s="45"/>
      <c r="PF441" s="45"/>
      <c r="PG441" s="45"/>
      <c r="PH441" s="45"/>
      <c r="PI441" s="45"/>
      <c r="PJ441" s="45"/>
      <c r="PK441" s="45"/>
      <c r="PL441" s="45"/>
      <c r="PM441" s="45"/>
      <c r="PN441" s="45"/>
      <c r="PO441" s="45"/>
      <c r="PP441" s="45"/>
      <c r="PQ441" s="45"/>
      <c r="PR441" s="45"/>
      <c r="PS441" s="45"/>
      <c r="PT441" s="45"/>
      <c r="PU441" s="45"/>
      <c r="PV441" s="45"/>
      <c r="PW441" s="45"/>
      <c r="PX441" s="45"/>
      <c r="PY441" s="45"/>
      <c r="PZ441" s="45"/>
      <c r="QA441" s="45"/>
      <c r="QB441" s="45"/>
      <c r="QC441" s="45"/>
      <c r="QD441" s="45"/>
      <c r="QE441" s="45"/>
      <c r="QF441" s="45"/>
      <c r="QG441" s="45"/>
      <c r="QH441" s="45"/>
      <c r="QI441" s="45"/>
      <c r="QJ441" s="45"/>
      <c r="QK441" s="45"/>
      <c r="QL441" s="45"/>
      <c r="QM441" s="45"/>
      <c r="QN441" s="45"/>
      <c r="QO441" s="45"/>
      <c r="QP441" s="45"/>
      <c r="QQ441" s="45"/>
      <c r="QR441" s="45"/>
      <c r="QS441" s="45"/>
      <c r="QT441" s="45"/>
      <c r="QU441" s="45"/>
      <c r="QV441" s="45"/>
      <c r="QW441" s="45"/>
      <c r="QX441" s="45"/>
      <c r="QY441" s="45"/>
      <c r="QZ441" s="45"/>
      <c r="RA441" s="45"/>
      <c r="RB441" s="45"/>
      <c r="RC441" s="45"/>
      <c r="RD441" s="45"/>
      <c r="RE441" s="45"/>
      <c r="RF441" s="45"/>
      <c r="RG441" s="45"/>
      <c r="RH441" s="45"/>
      <c r="RI441" s="45"/>
      <c r="RJ441" s="45"/>
      <c r="RK441" s="45"/>
      <c r="RL441" s="45"/>
      <c r="RM441" s="45"/>
      <c r="RN441" s="45"/>
      <c r="RO441" s="45"/>
      <c r="RP441" s="45"/>
      <c r="RQ441" s="45"/>
      <c r="RR441" s="45"/>
      <c r="RS441" s="45"/>
      <c r="RT441" s="45"/>
      <c r="RU441" s="45"/>
      <c r="RV441" s="45"/>
      <c r="RW441" s="45"/>
      <c r="RX441" s="45"/>
      <c r="RY441" s="45"/>
      <c r="RZ441" s="45"/>
      <c r="SA441" s="45"/>
      <c r="SB441" s="45"/>
      <c r="SC441" s="45"/>
      <c r="SD441" s="45"/>
      <c r="SE441" s="45"/>
      <c r="SF441" s="45"/>
      <c r="SG441" s="45"/>
      <c r="SH441" s="45"/>
      <c r="SI441" s="45"/>
      <c r="SJ441" s="45"/>
      <c r="SK441" s="45"/>
      <c r="SL441" s="45"/>
      <c r="SM441" s="45"/>
      <c r="SN441" s="45"/>
      <c r="SO441" s="45"/>
      <c r="SP441" s="45"/>
      <c r="SQ441" s="45"/>
      <c r="SR441" s="45"/>
      <c r="SS441" s="45"/>
      <c r="ST441" s="45"/>
      <c r="SU441" s="45"/>
      <c r="SV441" s="45"/>
      <c r="SW441" s="45"/>
      <c r="SX441" s="45"/>
      <c r="SY441" s="45"/>
      <c r="SZ441" s="45"/>
      <c r="TA441" s="45"/>
      <c r="TB441" s="45"/>
      <c r="TC441" s="45"/>
      <c r="TD441" s="45"/>
      <c r="TE441" s="45"/>
      <c r="TF441" s="45"/>
      <c r="TG441" s="45"/>
      <c r="TH441" s="45"/>
      <c r="TI441" s="45"/>
      <c r="TJ441" s="45"/>
      <c r="TK441" s="45"/>
      <c r="TL441" s="45"/>
      <c r="TM441" s="45"/>
      <c r="TN441" s="45"/>
      <c r="TO441" s="45"/>
      <c r="TP441" s="45"/>
      <c r="TQ441" s="45"/>
      <c r="TR441" s="45"/>
      <c r="TS441" s="45"/>
      <c r="TT441" s="45"/>
      <c r="TU441" s="45"/>
      <c r="TV441" s="45"/>
      <c r="TW441" s="45"/>
      <c r="TX441" s="45"/>
      <c r="TY441" s="45"/>
      <c r="TZ441" s="45"/>
      <c r="UA441" s="45"/>
      <c r="UB441" s="45"/>
      <c r="UC441" s="45"/>
      <c r="UD441" s="45"/>
      <c r="UE441" s="45"/>
      <c r="UF441" s="45"/>
      <c r="UG441" s="45"/>
      <c r="UH441" s="45"/>
      <c r="UI441" s="45"/>
      <c r="UJ441" s="45"/>
      <c r="UK441" s="45"/>
      <c r="UL441" s="45"/>
      <c r="UM441" s="45"/>
      <c r="UN441" s="45"/>
      <c r="UO441" s="45"/>
      <c r="UP441" s="45"/>
      <c r="UQ441" s="45"/>
      <c r="UR441" s="45"/>
      <c r="US441" s="45"/>
      <c r="UT441" s="45"/>
      <c r="UU441" s="45"/>
      <c r="UV441" s="45"/>
      <c r="UW441" s="45"/>
      <c r="UX441" s="45"/>
      <c r="UY441" s="45"/>
      <c r="UZ441" s="45"/>
      <c r="VA441" s="45"/>
      <c r="VB441" s="45"/>
      <c r="VC441" s="45"/>
      <c r="VD441" s="45"/>
      <c r="VE441" s="45"/>
      <c r="VF441" s="45"/>
      <c r="VG441" s="45"/>
      <c r="VH441" s="45"/>
      <c r="VI441" s="45"/>
      <c r="VJ441" s="45"/>
      <c r="VK441" s="45"/>
      <c r="VL441" s="45"/>
      <c r="VM441" s="45"/>
      <c r="VN441" s="45"/>
      <c r="VO441" s="45"/>
      <c r="VP441" s="45"/>
      <c r="VQ441" s="45"/>
      <c r="VR441" s="45"/>
      <c r="VS441" s="45"/>
      <c r="VT441" s="45"/>
      <c r="VU441" s="45"/>
      <c r="VV441" s="45"/>
      <c r="VW441" s="45"/>
      <c r="VX441" s="45"/>
      <c r="VY441" s="45"/>
      <c r="VZ441" s="45"/>
      <c r="WA441" s="45"/>
      <c r="WB441" s="45"/>
      <c r="WC441" s="45"/>
      <c r="WD441" s="45"/>
      <c r="WE441" s="45"/>
      <c r="WF441" s="45"/>
      <c r="WG441" s="45"/>
      <c r="WH441" s="45"/>
      <c r="WI441" s="45"/>
      <c r="WJ441" s="45"/>
      <c r="WK441" s="45"/>
      <c r="WL441" s="45"/>
      <c r="WM441" s="45"/>
      <c r="WN441" s="45"/>
      <c r="WO441" s="45"/>
      <c r="WP441" s="45"/>
      <c r="WQ441" s="45"/>
      <c r="WR441" s="45"/>
      <c r="WS441" s="45"/>
      <c r="WT441" s="45"/>
      <c r="WU441" s="45"/>
      <c r="WV441" s="45"/>
      <c r="WW441" s="45"/>
      <c r="WX441" s="45"/>
      <c r="WY441" s="45"/>
      <c r="WZ441" s="45"/>
      <c r="XA441" s="45"/>
      <c r="XB441" s="45"/>
      <c r="XC441" s="45"/>
      <c r="XD441" s="45"/>
      <c r="XE441" s="45"/>
      <c r="XF441" s="45"/>
      <c r="XG441" s="45"/>
      <c r="XH441" s="45"/>
      <c r="XI441" s="45"/>
      <c r="XJ441" s="45"/>
      <c r="XK441" s="45"/>
      <c r="XL441" s="45"/>
      <c r="XM441" s="45"/>
      <c r="XN441" s="45"/>
      <c r="XO441" s="45"/>
      <c r="XP441" s="45"/>
      <c r="XQ441" s="45"/>
      <c r="XR441" s="45"/>
      <c r="XS441" s="45"/>
      <c r="XT441" s="45"/>
      <c r="XU441" s="45"/>
      <c r="XV441" s="45"/>
      <c r="XW441" s="45"/>
      <c r="XX441" s="45"/>
      <c r="XY441" s="45"/>
      <c r="XZ441" s="45"/>
      <c r="YA441" s="45"/>
      <c r="YB441" s="45"/>
      <c r="YC441" s="45"/>
      <c r="YD441" s="45"/>
      <c r="YE441" s="45"/>
      <c r="YF441" s="45"/>
      <c r="YG441" s="45"/>
      <c r="YH441" s="45"/>
      <c r="YI441" s="45"/>
      <c r="YJ441" s="45"/>
      <c r="YK441" s="45"/>
      <c r="YL441" s="45"/>
      <c r="YM441" s="45"/>
      <c r="YN441" s="45"/>
      <c r="YO441" s="45"/>
      <c r="YP441" s="45"/>
      <c r="YQ441" s="45"/>
      <c r="YR441" s="45"/>
      <c r="YS441" s="45"/>
      <c r="YT441" s="45"/>
      <c r="YU441" s="45"/>
      <c r="YV441" s="45"/>
      <c r="YW441" s="45"/>
      <c r="YX441" s="45"/>
      <c r="YY441" s="45"/>
      <c r="YZ441" s="45"/>
      <c r="ZA441" s="45"/>
      <c r="ZB441" s="45"/>
      <c r="ZC441" s="45"/>
      <c r="ZD441" s="45"/>
      <c r="ZE441" s="45"/>
      <c r="ZF441" s="45"/>
      <c r="ZG441" s="45"/>
      <c r="ZH441" s="45"/>
      <c r="ZI441" s="45"/>
      <c r="ZJ441" s="45"/>
      <c r="ZK441" s="45"/>
      <c r="ZL441" s="45"/>
      <c r="ZM441" s="45"/>
      <c r="ZN441" s="45"/>
      <c r="ZO441" s="45"/>
      <c r="ZP441" s="45"/>
      <c r="ZQ441" s="45"/>
      <c r="ZR441" s="45"/>
      <c r="ZS441" s="45"/>
    </row>
    <row r="442" spans="1:695" s="48" customFormat="1" x14ac:dyDescent="0.2">
      <c r="A442" s="231" t="s">
        <v>156</v>
      </c>
      <c r="B442" s="94"/>
      <c r="C442" s="48" t="s">
        <v>43</v>
      </c>
      <c r="D442" s="68" t="s">
        <v>30</v>
      </c>
      <c r="E442" s="69">
        <v>0.95833333333333337</v>
      </c>
      <c r="F442" s="69">
        <f t="shared" ref="F442" si="62">E442+(95/(24*60))</f>
        <v>1.0243055555555556</v>
      </c>
      <c r="G442" s="42">
        <f t="shared" si="59"/>
        <v>3503.5</v>
      </c>
      <c r="H442" s="265">
        <v>49</v>
      </c>
      <c r="I442" s="81">
        <v>71.5</v>
      </c>
      <c r="J442" s="77" t="s">
        <v>204</v>
      </c>
      <c r="K442" s="77" t="s">
        <v>205</v>
      </c>
      <c r="L442" s="149" t="s">
        <v>210</v>
      </c>
      <c r="M442" s="45"/>
      <c r="N442" s="139"/>
      <c r="O442" s="139"/>
      <c r="P442" s="45"/>
      <c r="Q442" s="45"/>
      <c r="R442" s="45"/>
      <c r="S442" s="45"/>
      <c r="T442" s="45"/>
      <c r="U442" s="45"/>
      <c r="V442" s="45"/>
      <c r="W442" s="45"/>
      <c r="X442" s="45"/>
      <c r="Y442" s="45"/>
      <c r="Z442" s="45"/>
      <c r="AA442" s="45"/>
      <c r="AB442" s="45"/>
      <c r="AC442" s="45"/>
      <c r="AD442" s="45"/>
      <c r="AE442" s="45"/>
      <c r="AF442" s="45"/>
      <c r="AG442" s="45"/>
      <c r="AH442" s="45"/>
      <c r="AI442" s="45"/>
      <c r="AJ442" s="45"/>
      <c r="AK442" s="45"/>
      <c r="AL442" s="45"/>
      <c r="AM442" s="45"/>
      <c r="AN442" s="45"/>
      <c r="AO442" s="45"/>
      <c r="AP442" s="45"/>
      <c r="AQ442" s="45"/>
      <c r="AR442" s="45"/>
      <c r="AS442" s="45"/>
      <c r="AT442" s="45"/>
      <c r="AU442" s="45"/>
      <c r="AV442" s="45"/>
      <c r="AW442" s="45"/>
      <c r="AX442" s="45"/>
      <c r="AY442" s="45"/>
      <c r="AZ442" s="45"/>
      <c r="BA442" s="45"/>
      <c r="BB442" s="45"/>
      <c r="BC442" s="45"/>
      <c r="BD442" s="45"/>
      <c r="BE442" s="45"/>
      <c r="BF442" s="45"/>
      <c r="BG442" s="45"/>
      <c r="BH442" s="45"/>
      <c r="BI442" s="45"/>
      <c r="BJ442" s="45"/>
      <c r="BK442" s="45"/>
      <c r="BL442" s="45"/>
      <c r="BM442" s="45"/>
      <c r="BN442" s="45"/>
      <c r="BO442" s="45"/>
      <c r="BP442" s="45"/>
      <c r="BQ442" s="45"/>
      <c r="BR442" s="45"/>
      <c r="BS442" s="45"/>
      <c r="BT442" s="45"/>
      <c r="BU442" s="45"/>
      <c r="BV442" s="45"/>
      <c r="BW442" s="45"/>
      <c r="BX442" s="45"/>
      <c r="BY442" s="45"/>
      <c r="BZ442" s="45"/>
      <c r="CA442" s="45"/>
      <c r="CB442" s="45"/>
      <c r="CC442" s="45"/>
      <c r="CD442" s="45"/>
      <c r="CE442" s="45"/>
      <c r="CF442" s="45"/>
      <c r="CG442" s="45"/>
      <c r="CH442" s="45"/>
      <c r="CI442" s="45"/>
      <c r="CJ442" s="45"/>
      <c r="CK442" s="45"/>
      <c r="CL442" s="45"/>
      <c r="CM442" s="45"/>
      <c r="CN442" s="45"/>
      <c r="CO442" s="45"/>
      <c r="CP442" s="45"/>
      <c r="CQ442" s="45"/>
      <c r="CR442" s="45"/>
      <c r="CS442" s="45"/>
      <c r="CT442" s="45"/>
      <c r="CU442" s="45"/>
      <c r="CV442" s="45"/>
      <c r="CW442" s="45"/>
      <c r="CX442" s="45"/>
      <c r="CY442" s="45"/>
      <c r="CZ442" s="45"/>
      <c r="DA442" s="45"/>
      <c r="DB442" s="45"/>
      <c r="DC442" s="45"/>
      <c r="DD442" s="45"/>
      <c r="DE442" s="45"/>
      <c r="DF442" s="45"/>
      <c r="DG442" s="45"/>
      <c r="DH442" s="45"/>
      <c r="DI442" s="45"/>
      <c r="DJ442" s="45"/>
      <c r="DK442" s="45"/>
      <c r="DL442" s="45"/>
      <c r="DM442" s="45"/>
      <c r="DN442" s="45"/>
      <c r="DO442" s="45"/>
      <c r="DP442" s="45"/>
      <c r="DQ442" s="45"/>
      <c r="DR442" s="45"/>
      <c r="DS442" s="45"/>
      <c r="DT442" s="45"/>
      <c r="DU442" s="45"/>
      <c r="DV442" s="45"/>
      <c r="DW442" s="45"/>
      <c r="DX442" s="45"/>
      <c r="DY442" s="45"/>
      <c r="DZ442" s="45"/>
      <c r="EA442" s="45"/>
      <c r="EB442" s="45"/>
      <c r="EC442" s="45"/>
      <c r="ED442" s="45"/>
      <c r="EE442" s="45"/>
      <c r="EF442" s="45"/>
      <c r="EG442" s="45"/>
      <c r="EH442" s="45"/>
      <c r="EI442" s="45"/>
      <c r="EJ442" s="45"/>
      <c r="EK442" s="45"/>
      <c r="EL442" s="45"/>
      <c r="EM442" s="45"/>
      <c r="EN442" s="45"/>
      <c r="EO442" s="45"/>
      <c r="EP442" s="45"/>
      <c r="EQ442" s="45"/>
      <c r="ER442" s="45"/>
      <c r="ES442" s="45"/>
      <c r="ET442" s="45"/>
      <c r="EU442" s="45"/>
      <c r="EV442" s="45"/>
      <c r="EW442" s="45"/>
      <c r="EX442" s="45"/>
      <c r="EY442" s="45"/>
      <c r="EZ442" s="45"/>
      <c r="FA442" s="45"/>
      <c r="FB442" s="45"/>
      <c r="FC442" s="45"/>
      <c r="FD442" s="45"/>
      <c r="FE442" s="45"/>
      <c r="FF442" s="45"/>
      <c r="FG442" s="45"/>
      <c r="FH442" s="45"/>
      <c r="FI442" s="45"/>
      <c r="FJ442" s="45"/>
      <c r="FK442" s="45"/>
      <c r="FL442" s="45"/>
      <c r="FM442" s="45"/>
      <c r="FN442" s="45"/>
      <c r="FO442" s="45"/>
      <c r="FP442" s="45"/>
      <c r="FQ442" s="45"/>
      <c r="FR442" s="45"/>
      <c r="FS442" s="45"/>
      <c r="FT442" s="45"/>
      <c r="FU442" s="45"/>
      <c r="FV442" s="45"/>
      <c r="FW442" s="45"/>
      <c r="FX442" s="45"/>
      <c r="FY442" s="45"/>
      <c r="FZ442" s="45"/>
      <c r="GA442" s="45"/>
      <c r="GB442" s="45"/>
      <c r="GC442" s="45"/>
      <c r="GD442" s="45"/>
      <c r="GE442" s="45"/>
      <c r="GF442" s="45"/>
      <c r="GG442" s="45"/>
      <c r="GH442" s="45"/>
      <c r="GI442" s="45"/>
      <c r="GJ442" s="45"/>
      <c r="GK442" s="45"/>
      <c r="GL442" s="45"/>
      <c r="GM442" s="45"/>
      <c r="GN442" s="45"/>
      <c r="GO442" s="45"/>
      <c r="GP442" s="45"/>
      <c r="GQ442" s="45"/>
      <c r="GR442" s="45"/>
      <c r="GS442" s="45"/>
      <c r="GT442" s="45"/>
      <c r="GU442" s="45"/>
      <c r="GV442" s="45"/>
      <c r="GW442" s="45"/>
      <c r="GX442" s="45"/>
      <c r="GY442" s="45"/>
      <c r="GZ442" s="45"/>
      <c r="HA442" s="45"/>
      <c r="HB442" s="45"/>
      <c r="HC442" s="45"/>
      <c r="HD442" s="45"/>
      <c r="HE442" s="45"/>
      <c r="HF442" s="45"/>
      <c r="HG442" s="45"/>
      <c r="HH442" s="45"/>
      <c r="HI442" s="45"/>
      <c r="HJ442" s="45"/>
      <c r="HK442" s="45"/>
      <c r="HL442" s="45"/>
      <c r="HM442" s="45"/>
      <c r="HN442" s="45"/>
      <c r="HO442" s="45"/>
      <c r="HP442" s="45"/>
      <c r="HQ442" s="45"/>
      <c r="HR442" s="45"/>
      <c r="HS442" s="45"/>
      <c r="HT442" s="45"/>
      <c r="HU442" s="45"/>
      <c r="HV442" s="45"/>
      <c r="HW442" s="45"/>
      <c r="HX442" s="45"/>
      <c r="HY442" s="45"/>
      <c r="HZ442" s="45"/>
      <c r="IA442" s="45"/>
      <c r="IB442" s="45"/>
      <c r="IC442" s="45"/>
      <c r="ID442" s="45"/>
      <c r="IE442" s="45"/>
      <c r="IF442" s="45"/>
      <c r="IG442" s="45"/>
      <c r="IH442" s="45"/>
      <c r="II442" s="45"/>
      <c r="IJ442" s="45"/>
      <c r="IK442" s="45"/>
      <c r="IL442" s="45"/>
      <c r="IM442" s="45"/>
      <c r="IN442" s="45"/>
      <c r="IO442" s="45"/>
      <c r="IP442" s="45"/>
      <c r="IQ442" s="45"/>
      <c r="IR442" s="45"/>
      <c r="IS442" s="45"/>
      <c r="IT442" s="45"/>
      <c r="IU442" s="45"/>
      <c r="IV442" s="45"/>
      <c r="IW442" s="45"/>
      <c r="IX442" s="45"/>
      <c r="IY442" s="45"/>
      <c r="IZ442" s="45"/>
      <c r="JA442" s="45"/>
      <c r="JB442" s="45"/>
      <c r="JC442" s="45"/>
      <c r="JD442" s="45"/>
      <c r="JE442" s="45"/>
      <c r="JF442" s="45"/>
      <c r="JG442" s="45"/>
      <c r="JH442" s="45"/>
      <c r="JI442" s="45"/>
      <c r="JJ442" s="45"/>
      <c r="JK442" s="45"/>
      <c r="JL442" s="45"/>
      <c r="JM442" s="45"/>
      <c r="JN442" s="45"/>
      <c r="JO442" s="45"/>
      <c r="JP442" s="45"/>
      <c r="JQ442" s="45"/>
      <c r="JR442" s="45"/>
      <c r="JS442" s="45"/>
      <c r="JT442" s="45"/>
      <c r="JU442" s="45"/>
      <c r="JV442" s="45"/>
      <c r="JW442" s="45"/>
      <c r="JX442" s="45"/>
      <c r="JY442" s="45"/>
      <c r="JZ442" s="45"/>
      <c r="KA442" s="45"/>
      <c r="KB442" s="45"/>
      <c r="KC442" s="45"/>
      <c r="KD442" s="45"/>
      <c r="KE442" s="45"/>
      <c r="KF442" s="45"/>
      <c r="KG442" s="45"/>
      <c r="KH442" s="45"/>
      <c r="KI442" s="45"/>
      <c r="KJ442" s="45"/>
      <c r="KK442" s="45"/>
      <c r="KL442" s="45"/>
      <c r="KM442" s="45"/>
      <c r="KN442" s="45"/>
      <c r="KO442" s="45"/>
      <c r="KP442" s="45"/>
      <c r="KQ442" s="45"/>
      <c r="KR442" s="45"/>
      <c r="KS442" s="45"/>
      <c r="KT442" s="45"/>
      <c r="KU442" s="45"/>
      <c r="KV442" s="45"/>
      <c r="KW442" s="45"/>
      <c r="KX442" s="45"/>
      <c r="KY442" s="45"/>
      <c r="KZ442" s="45"/>
      <c r="LA442" s="45"/>
      <c r="LB442" s="45"/>
      <c r="LC442" s="45"/>
      <c r="LD442" s="45"/>
      <c r="LE442" s="45"/>
      <c r="LF442" s="45"/>
      <c r="LG442" s="45"/>
      <c r="LH442" s="45"/>
      <c r="LI442" s="45"/>
      <c r="LJ442" s="45"/>
      <c r="LK442" s="45"/>
      <c r="LL442" s="45"/>
      <c r="LM442" s="45"/>
      <c r="LN442" s="45"/>
      <c r="LO442" s="45"/>
      <c r="LP442" s="45"/>
      <c r="LQ442" s="45"/>
      <c r="LR442" s="45"/>
      <c r="LS442" s="45"/>
      <c r="LT442" s="45"/>
      <c r="LU442" s="45"/>
      <c r="LV442" s="45"/>
      <c r="LW442" s="45"/>
      <c r="LX442" s="45"/>
      <c r="LY442" s="45"/>
      <c r="LZ442" s="45"/>
      <c r="MA442" s="45"/>
      <c r="MB442" s="45"/>
      <c r="MC442" s="45"/>
      <c r="MD442" s="45"/>
      <c r="ME442" s="45"/>
      <c r="MF442" s="45"/>
      <c r="MG442" s="45"/>
      <c r="MH442" s="45"/>
      <c r="MI442" s="45"/>
      <c r="MJ442" s="45"/>
      <c r="MK442" s="45"/>
      <c r="ML442" s="45"/>
      <c r="MM442" s="45"/>
      <c r="MN442" s="45"/>
      <c r="MO442" s="45"/>
      <c r="MP442" s="45"/>
      <c r="MQ442" s="45"/>
      <c r="MR442" s="45"/>
      <c r="MS442" s="45"/>
      <c r="MT442" s="45"/>
      <c r="MU442" s="45"/>
      <c r="MV442" s="45"/>
      <c r="MW442" s="45"/>
      <c r="MX442" s="45"/>
      <c r="MY442" s="45"/>
      <c r="MZ442" s="45"/>
      <c r="NA442" s="45"/>
      <c r="NB442" s="45"/>
      <c r="NC442" s="45"/>
      <c r="ND442" s="45"/>
      <c r="NE442" s="45"/>
      <c r="NF442" s="45"/>
      <c r="NG442" s="45"/>
      <c r="NH442" s="45"/>
      <c r="NI442" s="45"/>
      <c r="NJ442" s="45"/>
      <c r="NK442" s="45"/>
      <c r="NL442" s="45"/>
      <c r="NM442" s="45"/>
      <c r="NN442" s="45"/>
      <c r="NO442" s="45"/>
      <c r="NP442" s="45"/>
      <c r="NQ442" s="45"/>
      <c r="NR442" s="45"/>
      <c r="NS442" s="45"/>
      <c r="NT442" s="45"/>
      <c r="NU442" s="45"/>
      <c r="NV442" s="45"/>
      <c r="NW442" s="45"/>
      <c r="NX442" s="45"/>
      <c r="NY442" s="45"/>
      <c r="NZ442" s="45"/>
      <c r="OA442" s="45"/>
      <c r="OB442" s="45"/>
      <c r="OC442" s="45"/>
      <c r="OD442" s="45"/>
      <c r="OE442" s="45"/>
      <c r="OF442" s="45"/>
      <c r="OG442" s="45"/>
      <c r="OH442" s="45"/>
      <c r="OI442" s="45"/>
      <c r="OJ442" s="45"/>
      <c r="OK442" s="45"/>
      <c r="OL442" s="45"/>
      <c r="OM442" s="45"/>
      <c r="ON442" s="45"/>
      <c r="OO442" s="45"/>
      <c r="OP442" s="45"/>
      <c r="OQ442" s="45"/>
      <c r="OR442" s="45"/>
      <c r="OS442" s="45"/>
      <c r="OT442" s="45"/>
      <c r="OU442" s="45"/>
      <c r="OV442" s="45"/>
      <c r="OW442" s="45"/>
      <c r="OX442" s="45"/>
      <c r="OY442" s="45"/>
      <c r="OZ442" s="45"/>
      <c r="PA442" s="45"/>
      <c r="PB442" s="45"/>
      <c r="PC442" s="45"/>
      <c r="PD442" s="45"/>
      <c r="PE442" s="45"/>
      <c r="PF442" s="45"/>
      <c r="PG442" s="45"/>
      <c r="PH442" s="45"/>
      <c r="PI442" s="45"/>
      <c r="PJ442" s="45"/>
      <c r="PK442" s="45"/>
      <c r="PL442" s="45"/>
      <c r="PM442" s="45"/>
      <c r="PN442" s="45"/>
      <c r="PO442" s="45"/>
      <c r="PP442" s="45"/>
      <c r="PQ442" s="45"/>
      <c r="PR442" s="45"/>
      <c r="PS442" s="45"/>
      <c r="PT442" s="45"/>
      <c r="PU442" s="45"/>
      <c r="PV442" s="45"/>
      <c r="PW442" s="45"/>
      <c r="PX442" s="45"/>
      <c r="PY442" s="45"/>
      <c r="PZ442" s="45"/>
      <c r="QA442" s="45"/>
      <c r="QB442" s="45"/>
      <c r="QC442" s="45"/>
      <c r="QD442" s="45"/>
      <c r="QE442" s="45"/>
      <c r="QF442" s="45"/>
      <c r="QG442" s="45"/>
      <c r="QH442" s="45"/>
      <c r="QI442" s="45"/>
      <c r="QJ442" s="45"/>
      <c r="QK442" s="45"/>
      <c r="QL442" s="45"/>
      <c r="QM442" s="45"/>
      <c r="QN442" s="45"/>
      <c r="QO442" s="45"/>
      <c r="QP442" s="45"/>
      <c r="QQ442" s="45"/>
      <c r="QR442" s="45"/>
      <c r="QS442" s="45"/>
      <c r="QT442" s="45"/>
      <c r="QU442" s="45"/>
      <c r="QV442" s="45"/>
      <c r="QW442" s="45"/>
      <c r="QX442" s="45"/>
      <c r="QY442" s="45"/>
      <c r="QZ442" s="45"/>
      <c r="RA442" s="45"/>
      <c r="RB442" s="45"/>
      <c r="RC442" s="45"/>
      <c r="RD442" s="45"/>
      <c r="RE442" s="45"/>
      <c r="RF442" s="45"/>
      <c r="RG442" s="45"/>
      <c r="RH442" s="45"/>
      <c r="RI442" s="45"/>
      <c r="RJ442" s="45"/>
      <c r="RK442" s="45"/>
      <c r="RL442" s="45"/>
      <c r="RM442" s="45"/>
      <c r="RN442" s="45"/>
      <c r="RO442" s="45"/>
      <c r="RP442" s="45"/>
      <c r="RQ442" s="45"/>
      <c r="RR442" s="45"/>
      <c r="RS442" s="45"/>
      <c r="RT442" s="45"/>
      <c r="RU442" s="45"/>
      <c r="RV442" s="45"/>
      <c r="RW442" s="45"/>
      <c r="RX442" s="45"/>
      <c r="RY442" s="45"/>
      <c r="RZ442" s="45"/>
      <c r="SA442" s="45"/>
      <c r="SB442" s="45"/>
      <c r="SC442" s="45"/>
      <c r="SD442" s="45"/>
      <c r="SE442" s="45"/>
      <c r="SF442" s="45"/>
      <c r="SG442" s="45"/>
      <c r="SH442" s="45"/>
      <c r="SI442" s="45"/>
      <c r="SJ442" s="45"/>
      <c r="SK442" s="45"/>
      <c r="SL442" s="45"/>
      <c r="SM442" s="45"/>
      <c r="SN442" s="45"/>
      <c r="SO442" s="45"/>
      <c r="SP442" s="45"/>
      <c r="SQ442" s="45"/>
      <c r="SR442" s="45"/>
      <c r="SS442" s="45"/>
      <c r="ST442" s="45"/>
      <c r="SU442" s="45"/>
      <c r="SV442" s="45"/>
      <c r="SW442" s="45"/>
      <c r="SX442" s="45"/>
      <c r="SY442" s="45"/>
      <c r="SZ442" s="45"/>
      <c r="TA442" s="45"/>
      <c r="TB442" s="45"/>
      <c r="TC442" s="45"/>
      <c r="TD442" s="45"/>
      <c r="TE442" s="45"/>
      <c r="TF442" s="45"/>
      <c r="TG442" s="45"/>
      <c r="TH442" s="45"/>
      <c r="TI442" s="45"/>
      <c r="TJ442" s="45"/>
      <c r="TK442" s="45"/>
      <c r="TL442" s="45"/>
      <c r="TM442" s="45"/>
      <c r="TN442" s="45"/>
      <c r="TO442" s="45"/>
      <c r="TP442" s="45"/>
      <c r="TQ442" s="45"/>
      <c r="TR442" s="45"/>
      <c r="TS442" s="45"/>
      <c r="TT442" s="45"/>
      <c r="TU442" s="45"/>
      <c r="TV442" s="45"/>
      <c r="TW442" s="45"/>
      <c r="TX442" s="45"/>
      <c r="TY442" s="45"/>
      <c r="TZ442" s="45"/>
      <c r="UA442" s="45"/>
      <c r="UB442" s="45"/>
      <c r="UC442" s="45"/>
      <c r="UD442" s="45"/>
      <c r="UE442" s="45"/>
      <c r="UF442" s="45"/>
      <c r="UG442" s="45"/>
      <c r="UH442" s="45"/>
      <c r="UI442" s="45"/>
      <c r="UJ442" s="45"/>
      <c r="UK442" s="45"/>
      <c r="UL442" s="45"/>
      <c r="UM442" s="45"/>
      <c r="UN442" s="45"/>
      <c r="UO442" s="45"/>
      <c r="UP442" s="45"/>
      <c r="UQ442" s="45"/>
      <c r="UR442" s="45"/>
      <c r="US442" s="45"/>
      <c r="UT442" s="45"/>
      <c r="UU442" s="45"/>
      <c r="UV442" s="45"/>
      <c r="UW442" s="45"/>
      <c r="UX442" s="45"/>
      <c r="UY442" s="45"/>
      <c r="UZ442" s="45"/>
      <c r="VA442" s="45"/>
      <c r="VB442" s="45"/>
      <c r="VC442" s="45"/>
      <c r="VD442" s="45"/>
      <c r="VE442" s="45"/>
      <c r="VF442" s="45"/>
      <c r="VG442" s="45"/>
      <c r="VH442" s="45"/>
      <c r="VI442" s="45"/>
      <c r="VJ442" s="45"/>
      <c r="VK442" s="45"/>
      <c r="VL442" s="45"/>
      <c r="VM442" s="45"/>
      <c r="VN442" s="45"/>
      <c r="VO442" s="45"/>
      <c r="VP442" s="45"/>
      <c r="VQ442" s="45"/>
      <c r="VR442" s="45"/>
      <c r="VS442" s="45"/>
      <c r="VT442" s="45"/>
      <c r="VU442" s="45"/>
      <c r="VV442" s="45"/>
      <c r="VW442" s="45"/>
      <c r="VX442" s="45"/>
      <c r="VY442" s="45"/>
      <c r="VZ442" s="45"/>
      <c r="WA442" s="45"/>
      <c r="WB442" s="45"/>
      <c r="WC442" s="45"/>
      <c r="WD442" s="45"/>
      <c r="WE442" s="45"/>
      <c r="WF442" s="45"/>
      <c r="WG442" s="45"/>
      <c r="WH442" s="45"/>
      <c r="WI442" s="45"/>
      <c r="WJ442" s="45"/>
      <c r="WK442" s="45"/>
      <c r="WL442" s="45"/>
      <c r="WM442" s="45"/>
      <c r="WN442" s="45"/>
      <c r="WO442" s="45"/>
      <c r="WP442" s="45"/>
      <c r="WQ442" s="45"/>
      <c r="WR442" s="45"/>
      <c r="WS442" s="45"/>
      <c r="WT442" s="45"/>
      <c r="WU442" s="45"/>
      <c r="WV442" s="45"/>
      <c r="WW442" s="45"/>
      <c r="WX442" s="45"/>
      <c r="WY442" s="45"/>
      <c r="WZ442" s="45"/>
      <c r="XA442" s="45"/>
      <c r="XB442" s="45"/>
      <c r="XC442" s="45"/>
      <c r="XD442" s="45"/>
      <c r="XE442" s="45"/>
      <c r="XF442" s="45"/>
      <c r="XG442" s="45"/>
      <c r="XH442" s="45"/>
      <c r="XI442" s="45"/>
      <c r="XJ442" s="45"/>
      <c r="XK442" s="45"/>
      <c r="XL442" s="45"/>
      <c r="XM442" s="45"/>
      <c r="XN442" s="45"/>
      <c r="XO442" s="45"/>
      <c r="XP442" s="45"/>
      <c r="XQ442" s="45"/>
      <c r="XR442" s="45"/>
      <c r="XS442" s="45"/>
      <c r="XT442" s="45"/>
      <c r="XU442" s="45"/>
      <c r="XV442" s="45"/>
      <c r="XW442" s="45"/>
      <c r="XX442" s="45"/>
      <c r="XY442" s="45"/>
      <c r="XZ442" s="45"/>
      <c r="YA442" s="45"/>
      <c r="YB442" s="45"/>
      <c r="YC442" s="45"/>
      <c r="YD442" s="45"/>
      <c r="YE442" s="45"/>
      <c r="YF442" s="45"/>
      <c r="YG442" s="45"/>
      <c r="YH442" s="45"/>
      <c r="YI442" s="45"/>
      <c r="YJ442" s="45"/>
      <c r="YK442" s="45"/>
      <c r="YL442" s="45"/>
      <c r="YM442" s="45"/>
      <c r="YN442" s="45"/>
      <c r="YO442" s="45"/>
      <c r="YP442" s="45"/>
      <c r="YQ442" s="45"/>
      <c r="YR442" s="45"/>
      <c r="YS442" s="45"/>
      <c r="YT442" s="45"/>
      <c r="YU442" s="45"/>
      <c r="YV442" s="45"/>
      <c r="YW442" s="45"/>
      <c r="YX442" s="45"/>
      <c r="YY442" s="45"/>
      <c r="YZ442" s="45"/>
      <c r="ZA442" s="45"/>
      <c r="ZB442" s="45"/>
      <c r="ZC442" s="45"/>
      <c r="ZD442" s="45"/>
      <c r="ZE442" s="45"/>
      <c r="ZF442" s="45"/>
      <c r="ZG442" s="45"/>
      <c r="ZH442" s="45"/>
      <c r="ZI442" s="45"/>
      <c r="ZJ442" s="45"/>
      <c r="ZK442" s="45"/>
      <c r="ZL442" s="45"/>
      <c r="ZM442" s="45"/>
      <c r="ZN442" s="45"/>
      <c r="ZO442" s="45"/>
      <c r="ZP442" s="45"/>
      <c r="ZQ442" s="45"/>
      <c r="ZR442" s="45"/>
      <c r="ZS442" s="45"/>
    </row>
    <row r="443" spans="1:695" s="48" customFormat="1" x14ac:dyDescent="0.2">
      <c r="A443" s="231" t="s">
        <v>156</v>
      </c>
      <c r="B443" s="94"/>
      <c r="D443" s="68"/>
      <c r="E443" s="69"/>
      <c r="F443" s="69"/>
      <c r="G443" s="42"/>
      <c r="H443" s="70"/>
      <c r="I443" s="81"/>
      <c r="J443" s="75"/>
      <c r="K443" s="74"/>
      <c r="L443" s="149"/>
      <c r="M443" s="45"/>
      <c r="N443" s="139"/>
      <c r="O443" s="139"/>
      <c r="P443" s="45"/>
      <c r="Q443" s="45"/>
      <c r="R443" s="45"/>
      <c r="S443" s="45"/>
      <c r="T443" s="45"/>
      <c r="U443" s="45"/>
      <c r="V443" s="45"/>
      <c r="W443" s="45"/>
      <c r="X443" s="45"/>
      <c r="Y443" s="45"/>
      <c r="Z443" s="45"/>
      <c r="AA443" s="45"/>
      <c r="AB443" s="45"/>
      <c r="AC443" s="45"/>
      <c r="AD443" s="45"/>
      <c r="AE443" s="45"/>
      <c r="AF443" s="45"/>
      <c r="AG443" s="45"/>
      <c r="AH443" s="45"/>
      <c r="AI443" s="45"/>
      <c r="AJ443" s="45"/>
      <c r="AK443" s="45"/>
      <c r="AL443" s="45"/>
      <c r="AM443" s="45"/>
      <c r="AN443" s="45"/>
      <c r="AO443" s="45"/>
      <c r="AP443" s="45"/>
      <c r="AQ443" s="45"/>
      <c r="AR443" s="45"/>
      <c r="AS443" s="45"/>
      <c r="AT443" s="45"/>
      <c r="AU443" s="45"/>
      <c r="AV443" s="45"/>
      <c r="AW443" s="45"/>
      <c r="AX443" s="45"/>
      <c r="AY443" s="45"/>
      <c r="AZ443" s="45"/>
      <c r="BA443" s="45"/>
      <c r="BB443" s="45"/>
      <c r="BC443" s="45"/>
      <c r="BD443" s="45"/>
      <c r="BE443" s="45"/>
      <c r="BF443" s="45"/>
      <c r="BG443" s="45"/>
      <c r="BH443" s="45"/>
      <c r="BI443" s="45"/>
      <c r="BJ443" s="45"/>
      <c r="BK443" s="45"/>
      <c r="BL443" s="45"/>
      <c r="BM443" s="45"/>
      <c r="BN443" s="45"/>
      <c r="BO443" s="45"/>
      <c r="BP443" s="45"/>
      <c r="BQ443" s="45"/>
      <c r="BR443" s="45"/>
      <c r="BS443" s="45"/>
      <c r="BT443" s="45"/>
      <c r="BU443" s="45"/>
      <c r="BV443" s="45"/>
      <c r="BW443" s="45"/>
      <c r="BX443" s="45"/>
      <c r="BY443" s="45"/>
      <c r="BZ443" s="45"/>
      <c r="CA443" s="45"/>
      <c r="CB443" s="45"/>
      <c r="CC443" s="45"/>
      <c r="CD443" s="45"/>
      <c r="CE443" s="45"/>
      <c r="CF443" s="45"/>
      <c r="CG443" s="45"/>
      <c r="CH443" s="45"/>
      <c r="CI443" s="45"/>
      <c r="CJ443" s="45"/>
      <c r="CK443" s="45"/>
      <c r="CL443" s="45"/>
      <c r="CM443" s="45"/>
      <c r="CN443" s="45"/>
      <c r="CO443" s="45"/>
      <c r="CP443" s="45"/>
      <c r="CQ443" s="45"/>
      <c r="CR443" s="45"/>
      <c r="CS443" s="45"/>
      <c r="CT443" s="45"/>
      <c r="CU443" s="45"/>
      <c r="CV443" s="45"/>
      <c r="CW443" s="45"/>
      <c r="CX443" s="45"/>
      <c r="CY443" s="45"/>
      <c r="CZ443" s="45"/>
      <c r="DA443" s="45"/>
      <c r="DB443" s="45"/>
      <c r="DC443" s="45"/>
      <c r="DD443" s="45"/>
      <c r="DE443" s="45"/>
      <c r="DF443" s="45"/>
      <c r="DG443" s="45"/>
      <c r="DH443" s="45"/>
      <c r="DI443" s="45"/>
      <c r="DJ443" s="45"/>
      <c r="DK443" s="45"/>
      <c r="DL443" s="45"/>
      <c r="DM443" s="45"/>
      <c r="DN443" s="45"/>
      <c r="DO443" s="45"/>
      <c r="DP443" s="45"/>
      <c r="DQ443" s="45"/>
      <c r="DR443" s="45"/>
      <c r="DS443" s="45"/>
      <c r="DT443" s="45"/>
      <c r="DU443" s="45"/>
      <c r="DV443" s="45"/>
      <c r="DW443" s="45"/>
      <c r="DX443" s="45"/>
      <c r="DY443" s="45"/>
      <c r="DZ443" s="45"/>
      <c r="EA443" s="45"/>
      <c r="EB443" s="45"/>
      <c r="EC443" s="45"/>
      <c r="ED443" s="45"/>
      <c r="EE443" s="45"/>
      <c r="EF443" s="45"/>
      <c r="EG443" s="45"/>
      <c r="EH443" s="45"/>
      <c r="EI443" s="45"/>
      <c r="EJ443" s="45"/>
      <c r="EK443" s="45"/>
      <c r="EL443" s="45"/>
      <c r="EM443" s="45"/>
      <c r="EN443" s="45"/>
      <c r="EO443" s="45"/>
      <c r="EP443" s="45"/>
      <c r="EQ443" s="45"/>
      <c r="ER443" s="45"/>
      <c r="ES443" s="45"/>
      <c r="ET443" s="45"/>
      <c r="EU443" s="45"/>
      <c r="EV443" s="45"/>
      <c r="EW443" s="45"/>
      <c r="EX443" s="45"/>
      <c r="EY443" s="45"/>
      <c r="EZ443" s="45"/>
      <c r="FA443" s="45"/>
      <c r="FB443" s="45"/>
      <c r="FC443" s="45"/>
      <c r="FD443" s="45"/>
      <c r="FE443" s="45"/>
      <c r="FF443" s="45"/>
      <c r="FG443" s="45"/>
      <c r="FH443" s="45"/>
      <c r="FI443" s="45"/>
      <c r="FJ443" s="45"/>
      <c r="FK443" s="45"/>
      <c r="FL443" s="45"/>
      <c r="FM443" s="45"/>
      <c r="FN443" s="45"/>
      <c r="FO443" s="45"/>
      <c r="FP443" s="45"/>
      <c r="FQ443" s="45"/>
      <c r="FR443" s="45"/>
      <c r="FS443" s="45"/>
      <c r="FT443" s="45"/>
      <c r="FU443" s="45"/>
      <c r="FV443" s="45"/>
      <c r="FW443" s="45"/>
      <c r="FX443" s="45"/>
      <c r="FY443" s="45"/>
      <c r="FZ443" s="45"/>
      <c r="GA443" s="45"/>
      <c r="GB443" s="45"/>
      <c r="GC443" s="45"/>
      <c r="GD443" s="45"/>
      <c r="GE443" s="45"/>
      <c r="GF443" s="45"/>
      <c r="GG443" s="45"/>
      <c r="GH443" s="45"/>
      <c r="GI443" s="45"/>
      <c r="GJ443" s="45"/>
      <c r="GK443" s="45"/>
      <c r="GL443" s="45"/>
      <c r="GM443" s="45"/>
      <c r="GN443" s="45"/>
      <c r="GO443" s="45"/>
      <c r="GP443" s="45"/>
      <c r="GQ443" s="45"/>
      <c r="GR443" s="45"/>
      <c r="GS443" s="45"/>
      <c r="GT443" s="45"/>
      <c r="GU443" s="45"/>
      <c r="GV443" s="45"/>
      <c r="GW443" s="45"/>
      <c r="GX443" s="45"/>
      <c r="GY443" s="45"/>
      <c r="GZ443" s="45"/>
      <c r="HA443" s="45"/>
      <c r="HB443" s="45"/>
      <c r="HC443" s="45"/>
      <c r="HD443" s="45"/>
      <c r="HE443" s="45"/>
      <c r="HF443" s="45"/>
      <c r="HG443" s="45"/>
      <c r="HH443" s="45"/>
      <c r="HI443" s="45"/>
      <c r="HJ443" s="45"/>
      <c r="HK443" s="45"/>
      <c r="HL443" s="45"/>
      <c r="HM443" s="45"/>
      <c r="HN443" s="45"/>
      <c r="HO443" s="45"/>
      <c r="HP443" s="45"/>
      <c r="HQ443" s="45"/>
      <c r="HR443" s="45"/>
      <c r="HS443" s="45"/>
      <c r="HT443" s="45"/>
      <c r="HU443" s="45"/>
      <c r="HV443" s="45"/>
      <c r="HW443" s="45"/>
      <c r="HX443" s="45"/>
      <c r="HY443" s="45"/>
      <c r="HZ443" s="45"/>
      <c r="IA443" s="45"/>
      <c r="IB443" s="45"/>
      <c r="IC443" s="45"/>
      <c r="ID443" s="45"/>
      <c r="IE443" s="45"/>
      <c r="IF443" s="45"/>
      <c r="IG443" s="45"/>
      <c r="IH443" s="45"/>
      <c r="II443" s="45"/>
      <c r="IJ443" s="45"/>
      <c r="IK443" s="45"/>
      <c r="IL443" s="45"/>
      <c r="IM443" s="45"/>
      <c r="IN443" s="45"/>
      <c r="IO443" s="45"/>
      <c r="IP443" s="45"/>
      <c r="IQ443" s="45"/>
      <c r="IR443" s="45"/>
      <c r="IS443" s="45"/>
      <c r="IT443" s="45"/>
      <c r="IU443" s="45"/>
      <c r="IV443" s="45"/>
      <c r="IW443" s="45"/>
      <c r="IX443" s="45"/>
      <c r="IY443" s="45"/>
      <c r="IZ443" s="45"/>
      <c r="JA443" s="45"/>
      <c r="JB443" s="45"/>
      <c r="JC443" s="45"/>
      <c r="JD443" s="45"/>
      <c r="JE443" s="45"/>
      <c r="JF443" s="45"/>
      <c r="JG443" s="45"/>
      <c r="JH443" s="45"/>
      <c r="JI443" s="45"/>
      <c r="JJ443" s="45"/>
      <c r="JK443" s="45"/>
      <c r="JL443" s="45"/>
      <c r="JM443" s="45"/>
      <c r="JN443" s="45"/>
      <c r="JO443" s="45"/>
      <c r="JP443" s="45"/>
      <c r="JQ443" s="45"/>
      <c r="JR443" s="45"/>
      <c r="JS443" s="45"/>
      <c r="JT443" s="45"/>
      <c r="JU443" s="45"/>
      <c r="JV443" s="45"/>
      <c r="JW443" s="45"/>
      <c r="JX443" s="45"/>
      <c r="JY443" s="45"/>
      <c r="JZ443" s="45"/>
      <c r="KA443" s="45"/>
      <c r="KB443" s="45"/>
      <c r="KC443" s="45"/>
      <c r="KD443" s="45"/>
      <c r="KE443" s="45"/>
      <c r="KF443" s="45"/>
      <c r="KG443" s="45"/>
      <c r="KH443" s="45"/>
      <c r="KI443" s="45"/>
      <c r="KJ443" s="45"/>
      <c r="KK443" s="45"/>
      <c r="KL443" s="45"/>
      <c r="KM443" s="45"/>
      <c r="KN443" s="45"/>
      <c r="KO443" s="45"/>
      <c r="KP443" s="45"/>
      <c r="KQ443" s="45"/>
      <c r="KR443" s="45"/>
      <c r="KS443" s="45"/>
      <c r="KT443" s="45"/>
      <c r="KU443" s="45"/>
      <c r="KV443" s="45"/>
      <c r="KW443" s="45"/>
      <c r="KX443" s="45"/>
      <c r="KY443" s="45"/>
      <c r="KZ443" s="45"/>
      <c r="LA443" s="45"/>
      <c r="LB443" s="45"/>
      <c r="LC443" s="45"/>
      <c r="LD443" s="45"/>
      <c r="LE443" s="45"/>
      <c r="LF443" s="45"/>
      <c r="LG443" s="45"/>
      <c r="LH443" s="45"/>
      <c r="LI443" s="45"/>
      <c r="LJ443" s="45"/>
      <c r="LK443" s="45"/>
      <c r="LL443" s="45"/>
      <c r="LM443" s="45"/>
      <c r="LN443" s="45"/>
      <c r="LO443" s="45"/>
      <c r="LP443" s="45"/>
      <c r="LQ443" s="45"/>
      <c r="LR443" s="45"/>
      <c r="LS443" s="45"/>
      <c r="LT443" s="45"/>
      <c r="LU443" s="45"/>
      <c r="LV443" s="45"/>
      <c r="LW443" s="45"/>
      <c r="LX443" s="45"/>
      <c r="LY443" s="45"/>
      <c r="LZ443" s="45"/>
      <c r="MA443" s="45"/>
      <c r="MB443" s="45"/>
      <c r="MC443" s="45"/>
      <c r="MD443" s="45"/>
      <c r="ME443" s="45"/>
      <c r="MF443" s="45"/>
      <c r="MG443" s="45"/>
      <c r="MH443" s="45"/>
      <c r="MI443" s="45"/>
      <c r="MJ443" s="45"/>
      <c r="MK443" s="45"/>
      <c r="ML443" s="45"/>
      <c r="MM443" s="45"/>
      <c r="MN443" s="45"/>
      <c r="MO443" s="45"/>
      <c r="MP443" s="45"/>
      <c r="MQ443" s="45"/>
      <c r="MR443" s="45"/>
      <c r="MS443" s="45"/>
      <c r="MT443" s="45"/>
      <c r="MU443" s="45"/>
      <c r="MV443" s="45"/>
      <c r="MW443" s="45"/>
      <c r="MX443" s="45"/>
      <c r="MY443" s="45"/>
      <c r="MZ443" s="45"/>
      <c r="NA443" s="45"/>
      <c r="NB443" s="45"/>
      <c r="NC443" s="45"/>
      <c r="ND443" s="45"/>
      <c r="NE443" s="45"/>
      <c r="NF443" s="45"/>
      <c r="NG443" s="45"/>
      <c r="NH443" s="45"/>
      <c r="NI443" s="45"/>
      <c r="NJ443" s="45"/>
      <c r="NK443" s="45"/>
      <c r="NL443" s="45"/>
      <c r="NM443" s="45"/>
      <c r="NN443" s="45"/>
      <c r="NO443" s="45"/>
      <c r="NP443" s="45"/>
      <c r="NQ443" s="45"/>
      <c r="NR443" s="45"/>
      <c r="NS443" s="45"/>
      <c r="NT443" s="45"/>
      <c r="NU443" s="45"/>
      <c r="NV443" s="45"/>
      <c r="NW443" s="45"/>
      <c r="NX443" s="45"/>
      <c r="NY443" s="45"/>
      <c r="NZ443" s="45"/>
      <c r="OA443" s="45"/>
      <c r="OB443" s="45"/>
      <c r="OC443" s="45"/>
      <c r="OD443" s="45"/>
      <c r="OE443" s="45"/>
      <c r="OF443" s="45"/>
      <c r="OG443" s="45"/>
      <c r="OH443" s="45"/>
      <c r="OI443" s="45"/>
      <c r="OJ443" s="45"/>
      <c r="OK443" s="45"/>
      <c r="OL443" s="45"/>
      <c r="OM443" s="45"/>
      <c r="ON443" s="45"/>
      <c r="OO443" s="45"/>
      <c r="OP443" s="45"/>
      <c r="OQ443" s="45"/>
      <c r="OR443" s="45"/>
      <c r="OS443" s="45"/>
      <c r="OT443" s="45"/>
      <c r="OU443" s="45"/>
      <c r="OV443" s="45"/>
      <c r="OW443" s="45"/>
      <c r="OX443" s="45"/>
      <c r="OY443" s="45"/>
      <c r="OZ443" s="45"/>
      <c r="PA443" s="45"/>
      <c r="PB443" s="45"/>
      <c r="PC443" s="45"/>
      <c r="PD443" s="45"/>
      <c r="PE443" s="45"/>
      <c r="PF443" s="45"/>
      <c r="PG443" s="45"/>
      <c r="PH443" s="45"/>
      <c r="PI443" s="45"/>
      <c r="PJ443" s="45"/>
      <c r="PK443" s="45"/>
      <c r="PL443" s="45"/>
      <c r="PM443" s="45"/>
      <c r="PN443" s="45"/>
      <c r="PO443" s="45"/>
      <c r="PP443" s="45"/>
      <c r="PQ443" s="45"/>
      <c r="PR443" s="45"/>
      <c r="PS443" s="45"/>
      <c r="PT443" s="45"/>
      <c r="PU443" s="45"/>
      <c r="PV443" s="45"/>
      <c r="PW443" s="45"/>
      <c r="PX443" s="45"/>
      <c r="PY443" s="45"/>
      <c r="PZ443" s="45"/>
      <c r="QA443" s="45"/>
      <c r="QB443" s="45"/>
      <c r="QC443" s="45"/>
      <c r="QD443" s="45"/>
      <c r="QE443" s="45"/>
      <c r="QF443" s="45"/>
      <c r="QG443" s="45"/>
      <c r="QH443" s="45"/>
      <c r="QI443" s="45"/>
      <c r="QJ443" s="45"/>
      <c r="QK443" s="45"/>
      <c r="QL443" s="45"/>
      <c r="QM443" s="45"/>
      <c r="QN443" s="45"/>
      <c r="QO443" s="45"/>
      <c r="QP443" s="45"/>
      <c r="QQ443" s="45"/>
      <c r="QR443" s="45"/>
      <c r="QS443" s="45"/>
      <c r="QT443" s="45"/>
      <c r="QU443" s="45"/>
      <c r="QV443" s="45"/>
      <c r="QW443" s="45"/>
      <c r="QX443" s="45"/>
      <c r="QY443" s="45"/>
      <c r="QZ443" s="45"/>
      <c r="RA443" s="45"/>
      <c r="RB443" s="45"/>
      <c r="RC443" s="45"/>
      <c r="RD443" s="45"/>
      <c r="RE443" s="45"/>
      <c r="RF443" s="45"/>
      <c r="RG443" s="45"/>
      <c r="RH443" s="45"/>
      <c r="RI443" s="45"/>
      <c r="RJ443" s="45"/>
      <c r="RK443" s="45"/>
      <c r="RL443" s="45"/>
      <c r="RM443" s="45"/>
      <c r="RN443" s="45"/>
      <c r="RO443" s="45"/>
      <c r="RP443" s="45"/>
      <c r="RQ443" s="45"/>
      <c r="RR443" s="45"/>
      <c r="RS443" s="45"/>
      <c r="RT443" s="45"/>
      <c r="RU443" s="45"/>
      <c r="RV443" s="45"/>
      <c r="RW443" s="45"/>
      <c r="RX443" s="45"/>
      <c r="RY443" s="45"/>
      <c r="RZ443" s="45"/>
      <c r="SA443" s="45"/>
      <c r="SB443" s="45"/>
      <c r="SC443" s="45"/>
      <c r="SD443" s="45"/>
      <c r="SE443" s="45"/>
      <c r="SF443" s="45"/>
      <c r="SG443" s="45"/>
      <c r="SH443" s="45"/>
      <c r="SI443" s="45"/>
      <c r="SJ443" s="45"/>
      <c r="SK443" s="45"/>
      <c r="SL443" s="45"/>
      <c r="SM443" s="45"/>
      <c r="SN443" s="45"/>
      <c r="SO443" s="45"/>
      <c r="SP443" s="45"/>
      <c r="SQ443" s="45"/>
      <c r="SR443" s="45"/>
      <c r="SS443" s="45"/>
      <c r="ST443" s="45"/>
      <c r="SU443" s="45"/>
      <c r="SV443" s="45"/>
      <c r="SW443" s="45"/>
      <c r="SX443" s="45"/>
      <c r="SY443" s="45"/>
      <c r="SZ443" s="45"/>
      <c r="TA443" s="45"/>
      <c r="TB443" s="45"/>
      <c r="TC443" s="45"/>
      <c r="TD443" s="45"/>
      <c r="TE443" s="45"/>
      <c r="TF443" s="45"/>
      <c r="TG443" s="45"/>
      <c r="TH443" s="45"/>
      <c r="TI443" s="45"/>
      <c r="TJ443" s="45"/>
      <c r="TK443" s="45"/>
      <c r="TL443" s="45"/>
      <c r="TM443" s="45"/>
      <c r="TN443" s="45"/>
      <c r="TO443" s="45"/>
      <c r="TP443" s="45"/>
      <c r="TQ443" s="45"/>
      <c r="TR443" s="45"/>
      <c r="TS443" s="45"/>
      <c r="TT443" s="45"/>
      <c r="TU443" s="45"/>
      <c r="TV443" s="45"/>
      <c r="TW443" s="45"/>
      <c r="TX443" s="45"/>
      <c r="TY443" s="45"/>
      <c r="TZ443" s="45"/>
      <c r="UA443" s="45"/>
      <c r="UB443" s="45"/>
      <c r="UC443" s="45"/>
      <c r="UD443" s="45"/>
      <c r="UE443" s="45"/>
      <c r="UF443" s="45"/>
      <c r="UG443" s="45"/>
      <c r="UH443" s="45"/>
      <c r="UI443" s="45"/>
      <c r="UJ443" s="45"/>
      <c r="UK443" s="45"/>
      <c r="UL443" s="45"/>
      <c r="UM443" s="45"/>
      <c r="UN443" s="45"/>
      <c r="UO443" s="45"/>
      <c r="UP443" s="45"/>
      <c r="UQ443" s="45"/>
      <c r="UR443" s="45"/>
      <c r="US443" s="45"/>
      <c r="UT443" s="45"/>
      <c r="UU443" s="45"/>
      <c r="UV443" s="45"/>
      <c r="UW443" s="45"/>
      <c r="UX443" s="45"/>
      <c r="UY443" s="45"/>
      <c r="UZ443" s="45"/>
      <c r="VA443" s="45"/>
      <c r="VB443" s="45"/>
      <c r="VC443" s="45"/>
      <c r="VD443" s="45"/>
      <c r="VE443" s="45"/>
      <c r="VF443" s="45"/>
      <c r="VG443" s="45"/>
      <c r="VH443" s="45"/>
      <c r="VI443" s="45"/>
      <c r="VJ443" s="45"/>
      <c r="VK443" s="45"/>
      <c r="VL443" s="45"/>
      <c r="VM443" s="45"/>
      <c r="VN443" s="45"/>
      <c r="VO443" s="45"/>
      <c r="VP443" s="45"/>
      <c r="VQ443" s="45"/>
      <c r="VR443" s="45"/>
      <c r="VS443" s="45"/>
      <c r="VT443" s="45"/>
      <c r="VU443" s="45"/>
      <c r="VV443" s="45"/>
      <c r="VW443" s="45"/>
      <c r="VX443" s="45"/>
      <c r="VY443" s="45"/>
      <c r="VZ443" s="45"/>
      <c r="WA443" s="45"/>
      <c r="WB443" s="45"/>
      <c r="WC443" s="45"/>
      <c r="WD443" s="45"/>
      <c r="WE443" s="45"/>
      <c r="WF443" s="45"/>
      <c r="WG443" s="45"/>
      <c r="WH443" s="45"/>
      <c r="WI443" s="45"/>
      <c r="WJ443" s="45"/>
      <c r="WK443" s="45"/>
      <c r="WL443" s="45"/>
      <c r="WM443" s="45"/>
      <c r="WN443" s="45"/>
      <c r="WO443" s="45"/>
      <c r="WP443" s="45"/>
      <c r="WQ443" s="45"/>
      <c r="WR443" s="45"/>
      <c r="WS443" s="45"/>
      <c r="WT443" s="45"/>
      <c r="WU443" s="45"/>
      <c r="WV443" s="45"/>
      <c r="WW443" s="45"/>
      <c r="WX443" s="45"/>
      <c r="WY443" s="45"/>
      <c r="WZ443" s="45"/>
      <c r="XA443" s="45"/>
      <c r="XB443" s="45"/>
      <c r="XC443" s="45"/>
      <c r="XD443" s="45"/>
      <c r="XE443" s="45"/>
      <c r="XF443" s="45"/>
      <c r="XG443" s="45"/>
      <c r="XH443" s="45"/>
      <c r="XI443" s="45"/>
      <c r="XJ443" s="45"/>
      <c r="XK443" s="45"/>
      <c r="XL443" s="45"/>
      <c r="XM443" s="45"/>
      <c r="XN443" s="45"/>
      <c r="XO443" s="45"/>
      <c r="XP443" s="45"/>
      <c r="XQ443" s="45"/>
      <c r="XR443" s="45"/>
      <c r="XS443" s="45"/>
      <c r="XT443" s="45"/>
      <c r="XU443" s="45"/>
      <c r="XV443" s="45"/>
      <c r="XW443" s="45"/>
      <c r="XX443" s="45"/>
      <c r="XY443" s="45"/>
      <c r="XZ443" s="45"/>
      <c r="YA443" s="45"/>
      <c r="YB443" s="45"/>
      <c r="YC443" s="45"/>
      <c r="YD443" s="45"/>
      <c r="YE443" s="45"/>
      <c r="YF443" s="45"/>
      <c r="YG443" s="45"/>
      <c r="YH443" s="45"/>
      <c r="YI443" s="45"/>
      <c r="YJ443" s="45"/>
      <c r="YK443" s="45"/>
      <c r="YL443" s="45"/>
      <c r="YM443" s="45"/>
      <c r="YN443" s="45"/>
      <c r="YO443" s="45"/>
      <c r="YP443" s="45"/>
      <c r="YQ443" s="45"/>
      <c r="YR443" s="45"/>
      <c r="YS443" s="45"/>
      <c r="YT443" s="45"/>
      <c r="YU443" s="45"/>
      <c r="YV443" s="45"/>
      <c r="YW443" s="45"/>
      <c r="YX443" s="45"/>
      <c r="YY443" s="45"/>
      <c r="YZ443" s="45"/>
      <c r="ZA443" s="45"/>
      <c r="ZB443" s="45"/>
      <c r="ZC443" s="45"/>
      <c r="ZD443" s="45"/>
      <c r="ZE443" s="45"/>
      <c r="ZF443" s="45"/>
      <c r="ZG443" s="45"/>
      <c r="ZH443" s="45"/>
      <c r="ZI443" s="45"/>
      <c r="ZJ443" s="45"/>
      <c r="ZK443" s="45"/>
      <c r="ZL443" s="45"/>
      <c r="ZM443" s="45"/>
      <c r="ZN443" s="45"/>
      <c r="ZO443" s="45"/>
      <c r="ZP443" s="45"/>
      <c r="ZQ443" s="45"/>
      <c r="ZR443" s="45"/>
      <c r="ZS443" s="45"/>
    </row>
    <row r="444" spans="1:695" s="51" customFormat="1" x14ac:dyDescent="0.2">
      <c r="A444" s="231" t="s">
        <v>156</v>
      </c>
      <c r="B444" s="91"/>
      <c r="C444" s="48" t="s">
        <v>41</v>
      </c>
      <c r="D444" s="68" t="s">
        <v>30</v>
      </c>
      <c r="E444" s="69">
        <v>1.0555555555555556</v>
      </c>
      <c r="F444" s="69">
        <f t="shared" ref="F444" si="63">E444+(95/(24*60))</f>
        <v>1.1215277777777779</v>
      </c>
      <c r="G444" s="42">
        <f>H444*I444</f>
        <v>3508.3999999999996</v>
      </c>
      <c r="H444" s="265">
        <v>49</v>
      </c>
      <c r="I444" s="81">
        <v>71.599999999999994</v>
      </c>
      <c r="J444" s="77" t="s">
        <v>204</v>
      </c>
      <c r="K444" s="77" t="s">
        <v>205</v>
      </c>
      <c r="L444" s="157" t="s">
        <v>210</v>
      </c>
      <c r="M444" s="1"/>
      <c r="N444" s="138"/>
      <c r="O444" s="139"/>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c r="JR444" s="1"/>
      <c r="JS444" s="1"/>
      <c r="JT444" s="1"/>
      <c r="JU444" s="1"/>
      <c r="JV444" s="1"/>
      <c r="JW444" s="1"/>
      <c r="JX444" s="1"/>
      <c r="JY444" s="1"/>
      <c r="JZ444" s="1"/>
      <c r="KA444" s="1"/>
      <c r="KB444" s="1"/>
      <c r="KC444" s="1"/>
      <c r="KD444" s="1"/>
      <c r="KE444" s="1"/>
      <c r="KF444" s="1"/>
      <c r="KG444" s="1"/>
      <c r="KH444" s="1"/>
      <c r="KI444" s="1"/>
      <c r="KJ444" s="1"/>
      <c r="KK444" s="1"/>
      <c r="KL444" s="1"/>
      <c r="KM444" s="1"/>
      <c r="KN444" s="1"/>
      <c r="KO444" s="1"/>
      <c r="KP444" s="1"/>
      <c r="KQ444" s="1"/>
      <c r="KR444" s="1"/>
      <c r="KS444" s="1"/>
      <c r="KT444" s="1"/>
      <c r="KU444" s="1"/>
      <c r="KV444" s="1"/>
      <c r="KW444" s="1"/>
      <c r="KX444" s="1"/>
      <c r="KY444" s="1"/>
      <c r="KZ444" s="1"/>
      <c r="LA444" s="1"/>
      <c r="LB444" s="1"/>
      <c r="LC444" s="1"/>
      <c r="LD444" s="1"/>
      <c r="LE444" s="1"/>
      <c r="LF444" s="1"/>
      <c r="LG444" s="1"/>
      <c r="LH444" s="1"/>
      <c r="LI444" s="1"/>
      <c r="LJ444" s="1"/>
      <c r="LK444" s="1"/>
      <c r="LL444" s="1"/>
      <c r="LM444" s="1"/>
      <c r="LN444" s="1"/>
      <c r="LO444" s="1"/>
      <c r="LP444" s="1"/>
      <c r="LQ444" s="1"/>
      <c r="LR444" s="1"/>
      <c r="LS444" s="1"/>
      <c r="LT444" s="1"/>
      <c r="LU444" s="1"/>
      <c r="LV444" s="1"/>
      <c r="LW444" s="1"/>
      <c r="LX444" s="1"/>
      <c r="LY444" s="1"/>
      <c r="LZ444" s="1"/>
      <c r="MA444" s="1"/>
      <c r="MB444" s="1"/>
      <c r="MC444" s="1"/>
      <c r="MD444" s="1"/>
      <c r="ME444" s="1"/>
      <c r="MF444" s="1"/>
      <c r="MG444" s="1"/>
      <c r="MH444" s="1"/>
      <c r="MI444" s="1"/>
      <c r="MJ444" s="1"/>
      <c r="MK444" s="1"/>
      <c r="ML444" s="1"/>
      <c r="MM444" s="1"/>
      <c r="MN444" s="1"/>
      <c r="MO444" s="1"/>
      <c r="MP444" s="1"/>
      <c r="MQ444" s="1"/>
      <c r="MR444" s="1"/>
      <c r="MS444" s="1"/>
      <c r="MT444" s="1"/>
      <c r="MU444" s="1"/>
      <c r="MV444" s="1"/>
      <c r="MW444" s="1"/>
      <c r="MX444" s="1"/>
      <c r="MY444" s="1"/>
      <c r="MZ444" s="1"/>
      <c r="NA444" s="1"/>
      <c r="NB444" s="1"/>
      <c r="NC444" s="1"/>
      <c r="ND444" s="1"/>
      <c r="NE444" s="1"/>
      <c r="NF444" s="1"/>
      <c r="NG444" s="1"/>
      <c r="NH444" s="1"/>
      <c r="NI444" s="1"/>
      <c r="NJ444" s="1"/>
      <c r="NK444" s="1"/>
      <c r="NL444" s="1"/>
      <c r="NM444" s="1"/>
      <c r="NN444" s="1"/>
      <c r="NO444" s="1"/>
      <c r="NP444" s="1"/>
      <c r="NQ444" s="1"/>
      <c r="NR444" s="1"/>
      <c r="NS444" s="1"/>
      <c r="NT444" s="1"/>
      <c r="NU444" s="1"/>
      <c r="NV444" s="1"/>
      <c r="NW444" s="1"/>
      <c r="NX444" s="1"/>
      <c r="NY444" s="1"/>
      <c r="NZ444" s="1"/>
      <c r="OA444" s="1"/>
      <c r="OB444" s="1"/>
      <c r="OC444" s="1"/>
      <c r="OD444" s="1"/>
      <c r="OE444" s="1"/>
      <c r="OF444" s="1"/>
      <c r="OG444" s="1"/>
      <c r="OH444" s="1"/>
      <c r="OI444" s="1"/>
      <c r="OJ444" s="1"/>
      <c r="OK444" s="1"/>
      <c r="OL444" s="1"/>
      <c r="OM444" s="1"/>
      <c r="ON444" s="1"/>
      <c r="OO444" s="1"/>
      <c r="OP444" s="1"/>
      <c r="OQ444" s="1"/>
      <c r="OR444" s="1"/>
      <c r="OS444" s="1"/>
      <c r="OT444" s="1"/>
      <c r="OU444" s="1"/>
      <c r="OV444" s="1"/>
      <c r="OW444" s="1"/>
      <c r="OX444" s="1"/>
      <c r="OY444" s="1"/>
      <c r="OZ444" s="1"/>
      <c r="PA444" s="1"/>
      <c r="PB444" s="1"/>
      <c r="PC444" s="1"/>
      <c r="PD444" s="1"/>
      <c r="PE444" s="1"/>
      <c r="PF444" s="1"/>
      <c r="PG444" s="1"/>
      <c r="PH444" s="1"/>
      <c r="PI444" s="1"/>
      <c r="PJ444" s="1"/>
      <c r="PK444" s="1"/>
      <c r="PL444" s="1"/>
      <c r="PM444" s="1"/>
      <c r="PN444" s="1"/>
      <c r="PO444" s="1"/>
      <c r="PP444" s="1"/>
      <c r="PQ444" s="1"/>
      <c r="PR444" s="1"/>
      <c r="PS444" s="1"/>
      <c r="PT444" s="1"/>
      <c r="PU444" s="1"/>
      <c r="PV444" s="1"/>
      <c r="PW444" s="1"/>
      <c r="PX444" s="1"/>
      <c r="PY444" s="1"/>
      <c r="PZ444" s="1"/>
      <c r="QA444" s="1"/>
      <c r="QB444" s="1"/>
      <c r="QC444" s="1"/>
      <c r="QD444" s="1"/>
      <c r="QE444" s="1"/>
      <c r="QF444" s="1"/>
      <c r="QG444" s="1"/>
      <c r="QH444" s="1"/>
      <c r="QI444" s="1"/>
      <c r="QJ444" s="1"/>
      <c r="QK444" s="1"/>
      <c r="QL444" s="1"/>
      <c r="QM444" s="1"/>
      <c r="QN444" s="1"/>
      <c r="QO444" s="1"/>
      <c r="QP444" s="1"/>
      <c r="QQ444" s="1"/>
      <c r="QR444" s="1"/>
      <c r="QS444" s="1"/>
      <c r="QT444" s="1"/>
      <c r="QU444" s="1"/>
      <c r="QV444" s="1"/>
      <c r="QW444" s="1"/>
      <c r="QX444" s="1"/>
      <c r="QY444" s="1"/>
      <c r="QZ444" s="1"/>
      <c r="RA444" s="1"/>
      <c r="RB444" s="1"/>
      <c r="RC444" s="1"/>
      <c r="RD444" s="1"/>
      <c r="RE444" s="1"/>
      <c r="RF444" s="1"/>
      <c r="RG444" s="1"/>
      <c r="RH444" s="1"/>
      <c r="RI444" s="1"/>
      <c r="RJ444" s="1"/>
      <c r="RK444" s="1"/>
      <c r="RL444" s="1"/>
      <c r="RM444" s="1"/>
      <c r="RN444" s="1"/>
      <c r="RO444" s="1"/>
      <c r="RP444" s="1"/>
      <c r="RQ444" s="1"/>
      <c r="RR444" s="1"/>
      <c r="RS444" s="1"/>
      <c r="RT444" s="1"/>
      <c r="RU444" s="1"/>
      <c r="RV444" s="1"/>
      <c r="RW444" s="1"/>
      <c r="RX444" s="1"/>
      <c r="RY444" s="1"/>
      <c r="RZ444" s="1"/>
      <c r="SA444" s="1"/>
      <c r="SB444" s="1"/>
      <c r="SC444" s="1"/>
      <c r="SD444" s="1"/>
      <c r="SE444" s="1"/>
      <c r="SF444" s="1"/>
      <c r="SG444" s="1"/>
      <c r="SH444" s="1"/>
      <c r="SI444" s="1"/>
      <c r="SJ444" s="1"/>
      <c r="SK444" s="1"/>
      <c r="SL444" s="1"/>
      <c r="SM444" s="1"/>
      <c r="SN444" s="1"/>
      <c r="SO444" s="1"/>
      <c r="SP444" s="1"/>
      <c r="SQ444" s="1"/>
      <c r="SR444" s="1"/>
      <c r="SS444" s="1"/>
      <c r="ST444" s="1"/>
      <c r="SU444" s="1"/>
      <c r="SV444" s="1"/>
      <c r="SW444" s="1"/>
      <c r="SX444" s="1"/>
      <c r="SY444" s="1"/>
      <c r="SZ444" s="1"/>
      <c r="TA444" s="1"/>
      <c r="TB444" s="1"/>
      <c r="TC444" s="1"/>
      <c r="TD444" s="1"/>
      <c r="TE444" s="1"/>
      <c r="TF444" s="1"/>
      <c r="TG444" s="1"/>
      <c r="TH444" s="1"/>
      <c r="TI444" s="1"/>
      <c r="TJ444" s="1"/>
      <c r="TK444" s="1"/>
      <c r="TL444" s="1"/>
      <c r="TM444" s="1"/>
      <c r="TN444" s="1"/>
      <c r="TO444" s="1"/>
      <c r="TP444" s="1"/>
      <c r="TQ444" s="1"/>
      <c r="TR444" s="1"/>
      <c r="TS444" s="1"/>
      <c r="TT444" s="1"/>
      <c r="TU444" s="1"/>
      <c r="TV444" s="1"/>
      <c r="TW444" s="1"/>
      <c r="TX444" s="1"/>
      <c r="TY444" s="1"/>
      <c r="TZ444" s="1"/>
      <c r="UA444" s="1"/>
      <c r="UB444" s="1"/>
      <c r="UC444" s="1"/>
      <c r="UD444" s="1"/>
      <c r="UE444" s="1"/>
      <c r="UF444" s="1"/>
      <c r="UG444" s="1"/>
      <c r="UH444" s="1"/>
      <c r="UI444" s="1"/>
      <c r="UJ444" s="1"/>
      <c r="UK444" s="1"/>
      <c r="UL444" s="1"/>
      <c r="UM444" s="1"/>
      <c r="UN444" s="1"/>
      <c r="UO444" s="1"/>
      <c r="UP444" s="1"/>
      <c r="UQ444" s="1"/>
      <c r="UR444" s="1"/>
      <c r="US444" s="1"/>
      <c r="UT444" s="1"/>
      <c r="UU444" s="1"/>
      <c r="UV444" s="1"/>
      <c r="UW444" s="1"/>
      <c r="UX444" s="1"/>
      <c r="UY444" s="1"/>
      <c r="UZ444" s="1"/>
      <c r="VA444" s="1"/>
      <c r="VB444" s="1"/>
      <c r="VC444" s="1"/>
      <c r="VD444" s="1"/>
      <c r="VE444" s="1"/>
      <c r="VF444" s="1"/>
      <c r="VG444" s="1"/>
      <c r="VH444" s="1"/>
      <c r="VI444" s="1"/>
      <c r="VJ444" s="1"/>
      <c r="VK444" s="1"/>
      <c r="VL444" s="1"/>
      <c r="VM444" s="1"/>
      <c r="VN444" s="1"/>
      <c r="VO444" s="1"/>
      <c r="VP444" s="1"/>
      <c r="VQ444" s="1"/>
      <c r="VR444" s="1"/>
      <c r="VS444" s="1"/>
      <c r="VT444" s="1"/>
      <c r="VU444" s="1"/>
      <c r="VV444" s="1"/>
      <c r="VW444" s="1"/>
      <c r="VX444" s="1"/>
      <c r="VY444" s="1"/>
      <c r="VZ444" s="1"/>
      <c r="WA444" s="1"/>
      <c r="WB444" s="1"/>
      <c r="WC444" s="1"/>
      <c r="WD444" s="1"/>
      <c r="WE444" s="1"/>
      <c r="WF444" s="1"/>
      <c r="WG444" s="1"/>
      <c r="WH444" s="1"/>
      <c r="WI444" s="1"/>
      <c r="WJ444" s="1"/>
      <c r="WK444" s="1"/>
      <c r="WL444" s="1"/>
      <c r="WM444" s="1"/>
      <c r="WN444" s="1"/>
      <c r="WO444" s="1"/>
      <c r="WP444" s="1"/>
      <c r="WQ444" s="1"/>
      <c r="WR444" s="1"/>
      <c r="WS444" s="1"/>
      <c r="WT444" s="1"/>
      <c r="WU444" s="1"/>
      <c r="WV444" s="1"/>
      <c r="WW444" s="1"/>
      <c r="WX444" s="1"/>
      <c r="WY444" s="1"/>
      <c r="WZ444" s="1"/>
      <c r="XA444" s="1"/>
      <c r="XB444" s="1"/>
      <c r="XC444" s="1"/>
      <c r="XD444" s="1"/>
      <c r="XE444" s="1"/>
      <c r="XF444" s="1"/>
      <c r="XG444" s="1"/>
      <c r="XH444" s="1"/>
      <c r="XI444" s="1"/>
      <c r="XJ444" s="1"/>
      <c r="XK444" s="1"/>
      <c r="XL444" s="1"/>
      <c r="XM444" s="1"/>
      <c r="XN444" s="1"/>
      <c r="XO444" s="1"/>
      <c r="XP444" s="1"/>
      <c r="XQ444" s="1"/>
      <c r="XR444" s="1"/>
      <c r="XS444" s="1"/>
      <c r="XT444" s="1"/>
      <c r="XU444" s="1"/>
      <c r="XV444" s="1"/>
      <c r="XW444" s="1"/>
      <c r="XX444" s="1"/>
      <c r="XY444" s="1"/>
      <c r="XZ444" s="1"/>
      <c r="YA444" s="1"/>
      <c r="YB444" s="1"/>
      <c r="YC444" s="1"/>
      <c r="YD444" s="1"/>
      <c r="YE444" s="1"/>
      <c r="YF444" s="1"/>
      <c r="YG444" s="1"/>
      <c r="YH444" s="1"/>
      <c r="YI444" s="1"/>
      <c r="YJ444" s="1"/>
      <c r="YK444" s="1"/>
      <c r="YL444" s="1"/>
      <c r="YM444" s="1"/>
      <c r="YN444" s="1"/>
      <c r="YO444" s="1"/>
      <c r="YP444" s="1"/>
      <c r="YQ444" s="1"/>
      <c r="YR444" s="1"/>
      <c r="YS444" s="1"/>
      <c r="YT444" s="1"/>
      <c r="YU444" s="1"/>
      <c r="YV444" s="1"/>
      <c r="YW444" s="1"/>
      <c r="YX444" s="1"/>
      <c r="YY444" s="1"/>
      <c r="YZ444" s="1"/>
      <c r="ZA444" s="1"/>
      <c r="ZB444" s="1"/>
      <c r="ZC444" s="1"/>
      <c r="ZD444" s="1"/>
      <c r="ZE444" s="1"/>
      <c r="ZF444" s="1"/>
      <c r="ZG444" s="1"/>
      <c r="ZH444" s="1"/>
      <c r="ZI444" s="1"/>
      <c r="ZJ444" s="1"/>
      <c r="ZK444" s="1"/>
      <c r="ZL444" s="1"/>
      <c r="ZM444" s="1"/>
      <c r="ZN444" s="1"/>
      <c r="ZO444" s="1"/>
      <c r="ZP444" s="1"/>
      <c r="ZQ444" s="1"/>
      <c r="ZR444" s="1"/>
      <c r="ZS444" s="1"/>
    </row>
    <row r="445" spans="1:695" s="45" customFormat="1" x14ac:dyDescent="0.2">
      <c r="A445" s="150"/>
      <c r="B445" s="151"/>
      <c r="D445" s="152"/>
      <c r="E445" s="58"/>
      <c r="F445" s="84"/>
      <c r="G445" s="57"/>
      <c r="H445" s="60"/>
      <c r="I445" s="60"/>
      <c r="J445" s="154"/>
      <c r="K445" s="155"/>
      <c r="L445" s="156"/>
      <c r="N445" s="139"/>
      <c r="O445" s="139"/>
    </row>
    <row r="446" spans="1:695" s="45" customFormat="1" x14ac:dyDescent="0.2">
      <c r="A446" s="150"/>
      <c r="B446" s="151"/>
      <c r="D446" s="152"/>
      <c r="E446" s="58"/>
      <c r="F446" s="58"/>
      <c r="G446" s="57"/>
      <c r="H446" s="60"/>
      <c r="I446" s="60"/>
      <c r="J446" s="154"/>
      <c r="K446" s="155"/>
      <c r="L446" s="156"/>
      <c r="N446" s="139"/>
      <c r="O446" s="139"/>
    </row>
    <row r="447" spans="1:695" s="48" customFormat="1" x14ac:dyDescent="0.2">
      <c r="A447" s="231" t="s">
        <v>157</v>
      </c>
      <c r="B447" s="94"/>
      <c r="C447" s="48" t="s">
        <v>77</v>
      </c>
      <c r="D447" s="68" t="s">
        <v>14</v>
      </c>
      <c r="E447" s="69">
        <v>0.29166666666666669</v>
      </c>
      <c r="F447" s="69">
        <f t="shared" ref="F447:F473" si="64">E447+(80/(24*60))</f>
        <v>0.34722222222222221</v>
      </c>
      <c r="G447" s="42">
        <f t="shared" si="56"/>
        <v>16475</v>
      </c>
      <c r="H447" s="70">
        <v>250</v>
      </c>
      <c r="I447" s="81">
        <v>65.900000000000006</v>
      </c>
      <c r="J447" s="77" t="s">
        <v>204</v>
      </c>
      <c r="K447" s="77" t="s">
        <v>205</v>
      </c>
      <c r="L447" s="149" t="s">
        <v>210</v>
      </c>
      <c r="M447" s="45"/>
      <c r="N447" s="139"/>
      <c r="O447" s="139"/>
      <c r="P447" s="45"/>
      <c r="Q447" s="45"/>
      <c r="R447" s="45"/>
      <c r="S447" s="45"/>
      <c r="T447" s="45"/>
      <c r="U447" s="45"/>
      <c r="V447" s="45"/>
      <c r="W447" s="45"/>
      <c r="X447" s="45"/>
      <c r="Y447" s="45"/>
      <c r="Z447" s="45"/>
      <c r="AA447" s="45"/>
      <c r="AB447" s="45"/>
      <c r="AC447" s="45"/>
      <c r="AD447" s="45"/>
      <c r="AE447" s="45"/>
      <c r="AF447" s="45"/>
      <c r="AG447" s="45"/>
      <c r="AH447" s="45"/>
      <c r="AI447" s="45"/>
      <c r="AJ447" s="45"/>
      <c r="AK447" s="45"/>
      <c r="AL447" s="45"/>
      <c r="AM447" s="45"/>
      <c r="AN447" s="45"/>
      <c r="AO447" s="45"/>
      <c r="AP447" s="45"/>
      <c r="AQ447" s="45"/>
      <c r="AR447" s="45"/>
      <c r="AS447" s="45"/>
      <c r="AT447" s="45"/>
      <c r="AU447" s="45"/>
      <c r="AV447" s="45"/>
      <c r="AW447" s="45"/>
      <c r="AX447" s="45"/>
      <c r="AY447" s="45"/>
      <c r="AZ447" s="45"/>
      <c r="BA447" s="45"/>
      <c r="BB447" s="45"/>
      <c r="BC447" s="45"/>
      <c r="BD447" s="45"/>
      <c r="BE447" s="45"/>
      <c r="BF447" s="45"/>
      <c r="BG447" s="45"/>
      <c r="BH447" s="45"/>
      <c r="BI447" s="45"/>
      <c r="BJ447" s="45"/>
      <c r="BK447" s="45"/>
      <c r="BL447" s="45"/>
      <c r="BM447" s="45"/>
      <c r="BN447" s="45"/>
      <c r="BO447" s="45"/>
      <c r="BP447" s="45"/>
      <c r="BQ447" s="45"/>
      <c r="BR447" s="45"/>
      <c r="BS447" s="45"/>
      <c r="BT447" s="45"/>
      <c r="BU447" s="45"/>
      <c r="BV447" s="45"/>
      <c r="BW447" s="45"/>
      <c r="BX447" s="45"/>
      <c r="BY447" s="45"/>
      <c r="BZ447" s="45"/>
      <c r="CA447" s="45"/>
      <c r="CB447" s="45"/>
      <c r="CC447" s="45"/>
      <c r="CD447" s="45"/>
      <c r="CE447" s="45"/>
      <c r="CF447" s="45"/>
      <c r="CG447" s="45"/>
      <c r="CH447" s="45"/>
      <c r="CI447" s="45"/>
      <c r="CJ447" s="45"/>
      <c r="CK447" s="45"/>
      <c r="CL447" s="45"/>
      <c r="CM447" s="45"/>
      <c r="CN447" s="45"/>
      <c r="CO447" s="45"/>
      <c r="CP447" s="45"/>
      <c r="CQ447" s="45"/>
      <c r="CR447" s="45"/>
      <c r="CS447" s="45"/>
      <c r="CT447" s="45"/>
      <c r="CU447" s="45"/>
      <c r="CV447" s="45"/>
      <c r="CW447" s="45"/>
      <c r="CX447" s="45"/>
      <c r="CY447" s="45"/>
      <c r="CZ447" s="45"/>
      <c r="DA447" s="45"/>
      <c r="DB447" s="45"/>
      <c r="DC447" s="45"/>
      <c r="DD447" s="45"/>
      <c r="DE447" s="45"/>
      <c r="DF447" s="45"/>
      <c r="DG447" s="45"/>
      <c r="DH447" s="45"/>
      <c r="DI447" s="45"/>
      <c r="DJ447" s="45"/>
      <c r="DK447" s="45"/>
      <c r="DL447" s="45"/>
      <c r="DM447" s="45"/>
      <c r="DN447" s="45"/>
      <c r="DO447" s="45"/>
      <c r="DP447" s="45"/>
      <c r="DQ447" s="45"/>
      <c r="DR447" s="45"/>
      <c r="DS447" s="45"/>
      <c r="DT447" s="45"/>
      <c r="DU447" s="45"/>
      <c r="DV447" s="45"/>
      <c r="DW447" s="45"/>
      <c r="DX447" s="45"/>
      <c r="DY447" s="45"/>
      <c r="DZ447" s="45"/>
      <c r="EA447" s="45"/>
      <c r="EB447" s="45"/>
      <c r="EC447" s="45"/>
      <c r="ED447" s="45"/>
      <c r="EE447" s="45"/>
      <c r="EF447" s="45"/>
      <c r="EG447" s="45"/>
      <c r="EH447" s="45"/>
      <c r="EI447" s="45"/>
      <c r="EJ447" s="45"/>
      <c r="EK447" s="45"/>
      <c r="EL447" s="45"/>
      <c r="EM447" s="45"/>
      <c r="EN447" s="45"/>
      <c r="EO447" s="45"/>
      <c r="EP447" s="45"/>
      <c r="EQ447" s="45"/>
      <c r="ER447" s="45"/>
      <c r="ES447" s="45"/>
      <c r="ET447" s="45"/>
      <c r="EU447" s="45"/>
      <c r="EV447" s="45"/>
      <c r="EW447" s="45"/>
      <c r="EX447" s="45"/>
      <c r="EY447" s="45"/>
      <c r="EZ447" s="45"/>
      <c r="FA447" s="45"/>
      <c r="FB447" s="45"/>
      <c r="FC447" s="45"/>
      <c r="FD447" s="45"/>
      <c r="FE447" s="45"/>
      <c r="FF447" s="45"/>
      <c r="FG447" s="45"/>
      <c r="FH447" s="45"/>
      <c r="FI447" s="45"/>
      <c r="FJ447" s="45"/>
      <c r="FK447" s="45"/>
      <c r="FL447" s="45"/>
      <c r="FM447" s="45"/>
      <c r="FN447" s="45"/>
      <c r="FO447" s="45"/>
      <c r="FP447" s="45"/>
      <c r="FQ447" s="45"/>
      <c r="FR447" s="45"/>
      <c r="FS447" s="45"/>
      <c r="FT447" s="45"/>
      <c r="FU447" s="45"/>
      <c r="FV447" s="45"/>
      <c r="FW447" s="45"/>
      <c r="FX447" s="45"/>
      <c r="FY447" s="45"/>
      <c r="FZ447" s="45"/>
      <c r="GA447" s="45"/>
      <c r="GB447" s="45"/>
      <c r="GC447" s="45"/>
      <c r="GD447" s="45"/>
      <c r="GE447" s="45"/>
      <c r="GF447" s="45"/>
      <c r="GG447" s="45"/>
      <c r="GH447" s="45"/>
      <c r="GI447" s="45"/>
      <c r="GJ447" s="45"/>
      <c r="GK447" s="45"/>
      <c r="GL447" s="45"/>
      <c r="GM447" s="45"/>
      <c r="GN447" s="45"/>
      <c r="GO447" s="45"/>
      <c r="GP447" s="45"/>
      <c r="GQ447" s="45"/>
      <c r="GR447" s="45"/>
      <c r="GS447" s="45"/>
      <c r="GT447" s="45"/>
      <c r="GU447" s="45"/>
      <c r="GV447" s="45"/>
      <c r="GW447" s="45"/>
      <c r="GX447" s="45"/>
      <c r="GY447" s="45"/>
      <c r="GZ447" s="45"/>
      <c r="HA447" s="45"/>
      <c r="HB447" s="45"/>
      <c r="HC447" s="45"/>
      <c r="HD447" s="45"/>
      <c r="HE447" s="45"/>
      <c r="HF447" s="45"/>
      <c r="HG447" s="45"/>
      <c r="HH447" s="45"/>
      <c r="HI447" s="45"/>
      <c r="HJ447" s="45"/>
      <c r="HK447" s="45"/>
      <c r="HL447" s="45"/>
      <c r="HM447" s="45"/>
      <c r="HN447" s="45"/>
      <c r="HO447" s="45"/>
      <c r="HP447" s="45"/>
      <c r="HQ447" s="45"/>
      <c r="HR447" s="45"/>
      <c r="HS447" s="45"/>
      <c r="HT447" s="45"/>
      <c r="HU447" s="45"/>
      <c r="HV447" s="45"/>
      <c r="HW447" s="45"/>
      <c r="HX447" s="45"/>
      <c r="HY447" s="45"/>
      <c r="HZ447" s="45"/>
      <c r="IA447" s="45"/>
      <c r="IB447" s="45"/>
      <c r="IC447" s="45"/>
      <c r="ID447" s="45"/>
      <c r="IE447" s="45"/>
      <c r="IF447" s="45"/>
      <c r="IG447" s="45"/>
      <c r="IH447" s="45"/>
      <c r="II447" s="45"/>
      <c r="IJ447" s="45"/>
      <c r="IK447" s="45"/>
      <c r="IL447" s="45"/>
      <c r="IM447" s="45"/>
      <c r="IN447" s="45"/>
      <c r="IO447" s="45"/>
      <c r="IP447" s="45"/>
      <c r="IQ447" s="45"/>
      <c r="IR447" s="45"/>
      <c r="IS447" s="45"/>
      <c r="IT447" s="45"/>
      <c r="IU447" s="45"/>
      <c r="IV447" s="45"/>
      <c r="IW447" s="45"/>
      <c r="IX447" s="45"/>
      <c r="IY447" s="45"/>
      <c r="IZ447" s="45"/>
      <c r="JA447" s="45"/>
      <c r="JB447" s="45"/>
      <c r="JC447" s="45"/>
      <c r="JD447" s="45"/>
      <c r="JE447" s="45"/>
      <c r="JF447" s="45"/>
      <c r="JG447" s="45"/>
      <c r="JH447" s="45"/>
      <c r="JI447" s="45"/>
      <c r="JJ447" s="45"/>
      <c r="JK447" s="45"/>
      <c r="JL447" s="45"/>
      <c r="JM447" s="45"/>
      <c r="JN447" s="45"/>
      <c r="JO447" s="45"/>
      <c r="JP447" s="45"/>
      <c r="JQ447" s="45"/>
      <c r="JR447" s="45"/>
      <c r="JS447" s="45"/>
      <c r="JT447" s="45"/>
      <c r="JU447" s="45"/>
      <c r="JV447" s="45"/>
      <c r="JW447" s="45"/>
      <c r="JX447" s="45"/>
      <c r="JY447" s="45"/>
      <c r="JZ447" s="45"/>
      <c r="KA447" s="45"/>
      <c r="KB447" s="45"/>
      <c r="KC447" s="45"/>
      <c r="KD447" s="45"/>
      <c r="KE447" s="45"/>
      <c r="KF447" s="45"/>
      <c r="KG447" s="45"/>
      <c r="KH447" s="45"/>
      <c r="KI447" s="45"/>
      <c r="KJ447" s="45"/>
      <c r="KK447" s="45"/>
      <c r="KL447" s="45"/>
      <c r="KM447" s="45"/>
      <c r="KN447" s="45"/>
      <c r="KO447" s="45"/>
      <c r="KP447" s="45"/>
      <c r="KQ447" s="45"/>
      <c r="KR447" s="45"/>
      <c r="KS447" s="45"/>
      <c r="KT447" s="45"/>
      <c r="KU447" s="45"/>
      <c r="KV447" s="45"/>
      <c r="KW447" s="45"/>
      <c r="KX447" s="45"/>
      <c r="KY447" s="45"/>
      <c r="KZ447" s="45"/>
      <c r="LA447" s="45"/>
      <c r="LB447" s="45"/>
      <c r="LC447" s="45"/>
      <c r="LD447" s="45"/>
      <c r="LE447" s="45"/>
      <c r="LF447" s="45"/>
      <c r="LG447" s="45"/>
      <c r="LH447" s="45"/>
      <c r="LI447" s="45"/>
      <c r="LJ447" s="45"/>
      <c r="LK447" s="45"/>
      <c r="LL447" s="45"/>
      <c r="LM447" s="45"/>
      <c r="LN447" s="45"/>
      <c r="LO447" s="45"/>
      <c r="LP447" s="45"/>
      <c r="LQ447" s="45"/>
      <c r="LR447" s="45"/>
      <c r="LS447" s="45"/>
      <c r="LT447" s="45"/>
      <c r="LU447" s="45"/>
      <c r="LV447" s="45"/>
      <c r="LW447" s="45"/>
      <c r="LX447" s="45"/>
      <c r="LY447" s="45"/>
      <c r="LZ447" s="45"/>
      <c r="MA447" s="45"/>
      <c r="MB447" s="45"/>
      <c r="MC447" s="45"/>
      <c r="MD447" s="45"/>
      <c r="ME447" s="45"/>
      <c r="MF447" s="45"/>
      <c r="MG447" s="45"/>
      <c r="MH447" s="45"/>
      <c r="MI447" s="45"/>
      <c r="MJ447" s="45"/>
      <c r="MK447" s="45"/>
      <c r="ML447" s="45"/>
      <c r="MM447" s="45"/>
      <c r="MN447" s="45"/>
      <c r="MO447" s="45"/>
      <c r="MP447" s="45"/>
      <c r="MQ447" s="45"/>
      <c r="MR447" s="45"/>
      <c r="MS447" s="45"/>
      <c r="MT447" s="45"/>
      <c r="MU447" s="45"/>
      <c r="MV447" s="45"/>
      <c r="MW447" s="45"/>
      <c r="MX447" s="45"/>
      <c r="MY447" s="45"/>
      <c r="MZ447" s="45"/>
      <c r="NA447" s="45"/>
      <c r="NB447" s="45"/>
      <c r="NC447" s="45"/>
      <c r="ND447" s="45"/>
      <c r="NE447" s="45"/>
      <c r="NF447" s="45"/>
      <c r="NG447" s="45"/>
      <c r="NH447" s="45"/>
      <c r="NI447" s="45"/>
      <c r="NJ447" s="45"/>
      <c r="NK447" s="45"/>
      <c r="NL447" s="45"/>
      <c r="NM447" s="45"/>
      <c r="NN447" s="45"/>
      <c r="NO447" s="45"/>
      <c r="NP447" s="45"/>
      <c r="NQ447" s="45"/>
      <c r="NR447" s="45"/>
      <c r="NS447" s="45"/>
      <c r="NT447" s="45"/>
      <c r="NU447" s="45"/>
      <c r="NV447" s="45"/>
      <c r="NW447" s="45"/>
      <c r="NX447" s="45"/>
      <c r="NY447" s="45"/>
      <c r="NZ447" s="45"/>
      <c r="OA447" s="45"/>
      <c r="OB447" s="45"/>
      <c r="OC447" s="45"/>
      <c r="OD447" s="45"/>
      <c r="OE447" s="45"/>
      <c r="OF447" s="45"/>
      <c r="OG447" s="45"/>
      <c r="OH447" s="45"/>
      <c r="OI447" s="45"/>
      <c r="OJ447" s="45"/>
      <c r="OK447" s="45"/>
      <c r="OL447" s="45"/>
      <c r="OM447" s="45"/>
      <c r="ON447" s="45"/>
      <c r="OO447" s="45"/>
      <c r="OP447" s="45"/>
      <c r="OQ447" s="45"/>
      <c r="OR447" s="45"/>
      <c r="OS447" s="45"/>
      <c r="OT447" s="45"/>
      <c r="OU447" s="45"/>
      <c r="OV447" s="45"/>
      <c r="OW447" s="45"/>
      <c r="OX447" s="45"/>
      <c r="OY447" s="45"/>
      <c r="OZ447" s="45"/>
      <c r="PA447" s="45"/>
      <c r="PB447" s="45"/>
      <c r="PC447" s="45"/>
      <c r="PD447" s="45"/>
      <c r="PE447" s="45"/>
      <c r="PF447" s="45"/>
      <c r="PG447" s="45"/>
      <c r="PH447" s="45"/>
      <c r="PI447" s="45"/>
      <c r="PJ447" s="45"/>
      <c r="PK447" s="45"/>
      <c r="PL447" s="45"/>
      <c r="PM447" s="45"/>
      <c r="PN447" s="45"/>
      <c r="PO447" s="45"/>
      <c r="PP447" s="45"/>
      <c r="PQ447" s="45"/>
      <c r="PR447" s="45"/>
      <c r="PS447" s="45"/>
      <c r="PT447" s="45"/>
      <c r="PU447" s="45"/>
      <c r="PV447" s="45"/>
      <c r="PW447" s="45"/>
      <c r="PX447" s="45"/>
      <c r="PY447" s="45"/>
      <c r="PZ447" s="45"/>
      <c r="QA447" s="45"/>
      <c r="QB447" s="45"/>
      <c r="QC447" s="45"/>
      <c r="QD447" s="45"/>
      <c r="QE447" s="45"/>
      <c r="QF447" s="45"/>
      <c r="QG447" s="45"/>
      <c r="QH447" s="45"/>
      <c r="QI447" s="45"/>
      <c r="QJ447" s="45"/>
      <c r="QK447" s="45"/>
      <c r="QL447" s="45"/>
      <c r="QM447" s="45"/>
      <c r="QN447" s="45"/>
      <c r="QO447" s="45"/>
      <c r="QP447" s="45"/>
      <c r="QQ447" s="45"/>
      <c r="QR447" s="45"/>
      <c r="QS447" s="45"/>
      <c r="QT447" s="45"/>
      <c r="QU447" s="45"/>
      <c r="QV447" s="45"/>
      <c r="QW447" s="45"/>
      <c r="QX447" s="45"/>
      <c r="QY447" s="45"/>
      <c r="QZ447" s="45"/>
      <c r="RA447" s="45"/>
      <c r="RB447" s="45"/>
      <c r="RC447" s="45"/>
      <c r="RD447" s="45"/>
      <c r="RE447" s="45"/>
      <c r="RF447" s="45"/>
      <c r="RG447" s="45"/>
      <c r="RH447" s="45"/>
      <c r="RI447" s="45"/>
      <c r="RJ447" s="45"/>
      <c r="RK447" s="45"/>
      <c r="RL447" s="45"/>
      <c r="RM447" s="45"/>
      <c r="RN447" s="45"/>
      <c r="RO447" s="45"/>
      <c r="RP447" s="45"/>
      <c r="RQ447" s="45"/>
      <c r="RR447" s="45"/>
      <c r="RS447" s="45"/>
      <c r="RT447" s="45"/>
      <c r="RU447" s="45"/>
      <c r="RV447" s="45"/>
      <c r="RW447" s="45"/>
      <c r="RX447" s="45"/>
      <c r="RY447" s="45"/>
      <c r="RZ447" s="45"/>
      <c r="SA447" s="45"/>
      <c r="SB447" s="45"/>
      <c r="SC447" s="45"/>
      <c r="SD447" s="45"/>
      <c r="SE447" s="45"/>
      <c r="SF447" s="45"/>
      <c r="SG447" s="45"/>
      <c r="SH447" s="45"/>
      <c r="SI447" s="45"/>
      <c r="SJ447" s="45"/>
      <c r="SK447" s="45"/>
      <c r="SL447" s="45"/>
      <c r="SM447" s="45"/>
      <c r="SN447" s="45"/>
      <c r="SO447" s="45"/>
      <c r="SP447" s="45"/>
      <c r="SQ447" s="45"/>
      <c r="SR447" s="45"/>
      <c r="SS447" s="45"/>
      <c r="ST447" s="45"/>
      <c r="SU447" s="45"/>
      <c r="SV447" s="45"/>
      <c r="SW447" s="45"/>
      <c r="SX447" s="45"/>
      <c r="SY447" s="45"/>
      <c r="SZ447" s="45"/>
      <c r="TA447" s="45"/>
      <c r="TB447" s="45"/>
      <c r="TC447" s="45"/>
      <c r="TD447" s="45"/>
      <c r="TE447" s="45"/>
      <c r="TF447" s="45"/>
      <c r="TG447" s="45"/>
      <c r="TH447" s="45"/>
      <c r="TI447" s="45"/>
      <c r="TJ447" s="45"/>
      <c r="TK447" s="45"/>
      <c r="TL447" s="45"/>
      <c r="TM447" s="45"/>
      <c r="TN447" s="45"/>
      <c r="TO447" s="45"/>
      <c r="TP447" s="45"/>
      <c r="TQ447" s="45"/>
      <c r="TR447" s="45"/>
      <c r="TS447" s="45"/>
      <c r="TT447" s="45"/>
      <c r="TU447" s="45"/>
      <c r="TV447" s="45"/>
      <c r="TW447" s="45"/>
      <c r="TX447" s="45"/>
      <c r="TY447" s="45"/>
      <c r="TZ447" s="45"/>
      <c r="UA447" s="45"/>
      <c r="UB447" s="45"/>
      <c r="UC447" s="45"/>
      <c r="UD447" s="45"/>
      <c r="UE447" s="45"/>
      <c r="UF447" s="45"/>
      <c r="UG447" s="45"/>
      <c r="UH447" s="45"/>
      <c r="UI447" s="45"/>
      <c r="UJ447" s="45"/>
      <c r="UK447" s="45"/>
      <c r="UL447" s="45"/>
      <c r="UM447" s="45"/>
      <c r="UN447" s="45"/>
      <c r="UO447" s="45"/>
      <c r="UP447" s="45"/>
      <c r="UQ447" s="45"/>
      <c r="UR447" s="45"/>
      <c r="US447" s="45"/>
      <c r="UT447" s="45"/>
      <c r="UU447" s="45"/>
      <c r="UV447" s="45"/>
      <c r="UW447" s="45"/>
      <c r="UX447" s="45"/>
      <c r="UY447" s="45"/>
      <c r="UZ447" s="45"/>
      <c r="VA447" s="45"/>
      <c r="VB447" s="45"/>
      <c r="VC447" s="45"/>
      <c r="VD447" s="45"/>
      <c r="VE447" s="45"/>
      <c r="VF447" s="45"/>
      <c r="VG447" s="45"/>
      <c r="VH447" s="45"/>
      <c r="VI447" s="45"/>
      <c r="VJ447" s="45"/>
      <c r="VK447" s="45"/>
      <c r="VL447" s="45"/>
      <c r="VM447" s="45"/>
      <c r="VN447" s="45"/>
      <c r="VO447" s="45"/>
      <c r="VP447" s="45"/>
      <c r="VQ447" s="45"/>
      <c r="VR447" s="45"/>
      <c r="VS447" s="45"/>
      <c r="VT447" s="45"/>
      <c r="VU447" s="45"/>
      <c r="VV447" s="45"/>
      <c r="VW447" s="45"/>
      <c r="VX447" s="45"/>
      <c r="VY447" s="45"/>
      <c r="VZ447" s="45"/>
      <c r="WA447" s="45"/>
      <c r="WB447" s="45"/>
      <c r="WC447" s="45"/>
      <c r="WD447" s="45"/>
      <c r="WE447" s="45"/>
      <c r="WF447" s="45"/>
      <c r="WG447" s="45"/>
      <c r="WH447" s="45"/>
      <c r="WI447" s="45"/>
      <c r="WJ447" s="45"/>
      <c r="WK447" s="45"/>
      <c r="WL447" s="45"/>
      <c r="WM447" s="45"/>
      <c r="WN447" s="45"/>
      <c r="WO447" s="45"/>
      <c r="WP447" s="45"/>
      <c r="WQ447" s="45"/>
      <c r="WR447" s="45"/>
      <c r="WS447" s="45"/>
      <c r="WT447" s="45"/>
      <c r="WU447" s="45"/>
      <c r="WV447" s="45"/>
      <c r="WW447" s="45"/>
      <c r="WX447" s="45"/>
      <c r="WY447" s="45"/>
      <c r="WZ447" s="45"/>
      <c r="XA447" s="45"/>
      <c r="XB447" s="45"/>
      <c r="XC447" s="45"/>
      <c r="XD447" s="45"/>
      <c r="XE447" s="45"/>
      <c r="XF447" s="45"/>
      <c r="XG447" s="45"/>
      <c r="XH447" s="45"/>
      <c r="XI447" s="45"/>
      <c r="XJ447" s="45"/>
      <c r="XK447" s="45"/>
      <c r="XL447" s="45"/>
      <c r="XM447" s="45"/>
      <c r="XN447" s="45"/>
      <c r="XO447" s="45"/>
      <c r="XP447" s="45"/>
      <c r="XQ447" s="45"/>
      <c r="XR447" s="45"/>
      <c r="XS447" s="45"/>
      <c r="XT447" s="45"/>
      <c r="XU447" s="45"/>
      <c r="XV447" s="45"/>
      <c r="XW447" s="45"/>
      <c r="XX447" s="45"/>
      <c r="XY447" s="45"/>
      <c r="XZ447" s="45"/>
      <c r="YA447" s="45"/>
      <c r="YB447" s="45"/>
      <c r="YC447" s="45"/>
      <c r="YD447" s="45"/>
      <c r="YE447" s="45"/>
      <c r="YF447" s="45"/>
      <c r="YG447" s="45"/>
      <c r="YH447" s="45"/>
      <c r="YI447" s="45"/>
      <c r="YJ447" s="45"/>
      <c r="YK447" s="45"/>
      <c r="YL447" s="45"/>
      <c r="YM447" s="45"/>
      <c r="YN447" s="45"/>
      <c r="YO447" s="45"/>
      <c r="YP447" s="45"/>
      <c r="YQ447" s="45"/>
      <c r="YR447" s="45"/>
      <c r="YS447" s="45"/>
      <c r="YT447" s="45"/>
      <c r="YU447" s="45"/>
      <c r="YV447" s="45"/>
      <c r="YW447" s="45"/>
      <c r="YX447" s="45"/>
      <c r="YY447" s="45"/>
      <c r="YZ447" s="45"/>
      <c r="ZA447" s="45"/>
      <c r="ZB447" s="45"/>
      <c r="ZC447" s="45"/>
      <c r="ZD447" s="45"/>
      <c r="ZE447" s="45"/>
      <c r="ZF447" s="45"/>
      <c r="ZG447" s="45"/>
      <c r="ZH447" s="45"/>
      <c r="ZI447" s="45"/>
      <c r="ZJ447" s="45"/>
      <c r="ZK447" s="45"/>
      <c r="ZL447" s="45"/>
      <c r="ZM447" s="45"/>
      <c r="ZN447" s="45"/>
      <c r="ZO447" s="45"/>
      <c r="ZP447" s="45"/>
      <c r="ZQ447" s="45"/>
      <c r="ZR447" s="45"/>
      <c r="ZS447" s="45"/>
    </row>
    <row r="448" spans="1:695" s="47" customFormat="1" x14ac:dyDescent="0.2">
      <c r="A448" s="231" t="s">
        <v>157</v>
      </c>
      <c r="B448" s="91"/>
      <c r="C448" s="48" t="s">
        <v>74</v>
      </c>
      <c r="D448" s="68" t="s">
        <v>14</v>
      </c>
      <c r="E448" s="69">
        <v>0.36111111111111099</v>
      </c>
      <c r="F448" s="69">
        <f>E448+(85/(24*60))</f>
        <v>0.42013888888888878</v>
      </c>
      <c r="G448" s="42">
        <f t="shared" ref="G448:G454" si="65">H448*I448</f>
        <v>17025</v>
      </c>
      <c r="H448" s="70">
        <v>250</v>
      </c>
      <c r="I448" s="81">
        <v>68.099999999999994</v>
      </c>
      <c r="J448" s="77" t="s">
        <v>204</v>
      </c>
      <c r="K448" s="77" t="s">
        <v>205</v>
      </c>
      <c r="L448" s="149" t="s">
        <v>210</v>
      </c>
      <c r="M448" s="45"/>
      <c r="N448" s="138"/>
      <c r="O448" s="138"/>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c r="JR448" s="1"/>
      <c r="JS448" s="1"/>
      <c r="JT448" s="1"/>
      <c r="JU448" s="1"/>
      <c r="JV448" s="1"/>
      <c r="JW448" s="1"/>
      <c r="JX448" s="1"/>
      <c r="JY448" s="1"/>
      <c r="JZ448" s="1"/>
      <c r="KA448" s="1"/>
      <c r="KB448" s="1"/>
      <c r="KC448" s="1"/>
      <c r="KD448" s="1"/>
      <c r="KE448" s="1"/>
      <c r="KF448" s="1"/>
      <c r="KG448" s="1"/>
      <c r="KH448" s="1"/>
      <c r="KI448" s="1"/>
      <c r="KJ448" s="1"/>
      <c r="KK448" s="1"/>
      <c r="KL448" s="1"/>
      <c r="KM448" s="1"/>
      <c r="KN448" s="1"/>
      <c r="KO448" s="1"/>
      <c r="KP448" s="1"/>
      <c r="KQ448" s="1"/>
      <c r="KR448" s="1"/>
      <c r="KS448" s="1"/>
      <c r="KT448" s="1"/>
      <c r="KU448" s="1"/>
      <c r="KV448" s="1"/>
      <c r="KW448" s="1"/>
      <c r="KX448" s="1"/>
      <c r="KY448" s="1"/>
      <c r="KZ448" s="1"/>
      <c r="LA448" s="1"/>
      <c r="LB448" s="1"/>
      <c r="LC448" s="1"/>
      <c r="LD448" s="1"/>
      <c r="LE448" s="1"/>
      <c r="LF448" s="1"/>
      <c r="LG448" s="1"/>
      <c r="LH448" s="1"/>
      <c r="LI448" s="1"/>
      <c r="LJ448" s="1"/>
      <c r="LK448" s="1"/>
      <c r="LL448" s="1"/>
      <c r="LM448" s="1"/>
      <c r="LN448" s="1"/>
      <c r="LO448" s="1"/>
      <c r="LP448" s="1"/>
      <c r="LQ448" s="1"/>
      <c r="LR448" s="1"/>
      <c r="LS448" s="1"/>
      <c r="LT448" s="1"/>
      <c r="LU448" s="1"/>
      <c r="LV448" s="1"/>
      <c r="LW448" s="1"/>
      <c r="LX448" s="1"/>
      <c r="LY448" s="1"/>
      <c r="LZ448" s="1"/>
      <c r="MA448" s="1"/>
      <c r="MB448" s="1"/>
      <c r="MC448" s="1"/>
      <c r="MD448" s="1"/>
      <c r="ME448" s="1"/>
      <c r="MF448" s="1"/>
      <c r="MG448" s="1"/>
      <c r="MH448" s="1"/>
      <c r="MI448" s="1"/>
      <c r="MJ448" s="1"/>
      <c r="MK448" s="1"/>
      <c r="ML448" s="1"/>
      <c r="MM448" s="1"/>
      <c r="MN448" s="1"/>
      <c r="MO448" s="1"/>
      <c r="MP448" s="1"/>
      <c r="MQ448" s="1"/>
      <c r="MR448" s="1"/>
      <c r="MS448" s="1"/>
      <c r="MT448" s="1"/>
      <c r="MU448" s="1"/>
      <c r="MV448" s="1"/>
      <c r="MW448" s="1"/>
      <c r="MX448" s="1"/>
      <c r="MY448" s="1"/>
      <c r="MZ448" s="1"/>
      <c r="NA448" s="1"/>
      <c r="NB448" s="1"/>
      <c r="NC448" s="1"/>
      <c r="ND448" s="1"/>
      <c r="NE448" s="1"/>
      <c r="NF448" s="1"/>
      <c r="NG448" s="1"/>
      <c r="NH448" s="1"/>
      <c r="NI448" s="1"/>
      <c r="NJ448" s="1"/>
      <c r="NK448" s="1"/>
      <c r="NL448" s="1"/>
      <c r="NM448" s="1"/>
      <c r="NN448" s="1"/>
      <c r="NO448" s="1"/>
      <c r="NP448" s="1"/>
      <c r="NQ448" s="1"/>
      <c r="NR448" s="1"/>
      <c r="NS448" s="1"/>
      <c r="NT448" s="1"/>
      <c r="NU448" s="1"/>
      <c r="NV448" s="1"/>
      <c r="NW448" s="1"/>
      <c r="NX448" s="1"/>
      <c r="NY448" s="1"/>
      <c r="NZ448" s="1"/>
      <c r="OA448" s="1"/>
      <c r="OB448" s="1"/>
      <c r="OC448" s="1"/>
      <c r="OD448" s="1"/>
      <c r="OE448" s="1"/>
      <c r="OF448" s="1"/>
      <c r="OG448" s="1"/>
      <c r="OH448" s="1"/>
      <c r="OI448" s="1"/>
      <c r="OJ448" s="1"/>
      <c r="OK448" s="1"/>
      <c r="OL448" s="1"/>
      <c r="OM448" s="1"/>
      <c r="ON448" s="1"/>
      <c r="OO448" s="1"/>
      <c r="OP448" s="1"/>
      <c r="OQ448" s="1"/>
      <c r="OR448" s="1"/>
      <c r="OS448" s="1"/>
      <c r="OT448" s="1"/>
      <c r="OU448" s="1"/>
      <c r="OV448" s="1"/>
      <c r="OW448" s="1"/>
      <c r="OX448" s="1"/>
      <c r="OY448" s="1"/>
      <c r="OZ448" s="1"/>
      <c r="PA448" s="1"/>
      <c r="PB448" s="1"/>
      <c r="PC448" s="1"/>
      <c r="PD448" s="1"/>
      <c r="PE448" s="1"/>
      <c r="PF448" s="1"/>
      <c r="PG448" s="1"/>
      <c r="PH448" s="1"/>
      <c r="PI448" s="1"/>
      <c r="PJ448" s="1"/>
      <c r="PK448" s="1"/>
      <c r="PL448" s="1"/>
      <c r="PM448" s="1"/>
      <c r="PN448" s="1"/>
      <c r="PO448" s="1"/>
      <c r="PP448" s="1"/>
      <c r="PQ448" s="1"/>
      <c r="PR448" s="1"/>
      <c r="PS448" s="1"/>
      <c r="PT448" s="1"/>
      <c r="PU448" s="1"/>
      <c r="PV448" s="1"/>
      <c r="PW448" s="1"/>
      <c r="PX448" s="1"/>
      <c r="PY448" s="1"/>
      <c r="PZ448" s="1"/>
      <c r="QA448" s="1"/>
      <c r="QB448" s="1"/>
      <c r="QC448" s="1"/>
      <c r="QD448" s="1"/>
      <c r="QE448" s="1"/>
      <c r="QF448" s="1"/>
      <c r="QG448" s="1"/>
      <c r="QH448" s="1"/>
      <c r="QI448" s="1"/>
      <c r="QJ448" s="1"/>
      <c r="QK448" s="1"/>
      <c r="QL448" s="1"/>
      <c r="QM448" s="1"/>
      <c r="QN448" s="1"/>
      <c r="QO448" s="1"/>
      <c r="QP448" s="1"/>
      <c r="QQ448" s="1"/>
      <c r="QR448" s="1"/>
      <c r="QS448" s="1"/>
      <c r="QT448" s="1"/>
      <c r="QU448" s="1"/>
      <c r="QV448" s="1"/>
      <c r="QW448" s="1"/>
      <c r="QX448" s="1"/>
      <c r="QY448" s="1"/>
      <c r="QZ448" s="1"/>
      <c r="RA448" s="1"/>
      <c r="RB448" s="1"/>
      <c r="RC448" s="1"/>
      <c r="RD448" s="1"/>
      <c r="RE448" s="1"/>
      <c r="RF448" s="1"/>
      <c r="RG448" s="1"/>
      <c r="RH448" s="1"/>
      <c r="RI448" s="1"/>
      <c r="RJ448" s="1"/>
      <c r="RK448" s="1"/>
      <c r="RL448" s="1"/>
      <c r="RM448" s="1"/>
      <c r="RN448" s="1"/>
      <c r="RO448" s="1"/>
      <c r="RP448" s="1"/>
      <c r="RQ448" s="1"/>
      <c r="RR448" s="1"/>
      <c r="RS448" s="1"/>
      <c r="RT448" s="1"/>
      <c r="RU448" s="1"/>
      <c r="RV448" s="1"/>
      <c r="RW448" s="1"/>
      <c r="RX448" s="1"/>
      <c r="RY448" s="1"/>
      <c r="RZ448" s="1"/>
      <c r="SA448" s="1"/>
      <c r="SB448" s="1"/>
      <c r="SC448" s="1"/>
      <c r="SD448" s="1"/>
      <c r="SE448" s="1"/>
      <c r="SF448" s="1"/>
      <c r="SG448" s="1"/>
      <c r="SH448" s="1"/>
      <c r="SI448" s="1"/>
      <c r="SJ448" s="1"/>
      <c r="SK448" s="1"/>
      <c r="SL448" s="1"/>
      <c r="SM448" s="1"/>
      <c r="SN448" s="1"/>
      <c r="SO448" s="1"/>
      <c r="SP448" s="1"/>
      <c r="SQ448" s="1"/>
      <c r="SR448" s="1"/>
      <c r="SS448" s="1"/>
      <c r="ST448" s="1"/>
      <c r="SU448" s="1"/>
      <c r="SV448" s="1"/>
      <c r="SW448" s="1"/>
      <c r="SX448" s="1"/>
      <c r="SY448" s="1"/>
      <c r="SZ448" s="1"/>
      <c r="TA448" s="1"/>
      <c r="TB448" s="1"/>
      <c r="TC448" s="1"/>
      <c r="TD448" s="1"/>
      <c r="TE448" s="1"/>
      <c r="TF448" s="1"/>
      <c r="TG448" s="1"/>
      <c r="TH448" s="1"/>
      <c r="TI448" s="1"/>
      <c r="TJ448" s="1"/>
      <c r="TK448" s="1"/>
      <c r="TL448" s="1"/>
      <c r="TM448" s="1"/>
      <c r="TN448" s="1"/>
      <c r="TO448" s="1"/>
      <c r="TP448" s="1"/>
      <c r="TQ448" s="1"/>
      <c r="TR448" s="1"/>
      <c r="TS448" s="1"/>
      <c r="TT448" s="1"/>
      <c r="TU448" s="1"/>
      <c r="TV448" s="1"/>
      <c r="TW448" s="1"/>
      <c r="TX448" s="1"/>
      <c r="TY448" s="1"/>
      <c r="TZ448" s="1"/>
      <c r="UA448" s="1"/>
      <c r="UB448" s="1"/>
      <c r="UC448" s="1"/>
      <c r="UD448" s="1"/>
      <c r="UE448" s="1"/>
      <c r="UF448" s="1"/>
      <c r="UG448" s="1"/>
      <c r="UH448" s="1"/>
      <c r="UI448" s="1"/>
      <c r="UJ448" s="1"/>
      <c r="UK448" s="1"/>
      <c r="UL448" s="1"/>
      <c r="UM448" s="1"/>
      <c r="UN448" s="1"/>
      <c r="UO448" s="1"/>
      <c r="UP448" s="1"/>
      <c r="UQ448" s="1"/>
      <c r="UR448" s="1"/>
      <c r="US448" s="1"/>
      <c r="UT448" s="1"/>
      <c r="UU448" s="1"/>
      <c r="UV448" s="1"/>
      <c r="UW448" s="1"/>
      <c r="UX448" s="1"/>
      <c r="UY448" s="1"/>
      <c r="UZ448" s="1"/>
      <c r="VA448" s="1"/>
      <c r="VB448" s="1"/>
      <c r="VC448" s="1"/>
      <c r="VD448" s="1"/>
      <c r="VE448" s="1"/>
      <c r="VF448" s="1"/>
      <c r="VG448" s="1"/>
      <c r="VH448" s="1"/>
      <c r="VI448" s="1"/>
      <c r="VJ448" s="1"/>
      <c r="VK448" s="1"/>
      <c r="VL448" s="1"/>
      <c r="VM448" s="1"/>
      <c r="VN448" s="1"/>
      <c r="VO448" s="1"/>
      <c r="VP448" s="1"/>
      <c r="VQ448" s="1"/>
      <c r="VR448" s="1"/>
      <c r="VS448" s="1"/>
      <c r="VT448" s="1"/>
      <c r="VU448" s="1"/>
      <c r="VV448" s="1"/>
      <c r="VW448" s="1"/>
      <c r="VX448" s="1"/>
      <c r="VY448" s="1"/>
      <c r="VZ448" s="1"/>
      <c r="WA448" s="1"/>
      <c r="WB448" s="1"/>
      <c r="WC448" s="1"/>
      <c r="WD448" s="1"/>
      <c r="WE448" s="1"/>
      <c r="WF448" s="1"/>
      <c r="WG448" s="1"/>
      <c r="WH448" s="1"/>
      <c r="WI448" s="1"/>
      <c r="WJ448" s="1"/>
      <c r="WK448" s="1"/>
      <c r="WL448" s="1"/>
      <c r="WM448" s="1"/>
      <c r="WN448" s="1"/>
      <c r="WO448" s="1"/>
      <c r="WP448" s="1"/>
      <c r="WQ448" s="1"/>
      <c r="WR448" s="1"/>
      <c r="WS448" s="1"/>
      <c r="WT448" s="1"/>
      <c r="WU448" s="1"/>
      <c r="WV448" s="1"/>
      <c r="WW448" s="1"/>
      <c r="WX448" s="1"/>
      <c r="WY448" s="1"/>
      <c r="WZ448" s="1"/>
      <c r="XA448" s="1"/>
      <c r="XB448" s="1"/>
      <c r="XC448" s="1"/>
      <c r="XD448" s="1"/>
      <c r="XE448" s="1"/>
      <c r="XF448" s="1"/>
      <c r="XG448" s="1"/>
      <c r="XH448" s="1"/>
      <c r="XI448" s="1"/>
      <c r="XJ448" s="1"/>
      <c r="XK448" s="1"/>
      <c r="XL448" s="1"/>
      <c r="XM448" s="1"/>
      <c r="XN448" s="1"/>
      <c r="XO448" s="1"/>
      <c r="XP448" s="1"/>
      <c r="XQ448" s="1"/>
      <c r="XR448" s="1"/>
      <c r="XS448" s="1"/>
      <c r="XT448" s="1"/>
      <c r="XU448" s="1"/>
      <c r="XV448" s="1"/>
      <c r="XW448" s="1"/>
      <c r="XX448" s="1"/>
      <c r="XY448" s="1"/>
      <c r="XZ448" s="1"/>
      <c r="YA448" s="1"/>
      <c r="YB448" s="1"/>
      <c r="YC448" s="1"/>
      <c r="YD448" s="1"/>
      <c r="YE448" s="1"/>
      <c r="YF448" s="1"/>
      <c r="YG448" s="1"/>
      <c r="YH448" s="1"/>
      <c r="YI448" s="1"/>
      <c r="YJ448" s="1"/>
      <c r="YK448" s="1"/>
      <c r="YL448" s="1"/>
      <c r="YM448" s="1"/>
      <c r="YN448" s="1"/>
      <c r="YO448" s="1"/>
      <c r="YP448" s="1"/>
      <c r="YQ448" s="1"/>
      <c r="YR448" s="1"/>
      <c r="YS448" s="1"/>
      <c r="YT448" s="1"/>
      <c r="YU448" s="1"/>
      <c r="YV448" s="1"/>
      <c r="YW448" s="1"/>
      <c r="YX448" s="1"/>
      <c r="YY448" s="1"/>
      <c r="YZ448" s="1"/>
      <c r="ZA448" s="1"/>
      <c r="ZB448" s="1"/>
      <c r="ZC448" s="1"/>
      <c r="ZD448" s="1"/>
      <c r="ZE448" s="1"/>
      <c r="ZF448" s="1"/>
      <c r="ZG448" s="1"/>
      <c r="ZH448" s="1"/>
      <c r="ZI448" s="1"/>
      <c r="ZJ448" s="1"/>
      <c r="ZK448" s="1"/>
      <c r="ZL448" s="1"/>
      <c r="ZM448" s="1"/>
      <c r="ZN448" s="1"/>
      <c r="ZO448" s="1"/>
      <c r="ZP448" s="1"/>
      <c r="ZQ448" s="1"/>
      <c r="ZR448" s="1"/>
      <c r="ZS448" s="1"/>
    </row>
    <row r="449" spans="1:695" s="48" customFormat="1" x14ac:dyDescent="0.2">
      <c r="A449" s="231" t="s">
        <v>157</v>
      </c>
      <c r="B449" s="94"/>
      <c r="C449" s="48" t="s">
        <v>77</v>
      </c>
      <c r="D449" s="68" t="s">
        <v>14</v>
      </c>
      <c r="E449" s="69">
        <v>0.42361111111111099</v>
      </c>
      <c r="F449" s="69">
        <f t="shared" ref="F449" si="66">E449+(80/(24*60))</f>
        <v>0.47916666666666652</v>
      </c>
      <c r="G449" s="42">
        <f t="shared" si="65"/>
        <v>16475</v>
      </c>
      <c r="H449" s="70">
        <v>250</v>
      </c>
      <c r="I449" s="81">
        <v>65.900000000000006</v>
      </c>
      <c r="J449" s="77" t="s">
        <v>204</v>
      </c>
      <c r="K449" s="77" t="s">
        <v>205</v>
      </c>
      <c r="L449" s="149" t="s">
        <v>210</v>
      </c>
      <c r="M449" s="45"/>
      <c r="N449" s="139"/>
      <c r="O449" s="139"/>
      <c r="P449" s="45"/>
      <c r="Q449" s="45"/>
      <c r="R449" s="45"/>
      <c r="S449" s="45"/>
      <c r="T449" s="45"/>
      <c r="U449" s="45"/>
      <c r="V449" s="45"/>
      <c r="W449" s="45"/>
      <c r="X449" s="45"/>
      <c r="Y449" s="45"/>
      <c r="Z449" s="45"/>
      <c r="AA449" s="45"/>
      <c r="AB449" s="45"/>
      <c r="AC449" s="45"/>
      <c r="AD449" s="45"/>
      <c r="AE449" s="45"/>
      <c r="AF449" s="45"/>
      <c r="AG449" s="45"/>
      <c r="AH449" s="45"/>
      <c r="AI449" s="45"/>
      <c r="AJ449" s="45"/>
      <c r="AK449" s="45"/>
      <c r="AL449" s="45"/>
      <c r="AM449" s="45"/>
      <c r="AN449" s="45"/>
      <c r="AO449" s="45"/>
      <c r="AP449" s="45"/>
      <c r="AQ449" s="45"/>
      <c r="AR449" s="45"/>
      <c r="AS449" s="45"/>
      <c r="AT449" s="45"/>
      <c r="AU449" s="45"/>
      <c r="AV449" s="45"/>
      <c r="AW449" s="45"/>
      <c r="AX449" s="45"/>
      <c r="AY449" s="45"/>
      <c r="AZ449" s="45"/>
      <c r="BA449" s="45"/>
      <c r="BB449" s="45"/>
      <c r="BC449" s="45"/>
      <c r="BD449" s="45"/>
      <c r="BE449" s="45"/>
      <c r="BF449" s="45"/>
      <c r="BG449" s="45"/>
      <c r="BH449" s="45"/>
      <c r="BI449" s="45"/>
      <c r="BJ449" s="45"/>
      <c r="BK449" s="45"/>
      <c r="BL449" s="45"/>
      <c r="BM449" s="45"/>
      <c r="BN449" s="45"/>
      <c r="BO449" s="45"/>
      <c r="BP449" s="45"/>
      <c r="BQ449" s="45"/>
      <c r="BR449" s="45"/>
      <c r="BS449" s="45"/>
      <c r="BT449" s="45"/>
      <c r="BU449" s="45"/>
      <c r="BV449" s="45"/>
      <c r="BW449" s="45"/>
      <c r="BX449" s="45"/>
      <c r="BY449" s="45"/>
      <c r="BZ449" s="45"/>
      <c r="CA449" s="45"/>
      <c r="CB449" s="45"/>
      <c r="CC449" s="45"/>
      <c r="CD449" s="45"/>
      <c r="CE449" s="45"/>
      <c r="CF449" s="45"/>
      <c r="CG449" s="45"/>
      <c r="CH449" s="45"/>
      <c r="CI449" s="45"/>
      <c r="CJ449" s="45"/>
      <c r="CK449" s="45"/>
      <c r="CL449" s="45"/>
      <c r="CM449" s="45"/>
      <c r="CN449" s="45"/>
      <c r="CO449" s="45"/>
      <c r="CP449" s="45"/>
      <c r="CQ449" s="45"/>
      <c r="CR449" s="45"/>
      <c r="CS449" s="45"/>
      <c r="CT449" s="45"/>
      <c r="CU449" s="45"/>
      <c r="CV449" s="45"/>
      <c r="CW449" s="45"/>
      <c r="CX449" s="45"/>
      <c r="CY449" s="45"/>
      <c r="CZ449" s="45"/>
      <c r="DA449" s="45"/>
      <c r="DB449" s="45"/>
      <c r="DC449" s="45"/>
      <c r="DD449" s="45"/>
      <c r="DE449" s="45"/>
      <c r="DF449" s="45"/>
      <c r="DG449" s="45"/>
      <c r="DH449" s="45"/>
      <c r="DI449" s="45"/>
      <c r="DJ449" s="45"/>
      <c r="DK449" s="45"/>
      <c r="DL449" s="45"/>
      <c r="DM449" s="45"/>
      <c r="DN449" s="45"/>
      <c r="DO449" s="45"/>
      <c r="DP449" s="45"/>
      <c r="DQ449" s="45"/>
      <c r="DR449" s="45"/>
      <c r="DS449" s="45"/>
      <c r="DT449" s="45"/>
      <c r="DU449" s="45"/>
      <c r="DV449" s="45"/>
      <c r="DW449" s="45"/>
      <c r="DX449" s="45"/>
      <c r="DY449" s="45"/>
      <c r="DZ449" s="45"/>
      <c r="EA449" s="45"/>
      <c r="EB449" s="45"/>
      <c r="EC449" s="45"/>
      <c r="ED449" s="45"/>
      <c r="EE449" s="45"/>
      <c r="EF449" s="45"/>
      <c r="EG449" s="45"/>
      <c r="EH449" s="45"/>
      <c r="EI449" s="45"/>
      <c r="EJ449" s="45"/>
      <c r="EK449" s="45"/>
      <c r="EL449" s="45"/>
      <c r="EM449" s="45"/>
      <c r="EN449" s="45"/>
      <c r="EO449" s="45"/>
      <c r="EP449" s="45"/>
      <c r="EQ449" s="45"/>
      <c r="ER449" s="45"/>
      <c r="ES449" s="45"/>
      <c r="ET449" s="45"/>
      <c r="EU449" s="45"/>
      <c r="EV449" s="45"/>
      <c r="EW449" s="45"/>
      <c r="EX449" s="45"/>
      <c r="EY449" s="45"/>
      <c r="EZ449" s="45"/>
      <c r="FA449" s="45"/>
      <c r="FB449" s="45"/>
      <c r="FC449" s="45"/>
      <c r="FD449" s="45"/>
      <c r="FE449" s="45"/>
      <c r="FF449" s="45"/>
      <c r="FG449" s="45"/>
      <c r="FH449" s="45"/>
      <c r="FI449" s="45"/>
      <c r="FJ449" s="45"/>
      <c r="FK449" s="45"/>
      <c r="FL449" s="45"/>
      <c r="FM449" s="45"/>
      <c r="FN449" s="45"/>
      <c r="FO449" s="45"/>
      <c r="FP449" s="45"/>
      <c r="FQ449" s="45"/>
      <c r="FR449" s="45"/>
      <c r="FS449" s="45"/>
      <c r="FT449" s="45"/>
      <c r="FU449" s="45"/>
      <c r="FV449" s="45"/>
      <c r="FW449" s="45"/>
      <c r="FX449" s="45"/>
      <c r="FY449" s="45"/>
      <c r="FZ449" s="45"/>
      <c r="GA449" s="45"/>
      <c r="GB449" s="45"/>
      <c r="GC449" s="45"/>
      <c r="GD449" s="45"/>
      <c r="GE449" s="45"/>
      <c r="GF449" s="45"/>
      <c r="GG449" s="45"/>
      <c r="GH449" s="45"/>
      <c r="GI449" s="45"/>
      <c r="GJ449" s="45"/>
      <c r="GK449" s="45"/>
      <c r="GL449" s="45"/>
      <c r="GM449" s="45"/>
      <c r="GN449" s="45"/>
      <c r="GO449" s="45"/>
      <c r="GP449" s="45"/>
      <c r="GQ449" s="45"/>
      <c r="GR449" s="45"/>
      <c r="GS449" s="45"/>
      <c r="GT449" s="45"/>
      <c r="GU449" s="45"/>
      <c r="GV449" s="45"/>
      <c r="GW449" s="45"/>
      <c r="GX449" s="45"/>
      <c r="GY449" s="45"/>
      <c r="GZ449" s="45"/>
      <c r="HA449" s="45"/>
      <c r="HB449" s="45"/>
      <c r="HC449" s="45"/>
      <c r="HD449" s="45"/>
      <c r="HE449" s="45"/>
      <c r="HF449" s="45"/>
      <c r="HG449" s="45"/>
      <c r="HH449" s="45"/>
      <c r="HI449" s="45"/>
      <c r="HJ449" s="45"/>
      <c r="HK449" s="45"/>
      <c r="HL449" s="45"/>
      <c r="HM449" s="45"/>
      <c r="HN449" s="45"/>
      <c r="HO449" s="45"/>
      <c r="HP449" s="45"/>
      <c r="HQ449" s="45"/>
      <c r="HR449" s="45"/>
      <c r="HS449" s="45"/>
      <c r="HT449" s="45"/>
      <c r="HU449" s="45"/>
      <c r="HV449" s="45"/>
      <c r="HW449" s="45"/>
      <c r="HX449" s="45"/>
      <c r="HY449" s="45"/>
      <c r="HZ449" s="45"/>
      <c r="IA449" s="45"/>
      <c r="IB449" s="45"/>
      <c r="IC449" s="45"/>
      <c r="ID449" s="45"/>
      <c r="IE449" s="45"/>
      <c r="IF449" s="45"/>
      <c r="IG449" s="45"/>
      <c r="IH449" s="45"/>
      <c r="II449" s="45"/>
      <c r="IJ449" s="45"/>
      <c r="IK449" s="45"/>
      <c r="IL449" s="45"/>
      <c r="IM449" s="45"/>
      <c r="IN449" s="45"/>
      <c r="IO449" s="45"/>
      <c r="IP449" s="45"/>
      <c r="IQ449" s="45"/>
      <c r="IR449" s="45"/>
      <c r="IS449" s="45"/>
      <c r="IT449" s="45"/>
      <c r="IU449" s="45"/>
      <c r="IV449" s="45"/>
      <c r="IW449" s="45"/>
      <c r="IX449" s="45"/>
      <c r="IY449" s="45"/>
      <c r="IZ449" s="45"/>
      <c r="JA449" s="45"/>
      <c r="JB449" s="45"/>
      <c r="JC449" s="45"/>
      <c r="JD449" s="45"/>
      <c r="JE449" s="45"/>
      <c r="JF449" s="45"/>
      <c r="JG449" s="45"/>
      <c r="JH449" s="45"/>
      <c r="JI449" s="45"/>
      <c r="JJ449" s="45"/>
      <c r="JK449" s="45"/>
      <c r="JL449" s="45"/>
      <c r="JM449" s="45"/>
      <c r="JN449" s="45"/>
      <c r="JO449" s="45"/>
      <c r="JP449" s="45"/>
      <c r="JQ449" s="45"/>
      <c r="JR449" s="45"/>
      <c r="JS449" s="45"/>
      <c r="JT449" s="45"/>
      <c r="JU449" s="45"/>
      <c r="JV449" s="45"/>
      <c r="JW449" s="45"/>
      <c r="JX449" s="45"/>
      <c r="JY449" s="45"/>
      <c r="JZ449" s="45"/>
      <c r="KA449" s="45"/>
      <c r="KB449" s="45"/>
      <c r="KC449" s="45"/>
      <c r="KD449" s="45"/>
      <c r="KE449" s="45"/>
      <c r="KF449" s="45"/>
      <c r="KG449" s="45"/>
      <c r="KH449" s="45"/>
      <c r="KI449" s="45"/>
      <c r="KJ449" s="45"/>
      <c r="KK449" s="45"/>
      <c r="KL449" s="45"/>
      <c r="KM449" s="45"/>
      <c r="KN449" s="45"/>
      <c r="KO449" s="45"/>
      <c r="KP449" s="45"/>
      <c r="KQ449" s="45"/>
      <c r="KR449" s="45"/>
      <c r="KS449" s="45"/>
      <c r="KT449" s="45"/>
      <c r="KU449" s="45"/>
      <c r="KV449" s="45"/>
      <c r="KW449" s="45"/>
      <c r="KX449" s="45"/>
      <c r="KY449" s="45"/>
      <c r="KZ449" s="45"/>
      <c r="LA449" s="45"/>
      <c r="LB449" s="45"/>
      <c r="LC449" s="45"/>
      <c r="LD449" s="45"/>
      <c r="LE449" s="45"/>
      <c r="LF449" s="45"/>
      <c r="LG449" s="45"/>
      <c r="LH449" s="45"/>
      <c r="LI449" s="45"/>
      <c r="LJ449" s="45"/>
      <c r="LK449" s="45"/>
      <c r="LL449" s="45"/>
      <c r="LM449" s="45"/>
      <c r="LN449" s="45"/>
      <c r="LO449" s="45"/>
      <c r="LP449" s="45"/>
      <c r="LQ449" s="45"/>
      <c r="LR449" s="45"/>
      <c r="LS449" s="45"/>
      <c r="LT449" s="45"/>
      <c r="LU449" s="45"/>
      <c r="LV449" s="45"/>
      <c r="LW449" s="45"/>
      <c r="LX449" s="45"/>
      <c r="LY449" s="45"/>
      <c r="LZ449" s="45"/>
      <c r="MA449" s="45"/>
      <c r="MB449" s="45"/>
      <c r="MC449" s="45"/>
      <c r="MD449" s="45"/>
      <c r="ME449" s="45"/>
      <c r="MF449" s="45"/>
      <c r="MG449" s="45"/>
      <c r="MH449" s="45"/>
      <c r="MI449" s="45"/>
      <c r="MJ449" s="45"/>
      <c r="MK449" s="45"/>
      <c r="ML449" s="45"/>
      <c r="MM449" s="45"/>
      <c r="MN449" s="45"/>
      <c r="MO449" s="45"/>
      <c r="MP449" s="45"/>
      <c r="MQ449" s="45"/>
      <c r="MR449" s="45"/>
      <c r="MS449" s="45"/>
      <c r="MT449" s="45"/>
      <c r="MU449" s="45"/>
      <c r="MV449" s="45"/>
      <c r="MW449" s="45"/>
      <c r="MX449" s="45"/>
      <c r="MY449" s="45"/>
      <c r="MZ449" s="45"/>
      <c r="NA449" s="45"/>
      <c r="NB449" s="45"/>
      <c r="NC449" s="45"/>
      <c r="ND449" s="45"/>
      <c r="NE449" s="45"/>
      <c r="NF449" s="45"/>
      <c r="NG449" s="45"/>
      <c r="NH449" s="45"/>
      <c r="NI449" s="45"/>
      <c r="NJ449" s="45"/>
      <c r="NK449" s="45"/>
      <c r="NL449" s="45"/>
      <c r="NM449" s="45"/>
      <c r="NN449" s="45"/>
      <c r="NO449" s="45"/>
      <c r="NP449" s="45"/>
      <c r="NQ449" s="45"/>
      <c r="NR449" s="45"/>
      <c r="NS449" s="45"/>
      <c r="NT449" s="45"/>
      <c r="NU449" s="45"/>
      <c r="NV449" s="45"/>
      <c r="NW449" s="45"/>
      <c r="NX449" s="45"/>
      <c r="NY449" s="45"/>
      <c r="NZ449" s="45"/>
      <c r="OA449" s="45"/>
      <c r="OB449" s="45"/>
      <c r="OC449" s="45"/>
      <c r="OD449" s="45"/>
      <c r="OE449" s="45"/>
      <c r="OF449" s="45"/>
      <c r="OG449" s="45"/>
      <c r="OH449" s="45"/>
      <c r="OI449" s="45"/>
      <c r="OJ449" s="45"/>
      <c r="OK449" s="45"/>
      <c r="OL449" s="45"/>
      <c r="OM449" s="45"/>
      <c r="ON449" s="45"/>
      <c r="OO449" s="45"/>
      <c r="OP449" s="45"/>
      <c r="OQ449" s="45"/>
      <c r="OR449" s="45"/>
      <c r="OS449" s="45"/>
      <c r="OT449" s="45"/>
      <c r="OU449" s="45"/>
      <c r="OV449" s="45"/>
      <c r="OW449" s="45"/>
      <c r="OX449" s="45"/>
      <c r="OY449" s="45"/>
      <c r="OZ449" s="45"/>
      <c r="PA449" s="45"/>
      <c r="PB449" s="45"/>
      <c r="PC449" s="45"/>
      <c r="PD449" s="45"/>
      <c r="PE449" s="45"/>
      <c r="PF449" s="45"/>
      <c r="PG449" s="45"/>
      <c r="PH449" s="45"/>
      <c r="PI449" s="45"/>
      <c r="PJ449" s="45"/>
      <c r="PK449" s="45"/>
      <c r="PL449" s="45"/>
      <c r="PM449" s="45"/>
      <c r="PN449" s="45"/>
      <c r="PO449" s="45"/>
      <c r="PP449" s="45"/>
      <c r="PQ449" s="45"/>
      <c r="PR449" s="45"/>
      <c r="PS449" s="45"/>
      <c r="PT449" s="45"/>
      <c r="PU449" s="45"/>
      <c r="PV449" s="45"/>
      <c r="PW449" s="45"/>
      <c r="PX449" s="45"/>
      <c r="PY449" s="45"/>
      <c r="PZ449" s="45"/>
      <c r="QA449" s="45"/>
      <c r="QB449" s="45"/>
      <c r="QC449" s="45"/>
      <c r="QD449" s="45"/>
      <c r="QE449" s="45"/>
      <c r="QF449" s="45"/>
      <c r="QG449" s="45"/>
      <c r="QH449" s="45"/>
      <c r="QI449" s="45"/>
      <c r="QJ449" s="45"/>
      <c r="QK449" s="45"/>
      <c r="QL449" s="45"/>
      <c r="QM449" s="45"/>
      <c r="QN449" s="45"/>
      <c r="QO449" s="45"/>
      <c r="QP449" s="45"/>
      <c r="QQ449" s="45"/>
      <c r="QR449" s="45"/>
      <c r="QS449" s="45"/>
      <c r="QT449" s="45"/>
      <c r="QU449" s="45"/>
      <c r="QV449" s="45"/>
      <c r="QW449" s="45"/>
      <c r="QX449" s="45"/>
      <c r="QY449" s="45"/>
      <c r="QZ449" s="45"/>
      <c r="RA449" s="45"/>
      <c r="RB449" s="45"/>
      <c r="RC449" s="45"/>
      <c r="RD449" s="45"/>
      <c r="RE449" s="45"/>
      <c r="RF449" s="45"/>
      <c r="RG449" s="45"/>
      <c r="RH449" s="45"/>
      <c r="RI449" s="45"/>
      <c r="RJ449" s="45"/>
      <c r="RK449" s="45"/>
      <c r="RL449" s="45"/>
      <c r="RM449" s="45"/>
      <c r="RN449" s="45"/>
      <c r="RO449" s="45"/>
      <c r="RP449" s="45"/>
      <c r="RQ449" s="45"/>
      <c r="RR449" s="45"/>
      <c r="RS449" s="45"/>
      <c r="RT449" s="45"/>
      <c r="RU449" s="45"/>
      <c r="RV449" s="45"/>
      <c r="RW449" s="45"/>
      <c r="RX449" s="45"/>
      <c r="RY449" s="45"/>
      <c r="RZ449" s="45"/>
      <c r="SA449" s="45"/>
      <c r="SB449" s="45"/>
      <c r="SC449" s="45"/>
      <c r="SD449" s="45"/>
      <c r="SE449" s="45"/>
      <c r="SF449" s="45"/>
      <c r="SG449" s="45"/>
      <c r="SH449" s="45"/>
      <c r="SI449" s="45"/>
      <c r="SJ449" s="45"/>
      <c r="SK449" s="45"/>
      <c r="SL449" s="45"/>
      <c r="SM449" s="45"/>
      <c r="SN449" s="45"/>
      <c r="SO449" s="45"/>
      <c r="SP449" s="45"/>
      <c r="SQ449" s="45"/>
      <c r="SR449" s="45"/>
      <c r="SS449" s="45"/>
      <c r="ST449" s="45"/>
      <c r="SU449" s="45"/>
      <c r="SV449" s="45"/>
      <c r="SW449" s="45"/>
      <c r="SX449" s="45"/>
      <c r="SY449" s="45"/>
      <c r="SZ449" s="45"/>
      <c r="TA449" s="45"/>
      <c r="TB449" s="45"/>
      <c r="TC449" s="45"/>
      <c r="TD449" s="45"/>
      <c r="TE449" s="45"/>
      <c r="TF449" s="45"/>
      <c r="TG449" s="45"/>
      <c r="TH449" s="45"/>
      <c r="TI449" s="45"/>
      <c r="TJ449" s="45"/>
      <c r="TK449" s="45"/>
      <c r="TL449" s="45"/>
      <c r="TM449" s="45"/>
      <c r="TN449" s="45"/>
      <c r="TO449" s="45"/>
      <c r="TP449" s="45"/>
      <c r="TQ449" s="45"/>
      <c r="TR449" s="45"/>
      <c r="TS449" s="45"/>
      <c r="TT449" s="45"/>
      <c r="TU449" s="45"/>
      <c r="TV449" s="45"/>
      <c r="TW449" s="45"/>
      <c r="TX449" s="45"/>
      <c r="TY449" s="45"/>
      <c r="TZ449" s="45"/>
      <c r="UA449" s="45"/>
      <c r="UB449" s="45"/>
      <c r="UC449" s="45"/>
      <c r="UD449" s="45"/>
      <c r="UE449" s="45"/>
      <c r="UF449" s="45"/>
      <c r="UG449" s="45"/>
      <c r="UH449" s="45"/>
      <c r="UI449" s="45"/>
      <c r="UJ449" s="45"/>
      <c r="UK449" s="45"/>
      <c r="UL449" s="45"/>
      <c r="UM449" s="45"/>
      <c r="UN449" s="45"/>
      <c r="UO449" s="45"/>
      <c r="UP449" s="45"/>
      <c r="UQ449" s="45"/>
      <c r="UR449" s="45"/>
      <c r="US449" s="45"/>
      <c r="UT449" s="45"/>
      <c r="UU449" s="45"/>
      <c r="UV449" s="45"/>
      <c r="UW449" s="45"/>
      <c r="UX449" s="45"/>
      <c r="UY449" s="45"/>
      <c r="UZ449" s="45"/>
      <c r="VA449" s="45"/>
      <c r="VB449" s="45"/>
      <c r="VC449" s="45"/>
      <c r="VD449" s="45"/>
      <c r="VE449" s="45"/>
      <c r="VF449" s="45"/>
      <c r="VG449" s="45"/>
      <c r="VH449" s="45"/>
      <c r="VI449" s="45"/>
      <c r="VJ449" s="45"/>
      <c r="VK449" s="45"/>
      <c r="VL449" s="45"/>
      <c r="VM449" s="45"/>
      <c r="VN449" s="45"/>
      <c r="VO449" s="45"/>
      <c r="VP449" s="45"/>
      <c r="VQ449" s="45"/>
      <c r="VR449" s="45"/>
      <c r="VS449" s="45"/>
      <c r="VT449" s="45"/>
      <c r="VU449" s="45"/>
      <c r="VV449" s="45"/>
      <c r="VW449" s="45"/>
      <c r="VX449" s="45"/>
      <c r="VY449" s="45"/>
      <c r="VZ449" s="45"/>
      <c r="WA449" s="45"/>
      <c r="WB449" s="45"/>
      <c r="WC449" s="45"/>
      <c r="WD449" s="45"/>
      <c r="WE449" s="45"/>
      <c r="WF449" s="45"/>
      <c r="WG449" s="45"/>
      <c r="WH449" s="45"/>
      <c r="WI449" s="45"/>
      <c r="WJ449" s="45"/>
      <c r="WK449" s="45"/>
      <c r="WL449" s="45"/>
      <c r="WM449" s="45"/>
      <c r="WN449" s="45"/>
      <c r="WO449" s="45"/>
      <c r="WP449" s="45"/>
      <c r="WQ449" s="45"/>
      <c r="WR449" s="45"/>
      <c r="WS449" s="45"/>
      <c r="WT449" s="45"/>
      <c r="WU449" s="45"/>
      <c r="WV449" s="45"/>
      <c r="WW449" s="45"/>
      <c r="WX449" s="45"/>
      <c r="WY449" s="45"/>
      <c r="WZ449" s="45"/>
      <c r="XA449" s="45"/>
      <c r="XB449" s="45"/>
      <c r="XC449" s="45"/>
      <c r="XD449" s="45"/>
      <c r="XE449" s="45"/>
      <c r="XF449" s="45"/>
      <c r="XG449" s="45"/>
      <c r="XH449" s="45"/>
      <c r="XI449" s="45"/>
      <c r="XJ449" s="45"/>
      <c r="XK449" s="45"/>
      <c r="XL449" s="45"/>
      <c r="XM449" s="45"/>
      <c r="XN449" s="45"/>
      <c r="XO449" s="45"/>
      <c r="XP449" s="45"/>
      <c r="XQ449" s="45"/>
      <c r="XR449" s="45"/>
      <c r="XS449" s="45"/>
      <c r="XT449" s="45"/>
      <c r="XU449" s="45"/>
      <c r="XV449" s="45"/>
      <c r="XW449" s="45"/>
      <c r="XX449" s="45"/>
      <c r="XY449" s="45"/>
      <c r="XZ449" s="45"/>
      <c r="YA449" s="45"/>
      <c r="YB449" s="45"/>
      <c r="YC449" s="45"/>
      <c r="YD449" s="45"/>
      <c r="YE449" s="45"/>
      <c r="YF449" s="45"/>
      <c r="YG449" s="45"/>
      <c r="YH449" s="45"/>
      <c r="YI449" s="45"/>
      <c r="YJ449" s="45"/>
      <c r="YK449" s="45"/>
      <c r="YL449" s="45"/>
      <c r="YM449" s="45"/>
      <c r="YN449" s="45"/>
      <c r="YO449" s="45"/>
      <c r="YP449" s="45"/>
      <c r="YQ449" s="45"/>
      <c r="YR449" s="45"/>
      <c r="YS449" s="45"/>
      <c r="YT449" s="45"/>
      <c r="YU449" s="45"/>
      <c r="YV449" s="45"/>
      <c r="YW449" s="45"/>
      <c r="YX449" s="45"/>
      <c r="YY449" s="45"/>
      <c r="YZ449" s="45"/>
      <c r="ZA449" s="45"/>
      <c r="ZB449" s="45"/>
      <c r="ZC449" s="45"/>
      <c r="ZD449" s="45"/>
      <c r="ZE449" s="45"/>
      <c r="ZF449" s="45"/>
      <c r="ZG449" s="45"/>
      <c r="ZH449" s="45"/>
      <c r="ZI449" s="45"/>
      <c r="ZJ449" s="45"/>
      <c r="ZK449" s="45"/>
      <c r="ZL449" s="45"/>
      <c r="ZM449" s="45"/>
      <c r="ZN449" s="45"/>
      <c r="ZO449" s="45"/>
      <c r="ZP449" s="45"/>
      <c r="ZQ449" s="45"/>
      <c r="ZR449" s="45"/>
      <c r="ZS449" s="45"/>
    </row>
    <row r="450" spans="1:695" s="48" customFormat="1" x14ac:dyDescent="0.2">
      <c r="A450" s="231" t="s">
        <v>157</v>
      </c>
      <c r="B450" s="94"/>
      <c r="C450" s="48" t="s">
        <v>75</v>
      </c>
      <c r="D450" s="68" t="s">
        <v>14</v>
      </c>
      <c r="E450" s="69">
        <v>0.48611111111111199</v>
      </c>
      <c r="F450" s="69">
        <f>E450+(80/(24*60))</f>
        <v>0.54166666666666752</v>
      </c>
      <c r="G450" s="42">
        <f t="shared" si="65"/>
        <v>16625</v>
      </c>
      <c r="H450" s="70">
        <v>250</v>
      </c>
      <c r="I450" s="81">
        <v>66.5</v>
      </c>
      <c r="J450" s="77" t="s">
        <v>204</v>
      </c>
      <c r="K450" s="77" t="s">
        <v>205</v>
      </c>
      <c r="L450" s="149" t="s">
        <v>210</v>
      </c>
      <c r="M450" s="45"/>
      <c r="N450" s="139"/>
      <c r="O450" s="139"/>
      <c r="P450" s="45"/>
      <c r="Q450" s="45"/>
      <c r="R450" s="45"/>
      <c r="S450" s="45"/>
      <c r="T450" s="45"/>
      <c r="U450" s="45"/>
      <c r="V450" s="45"/>
      <c r="W450" s="45"/>
      <c r="X450" s="45"/>
      <c r="Y450" s="45"/>
      <c r="Z450" s="45"/>
      <c r="AA450" s="45"/>
      <c r="AB450" s="45"/>
      <c r="AC450" s="45"/>
      <c r="AD450" s="45"/>
      <c r="AE450" s="45"/>
      <c r="AF450" s="45"/>
      <c r="AG450" s="45"/>
      <c r="AH450" s="45"/>
      <c r="AI450" s="45"/>
      <c r="AJ450" s="45"/>
      <c r="AK450" s="45"/>
      <c r="AL450" s="45"/>
      <c r="AM450" s="45"/>
      <c r="AN450" s="45"/>
      <c r="AO450" s="45"/>
      <c r="AP450" s="45"/>
      <c r="AQ450" s="45"/>
      <c r="AR450" s="45"/>
      <c r="AS450" s="45"/>
      <c r="AT450" s="45"/>
      <c r="AU450" s="45"/>
      <c r="AV450" s="45"/>
      <c r="AW450" s="45"/>
      <c r="AX450" s="45"/>
      <c r="AY450" s="45"/>
      <c r="AZ450" s="45"/>
      <c r="BA450" s="45"/>
      <c r="BB450" s="45"/>
      <c r="BC450" s="45"/>
      <c r="BD450" s="45"/>
      <c r="BE450" s="45"/>
      <c r="BF450" s="45"/>
      <c r="BG450" s="45"/>
      <c r="BH450" s="45"/>
      <c r="BI450" s="45"/>
      <c r="BJ450" s="45"/>
      <c r="BK450" s="45"/>
      <c r="BL450" s="45"/>
      <c r="BM450" s="45"/>
      <c r="BN450" s="45"/>
      <c r="BO450" s="45"/>
      <c r="BP450" s="45"/>
      <c r="BQ450" s="45"/>
      <c r="BR450" s="45"/>
      <c r="BS450" s="45"/>
      <c r="BT450" s="45"/>
      <c r="BU450" s="45"/>
      <c r="BV450" s="45"/>
      <c r="BW450" s="45"/>
      <c r="BX450" s="45"/>
      <c r="BY450" s="45"/>
      <c r="BZ450" s="45"/>
      <c r="CA450" s="45"/>
      <c r="CB450" s="45"/>
      <c r="CC450" s="45"/>
      <c r="CD450" s="45"/>
      <c r="CE450" s="45"/>
      <c r="CF450" s="45"/>
      <c r="CG450" s="45"/>
      <c r="CH450" s="45"/>
      <c r="CI450" s="45"/>
      <c r="CJ450" s="45"/>
      <c r="CK450" s="45"/>
      <c r="CL450" s="45"/>
      <c r="CM450" s="45"/>
      <c r="CN450" s="45"/>
      <c r="CO450" s="45"/>
      <c r="CP450" s="45"/>
      <c r="CQ450" s="45"/>
      <c r="CR450" s="45"/>
      <c r="CS450" s="45"/>
      <c r="CT450" s="45"/>
      <c r="CU450" s="45"/>
      <c r="CV450" s="45"/>
      <c r="CW450" s="45"/>
      <c r="CX450" s="45"/>
      <c r="CY450" s="45"/>
      <c r="CZ450" s="45"/>
      <c r="DA450" s="45"/>
      <c r="DB450" s="45"/>
      <c r="DC450" s="45"/>
      <c r="DD450" s="45"/>
      <c r="DE450" s="45"/>
      <c r="DF450" s="45"/>
      <c r="DG450" s="45"/>
      <c r="DH450" s="45"/>
      <c r="DI450" s="45"/>
      <c r="DJ450" s="45"/>
      <c r="DK450" s="45"/>
      <c r="DL450" s="45"/>
      <c r="DM450" s="45"/>
      <c r="DN450" s="45"/>
      <c r="DO450" s="45"/>
      <c r="DP450" s="45"/>
      <c r="DQ450" s="45"/>
      <c r="DR450" s="45"/>
      <c r="DS450" s="45"/>
      <c r="DT450" s="45"/>
      <c r="DU450" s="45"/>
      <c r="DV450" s="45"/>
      <c r="DW450" s="45"/>
      <c r="DX450" s="45"/>
      <c r="DY450" s="45"/>
      <c r="DZ450" s="45"/>
      <c r="EA450" s="45"/>
      <c r="EB450" s="45"/>
      <c r="EC450" s="45"/>
      <c r="ED450" s="45"/>
      <c r="EE450" s="45"/>
      <c r="EF450" s="45"/>
      <c r="EG450" s="45"/>
      <c r="EH450" s="45"/>
      <c r="EI450" s="45"/>
      <c r="EJ450" s="45"/>
      <c r="EK450" s="45"/>
      <c r="EL450" s="45"/>
      <c r="EM450" s="45"/>
      <c r="EN450" s="45"/>
      <c r="EO450" s="45"/>
      <c r="EP450" s="45"/>
      <c r="EQ450" s="45"/>
      <c r="ER450" s="45"/>
      <c r="ES450" s="45"/>
      <c r="ET450" s="45"/>
      <c r="EU450" s="45"/>
      <c r="EV450" s="45"/>
      <c r="EW450" s="45"/>
      <c r="EX450" s="45"/>
      <c r="EY450" s="45"/>
      <c r="EZ450" s="45"/>
      <c r="FA450" s="45"/>
      <c r="FB450" s="45"/>
      <c r="FC450" s="45"/>
      <c r="FD450" s="45"/>
      <c r="FE450" s="45"/>
      <c r="FF450" s="45"/>
      <c r="FG450" s="45"/>
      <c r="FH450" s="45"/>
      <c r="FI450" s="45"/>
      <c r="FJ450" s="45"/>
      <c r="FK450" s="45"/>
      <c r="FL450" s="45"/>
      <c r="FM450" s="45"/>
      <c r="FN450" s="45"/>
      <c r="FO450" s="45"/>
      <c r="FP450" s="45"/>
      <c r="FQ450" s="45"/>
      <c r="FR450" s="45"/>
      <c r="FS450" s="45"/>
      <c r="FT450" s="45"/>
      <c r="FU450" s="45"/>
      <c r="FV450" s="45"/>
      <c r="FW450" s="45"/>
      <c r="FX450" s="45"/>
      <c r="FY450" s="45"/>
      <c r="FZ450" s="45"/>
      <c r="GA450" s="45"/>
      <c r="GB450" s="45"/>
      <c r="GC450" s="45"/>
      <c r="GD450" s="45"/>
      <c r="GE450" s="45"/>
      <c r="GF450" s="45"/>
      <c r="GG450" s="45"/>
      <c r="GH450" s="45"/>
      <c r="GI450" s="45"/>
      <c r="GJ450" s="45"/>
      <c r="GK450" s="45"/>
      <c r="GL450" s="45"/>
      <c r="GM450" s="45"/>
      <c r="GN450" s="45"/>
      <c r="GO450" s="45"/>
      <c r="GP450" s="45"/>
      <c r="GQ450" s="45"/>
      <c r="GR450" s="45"/>
      <c r="GS450" s="45"/>
      <c r="GT450" s="45"/>
      <c r="GU450" s="45"/>
      <c r="GV450" s="45"/>
      <c r="GW450" s="45"/>
      <c r="GX450" s="45"/>
      <c r="GY450" s="45"/>
      <c r="GZ450" s="45"/>
      <c r="HA450" s="45"/>
      <c r="HB450" s="45"/>
      <c r="HC450" s="45"/>
      <c r="HD450" s="45"/>
      <c r="HE450" s="45"/>
      <c r="HF450" s="45"/>
      <c r="HG450" s="45"/>
      <c r="HH450" s="45"/>
      <c r="HI450" s="45"/>
      <c r="HJ450" s="45"/>
      <c r="HK450" s="45"/>
      <c r="HL450" s="45"/>
      <c r="HM450" s="45"/>
      <c r="HN450" s="45"/>
      <c r="HO450" s="45"/>
      <c r="HP450" s="45"/>
      <c r="HQ450" s="45"/>
      <c r="HR450" s="45"/>
      <c r="HS450" s="45"/>
      <c r="HT450" s="45"/>
      <c r="HU450" s="45"/>
      <c r="HV450" s="45"/>
      <c r="HW450" s="45"/>
      <c r="HX450" s="45"/>
      <c r="HY450" s="45"/>
      <c r="HZ450" s="45"/>
      <c r="IA450" s="45"/>
      <c r="IB450" s="45"/>
      <c r="IC450" s="45"/>
      <c r="ID450" s="45"/>
      <c r="IE450" s="45"/>
      <c r="IF450" s="45"/>
      <c r="IG450" s="45"/>
      <c r="IH450" s="45"/>
      <c r="II450" s="45"/>
      <c r="IJ450" s="45"/>
      <c r="IK450" s="45"/>
      <c r="IL450" s="45"/>
      <c r="IM450" s="45"/>
      <c r="IN450" s="45"/>
      <c r="IO450" s="45"/>
      <c r="IP450" s="45"/>
      <c r="IQ450" s="45"/>
      <c r="IR450" s="45"/>
      <c r="IS450" s="45"/>
      <c r="IT450" s="45"/>
      <c r="IU450" s="45"/>
      <c r="IV450" s="45"/>
      <c r="IW450" s="45"/>
      <c r="IX450" s="45"/>
      <c r="IY450" s="45"/>
      <c r="IZ450" s="45"/>
      <c r="JA450" s="45"/>
      <c r="JB450" s="45"/>
      <c r="JC450" s="45"/>
      <c r="JD450" s="45"/>
      <c r="JE450" s="45"/>
      <c r="JF450" s="45"/>
      <c r="JG450" s="45"/>
      <c r="JH450" s="45"/>
      <c r="JI450" s="45"/>
      <c r="JJ450" s="45"/>
      <c r="JK450" s="45"/>
      <c r="JL450" s="45"/>
      <c r="JM450" s="45"/>
      <c r="JN450" s="45"/>
      <c r="JO450" s="45"/>
      <c r="JP450" s="45"/>
      <c r="JQ450" s="45"/>
      <c r="JR450" s="45"/>
      <c r="JS450" s="45"/>
      <c r="JT450" s="45"/>
      <c r="JU450" s="45"/>
      <c r="JV450" s="45"/>
      <c r="JW450" s="45"/>
      <c r="JX450" s="45"/>
      <c r="JY450" s="45"/>
      <c r="JZ450" s="45"/>
      <c r="KA450" s="45"/>
      <c r="KB450" s="45"/>
      <c r="KC450" s="45"/>
      <c r="KD450" s="45"/>
      <c r="KE450" s="45"/>
      <c r="KF450" s="45"/>
      <c r="KG450" s="45"/>
      <c r="KH450" s="45"/>
      <c r="KI450" s="45"/>
      <c r="KJ450" s="45"/>
      <c r="KK450" s="45"/>
      <c r="KL450" s="45"/>
      <c r="KM450" s="45"/>
      <c r="KN450" s="45"/>
      <c r="KO450" s="45"/>
      <c r="KP450" s="45"/>
      <c r="KQ450" s="45"/>
      <c r="KR450" s="45"/>
      <c r="KS450" s="45"/>
      <c r="KT450" s="45"/>
      <c r="KU450" s="45"/>
      <c r="KV450" s="45"/>
      <c r="KW450" s="45"/>
      <c r="KX450" s="45"/>
      <c r="KY450" s="45"/>
      <c r="KZ450" s="45"/>
      <c r="LA450" s="45"/>
      <c r="LB450" s="45"/>
      <c r="LC450" s="45"/>
      <c r="LD450" s="45"/>
      <c r="LE450" s="45"/>
      <c r="LF450" s="45"/>
      <c r="LG450" s="45"/>
      <c r="LH450" s="45"/>
      <c r="LI450" s="45"/>
      <c r="LJ450" s="45"/>
      <c r="LK450" s="45"/>
      <c r="LL450" s="45"/>
      <c r="LM450" s="45"/>
      <c r="LN450" s="45"/>
      <c r="LO450" s="45"/>
      <c r="LP450" s="45"/>
      <c r="LQ450" s="45"/>
      <c r="LR450" s="45"/>
      <c r="LS450" s="45"/>
      <c r="LT450" s="45"/>
      <c r="LU450" s="45"/>
      <c r="LV450" s="45"/>
      <c r="LW450" s="45"/>
      <c r="LX450" s="45"/>
      <c r="LY450" s="45"/>
      <c r="LZ450" s="45"/>
      <c r="MA450" s="45"/>
      <c r="MB450" s="45"/>
      <c r="MC450" s="45"/>
      <c r="MD450" s="45"/>
      <c r="ME450" s="45"/>
      <c r="MF450" s="45"/>
      <c r="MG450" s="45"/>
      <c r="MH450" s="45"/>
      <c r="MI450" s="45"/>
      <c r="MJ450" s="45"/>
      <c r="MK450" s="45"/>
      <c r="ML450" s="45"/>
      <c r="MM450" s="45"/>
      <c r="MN450" s="45"/>
      <c r="MO450" s="45"/>
      <c r="MP450" s="45"/>
      <c r="MQ450" s="45"/>
      <c r="MR450" s="45"/>
      <c r="MS450" s="45"/>
      <c r="MT450" s="45"/>
      <c r="MU450" s="45"/>
      <c r="MV450" s="45"/>
      <c r="MW450" s="45"/>
      <c r="MX450" s="45"/>
      <c r="MY450" s="45"/>
      <c r="MZ450" s="45"/>
      <c r="NA450" s="45"/>
      <c r="NB450" s="45"/>
      <c r="NC450" s="45"/>
      <c r="ND450" s="45"/>
      <c r="NE450" s="45"/>
      <c r="NF450" s="45"/>
      <c r="NG450" s="45"/>
      <c r="NH450" s="45"/>
      <c r="NI450" s="45"/>
      <c r="NJ450" s="45"/>
      <c r="NK450" s="45"/>
      <c r="NL450" s="45"/>
      <c r="NM450" s="45"/>
      <c r="NN450" s="45"/>
      <c r="NO450" s="45"/>
      <c r="NP450" s="45"/>
      <c r="NQ450" s="45"/>
      <c r="NR450" s="45"/>
      <c r="NS450" s="45"/>
      <c r="NT450" s="45"/>
      <c r="NU450" s="45"/>
      <c r="NV450" s="45"/>
      <c r="NW450" s="45"/>
      <c r="NX450" s="45"/>
      <c r="NY450" s="45"/>
      <c r="NZ450" s="45"/>
      <c r="OA450" s="45"/>
      <c r="OB450" s="45"/>
      <c r="OC450" s="45"/>
      <c r="OD450" s="45"/>
      <c r="OE450" s="45"/>
      <c r="OF450" s="45"/>
      <c r="OG450" s="45"/>
      <c r="OH450" s="45"/>
      <c r="OI450" s="45"/>
      <c r="OJ450" s="45"/>
      <c r="OK450" s="45"/>
      <c r="OL450" s="45"/>
      <c r="OM450" s="45"/>
      <c r="ON450" s="45"/>
      <c r="OO450" s="45"/>
      <c r="OP450" s="45"/>
      <c r="OQ450" s="45"/>
      <c r="OR450" s="45"/>
      <c r="OS450" s="45"/>
      <c r="OT450" s="45"/>
      <c r="OU450" s="45"/>
      <c r="OV450" s="45"/>
      <c r="OW450" s="45"/>
      <c r="OX450" s="45"/>
      <c r="OY450" s="45"/>
      <c r="OZ450" s="45"/>
      <c r="PA450" s="45"/>
      <c r="PB450" s="45"/>
      <c r="PC450" s="45"/>
      <c r="PD450" s="45"/>
      <c r="PE450" s="45"/>
      <c r="PF450" s="45"/>
      <c r="PG450" s="45"/>
      <c r="PH450" s="45"/>
      <c r="PI450" s="45"/>
      <c r="PJ450" s="45"/>
      <c r="PK450" s="45"/>
      <c r="PL450" s="45"/>
      <c r="PM450" s="45"/>
      <c r="PN450" s="45"/>
      <c r="PO450" s="45"/>
      <c r="PP450" s="45"/>
      <c r="PQ450" s="45"/>
      <c r="PR450" s="45"/>
      <c r="PS450" s="45"/>
      <c r="PT450" s="45"/>
      <c r="PU450" s="45"/>
      <c r="PV450" s="45"/>
      <c r="PW450" s="45"/>
      <c r="PX450" s="45"/>
      <c r="PY450" s="45"/>
      <c r="PZ450" s="45"/>
      <c r="QA450" s="45"/>
      <c r="QB450" s="45"/>
      <c r="QC450" s="45"/>
      <c r="QD450" s="45"/>
      <c r="QE450" s="45"/>
      <c r="QF450" s="45"/>
      <c r="QG450" s="45"/>
      <c r="QH450" s="45"/>
      <c r="QI450" s="45"/>
      <c r="QJ450" s="45"/>
      <c r="QK450" s="45"/>
      <c r="QL450" s="45"/>
      <c r="QM450" s="45"/>
      <c r="QN450" s="45"/>
      <c r="QO450" s="45"/>
      <c r="QP450" s="45"/>
      <c r="QQ450" s="45"/>
      <c r="QR450" s="45"/>
      <c r="QS450" s="45"/>
      <c r="QT450" s="45"/>
      <c r="QU450" s="45"/>
      <c r="QV450" s="45"/>
      <c r="QW450" s="45"/>
      <c r="QX450" s="45"/>
      <c r="QY450" s="45"/>
      <c r="QZ450" s="45"/>
      <c r="RA450" s="45"/>
      <c r="RB450" s="45"/>
      <c r="RC450" s="45"/>
      <c r="RD450" s="45"/>
      <c r="RE450" s="45"/>
      <c r="RF450" s="45"/>
      <c r="RG450" s="45"/>
      <c r="RH450" s="45"/>
      <c r="RI450" s="45"/>
      <c r="RJ450" s="45"/>
      <c r="RK450" s="45"/>
      <c r="RL450" s="45"/>
      <c r="RM450" s="45"/>
      <c r="RN450" s="45"/>
      <c r="RO450" s="45"/>
      <c r="RP450" s="45"/>
      <c r="RQ450" s="45"/>
      <c r="RR450" s="45"/>
      <c r="RS450" s="45"/>
      <c r="RT450" s="45"/>
      <c r="RU450" s="45"/>
      <c r="RV450" s="45"/>
      <c r="RW450" s="45"/>
      <c r="RX450" s="45"/>
      <c r="RY450" s="45"/>
      <c r="RZ450" s="45"/>
      <c r="SA450" s="45"/>
      <c r="SB450" s="45"/>
      <c r="SC450" s="45"/>
      <c r="SD450" s="45"/>
      <c r="SE450" s="45"/>
      <c r="SF450" s="45"/>
      <c r="SG450" s="45"/>
      <c r="SH450" s="45"/>
      <c r="SI450" s="45"/>
      <c r="SJ450" s="45"/>
      <c r="SK450" s="45"/>
      <c r="SL450" s="45"/>
      <c r="SM450" s="45"/>
      <c r="SN450" s="45"/>
      <c r="SO450" s="45"/>
      <c r="SP450" s="45"/>
      <c r="SQ450" s="45"/>
      <c r="SR450" s="45"/>
      <c r="SS450" s="45"/>
      <c r="ST450" s="45"/>
      <c r="SU450" s="45"/>
      <c r="SV450" s="45"/>
      <c r="SW450" s="45"/>
      <c r="SX450" s="45"/>
      <c r="SY450" s="45"/>
      <c r="SZ450" s="45"/>
      <c r="TA450" s="45"/>
      <c r="TB450" s="45"/>
      <c r="TC450" s="45"/>
      <c r="TD450" s="45"/>
      <c r="TE450" s="45"/>
      <c r="TF450" s="45"/>
      <c r="TG450" s="45"/>
      <c r="TH450" s="45"/>
      <c r="TI450" s="45"/>
      <c r="TJ450" s="45"/>
      <c r="TK450" s="45"/>
      <c r="TL450" s="45"/>
      <c r="TM450" s="45"/>
      <c r="TN450" s="45"/>
      <c r="TO450" s="45"/>
      <c r="TP450" s="45"/>
      <c r="TQ450" s="45"/>
      <c r="TR450" s="45"/>
      <c r="TS450" s="45"/>
      <c r="TT450" s="45"/>
      <c r="TU450" s="45"/>
      <c r="TV450" s="45"/>
      <c r="TW450" s="45"/>
      <c r="TX450" s="45"/>
      <c r="TY450" s="45"/>
      <c r="TZ450" s="45"/>
      <c r="UA450" s="45"/>
      <c r="UB450" s="45"/>
      <c r="UC450" s="45"/>
      <c r="UD450" s="45"/>
      <c r="UE450" s="45"/>
      <c r="UF450" s="45"/>
      <c r="UG450" s="45"/>
      <c r="UH450" s="45"/>
      <c r="UI450" s="45"/>
      <c r="UJ450" s="45"/>
      <c r="UK450" s="45"/>
      <c r="UL450" s="45"/>
      <c r="UM450" s="45"/>
      <c r="UN450" s="45"/>
      <c r="UO450" s="45"/>
      <c r="UP450" s="45"/>
      <c r="UQ450" s="45"/>
      <c r="UR450" s="45"/>
      <c r="US450" s="45"/>
      <c r="UT450" s="45"/>
      <c r="UU450" s="45"/>
      <c r="UV450" s="45"/>
      <c r="UW450" s="45"/>
      <c r="UX450" s="45"/>
      <c r="UY450" s="45"/>
      <c r="UZ450" s="45"/>
      <c r="VA450" s="45"/>
      <c r="VB450" s="45"/>
      <c r="VC450" s="45"/>
      <c r="VD450" s="45"/>
      <c r="VE450" s="45"/>
      <c r="VF450" s="45"/>
      <c r="VG450" s="45"/>
      <c r="VH450" s="45"/>
      <c r="VI450" s="45"/>
      <c r="VJ450" s="45"/>
      <c r="VK450" s="45"/>
      <c r="VL450" s="45"/>
      <c r="VM450" s="45"/>
      <c r="VN450" s="45"/>
      <c r="VO450" s="45"/>
      <c r="VP450" s="45"/>
      <c r="VQ450" s="45"/>
      <c r="VR450" s="45"/>
      <c r="VS450" s="45"/>
      <c r="VT450" s="45"/>
      <c r="VU450" s="45"/>
      <c r="VV450" s="45"/>
      <c r="VW450" s="45"/>
      <c r="VX450" s="45"/>
      <c r="VY450" s="45"/>
      <c r="VZ450" s="45"/>
      <c r="WA450" s="45"/>
      <c r="WB450" s="45"/>
      <c r="WC450" s="45"/>
      <c r="WD450" s="45"/>
      <c r="WE450" s="45"/>
      <c r="WF450" s="45"/>
      <c r="WG450" s="45"/>
      <c r="WH450" s="45"/>
      <c r="WI450" s="45"/>
      <c r="WJ450" s="45"/>
      <c r="WK450" s="45"/>
      <c r="WL450" s="45"/>
      <c r="WM450" s="45"/>
      <c r="WN450" s="45"/>
      <c r="WO450" s="45"/>
      <c r="WP450" s="45"/>
      <c r="WQ450" s="45"/>
      <c r="WR450" s="45"/>
      <c r="WS450" s="45"/>
      <c r="WT450" s="45"/>
      <c r="WU450" s="45"/>
      <c r="WV450" s="45"/>
      <c r="WW450" s="45"/>
      <c r="WX450" s="45"/>
      <c r="WY450" s="45"/>
      <c r="WZ450" s="45"/>
      <c r="XA450" s="45"/>
      <c r="XB450" s="45"/>
      <c r="XC450" s="45"/>
      <c r="XD450" s="45"/>
      <c r="XE450" s="45"/>
      <c r="XF450" s="45"/>
      <c r="XG450" s="45"/>
      <c r="XH450" s="45"/>
      <c r="XI450" s="45"/>
      <c r="XJ450" s="45"/>
      <c r="XK450" s="45"/>
      <c r="XL450" s="45"/>
      <c r="XM450" s="45"/>
      <c r="XN450" s="45"/>
      <c r="XO450" s="45"/>
      <c r="XP450" s="45"/>
      <c r="XQ450" s="45"/>
      <c r="XR450" s="45"/>
      <c r="XS450" s="45"/>
      <c r="XT450" s="45"/>
      <c r="XU450" s="45"/>
      <c r="XV450" s="45"/>
      <c r="XW450" s="45"/>
      <c r="XX450" s="45"/>
      <c r="XY450" s="45"/>
      <c r="XZ450" s="45"/>
      <c r="YA450" s="45"/>
      <c r="YB450" s="45"/>
      <c r="YC450" s="45"/>
      <c r="YD450" s="45"/>
      <c r="YE450" s="45"/>
      <c r="YF450" s="45"/>
      <c r="YG450" s="45"/>
      <c r="YH450" s="45"/>
      <c r="YI450" s="45"/>
      <c r="YJ450" s="45"/>
      <c r="YK450" s="45"/>
      <c r="YL450" s="45"/>
      <c r="YM450" s="45"/>
      <c r="YN450" s="45"/>
      <c r="YO450" s="45"/>
      <c r="YP450" s="45"/>
      <c r="YQ450" s="45"/>
      <c r="YR450" s="45"/>
      <c r="YS450" s="45"/>
      <c r="YT450" s="45"/>
      <c r="YU450" s="45"/>
      <c r="YV450" s="45"/>
      <c r="YW450" s="45"/>
      <c r="YX450" s="45"/>
      <c r="YY450" s="45"/>
      <c r="YZ450" s="45"/>
      <c r="ZA450" s="45"/>
      <c r="ZB450" s="45"/>
      <c r="ZC450" s="45"/>
      <c r="ZD450" s="45"/>
      <c r="ZE450" s="45"/>
      <c r="ZF450" s="45"/>
      <c r="ZG450" s="45"/>
      <c r="ZH450" s="45"/>
      <c r="ZI450" s="45"/>
      <c r="ZJ450" s="45"/>
      <c r="ZK450" s="45"/>
      <c r="ZL450" s="45"/>
      <c r="ZM450" s="45"/>
      <c r="ZN450" s="45"/>
      <c r="ZO450" s="45"/>
      <c r="ZP450" s="45"/>
      <c r="ZQ450" s="45"/>
      <c r="ZR450" s="45"/>
      <c r="ZS450" s="45"/>
    </row>
    <row r="451" spans="1:695" s="48" customFormat="1" x14ac:dyDescent="0.2">
      <c r="A451" s="231" t="s">
        <v>157</v>
      </c>
      <c r="B451" s="94"/>
      <c r="C451" s="48" t="s">
        <v>76</v>
      </c>
      <c r="D451" s="68" t="s">
        <v>14</v>
      </c>
      <c r="E451" s="69">
        <v>0.54861111111111105</v>
      </c>
      <c r="F451" s="69">
        <f>E451+(85/(24*60))</f>
        <v>0.60763888888888884</v>
      </c>
      <c r="G451" s="42">
        <f t="shared" si="65"/>
        <v>16950</v>
      </c>
      <c r="H451" s="70">
        <v>250</v>
      </c>
      <c r="I451" s="81">
        <v>67.8</v>
      </c>
      <c r="J451" s="77" t="s">
        <v>204</v>
      </c>
      <c r="K451" s="77" t="s">
        <v>205</v>
      </c>
      <c r="L451" s="149" t="s">
        <v>210</v>
      </c>
      <c r="M451" s="45"/>
      <c r="N451" s="139"/>
      <c r="O451" s="139"/>
      <c r="P451" s="45"/>
      <c r="Q451" s="45"/>
      <c r="R451" s="45"/>
      <c r="S451" s="45"/>
      <c r="T451" s="45"/>
      <c r="U451" s="45"/>
      <c r="V451" s="45"/>
      <c r="W451" s="45"/>
      <c r="X451" s="45"/>
      <c r="Y451" s="45"/>
      <c r="Z451" s="45"/>
      <c r="AA451" s="45"/>
      <c r="AB451" s="45"/>
      <c r="AC451" s="45"/>
      <c r="AD451" s="45"/>
      <c r="AE451" s="45"/>
      <c r="AF451" s="45"/>
      <c r="AG451" s="45"/>
      <c r="AH451" s="45"/>
      <c r="AI451" s="45"/>
      <c r="AJ451" s="45"/>
      <c r="AK451" s="45"/>
      <c r="AL451" s="45"/>
      <c r="AM451" s="45"/>
      <c r="AN451" s="45"/>
      <c r="AO451" s="45"/>
      <c r="AP451" s="45"/>
      <c r="AQ451" s="45"/>
      <c r="AR451" s="45"/>
      <c r="AS451" s="45"/>
      <c r="AT451" s="45"/>
      <c r="AU451" s="45"/>
      <c r="AV451" s="45"/>
      <c r="AW451" s="45"/>
      <c r="AX451" s="45"/>
      <c r="AY451" s="45"/>
      <c r="AZ451" s="45"/>
      <c r="BA451" s="45"/>
      <c r="BB451" s="45"/>
      <c r="BC451" s="45"/>
      <c r="BD451" s="45"/>
      <c r="BE451" s="45"/>
      <c r="BF451" s="45"/>
      <c r="BG451" s="45"/>
      <c r="BH451" s="45"/>
      <c r="BI451" s="45"/>
      <c r="BJ451" s="45"/>
      <c r="BK451" s="45"/>
      <c r="BL451" s="45"/>
      <c r="BM451" s="45"/>
      <c r="BN451" s="45"/>
      <c r="BO451" s="45"/>
      <c r="BP451" s="45"/>
      <c r="BQ451" s="45"/>
      <c r="BR451" s="45"/>
      <c r="BS451" s="45"/>
      <c r="BT451" s="45"/>
      <c r="BU451" s="45"/>
      <c r="BV451" s="45"/>
      <c r="BW451" s="45"/>
      <c r="BX451" s="45"/>
      <c r="BY451" s="45"/>
      <c r="BZ451" s="45"/>
      <c r="CA451" s="45"/>
      <c r="CB451" s="45"/>
      <c r="CC451" s="45"/>
      <c r="CD451" s="45"/>
      <c r="CE451" s="45"/>
      <c r="CF451" s="45"/>
      <c r="CG451" s="45"/>
      <c r="CH451" s="45"/>
      <c r="CI451" s="45"/>
      <c r="CJ451" s="45"/>
      <c r="CK451" s="45"/>
      <c r="CL451" s="45"/>
      <c r="CM451" s="45"/>
      <c r="CN451" s="45"/>
      <c r="CO451" s="45"/>
      <c r="CP451" s="45"/>
      <c r="CQ451" s="45"/>
      <c r="CR451" s="45"/>
      <c r="CS451" s="45"/>
      <c r="CT451" s="45"/>
      <c r="CU451" s="45"/>
      <c r="CV451" s="45"/>
      <c r="CW451" s="45"/>
      <c r="CX451" s="45"/>
      <c r="CY451" s="45"/>
      <c r="CZ451" s="45"/>
      <c r="DA451" s="45"/>
      <c r="DB451" s="45"/>
      <c r="DC451" s="45"/>
      <c r="DD451" s="45"/>
      <c r="DE451" s="45"/>
      <c r="DF451" s="45"/>
      <c r="DG451" s="45"/>
      <c r="DH451" s="45"/>
      <c r="DI451" s="45"/>
      <c r="DJ451" s="45"/>
      <c r="DK451" s="45"/>
      <c r="DL451" s="45"/>
      <c r="DM451" s="45"/>
      <c r="DN451" s="45"/>
      <c r="DO451" s="45"/>
      <c r="DP451" s="45"/>
      <c r="DQ451" s="45"/>
      <c r="DR451" s="45"/>
      <c r="DS451" s="45"/>
      <c r="DT451" s="45"/>
      <c r="DU451" s="45"/>
      <c r="DV451" s="45"/>
      <c r="DW451" s="45"/>
      <c r="DX451" s="45"/>
      <c r="DY451" s="45"/>
      <c r="DZ451" s="45"/>
      <c r="EA451" s="45"/>
      <c r="EB451" s="45"/>
      <c r="EC451" s="45"/>
      <c r="ED451" s="45"/>
      <c r="EE451" s="45"/>
      <c r="EF451" s="45"/>
      <c r="EG451" s="45"/>
      <c r="EH451" s="45"/>
      <c r="EI451" s="45"/>
      <c r="EJ451" s="45"/>
      <c r="EK451" s="45"/>
      <c r="EL451" s="45"/>
      <c r="EM451" s="45"/>
      <c r="EN451" s="45"/>
      <c r="EO451" s="45"/>
      <c r="EP451" s="45"/>
      <c r="EQ451" s="45"/>
      <c r="ER451" s="45"/>
      <c r="ES451" s="45"/>
      <c r="ET451" s="45"/>
      <c r="EU451" s="45"/>
      <c r="EV451" s="45"/>
      <c r="EW451" s="45"/>
      <c r="EX451" s="45"/>
      <c r="EY451" s="45"/>
      <c r="EZ451" s="45"/>
      <c r="FA451" s="45"/>
      <c r="FB451" s="45"/>
      <c r="FC451" s="45"/>
      <c r="FD451" s="45"/>
      <c r="FE451" s="45"/>
      <c r="FF451" s="45"/>
      <c r="FG451" s="45"/>
      <c r="FH451" s="45"/>
      <c r="FI451" s="45"/>
      <c r="FJ451" s="45"/>
      <c r="FK451" s="45"/>
      <c r="FL451" s="45"/>
      <c r="FM451" s="45"/>
      <c r="FN451" s="45"/>
      <c r="FO451" s="45"/>
      <c r="FP451" s="45"/>
      <c r="FQ451" s="45"/>
      <c r="FR451" s="45"/>
      <c r="FS451" s="45"/>
      <c r="FT451" s="45"/>
      <c r="FU451" s="45"/>
      <c r="FV451" s="45"/>
      <c r="FW451" s="45"/>
      <c r="FX451" s="45"/>
      <c r="FY451" s="45"/>
      <c r="FZ451" s="45"/>
      <c r="GA451" s="45"/>
      <c r="GB451" s="45"/>
      <c r="GC451" s="45"/>
      <c r="GD451" s="45"/>
      <c r="GE451" s="45"/>
      <c r="GF451" s="45"/>
      <c r="GG451" s="45"/>
      <c r="GH451" s="45"/>
      <c r="GI451" s="45"/>
      <c r="GJ451" s="45"/>
      <c r="GK451" s="45"/>
      <c r="GL451" s="45"/>
      <c r="GM451" s="45"/>
      <c r="GN451" s="45"/>
      <c r="GO451" s="45"/>
      <c r="GP451" s="45"/>
      <c r="GQ451" s="45"/>
      <c r="GR451" s="45"/>
      <c r="GS451" s="45"/>
      <c r="GT451" s="45"/>
      <c r="GU451" s="45"/>
      <c r="GV451" s="45"/>
      <c r="GW451" s="45"/>
      <c r="GX451" s="45"/>
      <c r="GY451" s="45"/>
      <c r="GZ451" s="45"/>
      <c r="HA451" s="45"/>
      <c r="HB451" s="45"/>
      <c r="HC451" s="45"/>
      <c r="HD451" s="45"/>
      <c r="HE451" s="45"/>
      <c r="HF451" s="45"/>
      <c r="HG451" s="45"/>
      <c r="HH451" s="45"/>
      <c r="HI451" s="45"/>
      <c r="HJ451" s="45"/>
      <c r="HK451" s="45"/>
      <c r="HL451" s="45"/>
      <c r="HM451" s="45"/>
      <c r="HN451" s="45"/>
      <c r="HO451" s="45"/>
      <c r="HP451" s="45"/>
      <c r="HQ451" s="45"/>
      <c r="HR451" s="45"/>
      <c r="HS451" s="45"/>
      <c r="HT451" s="45"/>
      <c r="HU451" s="45"/>
      <c r="HV451" s="45"/>
      <c r="HW451" s="45"/>
      <c r="HX451" s="45"/>
      <c r="HY451" s="45"/>
      <c r="HZ451" s="45"/>
      <c r="IA451" s="45"/>
      <c r="IB451" s="45"/>
      <c r="IC451" s="45"/>
      <c r="ID451" s="45"/>
      <c r="IE451" s="45"/>
      <c r="IF451" s="45"/>
      <c r="IG451" s="45"/>
      <c r="IH451" s="45"/>
      <c r="II451" s="45"/>
      <c r="IJ451" s="45"/>
      <c r="IK451" s="45"/>
      <c r="IL451" s="45"/>
      <c r="IM451" s="45"/>
      <c r="IN451" s="45"/>
      <c r="IO451" s="45"/>
      <c r="IP451" s="45"/>
      <c r="IQ451" s="45"/>
      <c r="IR451" s="45"/>
      <c r="IS451" s="45"/>
      <c r="IT451" s="45"/>
      <c r="IU451" s="45"/>
      <c r="IV451" s="45"/>
      <c r="IW451" s="45"/>
      <c r="IX451" s="45"/>
      <c r="IY451" s="45"/>
      <c r="IZ451" s="45"/>
      <c r="JA451" s="45"/>
      <c r="JB451" s="45"/>
      <c r="JC451" s="45"/>
      <c r="JD451" s="45"/>
      <c r="JE451" s="45"/>
      <c r="JF451" s="45"/>
      <c r="JG451" s="45"/>
      <c r="JH451" s="45"/>
      <c r="JI451" s="45"/>
      <c r="JJ451" s="45"/>
      <c r="JK451" s="45"/>
      <c r="JL451" s="45"/>
      <c r="JM451" s="45"/>
      <c r="JN451" s="45"/>
      <c r="JO451" s="45"/>
      <c r="JP451" s="45"/>
      <c r="JQ451" s="45"/>
      <c r="JR451" s="45"/>
      <c r="JS451" s="45"/>
      <c r="JT451" s="45"/>
      <c r="JU451" s="45"/>
      <c r="JV451" s="45"/>
      <c r="JW451" s="45"/>
      <c r="JX451" s="45"/>
      <c r="JY451" s="45"/>
      <c r="JZ451" s="45"/>
      <c r="KA451" s="45"/>
      <c r="KB451" s="45"/>
      <c r="KC451" s="45"/>
      <c r="KD451" s="45"/>
      <c r="KE451" s="45"/>
      <c r="KF451" s="45"/>
      <c r="KG451" s="45"/>
      <c r="KH451" s="45"/>
      <c r="KI451" s="45"/>
      <c r="KJ451" s="45"/>
      <c r="KK451" s="45"/>
      <c r="KL451" s="45"/>
      <c r="KM451" s="45"/>
      <c r="KN451" s="45"/>
      <c r="KO451" s="45"/>
      <c r="KP451" s="45"/>
      <c r="KQ451" s="45"/>
      <c r="KR451" s="45"/>
      <c r="KS451" s="45"/>
      <c r="KT451" s="45"/>
      <c r="KU451" s="45"/>
      <c r="KV451" s="45"/>
      <c r="KW451" s="45"/>
      <c r="KX451" s="45"/>
      <c r="KY451" s="45"/>
      <c r="KZ451" s="45"/>
      <c r="LA451" s="45"/>
      <c r="LB451" s="45"/>
      <c r="LC451" s="45"/>
      <c r="LD451" s="45"/>
      <c r="LE451" s="45"/>
      <c r="LF451" s="45"/>
      <c r="LG451" s="45"/>
      <c r="LH451" s="45"/>
      <c r="LI451" s="45"/>
      <c r="LJ451" s="45"/>
      <c r="LK451" s="45"/>
      <c r="LL451" s="45"/>
      <c r="LM451" s="45"/>
      <c r="LN451" s="45"/>
      <c r="LO451" s="45"/>
      <c r="LP451" s="45"/>
      <c r="LQ451" s="45"/>
      <c r="LR451" s="45"/>
      <c r="LS451" s="45"/>
      <c r="LT451" s="45"/>
      <c r="LU451" s="45"/>
      <c r="LV451" s="45"/>
      <c r="LW451" s="45"/>
      <c r="LX451" s="45"/>
      <c r="LY451" s="45"/>
      <c r="LZ451" s="45"/>
      <c r="MA451" s="45"/>
      <c r="MB451" s="45"/>
      <c r="MC451" s="45"/>
      <c r="MD451" s="45"/>
      <c r="ME451" s="45"/>
      <c r="MF451" s="45"/>
      <c r="MG451" s="45"/>
      <c r="MH451" s="45"/>
      <c r="MI451" s="45"/>
      <c r="MJ451" s="45"/>
      <c r="MK451" s="45"/>
      <c r="ML451" s="45"/>
      <c r="MM451" s="45"/>
      <c r="MN451" s="45"/>
      <c r="MO451" s="45"/>
      <c r="MP451" s="45"/>
      <c r="MQ451" s="45"/>
      <c r="MR451" s="45"/>
      <c r="MS451" s="45"/>
      <c r="MT451" s="45"/>
      <c r="MU451" s="45"/>
      <c r="MV451" s="45"/>
      <c r="MW451" s="45"/>
      <c r="MX451" s="45"/>
      <c r="MY451" s="45"/>
      <c r="MZ451" s="45"/>
      <c r="NA451" s="45"/>
      <c r="NB451" s="45"/>
      <c r="NC451" s="45"/>
      <c r="ND451" s="45"/>
      <c r="NE451" s="45"/>
      <c r="NF451" s="45"/>
      <c r="NG451" s="45"/>
      <c r="NH451" s="45"/>
      <c r="NI451" s="45"/>
      <c r="NJ451" s="45"/>
      <c r="NK451" s="45"/>
      <c r="NL451" s="45"/>
      <c r="NM451" s="45"/>
      <c r="NN451" s="45"/>
      <c r="NO451" s="45"/>
      <c r="NP451" s="45"/>
      <c r="NQ451" s="45"/>
      <c r="NR451" s="45"/>
      <c r="NS451" s="45"/>
      <c r="NT451" s="45"/>
      <c r="NU451" s="45"/>
      <c r="NV451" s="45"/>
      <c r="NW451" s="45"/>
      <c r="NX451" s="45"/>
      <c r="NY451" s="45"/>
      <c r="NZ451" s="45"/>
      <c r="OA451" s="45"/>
      <c r="OB451" s="45"/>
      <c r="OC451" s="45"/>
      <c r="OD451" s="45"/>
      <c r="OE451" s="45"/>
      <c r="OF451" s="45"/>
      <c r="OG451" s="45"/>
      <c r="OH451" s="45"/>
      <c r="OI451" s="45"/>
      <c r="OJ451" s="45"/>
      <c r="OK451" s="45"/>
      <c r="OL451" s="45"/>
      <c r="OM451" s="45"/>
      <c r="ON451" s="45"/>
      <c r="OO451" s="45"/>
      <c r="OP451" s="45"/>
      <c r="OQ451" s="45"/>
      <c r="OR451" s="45"/>
      <c r="OS451" s="45"/>
      <c r="OT451" s="45"/>
      <c r="OU451" s="45"/>
      <c r="OV451" s="45"/>
      <c r="OW451" s="45"/>
      <c r="OX451" s="45"/>
      <c r="OY451" s="45"/>
      <c r="OZ451" s="45"/>
      <c r="PA451" s="45"/>
      <c r="PB451" s="45"/>
      <c r="PC451" s="45"/>
      <c r="PD451" s="45"/>
      <c r="PE451" s="45"/>
      <c r="PF451" s="45"/>
      <c r="PG451" s="45"/>
      <c r="PH451" s="45"/>
      <c r="PI451" s="45"/>
      <c r="PJ451" s="45"/>
      <c r="PK451" s="45"/>
      <c r="PL451" s="45"/>
      <c r="PM451" s="45"/>
      <c r="PN451" s="45"/>
      <c r="PO451" s="45"/>
      <c r="PP451" s="45"/>
      <c r="PQ451" s="45"/>
      <c r="PR451" s="45"/>
      <c r="PS451" s="45"/>
      <c r="PT451" s="45"/>
      <c r="PU451" s="45"/>
      <c r="PV451" s="45"/>
      <c r="PW451" s="45"/>
      <c r="PX451" s="45"/>
      <c r="PY451" s="45"/>
      <c r="PZ451" s="45"/>
      <c r="QA451" s="45"/>
      <c r="QB451" s="45"/>
      <c r="QC451" s="45"/>
      <c r="QD451" s="45"/>
      <c r="QE451" s="45"/>
      <c r="QF451" s="45"/>
      <c r="QG451" s="45"/>
      <c r="QH451" s="45"/>
      <c r="QI451" s="45"/>
      <c r="QJ451" s="45"/>
      <c r="QK451" s="45"/>
      <c r="QL451" s="45"/>
      <c r="QM451" s="45"/>
      <c r="QN451" s="45"/>
      <c r="QO451" s="45"/>
      <c r="QP451" s="45"/>
      <c r="QQ451" s="45"/>
      <c r="QR451" s="45"/>
      <c r="QS451" s="45"/>
      <c r="QT451" s="45"/>
      <c r="QU451" s="45"/>
      <c r="QV451" s="45"/>
      <c r="QW451" s="45"/>
      <c r="QX451" s="45"/>
      <c r="QY451" s="45"/>
      <c r="QZ451" s="45"/>
      <c r="RA451" s="45"/>
      <c r="RB451" s="45"/>
      <c r="RC451" s="45"/>
      <c r="RD451" s="45"/>
      <c r="RE451" s="45"/>
      <c r="RF451" s="45"/>
      <c r="RG451" s="45"/>
      <c r="RH451" s="45"/>
      <c r="RI451" s="45"/>
      <c r="RJ451" s="45"/>
      <c r="RK451" s="45"/>
      <c r="RL451" s="45"/>
      <c r="RM451" s="45"/>
      <c r="RN451" s="45"/>
      <c r="RO451" s="45"/>
      <c r="RP451" s="45"/>
      <c r="RQ451" s="45"/>
      <c r="RR451" s="45"/>
      <c r="RS451" s="45"/>
      <c r="RT451" s="45"/>
      <c r="RU451" s="45"/>
      <c r="RV451" s="45"/>
      <c r="RW451" s="45"/>
      <c r="RX451" s="45"/>
      <c r="RY451" s="45"/>
      <c r="RZ451" s="45"/>
      <c r="SA451" s="45"/>
      <c r="SB451" s="45"/>
      <c r="SC451" s="45"/>
      <c r="SD451" s="45"/>
      <c r="SE451" s="45"/>
      <c r="SF451" s="45"/>
      <c r="SG451" s="45"/>
      <c r="SH451" s="45"/>
      <c r="SI451" s="45"/>
      <c r="SJ451" s="45"/>
      <c r="SK451" s="45"/>
      <c r="SL451" s="45"/>
      <c r="SM451" s="45"/>
      <c r="SN451" s="45"/>
      <c r="SO451" s="45"/>
      <c r="SP451" s="45"/>
      <c r="SQ451" s="45"/>
      <c r="SR451" s="45"/>
      <c r="SS451" s="45"/>
      <c r="ST451" s="45"/>
      <c r="SU451" s="45"/>
      <c r="SV451" s="45"/>
      <c r="SW451" s="45"/>
      <c r="SX451" s="45"/>
      <c r="SY451" s="45"/>
      <c r="SZ451" s="45"/>
      <c r="TA451" s="45"/>
      <c r="TB451" s="45"/>
      <c r="TC451" s="45"/>
      <c r="TD451" s="45"/>
      <c r="TE451" s="45"/>
      <c r="TF451" s="45"/>
      <c r="TG451" s="45"/>
      <c r="TH451" s="45"/>
      <c r="TI451" s="45"/>
      <c r="TJ451" s="45"/>
      <c r="TK451" s="45"/>
      <c r="TL451" s="45"/>
      <c r="TM451" s="45"/>
      <c r="TN451" s="45"/>
      <c r="TO451" s="45"/>
      <c r="TP451" s="45"/>
      <c r="TQ451" s="45"/>
      <c r="TR451" s="45"/>
      <c r="TS451" s="45"/>
      <c r="TT451" s="45"/>
      <c r="TU451" s="45"/>
      <c r="TV451" s="45"/>
      <c r="TW451" s="45"/>
      <c r="TX451" s="45"/>
      <c r="TY451" s="45"/>
      <c r="TZ451" s="45"/>
      <c r="UA451" s="45"/>
      <c r="UB451" s="45"/>
      <c r="UC451" s="45"/>
      <c r="UD451" s="45"/>
      <c r="UE451" s="45"/>
      <c r="UF451" s="45"/>
      <c r="UG451" s="45"/>
      <c r="UH451" s="45"/>
      <c r="UI451" s="45"/>
      <c r="UJ451" s="45"/>
      <c r="UK451" s="45"/>
      <c r="UL451" s="45"/>
      <c r="UM451" s="45"/>
      <c r="UN451" s="45"/>
      <c r="UO451" s="45"/>
      <c r="UP451" s="45"/>
      <c r="UQ451" s="45"/>
      <c r="UR451" s="45"/>
      <c r="US451" s="45"/>
      <c r="UT451" s="45"/>
      <c r="UU451" s="45"/>
      <c r="UV451" s="45"/>
      <c r="UW451" s="45"/>
      <c r="UX451" s="45"/>
      <c r="UY451" s="45"/>
      <c r="UZ451" s="45"/>
      <c r="VA451" s="45"/>
      <c r="VB451" s="45"/>
      <c r="VC451" s="45"/>
      <c r="VD451" s="45"/>
      <c r="VE451" s="45"/>
      <c r="VF451" s="45"/>
      <c r="VG451" s="45"/>
      <c r="VH451" s="45"/>
      <c r="VI451" s="45"/>
      <c r="VJ451" s="45"/>
      <c r="VK451" s="45"/>
      <c r="VL451" s="45"/>
      <c r="VM451" s="45"/>
      <c r="VN451" s="45"/>
      <c r="VO451" s="45"/>
      <c r="VP451" s="45"/>
      <c r="VQ451" s="45"/>
      <c r="VR451" s="45"/>
      <c r="VS451" s="45"/>
      <c r="VT451" s="45"/>
      <c r="VU451" s="45"/>
      <c r="VV451" s="45"/>
      <c r="VW451" s="45"/>
      <c r="VX451" s="45"/>
      <c r="VY451" s="45"/>
      <c r="VZ451" s="45"/>
      <c r="WA451" s="45"/>
      <c r="WB451" s="45"/>
      <c r="WC451" s="45"/>
      <c r="WD451" s="45"/>
      <c r="WE451" s="45"/>
      <c r="WF451" s="45"/>
      <c r="WG451" s="45"/>
      <c r="WH451" s="45"/>
      <c r="WI451" s="45"/>
      <c r="WJ451" s="45"/>
      <c r="WK451" s="45"/>
      <c r="WL451" s="45"/>
      <c r="WM451" s="45"/>
      <c r="WN451" s="45"/>
      <c r="WO451" s="45"/>
      <c r="WP451" s="45"/>
      <c r="WQ451" s="45"/>
      <c r="WR451" s="45"/>
      <c r="WS451" s="45"/>
      <c r="WT451" s="45"/>
      <c r="WU451" s="45"/>
      <c r="WV451" s="45"/>
      <c r="WW451" s="45"/>
      <c r="WX451" s="45"/>
      <c r="WY451" s="45"/>
      <c r="WZ451" s="45"/>
      <c r="XA451" s="45"/>
      <c r="XB451" s="45"/>
      <c r="XC451" s="45"/>
      <c r="XD451" s="45"/>
      <c r="XE451" s="45"/>
      <c r="XF451" s="45"/>
      <c r="XG451" s="45"/>
      <c r="XH451" s="45"/>
      <c r="XI451" s="45"/>
      <c r="XJ451" s="45"/>
      <c r="XK451" s="45"/>
      <c r="XL451" s="45"/>
      <c r="XM451" s="45"/>
      <c r="XN451" s="45"/>
      <c r="XO451" s="45"/>
      <c r="XP451" s="45"/>
      <c r="XQ451" s="45"/>
      <c r="XR451" s="45"/>
      <c r="XS451" s="45"/>
      <c r="XT451" s="45"/>
      <c r="XU451" s="45"/>
      <c r="XV451" s="45"/>
      <c r="XW451" s="45"/>
      <c r="XX451" s="45"/>
      <c r="XY451" s="45"/>
      <c r="XZ451" s="45"/>
      <c r="YA451" s="45"/>
      <c r="YB451" s="45"/>
      <c r="YC451" s="45"/>
      <c r="YD451" s="45"/>
      <c r="YE451" s="45"/>
      <c r="YF451" s="45"/>
      <c r="YG451" s="45"/>
      <c r="YH451" s="45"/>
      <c r="YI451" s="45"/>
      <c r="YJ451" s="45"/>
      <c r="YK451" s="45"/>
      <c r="YL451" s="45"/>
      <c r="YM451" s="45"/>
      <c r="YN451" s="45"/>
      <c r="YO451" s="45"/>
      <c r="YP451" s="45"/>
      <c r="YQ451" s="45"/>
      <c r="YR451" s="45"/>
      <c r="YS451" s="45"/>
      <c r="YT451" s="45"/>
      <c r="YU451" s="45"/>
      <c r="YV451" s="45"/>
      <c r="YW451" s="45"/>
      <c r="YX451" s="45"/>
      <c r="YY451" s="45"/>
      <c r="YZ451" s="45"/>
      <c r="ZA451" s="45"/>
      <c r="ZB451" s="45"/>
      <c r="ZC451" s="45"/>
      <c r="ZD451" s="45"/>
      <c r="ZE451" s="45"/>
      <c r="ZF451" s="45"/>
      <c r="ZG451" s="45"/>
      <c r="ZH451" s="45"/>
      <c r="ZI451" s="45"/>
      <c r="ZJ451" s="45"/>
      <c r="ZK451" s="45"/>
      <c r="ZL451" s="45"/>
      <c r="ZM451" s="45"/>
      <c r="ZN451" s="45"/>
      <c r="ZO451" s="45"/>
      <c r="ZP451" s="45"/>
      <c r="ZQ451" s="45"/>
      <c r="ZR451" s="45"/>
      <c r="ZS451" s="45"/>
    </row>
    <row r="452" spans="1:695" s="48" customFormat="1" x14ac:dyDescent="0.2">
      <c r="A452" s="231" t="s">
        <v>157</v>
      </c>
      <c r="B452" s="94"/>
      <c r="C452" s="48" t="s">
        <v>75</v>
      </c>
      <c r="D452" s="68" t="s">
        <v>14</v>
      </c>
      <c r="E452" s="69">
        <v>0.61111111111111005</v>
      </c>
      <c r="F452" s="69">
        <f>E452+(82/(24*60))</f>
        <v>0.66805555555555451</v>
      </c>
      <c r="G452" s="42">
        <f t="shared" si="65"/>
        <v>16625</v>
      </c>
      <c r="H452" s="70">
        <v>250</v>
      </c>
      <c r="I452" s="81">
        <v>66.5</v>
      </c>
      <c r="J452" s="77" t="s">
        <v>204</v>
      </c>
      <c r="K452" s="77" t="s">
        <v>205</v>
      </c>
      <c r="L452" s="149" t="s">
        <v>210</v>
      </c>
      <c r="M452" s="45"/>
      <c r="N452" s="139"/>
      <c r="O452" s="139"/>
      <c r="P452" s="45"/>
      <c r="Q452" s="45"/>
      <c r="R452" s="45"/>
      <c r="S452" s="45"/>
      <c r="T452" s="45"/>
      <c r="U452" s="45"/>
      <c r="V452" s="45"/>
      <c r="W452" s="45"/>
      <c r="X452" s="45"/>
      <c r="Y452" s="45"/>
      <c r="Z452" s="45"/>
      <c r="AA452" s="45"/>
      <c r="AB452" s="45"/>
      <c r="AC452" s="45"/>
      <c r="AD452" s="45"/>
      <c r="AE452" s="45"/>
      <c r="AF452" s="45"/>
      <c r="AG452" s="45"/>
      <c r="AH452" s="45"/>
      <c r="AI452" s="45"/>
      <c r="AJ452" s="45"/>
      <c r="AK452" s="45"/>
      <c r="AL452" s="45"/>
      <c r="AM452" s="45"/>
      <c r="AN452" s="45"/>
      <c r="AO452" s="45"/>
      <c r="AP452" s="45"/>
      <c r="AQ452" s="45"/>
      <c r="AR452" s="45"/>
      <c r="AS452" s="45"/>
      <c r="AT452" s="45"/>
      <c r="AU452" s="45"/>
      <c r="AV452" s="45"/>
      <c r="AW452" s="45"/>
      <c r="AX452" s="45"/>
      <c r="AY452" s="45"/>
      <c r="AZ452" s="45"/>
      <c r="BA452" s="45"/>
      <c r="BB452" s="45"/>
      <c r="BC452" s="45"/>
      <c r="BD452" s="45"/>
      <c r="BE452" s="45"/>
      <c r="BF452" s="45"/>
      <c r="BG452" s="45"/>
      <c r="BH452" s="45"/>
      <c r="BI452" s="45"/>
      <c r="BJ452" s="45"/>
      <c r="BK452" s="45"/>
      <c r="BL452" s="45"/>
      <c r="BM452" s="45"/>
      <c r="BN452" s="45"/>
      <c r="BO452" s="45"/>
      <c r="BP452" s="45"/>
      <c r="BQ452" s="45"/>
      <c r="BR452" s="45"/>
      <c r="BS452" s="45"/>
      <c r="BT452" s="45"/>
      <c r="BU452" s="45"/>
      <c r="BV452" s="45"/>
      <c r="BW452" s="45"/>
      <c r="BX452" s="45"/>
      <c r="BY452" s="45"/>
      <c r="BZ452" s="45"/>
      <c r="CA452" s="45"/>
      <c r="CB452" s="45"/>
      <c r="CC452" s="45"/>
      <c r="CD452" s="45"/>
      <c r="CE452" s="45"/>
      <c r="CF452" s="45"/>
      <c r="CG452" s="45"/>
      <c r="CH452" s="45"/>
      <c r="CI452" s="45"/>
      <c r="CJ452" s="45"/>
      <c r="CK452" s="45"/>
      <c r="CL452" s="45"/>
      <c r="CM452" s="45"/>
      <c r="CN452" s="45"/>
      <c r="CO452" s="45"/>
      <c r="CP452" s="45"/>
      <c r="CQ452" s="45"/>
      <c r="CR452" s="45"/>
      <c r="CS452" s="45"/>
      <c r="CT452" s="45"/>
      <c r="CU452" s="45"/>
      <c r="CV452" s="45"/>
      <c r="CW452" s="45"/>
      <c r="CX452" s="45"/>
      <c r="CY452" s="45"/>
      <c r="CZ452" s="45"/>
      <c r="DA452" s="45"/>
      <c r="DB452" s="45"/>
      <c r="DC452" s="45"/>
      <c r="DD452" s="45"/>
      <c r="DE452" s="45"/>
      <c r="DF452" s="45"/>
      <c r="DG452" s="45"/>
      <c r="DH452" s="45"/>
      <c r="DI452" s="45"/>
      <c r="DJ452" s="45"/>
      <c r="DK452" s="45"/>
      <c r="DL452" s="45"/>
      <c r="DM452" s="45"/>
      <c r="DN452" s="45"/>
      <c r="DO452" s="45"/>
      <c r="DP452" s="45"/>
      <c r="DQ452" s="45"/>
      <c r="DR452" s="45"/>
      <c r="DS452" s="45"/>
      <c r="DT452" s="45"/>
      <c r="DU452" s="45"/>
      <c r="DV452" s="45"/>
      <c r="DW452" s="45"/>
      <c r="DX452" s="45"/>
      <c r="DY452" s="45"/>
      <c r="DZ452" s="45"/>
      <c r="EA452" s="45"/>
      <c r="EB452" s="45"/>
      <c r="EC452" s="45"/>
      <c r="ED452" s="45"/>
      <c r="EE452" s="45"/>
      <c r="EF452" s="45"/>
      <c r="EG452" s="45"/>
      <c r="EH452" s="45"/>
      <c r="EI452" s="45"/>
      <c r="EJ452" s="45"/>
      <c r="EK452" s="45"/>
      <c r="EL452" s="45"/>
      <c r="EM452" s="45"/>
      <c r="EN452" s="45"/>
      <c r="EO452" s="45"/>
      <c r="EP452" s="45"/>
      <c r="EQ452" s="45"/>
      <c r="ER452" s="45"/>
      <c r="ES452" s="45"/>
      <c r="ET452" s="45"/>
      <c r="EU452" s="45"/>
      <c r="EV452" s="45"/>
      <c r="EW452" s="45"/>
      <c r="EX452" s="45"/>
      <c r="EY452" s="45"/>
      <c r="EZ452" s="45"/>
      <c r="FA452" s="45"/>
      <c r="FB452" s="45"/>
      <c r="FC452" s="45"/>
      <c r="FD452" s="45"/>
      <c r="FE452" s="45"/>
      <c r="FF452" s="45"/>
      <c r="FG452" s="45"/>
      <c r="FH452" s="45"/>
      <c r="FI452" s="45"/>
      <c r="FJ452" s="45"/>
      <c r="FK452" s="45"/>
      <c r="FL452" s="45"/>
      <c r="FM452" s="45"/>
      <c r="FN452" s="45"/>
      <c r="FO452" s="45"/>
      <c r="FP452" s="45"/>
      <c r="FQ452" s="45"/>
      <c r="FR452" s="45"/>
      <c r="FS452" s="45"/>
      <c r="FT452" s="45"/>
      <c r="FU452" s="45"/>
      <c r="FV452" s="45"/>
      <c r="FW452" s="45"/>
      <c r="FX452" s="45"/>
      <c r="FY452" s="45"/>
      <c r="FZ452" s="45"/>
      <c r="GA452" s="45"/>
      <c r="GB452" s="45"/>
      <c r="GC452" s="45"/>
      <c r="GD452" s="45"/>
      <c r="GE452" s="45"/>
      <c r="GF452" s="45"/>
      <c r="GG452" s="45"/>
      <c r="GH452" s="45"/>
      <c r="GI452" s="45"/>
      <c r="GJ452" s="45"/>
      <c r="GK452" s="45"/>
      <c r="GL452" s="45"/>
      <c r="GM452" s="45"/>
      <c r="GN452" s="45"/>
      <c r="GO452" s="45"/>
      <c r="GP452" s="45"/>
      <c r="GQ452" s="45"/>
      <c r="GR452" s="45"/>
      <c r="GS452" s="45"/>
      <c r="GT452" s="45"/>
      <c r="GU452" s="45"/>
      <c r="GV452" s="45"/>
      <c r="GW452" s="45"/>
      <c r="GX452" s="45"/>
      <c r="GY452" s="45"/>
      <c r="GZ452" s="45"/>
      <c r="HA452" s="45"/>
      <c r="HB452" s="45"/>
      <c r="HC452" s="45"/>
      <c r="HD452" s="45"/>
      <c r="HE452" s="45"/>
      <c r="HF452" s="45"/>
      <c r="HG452" s="45"/>
      <c r="HH452" s="45"/>
      <c r="HI452" s="45"/>
      <c r="HJ452" s="45"/>
      <c r="HK452" s="45"/>
      <c r="HL452" s="45"/>
      <c r="HM452" s="45"/>
      <c r="HN452" s="45"/>
      <c r="HO452" s="45"/>
      <c r="HP452" s="45"/>
      <c r="HQ452" s="45"/>
      <c r="HR452" s="45"/>
      <c r="HS452" s="45"/>
      <c r="HT452" s="45"/>
      <c r="HU452" s="45"/>
      <c r="HV452" s="45"/>
      <c r="HW452" s="45"/>
      <c r="HX452" s="45"/>
      <c r="HY452" s="45"/>
      <c r="HZ452" s="45"/>
      <c r="IA452" s="45"/>
      <c r="IB452" s="45"/>
      <c r="IC452" s="45"/>
      <c r="ID452" s="45"/>
      <c r="IE452" s="45"/>
      <c r="IF452" s="45"/>
      <c r="IG452" s="45"/>
      <c r="IH452" s="45"/>
      <c r="II452" s="45"/>
      <c r="IJ452" s="45"/>
      <c r="IK452" s="45"/>
      <c r="IL452" s="45"/>
      <c r="IM452" s="45"/>
      <c r="IN452" s="45"/>
      <c r="IO452" s="45"/>
      <c r="IP452" s="45"/>
      <c r="IQ452" s="45"/>
      <c r="IR452" s="45"/>
      <c r="IS452" s="45"/>
      <c r="IT452" s="45"/>
      <c r="IU452" s="45"/>
      <c r="IV452" s="45"/>
      <c r="IW452" s="45"/>
      <c r="IX452" s="45"/>
      <c r="IY452" s="45"/>
      <c r="IZ452" s="45"/>
      <c r="JA452" s="45"/>
      <c r="JB452" s="45"/>
      <c r="JC452" s="45"/>
      <c r="JD452" s="45"/>
      <c r="JE452" s="45"/>
      <c r="JF452" s="45"/>
      <c r="JG452" s="45"/>
      <c r="JH452" s="45"/>
      <c r="JI452" s="45"/>
      <c r="JJ452" s="45"/>
      <c r="JK452" s="45"/>
      <c r="JL452" s="45"/>
      <c r="JM452" s="45"/>
      <c r="JN452" s="45"/>
      <c r="JO452" s="45"/>
      <c r="JP452" s="45"/>
      <c r="JQ452" s="45"/>
      <c r="JR452" s="45"/>
      <c r="JS452" s="45"/>
      <c r="JT452" s="45"/>
      <c r="JU452" s="45"/>
      <c r="JV452" s="45"/>
      <c r="JW452" s="45"/>
      <c r="JX452" s="45"/>
      <c r="JY452" s="45"/>
      <c r="JZ452" s="45"/>
      <c r="KA452" s="45"/>
      <c r="KB452" s="45"/>
      <c r="KC452" s="45"/>
      <c r="KD452" s="45"/>
      <c r="KE452" s="45"/>
      <c r="KF452" s="45"/>
      <c r="KG452" s="45"/>
      <c r="KH452" s="45"/>
      <c r="KI452" s="45"/>
      <c r="KJ452" s="45"/>
      <c r="KK452" s="45"/>
      <c r="KL452" s="45"/>
      <c r="KM452" s="45"/>
      <c r="KN452" s="45"/>
      <c r="KO452" s="45"/>
      <c r="KP452" s="45"/>
      <c r="KQ452" s="45"/>
      <c r="KR452" s="45"/>
      <c r="KS452" s="45"/>
      <c r="KT452" s="45"/>
      <c r="KU452" s="45"/>
      <c r="KV452" s="45"/>
      <c r="KW452" s="45"/>
      <c r="KX452" s="45"/>
      <c r="KY452" s="45"/>
      <c r="KZ452" s="45"/>
      <c r="LA452" s="45"/>
      <c r="LB452" s="45"/>
      <c r="LC452" s="45"/>
      <c r="LD452" s="45"/>
      <c r="LE452" s="45"/>
      <c r="LF452" s="45"/>
      <c r="LG452" s="45"/>
      <c r="LH452" s="45"/>
      <c r="LI452" s="45"/>
      <c r="LJ452" s="45"/>
      <c r="LK452" s="45"/>
      <c r="LL452" s="45"/>
      <c r="LM452" s="45"/>
      <c r="LN452" s="45"/>
      <c r="LO452" s="45"/>
      <c r="LP452" s="45"/>
      <c r="LQ452" s="45"/>
      <c r="LR452" s="45"/>
      <c r="LS452" s="45"/>
      <c r="LT452" s="45"/>
      <c r="LU452" s="45"/>
      <c r="LV452" s="45"/>
      <c r="LW452" s="45"/>
      <c r="LX452" s="45"/>
      <c r="LY452" s="45"/>
      <c r="LZ452" s="45"/>
      <c r="MA452" s="45"/>
      <c r="MB452" s="45"/>
      <c r="MC452" s="45"/>
      <c r="MD452" s="45"/>
      <c r="ME452" s="45"/>
      <c r="MF452" s="45"/>
      <c r="MG452" s="45"/>
      <c r="MH452" s="45"/>
      <c r="MI452" s="45"/>
      <c r="MJ452" s="45"/>
      <c r="MK452" s="45"/>
      <c r="ML452" s="45"/>
      <c r="MM452" s="45"/>
      <c r="MN452" s="45"/>
      <c r="MO452" s="45"/>
      <c r="MP452" s="45"/>
      <c r="MQ452" s="45"/>
      <c r="MR452" s="45"/>
      <c r="MS452" s="45"/>
      <c r="MT452" s="45"/>
      <c r="MU452" s="45"/>
      <c r="MV452" s="45"/>
      <c r="MW452" s="45"/>
      <c r="MX452" s="45"/>
      <c r="MY452" s="45"/>
      <c r="MZ452" s="45"/>
      <c r="NA452" s="45"/>
      <c r="NB452" s="45"/>
      <c r="NC452" s="45"/>
      <c r="ND452" s="45"/>
      <c r="NE452" s="45"/>
      <c r="NF452" s="45"/>
      <c r="NG452" s="45"/>
      <c r="NH452" s="45"/>
      <c r="NI452" s="45"/>
      <c r="NJ452" s="45"/>
      <c r="NK452" s="45"/>
      <c r="NL452" s="45"/>
      <c r="NM452" s="45"/>
      <c r="NN452" s="45"/>
      <c r="NO452" s="45"/>
      <c r="NP452" s="45"/>
      <c r="NQ452" s="45"/>
      <c r="NR452" s="45"/>
      <c r="NS452" s="45"/>
      <c r="NT452" s="45"/>
      <c r="NU452" s="45"/>
      <c r="NV452" s="45"/>
      <c r="NW452" s="45"/>
      <c r="NX452" s="45"/>
      <c r="NY452" s="45"/>
      <c r="NZ452" s="45"/>
      <c r="OA452" s="45"/>
      <c r="OB452" s="45"/>
      <c r="OC452" s="45"/>
      <c r="OD452" s="45"/>
      <c r="OE452" s="45"/>
      <c r="OF452" s="45"/>
      <c r="OG452" s="45"/>
      <c r="OH452" s="45"/>
      <c r="OI452" s="45"/>
      <c r="OJ452" s="45"/>
      <c r="OK452" s="45"/>
      <c r="OL452" s="45"/>
      <c r="OM452" s="45"/>
      <c r="ON452" s="45"/>
      <c r="OO452" s="45"/>
      <c r="OP452" s="45"/>
      <c r="OQ452" s="45"/>
      <c r="OR452" s="45"/>
      <c r="OS452" s="45"/>
      <c r="OT452" s="45"/>
      <c r="OU452" s="45"/>
      <c r="OV452" s="45"/>
      <c r="OW452" s="45"/>
      <c r="OX452" s="45"/>
      <c r="OY452" s="45"/>
      <c r="OZ452" s="45"/>
      <c r="PA452" s="45"/>
      <c r="PB452" s="45"/>
      <c r="PC452" s="45"/>
      <c r="PD452" s="45"/>
      <c r="PE452" s="45"/>
      <c r="PF452" s="45"/>
      <c r="PG452" s="45"/>
      <c r="PH452" s="45"/>
      <c r="PI452" s="45"/>
      <c r="PJ452" s="45"/>
      <c r="PK452" s="45"/>
      <c r="PL452" s="45"/>
      <c r="PM452" s="45"/>
      <c r="PN452" s="45"/>
      <c r="PO452" s="45"/>
      <c r="PP452" s="45"/>
      <c r="PQ452" s="45"/>
      <c r="PR452" s="45"/>
      <c r="PS452" s="45"/>
      <c r="PT452" s="45"/>
      <c r="PU452" s="45"/>
      <c r="PV452" s="45"/>
      <c r="PW452" s="45"/>
      <c r="PX452" s="45"/>
      <c r="PY452" s="45"/>
      <c r="PZ452" s="45"/>
      <c r="QA452" s="45"/>
      <c r="QB452" s="45"/>
      <c r="QC452" s="45"/>
      <c r="QD452" s="45"/>
      <c r="QE452" s="45"/>
      <c r="QF452" s="45"/>
      <c r="QG452" s="45"/>
      <c r="QH452" s="45"/>
      <c r="QI452" s="45"/>
      <c r="QJ452" s="45"/>
      <c r="QK452" s="45"/>
      <c r="QL452" s="45"/>
      <c r="QM452" s="45"/>
      <c r="QN452" s="45"/>
      <c r="QO452" s="45"/>
      <c r="QP452" s="45"/>
      <c r="QQ452" s="45"/>
      <c r="QR452" s="45"/>
      <c r="QS452" s="45"/>
      <c r="QT452" s="45"/>
      <c r="QU452" s="45"/>
      <c r="QV452" s="45"/>
      <c r="QW452" s="45"/>
      <c r="QX452" s="45"/>
      <c r="QY452" s="45"/>
      <c r="QZ452" s="45"/>
      <c r="RA452" s="45"/>
      <c r="RB452" s="45"/>
      <c r="RC452" s="45"/>
      <c r="RD452" s="45"/>
      <c r="RE452" s="45"/>
      <c r="RF452" s="45"/>
      <c r="RG452" s="45"/>
      <c r="RH452" s="45"/>
      <c r="RI452" s="45"/>
      <c r="RJ452" s="45"/>
      <c r="RK452" s="45"/>
      <c r="RL452" s="45"/>
      <c r="RM452" s="45"/>
      <c r="RN452" s="45"/>
      <c r="RO452" s="45"/>
      <c r="RP452" s="45"/>
      <c r="RQ452" s="45"/>
      <c r="RR452" s="45"/>
      <c r="RS452" s="45"/>
      <c r="RT452" s="45"/>
      <c r="RU452" s="45"/>
      <c r="RV452" s="45"/>
      <c r="RW452" s="45"/>
      <c r="RX452" s="45"/>
      <c r="RY452" s="45"/>
      <c r="RZ452" s="45"/>
      <c r="SA452" s="45"/>
      <c r="SB452" s="45"/>
      <c r="SC452" s="45"/>
      <c r="SD452" s="45"/>
      <c r="SE452" s="45"/>
      <c r="SF452" s="45"/>
      <c r="SG452" s="45"/>
      <c r="SH452" s="45"/>
      <c r="SI452" s="45"/>
      <c r="SJ452" s="45"/>
      <c r="SK452" s="45"/>
      <c r="SL452" s="45"/>
      <c r="SM452" s="45"/>
      <c r="SN452" s="45"/>
      <c r="SO452" s="45"/>
      <c r="SP452" s="45"/>
      <c r="SQ452" s="45"/>
      <c r="SR452" s="45"/>
      <c r="SS452" s="45"/>
      <c r="ST452" s="45"/>
      <c r="SU452" s="45"/>
      <c r="SV452" s="45"/>
      <c r="SW452" s="45"/>
      <c r="SX452" s="45"/>
      <c r="SY452" s="45"/>
      <c r="SZ452" s="45"/>
      <c r="TA452" s="45"/>
      <c r="TB452" s="45"/>
      <c r="TC452" s="45"/>
      <c r="TD452" s="45"/>
      <c r="TE452" s="45"/>
      <c r="TF452" s="45"/>
      <c r="TG452" s="45"/>
      <c r="TH452" s="45"/>
      <c r="TI452" s="45"/>
      <c r="TJ452" s="45"/>
      <c r="TK452" s="45"/>
      <c r="TL452" s="45"/>
      <c r="TM452" s="45"/>
      <c r="TN452" s="45"/>
      <c r="TO452" s="45"/>
      <c r="TP452" s="45"/>
      <c r="TQ452" s="45"/>
      <c r="TR452" s="45"/>
      <c r="TS452" s="45"/>
      <c r="TT452" s="45"/>
      <c r="TU452" s="45"/>
      <c r="TV452" s="45"/>
      <c r="TW452" s="45"/>
      <c r="TX452" s="45"/>
      <c r="TY452" s="45"/>
      <c r="TZ452" s="45"/>
      <c r="UA452" s="45"/>
      <c r="UB452" s="45"/>
      <c r="UC452" s="45"/>
      <c r="UD452" s="45"/>
      <c r="UE452" s="45"/>
      <c r="UF452" s="45"/>
      <c r="UG452" s="45"/>
      <c r="UH452" s="45"/>
      <c r="UI452" s="45"/>
      <c r="UJ452" s="45"/>
      <c r="UK452" s="45"/>
      <c r="UL452" s="45"/>
      <c r="UM452" s="45"/>
      <c r="UN452" s="45"/>
      <c r="UO452" s="45"/>
      <c r="UP452" s="45"/>
      <c r="UQ452" s="45"/>
      <c r="UR452" s="45"/>
      <c r="US452" s="45"/>
      <c r="UT452" s="45"/>
      <c r="UU452" s="45"/>
      <c r="UV452" s="45"/>
      <c r="UW452" s="45"/>
      <c r="UX452" s="45"/>
      <c r="UY452" s="45"/>
      <c r="UZ452" s="45"/>
      <c r="VA452" s="45"/>
      <c r="VB452" s="45"/>
      <c r="VC452" s="45"/>
      <c r="VD452" s="45"/>
      <c r="VE452" s="45"/>
      <c r="VF452" s="45"/>
      <c r="VG452" s="45"/>
      <c r="VH452" s="45"/>
      <c r="VI452" s="45"/>
      <c r="VJ452" s="45"/>
      <c r="VK452" s="45"/>
      <c r="VL452" s="45"/>
      <c r="VM452" s="45"/>
      <c r="VN452" s="45"/>
      <c r="VO452" s="45"/>
      <c r="VP452" s="45"/>
      <c r="VQ452" s="45"/>
      <c r="VR452" s="45"/>
      <c r="VS452" s="45"/>
      <c r="VT452" s="45"/>
      <c r="VU452" s="45"/>
      <c r="VV452" s="45"/>
      <c r="VW452" s="45"/>
      <c r="VX452" s="45"/>
      <c r="VY452" s="45"/>
      <c r="VZ452" s="45"/>
      <c r="WA452" s="45"/>
      <c r="WB452" s="45"/>
      <c r="WC452" s="45"/>
      <c r="WD452" s="45"/>
      <c r="WE452" s="45"/>
      <c r="WF452" s="45"/>
      <c r="WG452" s="45"/>
      <c r="WH452" s="45"/>
      <c r="WI452" s="45"/>
      <c r="WJ452" s="45"/>
      <c r="WK452" s="45"/>
      <c r="WL452" s="45"/>
      <c r="WM452" s="45"/>
      <c r="WN452" s="45"/>
      <c r="WO452" s="45"/>
      <c r="WP452" s="45"/>
      <c r="WQ452" s="45"/>
      <c r="WR452" s="45"/>
      <c r="WS452" s="45"/>
      <c r="WT452" s="45"/>
      <c r="WU452" s="45"/>
      <c r="WV452" s="45"/>
      <c r="WW452" s="45"/>
      <c r="WX452" s="45"/>
      <c r="WY452" s="45"/>
      <c r="WZ452" s="45"/>
      <c r="XA452" s="45"/>
      <c r="XB452" s="45"/>
      <c r="XC452" s="45"/>
      <c r="XD452" s="45"/>
      <c r="XE452" s="45"/>
      <c r="XF452" s="45"/>
      <c r="XG452" s="45"/>
      <c r="XH452" s="45"/>
      <c r="XI452" s="45"/>
      <c r="XJ452" s="45"/>
      <c r="XK452" s="45"/>
      <c r="XL452" s="45"/>
      <c r="XM452" s="45"/>
      <c r="XN452" s="45"/>
      <c r="XO452" s="45"/>
      <c r="XP452" s="45"/>
      <c r="XQ452" s="45"/>
      <c r="XR452" s="45"/>
      <c r="XS452" s="45"/>
      <c r="XT452" s="45"/>
      <c r="XU452" s="45"/>
      <c r="XV452" s="45"/>
      <c r="XW452" s="45"/>
      <c r="XX452" s="45"/>
      <c r="XY452" s="45"/>
      <c r="XZ452" s="45"/>
      <c r="YA452" s="45"/>
      <c r="YB452" s="45"/>
      <c r="YC452" s="45"/>
      <c r="YD452" s="45"/>
      <c r="YE452" s="45"/>
      <c r="YF452" s="45"/>
      <c r="YG452" s="45"/>
      <c r="YH452" s="45"/>
      <c r="YI452" s="45"/>
      <c r="YJ452" s="45"/>
      <c r="YK452" s="45"/>
      <c r="YL452" s="45"/>
      <c r="YM452" s="45"/>
      <c r="YN452" s="45"/>
      <c r="YO452" s="45"/>
      <c r="YP452" s="45"/>
      <c r="YQ452" s="45"/>
      <c r="YR452" s="45"/>
      <c r="YS452" s="45"/>
      <c r="YT452" s="45"/>
      <c r="YU452" s="45"/>
      <c r="YV452" s="45"/>
      <c r="YW452" s="45"/>
      <c r="YX452" s="45"/>
      <c r="YY452" s="45"/>
      <c r="YZ452" s="45"/>
      <c r="ZA452" s="45"/>
      <c r="ZB452" s="45"/>
      <c r="ZC452" s="45"/>
      <c r="ZD452" s="45"/>
      <c r="ZE452" s="45"/>
      <c r="ZF452" s="45"/>
      <c r="ZG452" s="45"/>
      <c r="ZH452" s="45"/>
      <c r="ZI452" s="45"/>
      <c r="ZJ452" s="45"/>
      <c r="ZK452" s="45"/>
      <c r="ZL452" s="45"/>
      <c r="ZM452" s="45"/>
      <c r="ZN452" s="45"/>
      <c r="ZO452" s="45"/>
      <c r="ZP452" s="45"/>
      <c r="ZQ452" s="45"/>
      <c r="ZR452" s="45"/>
      <c r="ZS452" s="45"/>
    </row>
    <row r="453" spans="1:695" s="48" customFormat="1" x14ac:dyDescent="0.2">
      <c r="A453" s="231" t="s">
        <v>157</v>
      </c>
      <c r="B453" s="94"/>
      <c r="C453" s="48" t="s">
        <v>76</v>
      </c>
      <c r="D453" s="68" t="s">
        <v>14</v>
      </c>
      <c r="E453" s="69">
        <v>0.67361111111111205</v>
      </c>
      <c r="F453" s="69">
        <f>E453+(85/(24*60))</f>
        <v>0.73263888888888984</v>
      </c>
      <c r="G453" s="42">
        <f t="shared" si="65"/>
        <v>16950</v>
      </c>
      <c r="H453" s="70">
        <v>250</v>
      </c>
      <c r="I453" s="81">
        <v>67.8</v>
      </c>
      <c r="J453" s="77" t="s">
        <v>204</v>
      </c>
      <c r="K453" s="77" t="s">
        <v>205</v>
      </c>
      <c r="L453" s="149" t="s">
        <v>210</v>
      </c>
      <c r="M453" s="45"/>
      <c r="N453" s="139"/>
      <c r="O453" s="139"/>
      <c r="P453" s="45"/>
      <c r="Q453" s="45"/>
      <c r="R453" s="45"/>
      <c r="S453" s="45"/>
      <c r="T453" s="45"/>
      <c r="U453" s="45"/>
      <c r="V453" s="45"/>
      <c r="W453" s="45"/>
      <c r="X453" s="45"/>
      <c r="Y453" s="45"/>
      <c r="Z453" s="45"/>
      <c r="AA453" s="45"/>
      <c r="AB453" s="45"/>
      <c r="AC453" s="45"/>
      <c r="AD453" s="45"/>
      <c r="AE453" s="45"/>
      <c r="AF453" s="45"/>
      <c r="AG453" s="45"/>
      <c r="AH453" s="45"/>
      <c r="AI453" s="45"/>
      <c r="AJ453" s="45"/>
      <c r="AK453" s="45"/>
      <c r="AL453" s="45"/>
      <c r="AM453" s="45"/>
      <c r="AN453" s="45"/>
      <c r="AO453" s="45"/>
      <c r="AP453" s="45"/>
      <c r="AQ453" s="45"/>
      <c r="AR453" s="45"/>
      <c r="AS453" s="45"/>
      <c r="AT453" s="45"/>
      <c r="AU453" s="45"/>
      <c r="AV453" s="45"/>
      <c r="AW453" s="45"/>
      <c r="AX453" s="45"/>
      <c r="AY453" s="45"/>
      <c r="AZ453" s="45"/>
      <c r="BA453" s="45"/>
      <c r="BB453" s="45"/>
      <c r="BC453" s="45"/>
      <c r="BD453" s="45"/>
      <c r="BE453" s="45"/>
      <c r="BF453" s="45"/>
      <c r="BG453" s="45"/>
      <c r="BH453" s="45"/>
      <c r="BI453" s="45"/>
      <c r="BJ453" s="45"/>
      <c r="BK453" s="45"/>
      <c r="BL453" s="45"/>
      <c r="BM453" s="45"/>
      <c r="BN453" s="45"/>
      <c r="BO453" s="45"/>
      <c r="BP453" s="45"/>
      <c r="BQ453" s="45"/>
      <c r="BR453" s="45"/>
      <c r="BS453" s="45"/>
      <c r="BT453" s="45"/>
      <c r="BU453" s="45"/>
      <c r="BV453" s="45"/>
      <c r="BW453" s="45"/>
      <c r="BX453" s="45"/>
      <c r="BY453" s="45"/>
      <c r="BZ453" s="45"/>
      <c r="CA453" s="45"/>
      <c r="CB453" s="45"/>
      <c r="CC453" s="45"/>
      <c r="CD453" s="45"/>
      <c r="CE453" s="45"/>
      <c r="CF453" s="45"/>
      <c r="CG453" s="45"/>
      <c r="CH453" s="45"/>
      <c r="CI453" s="45"/>
      <c r="CJ453" s="45"/>
      <c r="CK453" s="45"/>
      <c r="CL453" s="45"/>
      <c r="CM453" s="45"/>
      <c r="CN453" s="45"/>
      <c r="CO453" s="45"/>
      <c r="CP453" s="45"/>
      <c r="CQ453" s="45"/>
      <c r="CR453" s="45"/>
      <c r="CS453" s="45"/>
      <c r="CT453" s="45"/>
      <c r="CU453" s="45"/>
      <c r="CV453" s="45"/>
      <c r="CW453" s="45"/>
      <c r="CX453" s="45"/>
      <c r="CY453" s="45"/>
      <c r="CZ453" s="45"/>
      <c r="DA453" s="45"/>
      <c r="DB453" s="45"/>
      <c r="DC453" s="45"/>
      <c r="DD453" s="45"/>
      <c r="DE453" s="45"/>
      <c r="DF453" s="45"/>
      <c r="DG453" s="45"/>
      <c r="DH453" s="45"/>
      <c r="DI453" s="45"/>
      <c r="DJ453" s="45"/>
      <c r="DK453" s="45"/>
      <c r="DL453" s="45"/>
      <c r="DM453" s="45"/>
      <c r="DN453" s="45"/>
      <c r="DO453" s="45"/>
      <c r="DP453" s="45"/>
      <c r="DQ453" s="45"/>
      <c r="DR453" s="45"/>
      <c r="DS453" s="45"/>
      <c r="DT453" s="45"/>
      <c r="DU453" s="45"/>
      <c r="DV453" s="45"/>
      <c r="DW453" s="45"/>
      <c r="DX453" s="45"/>
      <c r="DY453" s="45"/>
      <c r="DZ453" s="45"/>
      <c r="EA453" s="45"/>
      <c r="EB453" s="45"/>
      <c r="EC453" s="45"/>
      <c r="ED453" s="45"/>
      <c r="EE453" s="45"/>
      <c r="EF453" s="45"/>
      <c r="EG453" s="45"/>
      <c r="EH453" s="45"/>
      <c r="EI453" s="45"/>
      <c r="EJ453" s="45"/>
      <c r="EK453" s="45"/>
      <c r="EL453" s="45"/>
      <c r="EM453" s="45"/>
      <c r="EN453" s="45"/>
      <c r="EO453" s="45"/>
      <c r="EP453" s="45"/>
      <c r="EQ453" s="45"/>
      <c r="ER453" s="45"/>
      <c r="ES453" s="45"/>
      <c r="ET453" s="45"/>
      <c r="EU453" s="45"/>
      <c r="EV453" s="45"/>
      <c r="EW453" s="45"/>
      <c r="EX453" s="45"/>
      <c r="EY453" s="45"/>
      <c r="EZ453" s="45"/>
      <c r="FA453" s="45"/>
      <c r="FB453" s="45"/>
      <c r="FC453" s="45"/>
      <c r="FD453" s="45"/>
      <c r="FE453" s="45"/>
      <c r="FF453" s="45"/>
      <c r="FG453" s="45"/>
      <c r="FH453" s="45"/>
      <c r="FI453" s="45"/>
      <c r="FJ453" s="45"/>
      <c r="FK453" s="45"/>
      <c r="FL453" s="45"/>
      <c r="FM453" s="45"/>
      <c r="FN453" s="45"/>
      <c r="FO453" s="45"/>
      <c r="FP453" s="45"/>
      <c r="FQ453" s="45"/>
      <c r="FR453" s="45"/>
      <c r="FS453" s="45"/>
      <c r="FT453" s="45"/>
      <c r="FU453" s="45"/>
      <c r="FV453" s="45"/>
      <c r="FW453" s="45"/>
      <c r="FX453" s="45"/>
      <c r="FY453" s="45"/>
      <c r="FZ453" s="45"/>
      <c r="GA453" s="45"/>
      <c r="GB453" s="45"/>
      <c r="GC453" s="45"/>
      <c r="GD453" s="45"/>
      <c r="GE453" s="45"/>
      <c r="GF453" s="45"/>
      <c r="GG453" s="45"/>
      <c r="GH453" s="45"/>
      <c r="GI453" s="45"/>
      <c r="GJ453" s="45"/>
      <c r="GK453" s="45"/>
      <c r="GL453" s="45"/>
      <c r="GM453" s="45"/>
      <c r="GN453" s="45"/>
      <c r="GO453" s="45"/>
      <c r="GP453" s="45"/>
      <c r="GQ453" s="45"/>
      <c r="GR453" s="45"/>
      <c r="GS453" s="45"/>
      <c r="GT453" s="45"/>
      <c r="GU453" s="45"/>
      <c r="GV453" s="45"/>
      <c r="GW453" s="45"/>
      <c r="GX453" s="45"/>
      <c r="GY453" s="45"/>
      <c r="GZ453" s="45"/>
      <c r="HA453" s="45"/>
      <c r="HB453" s="45"/>
      <c r="HC453" s="45"/>
      <c r="HD453" s="45"/>
      <c r="HE453" s="45"/>
      <c r="HF453" s="45"/>
      <c r="HG453" s="45"/>
      <c r="HH453" s="45"/>
      <c r="HI453" s="45"/>
      <c r="HJ453" s="45"/>
      <c r="HK453" s="45"/>
      <c r="HL453" s="45"/>
      <c r="HM453" s="45"/>
      <c r="HN453" s="45"/>
      <c r="HO453" s="45"/>
      <c r="HP453" s="45"/>
      <c r="HQ453" s="45"/>
      <c r="HR453" s="45"/>
      <c r="HS453" s="45"/>
      <c r="HT453" s="45"/>
      <c r="HU453" s="45"/>
      <c r="HV453" s="45"/>
      <c r="HW453" s="45"/>
      <c r="HX453" s="45"/>
      <c r="HY453" s="45"/>
      <c r="HZ453" s="45"/>
      <c r="IA453" s="45"/>
      <c r="IB453" s="45"/>
      <c r="IC453" s="45"/>
      <c r="ID453" s="45"/>
      <c r="IE453" s="45"/>
      <c r="IF453" s="45"/>
      <c r="IG453" s="45"/>
      <c r="IH453" s="45"/>
      <c r="II453" s="45"/>
      <c r="IJ453" s="45"/>
      <c r="IK453" s="45"/>
      <c r="IL453" s="45"/>
      <c r="IM453" s="45"/>
      <c r="IN453" s="45"/>
      <c r="IO453" s="45"/>
      <c r="IP453" s="45"/>
      <c r="IQ453" s="45"/>
      <c r="IR453" s="45"/>
      <c r="IS453" s="45"/>
      <c r="IT453" s="45"/>
      <c r="IU453" s="45"/>
      <c r="IV453" s="45"/>
      <c r="IW453" s="45"/>
      <c r="IX453" s="45"/>
      <c r="IY453" s="45"/>
      <c r="IZ453" s="45"/>
      <c r="JA453" s="45"/>
      <c r="JB453" s="45"/>
      <c r="JC453" s="45"/>
      <c r="JD453" s="45"/>
      <c r="JE453" s="45"/>
      <c r="JF453" s="45"/>
      <c r="JG453" s="45"/>
      <c r="JH453" s="45"/>
      <c r="JI453" s="45"/>
      <c r="JJ453" s="45"/>
      <c r="JK453" s="45"/>
      <c r="JL453" s="45"/>
      <c r="JM453" s="45"/>
      <c r="JN453" s="45"/>
      <c r="JO453" s="45"/>
      <c r="JP453" s="45"/>
      <c r="JQ453" s="45"/>
      <c r="JR453" s="45"/>
      <c r="JS453" s="45"/>
      <c r="JT453" s="45"/>
      <c r="JU453" s="45"/>
      <c r="JV453" s="45"/>
      <c r="JW453" s="45"/>
      <c r="JX453" s="45"/>
      <c r="JY453" s="45"/>
      <c r="JZ453" s="45"/>
      <c r="KA453" s="45"/>
      <c r="KB453" s="45"/>
      <c r="KC453" s="45"/>
      <c r="KD453" s="45"/>
      <c r="KE453" s="45"/>
      <c r="KF453" s="45"/>
      <c r="KG453" s="45"/>
      <c r="KH453" s="45"/>
      <c r="KI453" s="45"/>
      <c r="KJ453" s="45"/>
      <c r="KK453" s="45"/>
      <c r="KL453" s="45"/>
      <c r="KM453" s="45"/>
      <c r="KN453" s="45"/>
      <c r="KO453" s="45"/>
      <c r="KP453" s="45"/>
      <c r="KQ453" s="45"/>
      <c r="KR453" s="45"/>
      <c r="KS453" s="45"/>
      <c r="KT453" s="45"/>
      <c r="KU453" s="45"/>
      <c r="KV453" s="45"/>
      <c r="KW453" s="45"/>
      <c r="KX453" s="45"/>
      <c r="KY453" s="45"/>
      <c r="KZ453" s="45"/>
      <c r="LA453" s="45"/>
      <c r="LB453" s="45"/>
      <c r="LC453" s="45"/>
      <c r="LD453" s="45"/>
      <c r="LE453" s="45"/>
      <c r="LF453" s="45"/>
      <c r="LG453" s="45"/>
      <c r="LH453" s="45"/>
      <c r="LI453" s="45"/>
      <c r="LJ453" s="45"/>
      <c r="LK453" s="45"/>
      <c r="LL453" s="45"/>
      <c r="LM453" s="45"/>
      <c r="LN453" s="45"/>
      <c r="LO453" s="45"/>
      <c r="LP453" s="45"/>
      <c r="LQ453" s="45"/>
      <c r="LR453" s="45"/>
      <c r="LS453" s="45"/>
      <c r="LT453" s="45"/>
      <c r="LU453" s="45"/>
      <c r="LV453" s="45"/>
      <c r="LW453" s="45"/>
      <c r="LX453" s="45"/>
      <c r="LY453" s="45"/>
      <c r="LZ453" s="45"/>
      <c r="MA453" s="45"/>
      <c r="MB453" s="45"/>
      <c r="MC453" s="45"/>
      <c r="MD453" s="45"/>
      <c r="ME453" s="45"/>
      <c r="MF453" s="45"/>
      <c r="MG453" s="45"/>
      <c r="MH453" s="45"/>
      <c r="MI453" s="45"/>
      <c r="MJ453" s="45"/>
      <c r="MK453" s="45"/>
      <c r="ML453" s="45"/>
      <c r="MM453" s="45"/>
      <c r="MN453" s="45"/>
      <c r="MO453" s="45"/>
      <c r="MP453" s="45"/>
      <c r="MQ453" s="45"/>
      <c r="MR453" s="45"/>
      <c r="MS453" s="45"/>
      <c r="MT453" s="45"/>
      <c r="MU453" s="45"/>
      <c r="MV453" s="45"/>
      <c r="MW453" s="45"/>
      <c r="MX453" s="45"/>
      <c r="MY453" s="45"/>
      <c r="MZ453" s="45"/>
      <c r="NA453" s="45"/>
      <c r="NB453" s="45"/>
      <c r="NC453" s="45"/>
      <c r="ND453" s="45"/>
      <c r="NE453" s="45"/>
      <c r="NF453" s="45"/>
      <c r="NG453" s="45"/>
      <c r="NH453" s="45"/>
      <c r="NI453" s="45"/>
      <c r="NJ453" s="45"/>
      <c r="NK453" s="45"/>
      <c r="NL453" s="45"/>
      <c r="NM453" s="45"/>
      <c r="NN453" s="45"/>
      <c r="NO453" s="45"/>
      <c r="NP453" s="45"/>
      <c r="NQ453" s="45"/>
      <c r="NR453" s="45"/>
      <c r="NS453" s="45"/>
      <c r="NT453" s="45"/>
      <c r="NU453" s="45"/>
      <c r="NV453" s="45"/>
      <c r="NW453" s="45"/>
      <c r="NX453" s="45"/>
      <c r="NY453" s="45"/>
      <c r="NZ453" s="45"/>
      <c r="OA453" s="45"/>
      <c r="OB453" s="45"/>
      <c r="OC453" s="45"/>
      <c r="OD453" s="45"/>
      <c r="OE453" s="45"/>
      <c r="OF453" s="45"/>
      <c r="OG453" s="45"/>
      <c r="OH453" s="45"/>
      <c r="OI453" s="45"/>
      <c r="OJ453" s="45"/>
      <c r="OK453" s="45"/>
      <c r="OL453" s="45"/>
      <c r="OM453" s="45"/>
      <c r="ON453" s="45"/>
      <c r="OO453" s="45"/>
      <c r="OP453" s="45"/>
      <c r="OQ453" s="45"/>
      <c r="OR453" s="45"/>
      <c r="OS453" s="45"/>
      <c r="OT453" s="45"/>
      <c r="OU453" s="45"/>
      <c r="OV453" s="45"/>
      <c r="OW453" s="45"/>
      <c r="OX453" s="45"/>
      <c r="OY453" s="45"/>
      <c r="OZ453" s="45"/>
      <c r="PA453" s="45"/>
      <c r="PB453" s="45"/>
      <c r="PC453" s="45"/>
      <c r="PD453" s="45"/>
      <c r="PE453" s="45"/>
      <c r="PF453" s="45"/>
      <c r="PG453" s="45"/>
      <c r="PH453" s="45"/>
      <c r="PI453" s="45"/>
      <c r="PJ453" s="45"/>
      <c r="PK453" s="45"/>
      <c r="PL453" s="45"/>
      <c r="PM453" s="45"/>
      <c r="PN453" s="45"/>
      <c r="PO453" s="45"/>
      <c r="PP453" s="45"/>
      <c r="PQ453" s="45"/>
      <c r="PR453" s="45"/>
      <c r="PS453" s="45"/>
      <c r="PT453" s="45"/>
      <c r="PU453" s="45"/>
      <c r="PV453" s="45"/>
      <c r="PW453" s="45"/>
      <c r="PX453" s="45"/>
      <c r="PY453" s="45"/>
      <c r="PZ453" s="45"/>
      <c r="QA453" s="45"/>
      <c r="QB453" s="45"/>
      <c r="QC453" s="45"/>
      <c r="QD453" s="45"/>
      <c r="QE453" s="45"/>
      <c r="QF453" s="45"/>
      <c r="QG453" s="45"/>
      <c r="QH453" s="45"/>
      <c r="QI453" s="45"/>
      <c r="QJ453" s="45"/>
      <c r="QK453" s="45"/>
      <c r="QL453" s="45"/>
      <c r="QM453" s="45"/>
      <c r="QN453" s="45"/>
      <c r="QO453" s="45"/>
      <c r="QP453" s="45"/>
      <c r="QQ453" s="45"/>
      <c r="QR453" s="45"/>
      <c r="QS453" s="45"/>
      <c r="QT453" s="45"/>
      <c r="QU453" s="45"/>
      <c r="QV453" s="45"/>
      <c r="QW453" s="45"/>
      <c r="QX453" s="45"/>
      <c r="QY453" s="45"/>
      <c r="QZ453" s="45"/>
      <c r="RA453" s="45"/>
      <c r="RB453" s="45"/>
      <c r="RC453" s="45"/>
      <c r="RD453" s="45"/>
      <c r="RE453" s="45"/>
      <c r="RF453" s="45"/>
      <c r="RG453" s="45"/>
      <c r="RH453" s="45"/>
      <c r="RI453" s="45"/>
      <c r="RJ453" s="45"/>
      <c r="RK453" s="45"/>
      <c r="RL453" s="45"/>
      <c r="RM453" s="45"/>
      <c r="RN453" s="45"/>
      <c r="RO453" s="45"/>
      <c r="RP453" s="45"/>
      <c r="RQ453" s="45"/>
      <c r="RR453" s="45"/>
      <c r="RS453" s="45"/>
      <c r="RT453" s="45"/>
      <c r="RU453" s="45"/>
      <c r="RV453" s="45"/>
      <c r="RW453" s="45"/>
      <c r="RX453" s="45"/>
      <c r="RY453" s="45"/>
      <c r="RZ453" s="45"/>
      <c r="SA453" s="45"/>
      <c r="SB453" s="45"/>
      <c r="SC453" s="45"/>
      <c r="SD453" s="45"/>
      <c r="SE453" s="45"/>
      <c r="SF453" s="45"/>
      <c r="SG453" s="45"/>
      <c r="SH453" s="45"/>
      <c r="SI453" s="45"/>
      <c r="SJ453" s="45"/>
      <c r="SK453" s="45"/>
      <c r="SL453" s="45"/>
      <c r="SM453" s="45"/>
      <c r="SN453" s="45"/>
      <c r="SO453" s="45"/>
      <c r="SP453" s="45"/>
      <c r="SQ453" s="45"/>
      <c r="SR453" s="45"/>
      <c r="SS453" s="45"/>
      <c r="ST453" s="45"/>
      <c r="SU453" s="45"/>
      <c r="SV453" s="45"/>
      <c r="SW453" s="45"/>
      <c r="SX453" s="45"/>
      <c r="SY453" s="45"/>
      <c r="SZ453" s="45"/>
      <c r="TA453" s="45"/>
      <c r="TB453" s="45"/>
      <c r="TC453" s="45"/>
      <c r="TD453" s="45"/>
      <c r="TE453" s="45"/>
      <c r="TF453" s="45"/>
      <c r="TG453" s="45"/>
      <c r="TH453" s="45"/>
      <c r="TI453" s="45"/>
      <c r="TJ453" s="45"/>
      <c r="TK453" s="45"/>
      <c r="TL453" s="45"/>
      <c r="TM453" s="45"/>
      <c r="TN453" s="45"/>
      <c r="TO453" s="45"/>
      <c r="TP453" s="45"/>
      <c r="TQ453" s="45"/>
      <c r="TR453" s="45"/>
      <c r="TS453" s="45"/>
      <c r="TT453" s="45"/>
      <c r="TU453" s="45"/>
      <c r="TV453" s="45"/>
      <c r="TW453" s="45"/>
      <c r="TX453" s="45"/>
      <c r="TY453" s="45"/>
      <c r="TZ453" s="45"/>
      <c r="UA453" s="45"/>
      <c r="UB453" s="45"/>
      <c r="UC453" s="45"/>
      <c r="UD453" s="45"/>
      <c r="UE453" s="45"/>
      <c r="UF453" s="45"/>
      <c r="UG453" s="45"/>
      <c r="UH453" s="45"/>
      <c r="UI453" s="45"/>
      <c r="UJ453" s="45"/>
      <c r="UK453" s="45"/>
      <c r="UL453" s="45"/>
      <c r="UM453" s="45"/>
      <c r="UN453" s="45"/>
      <c r="UO453" s="45"/>
      <c r="UP453" s="45"/>
      <c r="UQ453" s="45"/>
      <c r="UR453" s="45"/>
      <c r="US453" s="45"/>
      <c r="UT453" s="45"/>
      <c r="UU453" s="45"/>
      <c r="UV453" s="45"/>
      <c r="UW453" s="45"/>
      <c r="UX453" s="45"/>
      <c r="UY453" s="45"/>
      <c r="UZ453" s="45"/>
      <c r="VA453" s="45"/>
      <c r="VB453" s="45"/>
      <c r="VC453" s="45"/>
      <c r="VD453" s="45"/>
      <c r="VE453" s="45"/>
      <c r="VF453" s="45"/>
      <c r="VG453" s="45"/>
      <c r="VH453" s="45"/>
      <c r="VI453" s="45"/>
      <c r="VJ453" s="45"/>
      <c r="VK453" s="45"/>
      <c r="VL453" s="45"/>
      <c r="VM453" s="45"/>
      <c r="VN453" s="45"/>
      <c r="VO453" s="45"/>
      <c r="VP453" s="45"/>
      <c r="VQ453" s="45"/>
      <c r="VR453" s="45"/>
      <c r="VS453" s="45"/>
      <c r="VT453" s="45"/>
      <c r="VU453" s="45"/>
      <c r="VV453" s="45"/>
      <c r="VW453" s="45"/>
      <c r="VX453" s="45"/>
      <c r="VY453" s="45"/>
      <c r="VZ453" s="45"/>
      <c r="WA453" s="45"/>
      <c r="WB453" s="45"/>
      <c r="WC453" s="45"/>
      <c r="WD453" s="45"/>
      <c r="WE453" s="45"/>
      <c r="WF453" s="45"/>
      <c r="WG453" s="45"/>
      <c r="WH453" s="45"/>
      <c r="WI453" s="45"/>
      <c r="WJ453" s="45"/>
      <c r="WK453" s="45"/>
      <c r="WL453" s="45"/>
      <c r="WM453" s="45"/>
      <c r="WN453" s="45"/>
      <c r="WO453" s="45"/>
      <c r="WP453" s="45"/>
      <c r="WQ453" s="45"/>
      <c r="WR453" s="45"/>
      <c r="WS453" s="45"/>
      <c r="WT453" s="45"/>
      <c r="WU453" s="45"/>
      <c r="WV453" s="45"/>
      <c r="WW453" s="45"/>
      <c r="WX453" s="45"/>
      <c r="WY453" s="45"/>
      <c r="WZ453" s="45"/>
      <c r="XA453" s="45"/>
      <c r="XB453" s="45"/>
      <c r="XC453" s="45"/>
      <c r="XD453" s="45"/>
      <c r="XE453" s="45"/>
      <c r="XF453" s="45"/>
      <c r="XG453" s="45"/>
      <c r="XH453" s="45"/>
      <c r="XI453" s="45"/>
      <c r="XJ453" s="45"/>
      <c r="XK453" s="45"/>
      <c r="XL453" s="45"/>
      <c r="XM453" s="45"/>
      <c r="XN453" s="45"/>
      <c r="XO453" s="45"/>
      <c r="XP453" s="45"/>
      <c r="XQ453" s="45"/>
      <c r="XR453" s="45"/>
      <c r="XS453" s="45"/>
      <c r="XT453" s="45"/>
      <c r="XU453" s="45"/>
      <c r="XV453" s="45"/>
      <c r="XW453" s="45"/>
      <c r="XX453" s="45"/>
      <c r="XY453" s="45"/>
      <c r="XZ453" s="45"/>
      <c r="YA453" s="45"/>
      <c r="YB453" s="45"/>
      <c r="YC453" s="45"/>
      <c r="YD453" s="45"/>
      <c r="YE453" s="45"/>
      <c r="YF453" s="45"/>
      <c r="YG453" s="45"/>
      <c r="YH453" s="45"/>
      <c r="YI453" s="45"/>
      <c r="YJ453" s="45"/>
      <c r="YK453" s="45"/>
      <c r="YL453" s="45"/>
      <c r="YM453" s="45"/>
      <c r="YN453" s="45"/>
      <c r="YO453" s="45"/>
      <c r="YP453" s="45"/>
      <c r="YQ453" s="45"/>
      <c r="YR453" s="45"/>
      <c r="YS453" s="45"/>
      <c r="YT453" s="45"/>
      <c r="YU453" s="45"/>
      <c r="YV453" s="45"/>
      <c r="YW453" s="45"/>
      <c r="YX453" s="45"/>
      <c r="YY453" s="45"/>
      <c r="YZ453" s="45"/>
      <c r="ZA453" s="45"/>
      <c r="ZB453" s="45"/>
      <c r="ZC453" s="45"/>
      <c r="ZD453" s="45"/>
      <c r="ZE453" s="45"/>
      <c r="ZF453" s="45"/>
      <c r="ZG453" s="45"/>
      <c r="ZH453" s="45"/>
      <c r="ZI453" s="45"/>
      <c r="ZJ453" s="45"/>
      <c r="ZK453" s="45"/>
      <c r="ZL453" s="45"/>
      <c r="ZM453" s="45"/>
      <c r="ZN453" s="45"/>
      <c r="ZO453" s="45"/>
      <c r="ZP453" s="45"/>
      <c r="ZQ453" s="45"/>
      <c r="ZR453" s="45"/>
      <c r="ZS453" s="45"/>
    </row>
    <row r="454" spans="1:695" s="48" customFormat="1" x14ac:dyDescent="0.2">
      <c r="A454" s="231" t="s">
        <v>157</v>
      </c>
      <c r="B454" s="94"/>
      <c r="C454" s="48" t="s">
        <v>75</v>
      </c>
      <c r="D454" s="68" t="s">
        <v>14</v>
      </c>
      <c r="E454" s="69">
        <v>0.73611111111110095</v>
      </c>
      <c r="F454" s="69">
        <f>E454+(80/(24*60))</f>
        <v>0.79166666666665653</v>
      </c>
      <c r="G454" s="42">
        <f t="shared" si="65"/>
        <v>16625</v>
      </c>
      <c r="H454" s="70">
        <v>250</v>
      </c>
      <c r="I454" s="81">
        <v>66.5</v>
      </c>
      <c r="J454" s="77" t="s">
        <v>204</v>
      </c>
      <c r="K454" s="77" t="s">
        <v>205</v>
      </c>
      <c r="L454" s="149" t="s">
        <v>210</v>
      </c>
      <c r="M454" s="45"/>
      <c r="N454" s="139"/>
      <c r="O454" s="139"/>
      <c r="P454" s="45"/>
      <c r="Q454" s="45"/>
      <c r="R454" s="45"/>
      <c r="S454" s="45"/>
      <c r="T454" s="45"/>
      <c r="U454" s="45"/>
      <c r="V454" s="45"/>
      <c r="W454" s="45"/>
      <c r="X454" s="45"/>
      <c r="Y454" s="45"/>
      <c r="Z454" s="45"/>
      <c r="AA454" s="45"/>
      <c r="AB454" s="45"/>
      <c r="AC454" s="45"/>
      <c r="AD454" s="45"/>
      <c r="AE454" s="45"/>
      <c r="AF454" s="45"/>
      <c r="AG454" s="45"/>
      <c r="AH454" s="45"/>
      <c r="AI454" s="45"/>
      <c r="AJ454" s="45"/>
      <c r="AK454" s="45"/>
      <c r="AL454" s="45"/>
      <c r="AM454" s="45"/>
      <c r="AN454" s="45"/>
      <c r="AO454" s="45"/>
      <c r="AP454" s="45"/>
      <c r="AQ454" s="45"/>
      <c r="AR454" s="45"/>
      <c r="AS454" s="45"/>
      <c r="AT454" s="45"/>
      <c r="AU454" s="45"/>
      <c r="AV454" s="45"/>
      <c r="AW454" s="45"/>
      <c r="AX454" s="45"/>
      <c r="AY454" s="45"/>
      <c r="AZ454" s="45"/>
      <c r="BA454" s="45"/>
      <c r="BB454" s="45"/>
      <c r="BC454" s="45"/>
      <c r="BD454" s="45"/>
      <c r="BE454" s="45"/>
      <c r="BF454" s="45"/>
      <c r="BG454" s="45"/>
      <c r="BH454" s="45"/>
      <c r="BI454" s="45"/>
      <c r="BJ454" s="45"/>
      <c r="BK454" s="45"/>
      <c r="BL454" s="45"/>
      <c r="BM454" s="45"/>
      <c r="BN454" s="45"/>
      <c r="BO454" s="45"/>
      <c r="BP454" s="45"/>
      <c r="BQ454" s="45"/>
      <c r="BR454" s="45"/>
      <c r="BS454" s="45"/>
      <c r="BT454" s="45"/>
      <c r="BU454" s="45"/>
      <c r="BV454" s="45"/>
      <c r="BW454" s="45"/>
      <c r="BX454" s="45"/>
      <c r="BY454" s="45"/>
      <c r="BZ454" s="45"/>
      <c r="CA454" s="45"/>
      <c r="CB454" s="45"/>
      <c r="CC454" s="45"/>
      <c r="CD454" s="45"/>
      <c r="CE454" s="45"/>
      <c r="CF454" s="45"/>
      <c r="CG454" s="45"/>
      <c r="CH454" s="45"/>
      <c r="CI454" s="45"/>
      <c r="CJ454" s="45"/>
      <c r="CK454" s="45"/>
      <c r="CL454" s="45"/>
      <c r="CM454" s="45"/>
      <c r="CN454" s="45"/>
      <c r="CO454" s="45"/>
      <c r="CP454" s="45"/>
      <c r="CQ454" s="45"/>
      <c r="CR454" s="45"/>
      <c r="CS454" s="45"/>
      <c r="CT454" s="45"/>
      <c r="CU454" s="45"/>
      <c r="CV454" s="45"/>
      <c r="CW454" s="45"/>
      <c r="CX454" s="45"/>
      <c r="CY454" s="45"/>
      <c r="CZ454" s="45"/>
      <c r="DA454" s="45"/>
      <c r="DB454" s="45"/>
      <c r="DC454" s="45"/>
      <c r="DD454" s="45"/>
      <c r="DE454" s="45"/>
      <c r="DF454" s="45"/>
      <c r="DG454" s="45"/>
      <c r="DH454" s="45"/>
      <c r="DI454" s="45"/>
      <c r="DJ454" s="45"/>
      <c r="DK454" s="45"/>
      <c r="DL454" s="45"/>
      <c r="DM454" s="45"/>
      <c r="DN454" s="45"/>
      <c r="DO454" s="45"/>
      <c r="DP454" s="45"/>
      <c r="DQ454" s="45"/>
      <c r="DR454" s="45"/>
      <c r="DS454" s="45"/>
      <c r="DT454" s="45"/>
      <c r="DU454" s="45"/>
      <c r="DV454" s="45"/>
      <c r="DW454" s="45"/>
      <c r="DX454" s="45"/>
      <c r="DY454" s="45"/>
      <c r="DZ454" s="45"/>
      <c r="EA454" s="45"/>
      <c r="EB454" s="45"/>
      <c r="EC454" s="45"/>
      <c r="ED454" s="45"/>
      <c r="EE454" s="45"/>
      <c r="EF454" s="45"/>
      <c r="EG454" s="45"/>
      <c r="EH454" s="45"/>
      <c r="EI454" s="45"/>
      <c r="EJ454" s="45"/>
      <c r="EK454" s="45"/>
      <c r="EL454" s="45"/>
      <c r="EM454" s="45"/>
      <c r="EN454" s="45"/>
      <c r="EO454" s="45"/>
      <c r="EP454" s="45"/>
      <c r="EQ454" s="45"/>
      <c r="ER454" s="45"/>
      <c r="ES454" s="45"/>
      <c r="ET454" s="45"/>
      <c r="EU454" s="45"/>
      <c r="EV454" s="45"/>
      <c r="EW454" s="45"/>
      <c r="EX454" s="45"/>
      <c r="EY454" s="45"/>
      <c r="EZ454" s="45"/>
      <c r="FA454" s="45"/>
      <c r="FB454" s="45"/>
      <c r="FC454" s="45"/>
      <c r="FD454" s="45"/>
      <c r="FE454" s="45"/>
      <c r="FF454" s="45"/>
      <c r="FG454" s="45"/>
      <c r="FH454" s="45"/>
      <c r="FI454" s="45"/>
      <c r="FJ454" s="45"/>
      <c r="FK454" s="45"/>
      <c r="FL454" s="45"/>
      <c r="FM454" s="45"/>
      <c r="FN454" s="45"/>
      <c r="FO454" s="45"/>
      <c r="FP454" s="45"/>
      <c r="FQ454" s="45"/>
      <c r="FR454" s="45"/>
      <c r="FS454" s="45"/>
      <c r="FT454" s="45"/>
      <c r="FU454" s="45"/>
      <c r="FV454" s="45"/>
      <c r="FW454" s="45"/>
      <c r="FX454" s="45"/>
      <c r="FY454" s="45"/>
      <c r="FZ454" s="45"/>
      <c r="GA454" s="45"/>
      <c r="GB454" s="45"/>
      <c r="GC454" s="45"/>
      <c r="GD454" s="45"/>
      <c r="GE454" s="45"/>
      <c r="GF454" s="45"/>
      <c r="GG454" s="45"/>
      <c r="GH454" s="45"/>
      <c r="GI454" s="45"/>
      <c r="GJ454" s="45"/>
      <c r="GK454" s="45"/>
      <c r="GL454" s="45"/>
      <c r="GM454" s="45"/>
      <c r="GN454" s="45"/>
      <c r="GO454" s="45"/>
      <c r="GP454" s="45"/>
      <c r="GQ454" s="45"/>
      <c r="GR454" s="45"/>
      <c r="GS454" s="45"/>
      <c r="GT454" s="45"/>
      <c r="GU454" s="45"/>
      <c r="GV454" s="45"/>
      <c r="GW454" s="45"/>
      <c r="GX454" s="45"/>
      <c r="GY454" s="45"/>
      <c r="GZ454" s="45"/>
      <c r="HA454" s="45"/>
      <c r="HB454" s="45"/>
      <c r="HC454" s="45"/>
      <c r="HD454" s="45"/>
      <c r="HE454" s="45"/>
      <c r="HF454" s="45"/>
      <c r="HG454" s="45"/>
      <c r="HH454" s="45"/>
      <c r="HI454" s="45"/>
      <c r="HJ454" s="45"/>
      <c r="HK454" s="45"/>
      <c r="HL454" s="45"/>
      <c r="HM454" s="45"/>
      <c r="HN454" s="45"/>
      <c r="HO454" s="45"/>
      <c r="HP454" s="45"/>
      <c r="HQ454" s="45"/>
      <c r="HR454" s="45"/>
      <c r="HS454" s="45"/>
      <c r="HT454" s="45"/>
      <c r="HU454" s="45"/>
      <c r="HV454" s="45"/>
      <c r="HW454" s="45"/>
      <c r="HX454" s="45"/>
      <c r="HY454" s="45"/>
      <c r="HZ454" s="45"/>
      <c r="IA454" s="45"/>
      <c r="IB454" s="45"/>
      <c r="IC454" s="45"/>
      <c r="ID454" s="45"/>
      <c r="IE454" s="45"/>
      <c r="IF454" s="45"/>
      <c r="IG454" s="45"/>
      <c r="IH454" s="45"/>
      <c r="II454" s="45"/>
      <c r="IJ454" s="45"/>
      <c r="IK454" s="45"/>
      <c r="IL454" s="45"/>
      <c r="IM454" s="45"/>
      <c r="IN454" s="45"/>
      <c r="IO454" s="45"/>
      <c r="IP454" s="45"/>
      <c r="IQ454" s="45"/>
      <c r="IR454" s="45"/>
      <c r="IS454" s="45"/>
      <c r="IT454" s="45"/>
      <c r="IU454" s="45"/>
      <c r="IV454" s="45"/>
      <c r="IW454" s="45"/>
      <c r="IX454" s="45"/>
      <c r="IY454" s="45"/>
      <c r="IZ454" s="45"/>
      <c r="JA454" s="45"/>
      <c r="JB454" s="45"/>
      <c r="JC454" s="45"/>
      <c r="JD454" s="45"/>
      <c r="JE454" s="45"/>
      <c r="JF454" s="45"/>
      <c r="JG454" s="45"/>
      <c r="JH454" s="45"/>
      <c r="JI454" s="45"/>
      <c r="JJ454" s="45"/>
      <c r="JK454" s="45"/>
      <c r="JL454" s="45"/>
      <c r="JM454" s="45"/>
      <c r="JN454" s="45"/>
      <c r="JO454" s="45"/>
      <c r="JP454" s="45"/>
      <c r="JQ454" s="45"/>
      <c r="JR454" s="45"/>
      <c r="JS454" s="45"/>
      <c r="JT454" s="45"/>
      <c r="JU454" s="45"/>
      <c r="JV454" s="45"/>
      <c r="JW454" s="45"/>
      <c r="JX454" s="45"/>
      <c r="JY454" s="45"/>
      <c r="JZ454" s="45"/>
      <c r="KA454" s="45"/>
      <c r="KB454" s="45"/>
      <c r="KC454" s="45"/>
      <c r="KD454" s="45"/>
      <c r="KE454" s="45"/>
      <c r="KF454" s="45"/>
      <c r="KG454" s="45"/>
      <c r="KH454" s="45"/>
      <c r="KI454" s="45"/>
      <c r="KJ454" s="45"/>
      <c r="KK454" s="45"/>
      <c r="KL454" s="45"/>
      <c r="KM454" s="45"/>
      <c r="KN454" s="45"/>
      <c r="KO454" s="45"/>
      <c r="KP454" s="45"/>
      <c r="KQ454" s="45"/>
      <c r="KR454" s="45"/>
      <c r="KS454" s="45"/>
      <c r="KT454" s="45"/>
      <c r="KU454" s="45"/>
      <c r="KV454" s="45"/>
      <c r="KW454" s="45"/>
      <c r="KX454" s="45"/>
      <c r="KY454" s="45"/>
      <c r="KZ454" s="45"/>
      <c r="LA454" s="45"/>
      <c r="LB454" s="45"/>
      <c r="LC454" s="45"/>
      <c r="LD454" s="45"/>
      <c r="LE454" s="45"/>
      <c r="LF454" s="45"/>
      <c r="LG454" s="45"/>
      <c r="LH454" s="45"/>
      <c r="LI454" s="45"/>
      <c r="LJ454" s="45"/>
      <c r="LK454" s="45"/>
      <c r="LL454" s="45"/>
      <c r="LM454" s="45"/>
      <c r="LN454" s="45"/>
      <c r="LO454" s="45"/>
      <c r="LP454" s="45"/>
      <c r="LQ454" s="45"/>
      <c r="LR454" s="45"/>
      <c r="LS454" s="45"/>
      <c r="LT454" s="45"/>
      <c r="LU454" s="45"/>
      <c r="LV454" s="45"/>
      <c r="LW454" s="45"/>
      <c r="LX454" s="45"/>
      <c r="LY454" s="45"/>
      <c r="LZ454" s="45"/>
      <c r="MA454" s="45"/>
      <c r="MB454" s="45"/>
      <c r="MC454" s="45"/>
      <c r="MD454" s="45"/>
      <c r="ME454" s="45"/>
      <c r="MF454" s="45"/>
      <c r="MG454" s="45"/>
      <c r="MH454" s="45"/>
      <c r="MI454" s="45"/>
      <c r="MJ454" s="45"/>
      <c r="MK454" s="45"/>
      <c r="ML454" s="45"/>
      <c r="MM454" s="45"/>
      <c r="MN454" s="45"/>
      <c r="MO454" s="45"/>
      <c r="MP454" s="45"/>
      <c r="MQ454" s="45"/>
      <c r="MR454" s="45"/>
      <c r="MS454" s="45"/>
      <c r="MT454" s="45"/>
      <c r="MU454" s="45"/>
      <c r="MV454" s="45"/>
      <c r="MW454" s="45"/>
      <c r="MX454" s="45"/>
      <c r="MY454" s="45"/>
      <c r="MZ454" s="45"/>
      <c r="NA454" s="45"/>
      <c r="NB454" s="45"/>
      <c r="NC454" s="45"/>
      <c r="ND454" s="45"/>
      <c r="NE454" s="45"/>
      <c r="NF454" s="45"/>
      <c r="NG454" s="45"/>
      <c r="NH454" s="45"/>
      <c r="NI454" s="45"/>
      <c r="NJ454" s="45"/>
      <c r="NK454" s="45"/>
      <c r="NL454" s="45"/>
      <c r="NM454" s="45"/>
      <c r="NN454" s="45"/>
      <c r="NO454" s="45"/>
      <c r="NP454" s="45"/>
      <c r="NQ454" s="45"/>
      <c r="NR454" s="45"/>
      <c r="NS454" s="45"/>
      <c r="NT454" s="45"/>
      <c r="NU454" s="45"/>
      <c r="NV454" s="45"/>
      <c r="NW454" s="45"/>
      <c r="NX454" s="45"/>
      <c r="NY454" s="45"/>
      <c r="NZ454" s="45"/>
      <c r="OA454" s="45"/>
      <c r="OB454" s="45"/>
      <c r="OC454" s="45"/>
      <c r="OD454" s="45"/>
      <c r="OE454" s="45"/>
      <c r="OF454" s="45"/>
      <c r="OG454" s="45"/>
      <c r="OH454" s="45"/>
      <c r="OI454" s="45"/>
      <c r="OJ454" s="45"/>
      <c r="OK454" s="45"/>
      <c r="OL454" s="45"/>
      <c r="OM454" s="45"/>
      <c r="ON454" s="45"/>
      <c r="OO454" s="45"/>
      <c r="OP454" s="45"/>
      <c r="OQ454" s="45"/>
      <c r="OR454" s="45"/>
      <c r="OS454" s="45"/>
      <c r="OT454" s="45"/>
      <c r="OU454" s="45"/>
      <c r="OV454" s="45"/>
      <c r="OW454" s="45"/>
      <c r="OX454" s="45"/>
      <c r="OY454" s="45"/>
      <c r="OZ454" s="45"/>
      <c r="PA454" s="45"/>
      <c r="PB454" s="45"/>
      <c r="PC454" s="45"/>
      <c r="PD454" s="45"/>
      <c r="PE454" s="45"/>
      <c r="PF454" s="45"/>
      <c r="PG454" s="45"/>
      <c r="PH454" s="45"/>
      <c r="PI454" s="45"/>
      <c r="PJ454" s="45"/>
      <c r="PK454" s="45"/>
      <c r="PL454" s="45"/>
      <c r="PM454" s="45"/>
      <c r="PN454" s="45"/>
      <c r="PO454" s="45"/>
      <c r="PP454" s="45"/>
      <c r="PQ454" s="45"/>
      <c r="PR454" s="45"/>
      <c r="PS454" s="45"/>
      <c r="PT454" s="45"/>
      <c r="PU454" s="45"/>
      <c r="PV454" s="45"/>
      <c r="PW454" s="45"/>
      <c r="PX454" s="45"/>
      <c r="PY454" s="45"/>
      <c r="PZ454" s="45"/>
      <c r="QA454" s="45"/>
      <c r="QB454" s="45"/>
      <c r="QC454" s="45"/>
      <c r="QD454" s="45"/>
      <c r="QE454" s="45"/>
      <c r="QF454" s="45"/>
      <c r="QG454" s="45"/>
      <c r="QH454" s="45"/>
      <c r="QI454" s="45"/>
      <c r="QJ454" s="45"/>
      <c r="QK454" s="45"/>
      <c r="QL454" s="45"/>
      <c r="QM454" s="45"/>
      <c r="QN454" s="45"/>
      <c r="QO454" s="45"/>
      <c r="QP454" s="45"/>
      <c r="QQ454" s="45"/>
      <c r="QR454" s="45"/>
      <c r="QS454" s="45"/>
      <c r="QT454" s="45"/>
      <c r="QU454" s="45"/>
      <c r="QV454" s="45"/>
      <c r="QW454" s="45"/>
      <c r="QX454" s="45"/>
      <c r="QY454" s="45"/>
      <c r="QZ454" s="45"/>
      <c r="RA454" s="45"/>
      <c r="RB454" s="45"/>
      <c r="RC454" s="45"/>
      <c r="RD454" s="45"/>
      <c r="RE454" s="45"/>
      <c r="RF454" s="45"/>
      <c r="RG454" s="45"/>
      <c r="RH454" s="45"/>
      <c r="RI454" s="45"/>
      <c r="RJ454" s="45"/>
      <c r="RK454" s="45"/>
      <c r="RL454" s="45"/>
      <c r="RM454" s="45"/>
      <c r="RN454" s="45"/>
      <c r="RO454" s="45"/>
      <c r="RP454" s="45"/>
      <c r="RQ454" s="45"/>
      <c r="RR454" s="45"/>
      <c r="RS454" s="45"/>
      <c r="RT454" s="45"/>
      <c r="RU454" s="45"/>
      <c r="RV454" s="45"/>
      <c r="RW454" s="45"/>
      <c r="RX454" s="45"/>
      <c r="RY454" s="45"/>
      <c r="RZ454" s="45"/>
      <c r="SA454" s="45"/>
      <c r="SB454" s="45"/>
      <c r="SC454" s="45"/>
      <c r="SD454" s="45"/>
      <c r="SE454" s="45"/>
      <c r="SF454" s="45"/>
      <c r="SG454" s="45"/>
      <c r="SH454" s="45"/>
      <c r="SI454" s="45"/>
      <c r="SJ454" s="45"/>
      <c r="SK454" s="45"/>
      <c r="SL454" s="45"/>
      <c r="SM454" s="45"/>
      <c r="SN454" s="45"/>
      <c r="SO454" s="45"/>
      <c r="SP454" s="45"/>
      <c r="SQ454" s="45"/>
      <c r="SR454" s="45"/>
      <c r="SS454" s="45"/>
      <c r="ST454" s="45"/>
      <c r="SU454" s="45"/>
      <c r="SV454" s="45"/>
      <c r="SW454" s="45"/>
      <c r="SX454" s="45"/>
      <c r="SY454" s="45"/>
      <c r="SZ454" s="45"/>
      <c r="TA454" s="45"/>
      <c r="TB454" s="45"/>
      <c r="TC454" s="45"/>
      <c r="TD454" s="45"/>
      <c r="TE454" s="45"/>
      <c r="TF454" s="45"/>
      <c r="TG454" s="45"/>
      <c r="TH454" s="45"/>
      <c r="TI454" s="45"/>
      <c r="TJ454" s="45"/>
      <c r="TK454" s="45"/>
      <c r="TL454" s="45"/>
      <c r="TM454" s="45"/>
      <c r="TN454" s="45"/>
      <c r="TO454" s="45"/>
      <c r="TP454" s="45"/>
      <c r="TQ454" s="45"/>
      <c r="TR454" s="45"/>
      <c r="TS454" s="45"/>
      <c r="TT454" s="45"/>
      <c r="TU454" s="45"/>
      <c r="TV454" s="45"/>
      <c r="TW454" s="45"/>
      <c r="TX454" s="45"/>
      <c r="TY454" s="45"/>
      <c r="TZ454" s="45"/>
      <c r="UA454" s="45"/>
      <c r="UB454" s="45"/>
      <c r="UC454" s="45"/>
      <c r="UD454" s="45"/>
      <c r="UE454" s="45"/>
      <c r="UF454" s="45"/>
      <c r="UG454" s="45"/>
      <c r="UH454" s="45"/>
      <c r="UI454" s="45"/>
      <c r="UJ454" s="45"/>
      <c r="UK454" s="45"/>
      <c r="UL454" s="45"/>
      <c r="UM454" s="45"/>
      <c r="UN454" s="45"/>
      <c r="UO454" s="45"/>
      <c r="UP454" s="45"/>
      <c r="UQ454" s="45"/>
      <c r="UR454" s="45"/>
      <c r="US454" s="45"/>
      <c r="UT454" s="45"/>
      <c r="UU454" s="45"/>
      <c r="UV454" s="45"/>
      <c r="UW454" s="45"/>
      <c r="UX454" s="45"/>
      <c r="UY454" s="45"/>
      <c r="UZ454" s="45"/>
      <c r="VA454" s="45"/>
      <c r="VB454" s="45"/>
      <c r="VC454" s="45"/>
      <c r="VD454" s="45"/>
      <c r="VE454" s="45"/>
      <c r="VF454" s="45"/>
      <c r="VG454" s="45"/>
      <c r="VH454" s="45"/>
      <c r="VI454" s="45"/>
      <c r="VJ454" s="45"/>
      <c r="VK454" s="45"/>
      <c r="VL454" s="45"/>
      <c r="VM454" s="45"/>
      <c r="VN454" s="45"/>
      <c r="VO454" s="45"/>
      <c r="VP454" s="45"/>
      <c r="VQ454" s="45"/>
      <c r="VR454" s="45"/>
      <c r="VS454" s="45"/>
      <c r="VT454" s="45"/>
      <c r="VU454" s="45"/>
      <c r="VV454" s="45"/>
      <c r="VW454" s="45"/>
      <c r="VX454" s="45"/>
      <c r="VY454" s="45"/>
      <c r="VZ454" s="45"/>
      <c r="WA454" s="45"/>
      <c r="WB454" s="45"/>
      <c r="WC454" s="45"/>
      <c r="WD454" s="45"/>
      <c r="WE454" s="45"/>
      <c r="WF454" s="45"/>
      <c r="WG454" s="45"/>
      <c r="WH454" s="45"/>
      <c r="WI454" s="45"/>
      <c r="WJ454" s="45"/>
      <c r="WK454" s="45"/>
      <c r="WL454" s="45"/>
      <c r="WM454" s="45"/>
      <c r="WN454" s="45"/>
      <c r="WO454" s="45"/>
      <c r="WP454" s="45"/>
      <c r="WQ454" s="45"/>
      <c r="WR454" s="45"/>
      <c r="WS454" s="45"/>
      <c r="WT454" s="45"/>
      <c r="WU454" s="45"/>
      <c r="WV454" s="45"/>
      <c r="WW454" s="45"/>
      <c r="WX454" s="45"/>
      <c r="WY454" s="45"/>
      <c r="WZ454" s="45"/>
      <c r="XA454" s="45"/>
      <c r="XB454" s="45"/>
      <c r="XC454" s="45"/>
      <c r="XD454" s="45"/>
      <c r="XE454" s="45"/>
      <c r="XF454" s="45"/>
      <c r="XG454" s="45"/>
      <c r="XH454" s="45"/>
      <c r="XI454" s="45"/>
      <c r="XJ454" s="45"/>
      <c r="XK454" s="45"/>
      <c r="XL454" s="45"/>
      <c r="XM454" s="45"/>
      <c r="XN454" s="45"/>
      <c r="XO454" s="45"/>
      <c r="XP454" s="45"/>
      <c r="XQ454" s="45"/>
      <c r="XR454" s="45"/>
      <c r="XS454" s="45"/>
      <c r="XT454" s="45"/>
      <c r="XU454" s="45"/>
      <c r="XV454" s="45"/>
      <c r="XW454" s="45"/>
      <c r="XX454" s="45"/>
      <c r="XY454" s="45"/>
      <c r="XZ454" s="45"/>
      <c r="YA454" s="45"/>
      <c r="YB454" s="45"/>
      <c r="YC454" s="45"/>
      <c r="YD454" s="45"/>
      <c r="YE454" s="45"/>
      <c r="YF454" s="45"/>
      <c r="YG454" s="45"/>
      <c r="YH454" s="45"/>
      <c r="YI454" s="45"/>
      <c r="YJ454" s="45"/>
      <c r="YK454" s="45"/>
      <c r="YL454" s="45"/>
      <c r="YM454" s="45"/>
      <c r="YN454" s="45"/>
      <c r="YO454" s="45"/>
      <c r="YP454" s="45"/>
      <c r="YQ454" s="45"/>
      <c r="YR454" s="45"/>
      <c r="YS454" s="45"/>
      <c r="YT454" s="45"/>
      <c r="YU454" s="45"/>
      <c r="YV454" s="45"/>
      <c r="YW454" s="45"/>
      <c r="YX454" s="45"/>
      <c r="YY454" s="45"/>
      <c r="YZ454" s="45"/>
      <c r="ZA454" s="45"/>
      <c r="ZB454" s="45"/>
      <c r="ZC454" s="45"/>
      <c r="ZD454" s="45"/>
      <c r="ZE454" s="45"/>
      <c r="ZF454" s="45"/>
      <c r="ZG454" s="45"/>
      <c r="ZH454" s="45"/>
      <c r="ZI454" s="45"/>
      <c r="ZJ454" s="45"/>
      <c r="ZK454" s="45"/>
      <c r="ZL454" s="45"/>
      <c r="ZM454" s="45"/>
      <c r="ZN454" s="45"/>
      <c r="ZO454" s="45"/>
      <c r="ZP454" s="45"/>
      <c r="ZQ454" s="45"/>
      <c r="ZR454" s="45"/>
      <c r="ZS454" s="45"/>
    </row>
    <row r="455" spans="1:695" s="110" customFormat="1" x14ac:dyDescent="0.2">
      <c r="A455" s="231" t="s">
        <v>157</v>
      </c>
      <c r="B455" s="91"/>
      <c r="C455" s="48" t="s">
        <v>52</v>
      </c>
      <c r="D455" s="68" t="s">
        <v>14</v>
      </c>
      <c r="E455" s="69">
        <v>0.80208333333333337</v>
      </c>
      <c r="F455" s="69">
        <f t="shared" ref="F455" si="67">E455+(25/(24*60))</f>
        <v>0.81944444444444453</v>
      </c>
      <c r="G455" s="42">
        <f>H455*I455</f>
        <v>3025</v>
      </c>
      <c r="H455" s="70">
        <v>250</v>
      </c>
      <c r="I455" s="81">
        <v>12.1</v>
      </c>
      <c r="J455" s="77" t="s">
        <v>204</v>
      </c>
      <c r="K455" s="77" t="s">
        <v>205</v>
      </c>
      <c r="L455" s="157"/>
      <c r="M455" s="1"/>
      <c r="N455" s="138"/>
      <c r="O455" s="139"/>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c r="JR455" s="1"/>
      <c r="JS455" s="1"/>
      <c r="JT455" s="1"/>
      <c r="JU455" s="1"/>
      <c r="JV455" s="1"/>
      <c r="JW455" s="1"/>
      <c r="JX455" s="1"/>
      <c r="JY455" s="1"/>
      <c r="JZ455" s="1"/>
      <c r="KA455" s="1"/>
      <c r="KB455" s="1"/>
      <c r="KC455" s="1"/>
      <c r="KD455" s="1"/>
      <c r="KE455" s="1"/>
      <c r="KF455" s="1"/>
      <c r="KG455" s="1"/>
      <c r="KH455" s="1"/>
      <c r="KI455" s="1"/>
      <c r="KJ455" s="1"/>
      <c r="KK455" s="1"/>
      <c r="KL455" s="1"/>
      <c r="KM455" s="1"/>
      <c r="KN455" s="1"/>
      <c r="KO455" s="1"/>
      <c r="KP455" s="1"/>
      <c r="KQ455" s="1"/>
      <c r="KR455" s="1"/>
      <c r="KS455" s="1"/>
      <c r="KT455" s="1"/>
      <c r="KU455" s="1"/>
      <c r="KV455" s="1"/>
      <c r="KW455" s="1"/>
      <c r="KX455" s="1"/>
      <c r="KY455" s="1"/>
      <c r="KZ455" s="1"/>
      <c r="LA455" s="1"/>
      <c r="LB455" s="1"/>
      <c r="LC455" s="1"/>
      <c r="LD455" s="1"/>
      <c r="LE455" s="1"/>
      <c r="LF455" s="1"/>
      <c r="LG455" s="1"/>
      <c r="LH455" s="1"/>
      <c r="LI455" s="1"/>
      <c r="LJ455" s="1"/>
      <c r="LK455" s="1"/>
      <c r="LL455" s="1"/>
      <c r="LM455" s="1"/>
      <c r="LN455" s="1"/>
      <c r="LO455" s="1"/>
      <c r="LP455" s="1"/>
      <c r="LQ455" s="1"/>
      <c r="LR455" s="1"/>
      <c r="LS455" s="1"/>
      <c r="LT455" s="1"/>
      <c r="LU455" s="1"/>
      <c r="LV455" s="1"/>
      <c r="LW455" s="1"/>
      <c r="LX455" s="1"/>
      <c r="LY455" s="1"/>
      <c r="LZ455" s="1"/>
      <c r="MA455" s="1"/>
      <c r="MB455" s="1"/>
      <c r="MC455" s="1"/>
      <c r="MD455" s="1"/>
      <c r="ME455" s="1"/>
      <c r="MF455" s="1"/>
      <c r="MG455" s="1"/>
      <c r="MH455" s="1"/>
      <c r="MI455" s="1"/>
      <c r="MJ455" s="1"/>
      <c r="MK455" s="1"/>
      <c r="ML455" s="1"/>
      <c r="MM455" s="1"/>
      <c r="MN455" s="1"/>
      <c r="MO455" s="1"/>
      <c r="MP455" s="1"/>
      <c r="MQ455" s="1"/>
      <c r="MR455" s="1"/>
      <c r="MS455" s="1"/>
      <c r="MT455" s="1"/>
      <c r="MU455" s="1"/>
      <c r="MV455" s="1"/>
      <c r="MW455" s="1"/>
      <c r="MX455" s="1"/>
      <c r="MY455" s="1"/>
      <c r="MZ455" s="1"/>
      <c r="NA455" s="1"/>
      <c r="NB455" s="1"/>
      <c r="NC455" s="1"/>
      <c r="ND455" s="1"/>
      <c r="NE455" s="1"/>
      <c r="NF455" s="1"/>
      <c r="NG455" s="1"/>
      <c r="NH455" s="1"/>
      <c r="NI455" s="1"/>
      <c r="NJ455" s="1"/>
      <c r="NK455" s="1"/>
      <c r="NL455" s="1"/>
      <c r="NM455" s="1"/>
      <c r="NN455" s="1"/>
      <c r="NO455" s="1"/>
      <c r="NP455" s="1"/>
      <c r="NQ455" s="1"/>
      <c r="NR455" s="1"/>
      <c r="NS455" s="1"/>
      <c r="NT455" s="1"/>
      <c r="NU455" s="1"/>
      <c r="NV455" s="1"/>
      <c r="NW455" s="1"/>
      <c r="NX455" s="1"/>
      <c r="NY455" s="1"/>
      <c r="NZ455" s="1"/>
      <c r="OA455" s="1"/>
      <c r="OB455" s="1"/>
      <c r="OC455" s="1"/>
      <c r="OD455" s="1"/>
      <c r="OE455" s="1"/>
      <c r="OF455" s="1"/>
      <c r="OG455" s="1"/>
      <c r="OH455" s="1"/>
      <c r="OI455" s="1"/>
      <c r="OJ455" s="1"/>
      <c r="OK455" s="1"/>
      <c r="OL455" s="1"/>
      <c r="OM455" s="1"/>
      <c r="ON455" s="1"/>
      <c r="OO455" s="1"/>
      <c r="OP455" s="1"/>
      <c r="OQ455" s="1"/>
      <c r="OR455" s="1"/>
      <c r="OS455" s="1"/>
      <c r="OT455" s="1"/>
      <c r="OU455" s="1"/>
      <c r="OV455" s="1"/>
      <c r="OW455" s="1"/>
      <c r="OX455" s="1"/>
      <c r="OY455" s="1"/>
      <c r="OZ455" s="1"/>
      <c r="PA455" s="1"/>
      <c r="PB455" s="1"/>
      <c r="PC455" s="1"/>
      <c r="PD455" s="1"/>
      <c r="PE455" s="1"/>
      <c r="PF455" s="1"/>
      <c r="PG455" s="1"/>
      <c r="PH455" s="1"/>
      <c r="PI455" s="1"/>
      <c r="PJ455" s="1"/>
      <c r="PK455" s="1"/>
      <c r="PL455" s="1"/>
      <c r="PM455" s="1"/>
      <c r="PN455" s="1"/>
      <c r="PO455" s="1"/>
      <c r="PP455" s="1"/>
      <c r="PQ455" s="1"/>
      <c r="PR455" s="1"/>
      <c r="PS455" s="1"/>
      <c r="PT455" s="1"/>
      <c r="PU455" s="1"/>
      <c r="PV455" s="1"/>
      <c r="PW455" s="1"/>
      <c r="PX455" s="1"/>
      <c r="PY455" s="1"/>
      <c r="PZ455" s="1"/>
      <c r="QA455" s="1"/>
      <c r="QB455" s="1"/>
      <c r="QC455" s="1"/>
      <c r="QD455" s="1"/>
      <c r="QE455" s="1"/>
      <c r="QF455" s="1"/>
      <c r="QG455" s="1"/>
      <c r="QH455" s="1"/>
      <c r="QI455" s="1"/>
      <c r="QJ455" s="1"/>
      <c r="QK455" s="1"/>
      <c r="QL455" s="1"/>
      <c r="QM455" s="1"/>
      <c r="QN455" s="1"/>
      <c r="QO455" s="1"/>
      <c r="QP455" s="1"/>
      <c r="QQ455" s="1"/>
      <c r="QR455" s="1"/>
      <c r="QS455" s="1"/>
      <c r="QT455" s="1"/>
      <c r="QU455" s="1"/>
      <c r="QV455" s="1"/>
      <c r="QW455" s="1"/>
      <c r="QX455" s="1"/>
      <c r="QY455" s="1"/>
      <c r="QZ455" s="1"/>
      <c r="RA455" s="1"/>
      <c r="RB455" s="1"/>
      <c r="RC455" s="1"/>
      <c r="RD455" s="1"/>
      <c r="RE455" s="1"/>
      <c r="RF455" s="1"/>
      <c r="RG455" s="1"/>
      <c r="RH455" s="1"/>
      <c r="RI455" s="1"/>
      <c r="RJ455" s="1"/>
      <c r="RK455" s="1"/>
      <c r="RL455" s="1"/>
      <c r="RM455" s="1"/>
      <c r="RN455" s="1"/>
      <c r="RO455" s="1"/>
      <c r="RP455" s="1"/>
      <c r="RQ455" s="1"/>
      <c r="RR455" s="1"/>
      <c r="RS455" s="1"/>
      <c r="RT455" s="1"/>
      <c r="RU455" s="1"/>
      <c r="RV455" s="1"/>
      <c r="RW455" s="1"/>
      <c r="RX455" s="1"/>
      <c r="RY455" s="1"/>
      <c r="RZ455" s="1"/>
      <c r="SA455" s="1"/>
      <c r="SB455" s="1"/>
      <c r="SC455" s="1"/>
      <c r="SD455" s="1"/>
      <c r="SE455" s="1"/>
      <c r="SF455" s="1"/>
      <c r="SG455" s="1"/>
      <c r="SH455" s="1"/>
      <c r="SI455" s="1"/>
      <c r="SJ455" s="1"/>
      <c r="SK455" s="1"/>
      <c r="SL455" s="1"/>
      <c r="SM455" s="1"/>
      <c r="SN455" s="1"/>
      <c r="SO455" s="1"/>
      <c r="SP455" s="1"/>
      <c r="SQ455" s="1"/>
      <c r="SR455" s="1"/>
      <c r="SS455" s="1"/>
      <c r="ST455" s="1"/>
      <c r="SU455" s="1"/>
      <c r="SV455" s="1"/>
      <c r="SW455" s="1"/>
      <c r="SX455" s="1"/>
      <c r="SY455" s="1"/>
      <c r="SZ455" s="1"/>
      <c r="TA455" s="1"/>
      <c r="TB455" s="1"/>
      <c r="TC455" s="1"/>
      <c r="TD455" s="1"/>
      <c r="TE455" s="1"/>
      <c r="TF455" s="1"/>
      <c r="TG455" s="1"/>
      <c r="TH455" s="1"/>
      <c r="TI455" s="1"/>
      <c r="TJ455" s="1"/>
      <c r="TK455" s="1"/>
      <c r="TL455" s="1"/>
      <c r="TM455" s="1"/>
      <c r="TN455" s="1"/>
      <c r="TO455" s="1"/>
      <c r="TP455" s="1"/>
      <c r="TQ455" s="1"/>
      <c r="TR455" s="1"/>
      <c r="TS455" s="1"/>
      <c r="TT455" s="1"/>
      <c r="TU455" s="1"/>
      <c r="TV455" s="1"/>
      <c r="TW455" s="1"/>
      <c r="TX455" s="1"/>
      <c r="TY455" s="1"/>
      <c r="TZ455" s="1"/>
      <c r="UA455" s="1"/>
      <c r="UB455" s="1"/>
      <c r="UC455" s="1"/>
      <c r="UD455" s="1"/>
      <c r="UE455" s="1"/>
      <c r="UF455" s="1"/>
      <c r="UG455" s="1"/>
      <c r="UH455" s="1"/>
      <c r="UI455" s="1"/>
      <c r="UJ455" s="1"/>
      <c r="UK455" s="1"/>
      <c r="UL455" s="1"/>
      <c r="UM455" s="1"/>
      <c r="UN455" s="1"/>
      <c r="UO455" s="1"/>
      <c r="UP455" s="1"/>
      <c r="UQ455" s="1"/>
      <c r="UR455" s="1"/>
      <c r="US455" s="1"/>
      <c r="UT455" s="1"/>
      <c r="UU455" s="1"/>
      <c r="UV455" s="1"/>
      <c r="UW455" s="1"/>
      <c r="UX455" s="1"/>
      <c r="UY455" s="1"/>
      <c r="UZ455" s="1"/>
      <c r="VA455" s="1"/>
      <c r="VB455" s="1"/>
      <c r="VC455" s="1"/>
      <c r="VD455" s="1"/>
      <c r="VE455" s="1"/>
      <c r="VF455" s="1"/>
      <c r="VG455" s="1"/>
      <c r="VH455" s="1"/>
      <c r="VI455" s="1"/>
      <c r="VJ455" s="1"/>
      <c r="VK455" s="1"/>
      <c r="VL455" s="1"/>
      <c r="VM455" s="1"/>
      <c r="VN455" s="1"/>
      <c r="VO455" s="1"/>
      <c r="VP455" s="1"/>
      <c r="VQ455" s="1"/>
      <c r="VR455" s="1"/>
      <c r="VS455" s="1"/>
      <c r="VT455" s="1"/>
      <c r="VU455" s="1"/>
      <c r="VV455" s="1"/>
      <c r="VW455" s="1"/>
      <c r="VX455" s="1"/>
      <c r="VY455" s="1"/>
      <c r="VZ455" s="1"/>
      <c r="WA455" s="1"/>
      <c r="WB455" s="1"/>
      <c r="WC455" s="1"/>
      <c r="WD455" s="1"/>
      <c r="WE455" s="1"/>
      <c r="WF455" s="1"/>
      <c r="WG455" s="1"/>
      <c r="WH455" s="1"/>
      <c r="WI455" s="1"/>
      <c r="WJ455" s="1"/>
      <c r="WK455" s="1"/>
      <c r="WL455" s="1"/>
      <c r="WM455" s="1"/>
      <c r="WN455" s="1"/>
      <c r="WO455" s="1"/>
      <c r="WP455" s="1"/>
      <c r="WQ455" s="1"/>
      <c r="WR455" s="1"/>
      <c r="WS455" s="1"/>
      <c r="WT455" s="1"/>
      <c r="WU455" s="1"/>
      <c r="WV455" s="1"/>
      <c r="WW455" s="1"/>
      <c r="WX455" s="1"/>
      <c r="WY455" s="1"/>
      <c r="WZ455" s="1"/>
      <c r="XA455" s="1"/>
      <c r="XB455" s="1"/>
      <c r="XC455" s="1"/>
      <c r="XD455" s="1"/>
      <c r="XE455" s="1"/>
      <c r="XF455" s="1"/>
      <c r="XG455" s="1"/>
      <c r="XH455" s="1"/>
      <c r="XI455" s="1"/>
      <c r="XJ455" s="1"/>
      <c r="XK455" s="1"/>
      <c r="XL455" s="1"/>
      <c r="XM455" s="1"/>
      <c r="XN455" s="1"/>
      <c r="XO455" s="1"/>
      <c r="XP455" s="1"/>
      <c r="XQ455" s="1"/>
      <c r="XR455" s="1"/>
      <c r="XS455" s="1"/>
      <c r="XT455" s="1"/>
      <c r="XU455" s="1"/>
      <c r="XV455" s="1"/>
      <c r="XW455" s="1"/>
      <c r="XX455" s="1"/>
      <c r="XY455" s="1"/>
      <c r="XZ455" s="1"/>
      <c r="YA455" s="1"/>
      <c r="YB455" s="1"/>
      <c r="YC455" s="1"/>
      <c r="YD455" s="1"/>
      <c r="YE455" s="1"/>
      <c r="YF455" s="1"/>
      <c r="YG455" s="1"/>
      <c r="YH455" s="1"/>
      <c r="YI455" s="1"/>
      <c r="YJ455" s="1"/>
      <c r="YK455" s="1"/>
      <c r="YL455" s="1"/>
      <c r="YM455" s="1"/>
      <c r="YN455" s="1"/>
      <c r="YO455" s="1"/>
      <c r="YP455" s="1"/>
      <c r="YQ455" s="1"/>
      <c r="YR455" s="1"/>
      <c r="YS455" s="1"/>
      <c r="YT455" s="1"/>
      <c r="YU455" s="1"/>
      <c r="YV455" s="1"/>
      <c r="YW455" s="1"/>
      <c r="YX455" s="1"/>
      <c r="YY455" s="1"/>
      <c r="YZ455" s="1"/>
      <c r="ZA455" s="1"/>
      <c r="ZB455" s="1"/>
      <c r="ZC455" s="1"/>
      <c r="ZD455" s="1"/>
      <c r="ZE455" s="1"/>
      <c r="ZF455" s="1"/>
      <c r="ZG455" s="1"/>
      <c r="ZH455" s="1"/>
      <c r="ZI455" s="1"/>
      <c r="ZJ455" s="1"/>
      <c r="ZK455" s="1"/>
      <c r="ZL455" s="1"/>
      <c r="ZM455" s="1"/>
      <c r="ZN455" s="1"/>
      <c r="ZO455" s="1"/>
      <c r="ZP455" s="1"/>
      <c r="ZQ455" s="1"/>
      <c r="ZR455" s="1"/>
      <c r="ZS455" s="1"/>
    </row>
    <row r="456" spans="1:695" s="110" customFormat="1" x14ac:dyDescent="0.2">
      <c r="A456" s="231" t="s">
        <v>157</v>
      </c>
      <c r="B456" s="91"/>
      <c r="C456" s="48" t="s">
        <v>53</v>
      </c>
      <c r="D456" s="68" t="s">
        <v>14</v>
      </c>
      <c r="E456" s="69">
        <v>0.81944444444444453</v>
      </c>
      <c r="F456" s="69">
        <f t="shared" ref="F456" si="68">E456+(25/(24*60))</f>
        <v>0.83680555555555569</v>
      </c>
      <c r="G456" s="42">
        <f>H456*I456</f>
        <v>3025</v>
      </c>
      <c r="H456" s="70">
        <v>250</v>
      </c>
      <c r="I456" s="81">
        <v>12.1</v>
      </c>
      <c r="J456" s="77" t="s">
        <v>204</v>
      </c>
      <c r="K456" s="77" t="s">
        <v>205</v>
      </c>
      <c r="L456" s="157"/>
      <c r="M456" s="1"/>
      <c r="N456" s="138"/>
      <c r="O456" s="139"/>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c r="JR456" s="1"/>
      <c r="JS456" s="1"/>
      <c r="JT456" s="1"/>
      <c r="JU456" s="1"/>
      <c r="JV456" s="1"/>
      <c r="JW456" s="1"/>
      <c r="JX456" s="1"/>
      <c r="JY456" s="1"/>
      <c r="JZ456" s="1"/>
      <c r="KA456" s="1"/>
      <c r="KB456" s="1"/>
      <c r="KC456" s="1"/>
      <c r="KD456" s="1"/>
      <c r="KE456" s="1"/>
      <c r="KF456" s="1"/>
      <c r="KG456" s="1"/>
      <c r="KH456" s="1"/>
      <c r="KI456" s="1"/>
      <c r="KJ456" s="1"/>
      <c r="KK456" s="1"/>
      <c r="KL456" s="1"/>
      <c r="KM456" s="1"/>
      <c r="KN456" s="1"/>
      <c r="KO456" s="1"/>
      <c r="KP456" s="1"/>
      <c r="KQ456" s="1"/>
      <c r="KR456" s="1"/>
      <c r="KS456" s="1"/>
      <c r="KT456" s="1"/>
      <c r="KU456" s="1"/>
      <c r="KV456" s="1"/>
      <c r="KW456" s="1"/>
      <c r="KX456" s="1"/>
      <c r="KY456" s="1"/>
      <c r="KZ456" s="1"/>
      <c r="LA456" s="1"/>
      <c r="LB456" s="1"/>
      <c r="LC456" s="1"/>
      <c r="LD456" s="1"/>
      <c r="LE456" s="1"/>
      <c r="LF456" s="1"/>
      <c r="LG456" s="1"/>
      <c r="LH456" s="1"/>
      <c r="LI456" s="1"/>
      <c r="LJ456" s="1"/>
      <c r="LK456" s="1"/>
      <c r="LL456" s="1"/>
      <c r="LM456" s="1"/>
      <c r="LN456" s="1"/>
      <c r="LO456" s="1"/>
      <c r="LP456" s="1"/>
      <c r="LQ456" s="1"/>
      <c r="LR456" s="1"/>
      <c r="LS456" s="1"/>
      <c r="LT456" s="1"/>
      <c r="LU456" s="1"/>
      <c r="LV456" s="1"/>
      <c r="LW456" s="1"/>
      <c r="LX456" s="1"/>
      <c r="LY456" s="1"/>
      <c r="LZ456" s="1"/>
      <c r="MA456" s="1"/>
      <c r="MB456" s="1"/>
      <c r="MC456" s="1"/>
      <c r="MD456" s="1"/>
      <c r="ME456" s="1"/>
      <c r="MF456" s="1"/>
      <c r="MG456" s="1"/>
      <c r="MH456" s="1"/>
      <c r="MI456" s="1"/>
      <c r="MJ456" s="1"/>
      <c r="MK456" s="1"/>
      <c r="ML456" s="1"/>
      <c r="MM456" s="1"/>
      <c r="MN456" s="1"/>
      <c r="MO456" s="1"/>
      <c r="MP456" s="1"/>
      <c r="MQ456" s="1"/>
      <c r="MR456" s="1"/>
      <c r="MS456" s="1"/>
      <c r="MT456" s="1"/>
      <c r="MU456" s="1"/>
      <c r="MV456" s="1"/>
      <c r="MW456" s="1"/>
      <c r="MX456" s="1"/>
      <c r="MY456" s="1"/>
      <c r="MZ456" s="1"/>
      <c r="NA456" s="1"/>
      <c r="NB456" s="1"/>
      <c r="NC456" s="1"/>
      <c r="ND456" s="1"/>
      <c r="NE456" s="1"/>
      <c r="NF456" s="1"/>
      <c r="NG456" s="1"/>
      <c r="NH456" s="1"/>
      <c r="NI456" s="1"/>
      <c r="NJ456" s="1"/>
      <c r="NK456" s="1"/>
      <c r="NL456" s="1"/>
      <c r="NM456" s="1"/>
      <c r="NN456" s="1"/>
      <c r="NO456" s="1"/>
      <c r="NP456" s="1"/>
      <c r="NQ456" s="1"/>
      <c r="NR456" s="1"/>
      <c r="NS456" s="1"/>
      <c r="NT456" s="1"/>
      <c r="NU456" s="1"/>
      <c r="NV456" s="1"/>
      <c r="NW456" s="1"/>
      <c r="NX456" s="1"/>
      <c r="NY456" s="1"/>
      <c r="NZ456" s="1"/>
      <c r="OA456" s="1"/>
      <c r="OB456" s="1"/>
      <c r="OC456" s="1"/>
      <c r="OD456" s="1"/>
      <c r="OE456" s="1"/>
      <c r="OF456" s="1"/>
      <c r="OG456" s="1"/>
      <c r="OH456" s="1"/>
      <c r="OI456" s="1"/>
      <c r="OJ456" s="1"/>
      <c r="OK456" s="1"/>
      <c r="OL456" s="1"/>
      <c r="OM456" s="1"/>
      <c r="ON456" s="1"/>
      <c r="OO456" s="1"/>
      <c r="OP456" s="1"/>
      <c r="OQ456" s="1"/>
      <c r="OR456" s="1"/>
      <c r="OS456" s="1"/>
      <c r="OT456" s="1"/>
      <c r="OU456" s="1"/>
      <c r="OV456" s="1"/>
      <c r="OW456" s="1"/>
      <c r="OX456" s="1"/>
      <c r="OY456" s="1"/>
      <c r="OZ456" s="1"/>
      <c r="PA456" s="1"/>
      <c r="PB456" s="1"/>
      <c r="PC456" s="1"/>
      <c r="PD456" s="1"/>
      <c r="PE456" s="1"/>
      <c r="PF456" s="1"/>
      <c r="PG456" s="1"/>
      <c r="PH456" s="1"/>
      <c r="PI456" s="1"/>
      <c r="PJ456" s="1"/>
      <c r="PK456" s="1"/>
      <c r="PL456" s="1"/>
      <c r="PM456" s="1"/>
      <c r="PN456" s="1"/>
      <c r="PO456" s="1"/>
      <c r="PP456" s="1"/>
      <c r="PQ456" s="1"/>
      <c r="PR456" s="1"/>
      <c r="PS456" s="1"/>
      <c r="PT456" s="1"/>
      <c r="PU456" s="1"/>
      <c r="PV456" s="1"/>
      <c r="PW456" s="1"/>
      <c r="PX456" s="1"/>
      <c r="PY456" s="1"/>
      <c r="PZ456" s="1"/>
      <c r="QA456" s="1"/>
      <c r="QB456" s="1"/>
      <c r="QC456" s="1"/>
      <c r="QD456" s="1"/>
      <c r="QE456" s="1"/>
      <c r="QF456" s="1"/>
      <c r="QG456" s="1"/>
      <c r="QH456" s="1"/>
      <c r="QI456" s="1"/>
      <c r="QJ456" s="1"/>
      <c r="QK456" s="1"/>
      <c r="QL456" s="1"/>
      <c r="QM456" s="1"/>
      <c r="QN456" s="1"/>
      <c r="QO456" s="1"/>
      <c r="QP456" s="1"/>
      <c r="QQ456" s="1"/>
      <c r="QR456" s="1"/>
      <c r="QS456" s="1"/>
      <c r="QT456" s="1"/>
      <c r="QU456" s="1"/>
      <c r="QV456" s="1"/>
      <c r="QW456" s="1"/>
      <c r="QX456" s="1"/>
      <c r="QY456" s="1"/>
      <c r="QZ456" s="1"/>
      <c r="RA456" s="1"/>
      <c r="RB456" s="1"/>
      <c r="RC456" s="1"/>
      <c r="RD456" s="1"/>
      <c r="RE456" s="1"/>
      <c r="RF456" s="1"/>
      <c r="RG456" s="1"/>
      <c r="RH456" s="1"/>
      <c r="RI456" s="1"/>
      <c r="RJ456" s="1"/>
      <c r="RK456" s="1"/>
      <c r="RL456" s="1"/>
      <c r="RM456" s="1"/>
      <c r="RN456" s="1"/>
      <c r="RO456" s="1"/>
      <c r="RP456" s="1"/>
      <c r="RQ456" s="1"/>
      <c r="RR456" s="1"/>
      <c r="RS456" s="1"/>
      <c r="RT456" s="1"/>
      <c r="RU456" s="1"/>
      <c r="RV456" s="1"/>
      <c r="RW456" s="1"/>
      <c r="RX456" s="1"/>
      <c r="RY456" s="1"/>
      <c r="RZ456" s="1"/>
      <c r="SA456" s="1"/>
      <c r="SB456" s="1"/>
      <c r="SC456" s="1"/>
      <c r="SD456" s="1"/>
      <c r="SE456" s="1"/>
      <c r="SF456" s="1"/>
      <c r="SG456" s="1"/>
      <c r="SH456" s="1"/>
      <c r="SI456" s="1"/>
      <c r="SJ456" s="1"/>
      <c r="SK456" s="1"/>
      <c r="SL456" s="1"/>
      <c r="SM456" s="1"/>
      <c r="SN456" s="1"/>
      <c r="SO456" s="1"/>
      <c r="SP456" s="1"/>
      <c r="SQ456" s="1"/>
      <c r="SR456" s="1"/>
      <c r="SS456" s="1"/>
      <c r="ST456" s="1"/>
      <c r="SU456" s="1"/>
      <c r="SV456" s="1"/>
      <c r="SW456" s="1"/>
      <c r="SX456" s="1"/>
      <c r="SY456" s="1"/>
      <c r="SZ456" s="1"/>
      <c r="TA456" s="1"/>
      <c r="TB456" s="1"/>
      <c r="TC456" s="1"/>
      <c r="TD456" s="1"/>
      <c r="TE456" s="1"/>
      <c r="TF456" s="1"/>
      <c r="TG456" s="1"/>
      <c r="TH456" s="1"/>
      <c r="TI456" s="1"/>
      <c r="TJ456" s="1"/>
      <c r="TK456" s="1"/>
      <c r="TL456" s="1"/>
      <c r="TM456" s="1"/>
      <c r="TN456" s="1"/>
      <c r="TO456" s="1"/>
      <c r="TP456" s="1"/>
      <c r="TQ456" s="1"/>
      <c r="TR456" s="1"/>
      <c r="TS456" s="1"/>
      <c r="TT456" s="1"/>
      <c r="TU456" s="1"/>
      <c r="TV456" s="1"/>
      <c r="TW456" s="1"/>
      <c r="TX456" s="1"/>
      <c r="TY456" s="1"/>
      <c r="TZ456" s="1"/>
      <c r="UA456" s="1"/>
      <c r="UB456" s="1"/>
      <c r="UC456" s="1"/>
      <c r="UD456" s="1"/>
      <c r="UE456" s="1"/>
      <c r="UF456" s="1"/>
      <c r="UG456" s="1"/>
      <c r="UH456" s="1"/>
      <c r="UI456" s="1"/>
      <c r="UJ456" s="1"/>
      <c r="UK456" s="1"/>
      <c r="UL456" s="1"/>
      <c r="UM456" s="1"/>
      <c r="UN456" s="1"/>
      <c r="UO456" s="1"/>
      <c r="UP456" s="1"/>
      <c r="UQ456" s="1"/>
      <c r="UR456" s="1"/>
      <c r="US456" s="1"/>
      <c r="UT456" s="1"/>
      <c r="UU456" s="1"/>
      <c r="UV456" s="1"/>
      <c r="UW456" s="1"/>
      <c r="UX456" s="1"/>
      <c r="UY456" s="1"/>
      <c r="UZ456" s="1"/>
      <c r="VA456" s="1"/>
      <c r="VB456" s="1"/>
      <c r="VC456" s="1"/>
      <c r="VD456" s="1"/>
      <c r="VE456" s="1"/>
      <c r="VF456" s="1"/>
      <c r="VG456" s="1"/>
      <c r="VH456" s="1"/>
      <c r="VI456" s="1"/>
      <c r="VJ456" s="1"/>
      <c r="VK456" s="1"/>
      <c r="VL456" s="1"/>
      <c r="VM456" s="1"/>
      <c r="VN456" s="1"/>
      <c r="VO456" s="1"/>
      <c r="VP456" s="1"/>
      <c r="VQ456" s="1"/>
      <c r="VR456" s="1"/>
      <c r="VS456" s="1"/>
      <c r="VT456" s="1"/>
      <c r="VU456" s="1"/>
      <c r="VV456" s="1"/>
      <c r="VW456" s="1"/>
      <c r="VX456" s="1"/>
      <c r="VY456" s="1"/>
      <c r="VZ456" s="1"/>
      <c r="WA456" s="1"/>
      <c r="WB456" s="1"/>
      <c r="WC456" s="1"/>
      <c r="WD456" s="1"/>
      <c r="WE456" s="1"/>
      <c r="WF456" s="1"/>
      <c r="WG456" s="1"/>
      <c r="WH456" s="1"/>
      <c r="WI456" s="1"/>
      <c r="WJ456" s="1"/>
      <c r="WK456" s="1"/>
      <c r="WL456" s="1"/>
      <c r="WM456" s="1"/>
      <c r="WN456" s="1"/>
      <c r="WO456" s="1"/>
      <c r="WP456" s="1"/>
      <c r="WQ456" s="1"/>
      <c r="WR456" s="1"/>
      <c r="WS456" s="1"/>
      <c r="WT456" s="1"/>
      <c r="WU456" s="1"/>
      <c r="WV456" s="1"/>
      <c r="WW456" s="1"/>
      <c r="WX456" s="1"/>
      <c r="WY456" s="1"/>
      <c r="WZ456" s="1"/>
      <c r="XA456" s="1"/>
      <c r="XB456" s="1"/>
      <c r="XC456" s="1"/>
      <c r="XD456" s="1"/>
      <c r="XE456" s="1"/>
      <c r="XF456" s="1"/>
      <c r="XG456" s="1"/>
      <c r="XH456" s="1"/>
      <c r="XI456" s="1"/>
      <c r="XJ456" s="1"/>
      <c r="XK456" s="1"/>
      <c r="XL456" s="1"/>
      <c r="XM456" s="1"/>
      <c r="XN456" s="1"/>
      <c r="XO456" s="1"/>
      <c r="XP456" s="1"/>
      <c r="XQ456" s="1"/>
      <c r="XR456" s="1"/>
      <c r="XS456" s="1"/>
      <c r="XT456" s="1"/>
      <c r="XU456" s="1"/>
      <c r="XV456" s="1"/>
      <c r="XW456" s="1"/>
      <c r="XX456" s="1"/>
      <c r="XY456" s="1"/>
      <c r="XZ456" s="1"/>
      <c r="YA456" s="1"/>
      <c r="YB456" s="1"/>
      <c r="YC456" s="1"/>
      <c r="YD456" s="1"/>
      <c r="YE456" s="1"/>
      <c r="YF456" s="1"/>
      <c r="YG456" s="1"/>
      <c r="YH456" s="1"/>
      <c r="YI456" s="1"/>
      <c r="YJ456" s="1"/>
      <c r="YK456" s="1"/>
      <c r="YL456" s="1"/>
      <c r="YM456" s="1"/>
      <c r="YN456" s="1"/>
      <c r="YO456" s="1"/>
      <c r="YP456" s="1"/>
      <c r="YQ456" s="1"/>
      <c r="YR456" s="1"/>
      <c r="YS456" s="1"/>
      <c r="YT456" s="1"/>
      <c r="YU456" s="1"/>
      <c r="YV456" s="1"/>
      <c r="YW456" s="1"/>
      <c r="YX456" s="1"/>
      <c r="YY456" s="1"/>
      <c r="YZ456" s="1"/>
      <c r="ZA456" s="1"/>
      <c r="ZB456" s="1"/>
      <c r="ZC456" s="1"/>
      <c r="ZD456" s="1"/>
      <c r="ZE456" s="1"/>
      <c r="ZF456" s="1"/>
      <c r="ZG456" s="1"/>
      <c r="ZH456" s="1"/>
      <c r="ZI456" s="1"/>
      <c r="ZJ456" s="1"/>
      <c r="ZK456" s="1"/>
      <c r="ZL456" s="1"/>
      <c r="ZM456" s="1"/>
      <c r="ZN456" s="1"/>
      <c r="ZO456" s="1"/>
      <c r="ZP456" s="1"/>
      <c r="ZQ456" s="1"/>
      <c r="ZR456" s="1"/>
      <c r="ZS456" s="1"/>
    </row>
    <row r="457" spans="1:695" s="45" customFormat="1" x14ac:dyDescent="0.2">
      <c r="A457" s="150"/>
      <c r="B457" s="151"/>
      <c r="D457" s="152"/>
      <c r="E457" s="58"/>
      <c r="F457" s="84"/>
      <c r="G457" s="57"/>
      <c r="H457" s="60"/>
      <c r="I457" s="60"/>
      <c r="J457" s="154"/>
      <c r="K457" s="155"/>
      <c r="L457" s="156"/>
      <c r="N457" s="139"/>
      <c r="O457" s="139"/>
    </row>
    <row r="458" spans="1:695" s="45" customFormat="1" x14ac:dyDescent="0.2">
      <c r="A458" s="150"/>
      <c r="B458" s="151"/>
      <c r="D458" s="152"/>
      <c r="E458" s="58"/>
      <c r="F458" s="58"/>
      <c r="G458" s="57"/>
      <c r="H458" s="60"/>
      <c r="I458" s="60"/>
      <c r="J458" s="154"/>
      <c r="K458" s="155"/>
      <c r="L458" s="156"/>
      <c r="N458" s="139"/>
      <c r="O458" s="139"/>
    </row>
    <row r="459" spans="1:695" s="48" customFormat="1" x14ac:dyDescent="0.2">
      <c r="A459" s="231" t="s">
        <v>158</v>
      </c>
      <c r="B459" s="94"/>
      <c r="C459" s="48" t="s">
        <v>77</v>
      </c>
      <c r="D459" s="68" t="s">
        <v>14</v>
      </c>
      <c r="E459" s="69">
        <v>0.30555555555555552</v>
      </c>
      <c r="F459" s="69">
        <f t="shared" si="64"/>
        <v>0.36111111111111105</v>
      </c>
      <c r="G459" s="42">
        <f t="shared" si="56"/>
        <v>16475</v>
      </c>
      <c r="H459" s="70">
        <v>250</v>
      </c>
      <c r="I459" s="81">
        <v>65.900000000000006</v>
      </c>
      <c r="J459" s="77" t="s">
        <v>204</v>
      </c>
      <c r="K459" s="77" t="s">
        <v>205</v>
      </c>
      <c r="L459" s="149" t="s">
        <v>210</v>
      </c>
      <c r="M459" s="45"/>
      <c r="N459" s="139"/>
      <c r="O459" s="139"/>
      <c r="P459" s="45"/>
      <c r="Q459" s="45"/>
      <c r="R459" s="45"/>
      <c r="S459" s="45"/>
      <c r="T459" s="45"/>
      <c r="U459" s="45"/>
      <c r="V459" s="45"/>
      <c r="W459" s="45"/>
      <c r="X459" s="45"/>
      <c r="Y459" s="45"/>
      <c r="Z459" s="45"/>
      <c r="AA459" s="45"/>
      <c r="AB459" s="45"/>
      <c r="AC459" s="45"/>
      <c r="AD459" s="45"/>
      <c r="AE459" s="45"/>
      <c r="AF459" s="45"/>
      <c r="AG459" s="45"/>
      <c r="AH459" s="45"/>
      <c r="AI459" s="45"/>
      <c r="AJ459" s="45"/>
      <c r="AK459" s="45"/>
      <c r="AL459" s="45"/>
      <c r="AM459" s="45"/>
      <c r="AN459" s="45"/>
      <c r="AO459" s="45"/>
      <c r="AP459" s="45"/>
      <c r="AQ459" s="45"/>
      <c r="AR459" s="45"/>
      <c r="AS459" s="45"/>
      <c r="AT459" s="45"/>
      <c r="AU459" s="45"/>
      <c r="AV459" s="45"/>
      <c r="AW459" s="45"/>
      <c r="AX459" s="45"/>
      <c r="AY459" s="45"/>
      <c r="AZ459" s="45"/>
      <c r="BA459" s="45"/>
      <c r="BB459" s="45"/>
      <c r="BC459" s="45"/>
      <c r="BD459" s="45"/>
      <c r="BE459" s="45"/>
      <c r="BF459" s="45"/>
      <c r="BG459" s="45"/>
      <c r="BH459" s="45"/>
      <c r="BI459" s="45"/>
      <c r="BJ459" s="45"/>
      <c r="BK459" s="45"/>
      <c r="BL459" s="45"/>
      <c r="BM459" s="45"/>
      <c r="BN459" s="45"/>
      <c r="BO459" s="45"/>
      <c r="BP459" s="45"/>
      <c r="BQ459" s="45"/>
      <c r="BR459" s="45"/>
      <c r="BS459" s="45"/>
      <c r="BT459" s="45"/>
      <c r="BU459" s="45"/>
      <c r="BV459" s="45"/>
      <c r="BW459" s="45"/>
      <c r="BX459" s="45"/>
      <c r="BY459" s="45"/>
      <c r="BZ459" s="45"/>
      <c r="CA459" s="45"/>
      <c r="CB459" s="45"/>
      <c r="CC459" s="45"/>
      <c r="CD459" s="45"/>
      <c r="CE459" s="45"/>
      <c r="CF459" s="45"/>
      <c r="CG459" s="45"/>
      <c r="CH459" s="45"/>
      <c r="CI459" s="45"/>
      <c r="CJ459" s="45"/>
      <c r="CK459" s="45"/>
      <c r="CL459" s="45"/>
      <c r="CM459" s="45"/>
      <c r="CN459" s="45"/>
      <c r="CO459" s="45"/>
      <c r="CP459" s="45"/>
      <c r="CQ459" s="45"/>
      <c r="CR459" s="45"/>
      <c r="CS459" s="45"/>
      <c r="CT459" s="45"/>
      <c r="CU459" s="45"/>
      <c r="CV459" s="45"/>
      <c r="CW459" s="45"/>
      <c r="CX459" s="45"/>
      <c r="CY459" s="45"/>
      <c r="CZ459" s="45"/>
      <c r="DA459" s="45"/>
      <c r="DB459" s="45"/>
      <c r="DC459" s="45"/>
      <c r="DD459" s="45"/>
      <c r="DE459" s="45"/>
      <c r="DF459" s="45"/>
      <c r="DG459" s="45"/>
      <c r="DH459" s="45"/>
      <c r="DI459" s="45"/>
      <c r="DJ459" s="45"/>
      <c r="DK459" s="45"/>
      <c r="DL459" s="45"/>
      <c r="DM459" s="45"/>
      <c r="DN459" s="45"/>
      <c r="DO459" s="45"/>
      <c r="DP459" s="45"/>
      <c r="DQ459" s="45"/>
      <c r="DR459" s="45"/>
      <c r="DS459" s="45"/>
      <c r="DT459" s="45"/>
      <c r="DU459" s="45"/>
      <c r="DV459" s="45"/>
      <c r="DW459" s="45"/>
      <c r="DX459" s="45"/>
      <c r="DY459" s="45"/>
      <c r="DZ459" s="45"/>
      <c r="EA459" s="45"/>
      <c r="EB459" s="45"/>
      <c r="EC459" s="45"/>
      <c r="ED459" s="45"/>
      <c r="EE459" s="45"/>
      <c r="EF459" s="45"/>
      <c r="EG459" s="45"/>
      <c r="EH459" s="45"/>
      <c r="EI459" s="45"/>
      <c r="EJ459" s="45"/>
      <c r="EK459" s="45"/>
      <c r="EL459" s="45"/>
      <c r="EM459" s="45"/>
      <c r="EN459" s="45"/>
      <c r="EO459" s="45"/>
      <c r="EP459" s="45"/>
      <c r="EQ459" s="45"/>
      <c r="ER459" s="45"/>
      <c r="ES459" s="45"/>
      <c r="ET459" s="45"/>
      <c r="EU459" s="45"/>
      <c r="EV459" s="45"/>
      <c r="EW459" s="45"/>
      <c r="EX459" s="45"/>
      <c r="EY459" s="45"/>
      <c r="EZ459" s="45"/>
      <c r="FA459" s="45"/>
      <c r="FB459" s="45"/>
      <c r="FC459" s="45"/>
      <c r="FD459" s="45"/>
      <c r="FE459" s="45"/>
      <c r="FF459" s="45"/>
      <c r="FG459" s="45"/>
      <c r="FH459" s="45"/>
      <c r="FI459" s="45"/>
      <c r="FJ459" s="45"/>
      <c r="FK459" s="45"/>
      <c r="FL459" s="45"/>
      <c r="FM459" s="45"/>
      <c r="FN459" s="45"/>
      <c r="FO459" s="45"/>
      <c r="FP459" s="45"/>
      <c r="FQ459" s="45"/>
      <c r="FR459" s="45"/>
      <c r="FS459" s="45"/>
      <c r="FT459" s="45"/>
      <c r="FU459" s="45"/>
      <c r="FV459" s="45"/>
      <c r="FW459" s="45"/>
      <c r="FX459" s="45"/>
      <c r="FY459" s="45"/>
      <c r="FZ459" s="45"/>
      <c r="GA459" s="45"/>
      <c r="GB459" s="45"/>
      <c r="GC459" s="45"/>
      <c r="GD459" s="45"/>
      <c r="GE459" s="45"/>
      <c r="GF459" s="45"/>
      <c r="GG459" s="45"/>
      <c r="GH459" s="45"/>
      <c r="GI459" s="45"/>
      <c r="GJ459" s="45"/>
      <c r="GK459" s="45"/>
      <c r="GL459" s="45"/>
      <c r="GM459" s="45"/>
      <c r="GN459" s="45"/>
      <c r="GO459" s="45"/>
      <c r="GP459" s="45"/>
      <c r="GQ459" s="45"/>
      <c r="GR459" s="45"/>
      <c r="GS459" s="45"/>
      <c r="GT459" s="45"/>
      <c r="GU459" s="45"/>
      <c r="GV459" s="45"/>
      <c r="GW459" s="45"/>
      <c r="GX459" s="45"/>
      <c r="GY459" s="45"/>
      <c r="GZ459" s="45"/>
      <c r="HA459" s="45"/>
      <c r="HB459" s="45"/>
      <c r="HC459" s="45"/>
      <c r="HD459" s="45"/>
      <c r="HE459" s="45"/>
      <c r="HF459" s="45"/>
      <c r="HG459" s="45"/>
      <c r="HH459" s="45"/>
      <c r="HI459" s="45"/>
      <c r="HJ459" s="45"/>
      <c r="HK459" s="45"/>
      <c r="HL459" s="45"/>
      <c r="HM459" s="45"/>
      <c r="HN459" s="45"/>
      <c r="HO459" s="45"/>
      <c r="HP459" s="45"/>
      <c r="HQ459" s="45"/>
      <c r="HR459" s="45"/>
      <c r="HS459" s="45"/>
      <c r="HT459" s="45"/>
      <c r="HU459" s="45"/>
      <c r="HV459" s="45"/>
      <c r="HW459" s="45"/>
      <c r="HX459" s="45"/>
      <c r="HY459" s="45"/>
      <c r="HZ459" s="45"/>
      <c r="IA459" s="45"/>
      <c r="IB459" s="45"/>
      <c r="IC459" s="45"/>
      <c r="ID459" s="45"/>
      <c r="IE459" s="45"/>
      <c r="IF459" s="45"/>
      <c r="IG459" s="45"/>
      <c r="IH459" s="45"/>
      <c r="II459" s="45"/>
      <c r="IJ459" s="45"/>
      <c r="IK459" s="45"/>
      <c r="IL459" s="45"/>
      <c r="IM459" s="45"/>
      <c r="IN459" s="45"/>
      <c r="IO459" s="45"/>
      <c r="IP459" s="45"/>
      <c r="IQ459" s="45"/>
      <c r="IR459" s="45"/>
      <c r="IS459" s="45"/>
      <c r="IT459" s="45"/>
      <c r="IU459" s="45"/>
      <c r="IV459" s="45"/>
      <c r="IW459" s="45"/>
      <c r="IX459" s="45"/>
      <c r="IY459" s="45"/>
      <c r="IZ459" s="45"/>
      <c r="JA459" s="45"/>
      <c r="JB459" s="45"/>
      <c r="JC459" s="45"/>
      <c r="JD459" s="45"/>
      <c r="JE459" s="45"/>
      <c r="JF459" s="45"/>
      <c r="JG459" s="45"/>
      <c r="JH459" s="45"/>
      <c r="JI459" s="45"/>
      <c r="JJ459" s="45"/>
      <c r="JK459" s="45"/>
      <c r="JL459" s="45"/>
      <c r="JM459" s="45"/>
      <c r="JN459" s="45"/>
      <c r="JO459" s="45"/>
      <c r="JP459" s="45"/>
      <c r="JQ459" s="45"/>
      <c r="JR459" s="45"/>
      <c r="JS459" s="45"/>
      <c r="JT459" s="45"/>
      <c r="JU459" s="45"/>
      <c r="JV459" s="45"/>
      <c r="JW459" s="45"/>
      <c r="JX459" s="45"/>
      <c r="JY459" s="45"/>
      <c r="JZ459" s="45"/>
      <c r="KA459" s="45"/>
      <c r="KB459" s="45"/>
      <c r="KC459" s="45"/>
      <c r="KD459" s="45"/>
      <c r="KE459" s="45"/>
      <c r="KF459" s="45"/>
      <c r="KG459" s="45"/>
      <c r="KH459" s="45"/>
      <c r="KI459" s="45"/>
      <c r="KJ459" s="45"/>
      <c r="KK459" s="45"/>
      <c r="KL459" s="45"/>
      <c r="KM459" s="45"/>
      <c r="KN459" s="45"/>
      <c r="KO459" s="45"/>
      <c r="KP459" s="45"/>
      <c r="KQ459" s="45"/>
      <c r="KR459" s="45"/>
      <c r="KS459" s="45"/>
      <c r="KT459" s="45"/>
      <c r="KU459" s="45"/>
      <c r="KV459" s="45"/>
      <c r="KW459" s="45"/>
      <c r="KX459" s="45"/>
      <c r="KY459" s="45"/>
      <c r="KZ459" s="45"/>
      <c r="LA459" s="45"/>
      <c r="LB459" s="45"/>
      <c r="LC459" s="45"/>
      <c r="LD459" s="45"/>
      <c r="LE459" s="45"/>
      <c r="LF459" s="45"/>
      <c r="LG459" s="45"/>
      <c r="LH459" s="45"/>
      <c r="LI459" s="45"/>
      <c r="LJ459" s="45"/>
      <c r="LK459" s="45"/>
      <c r="LL459" s="45"/>
      <c r="LM459" s="45"/>
      <c r="LN459" s="45"/>
      <c r="LO459" s="45"/>
      <c r="LP459" s="45"/>
      <c r="LQ459" s="45"/>
      <c r="LR459" s="45"/>
      <c r="LS459" s="45"/>
      <c r="LT459" s="45"/>
      <c r="LU459" s="45"/>
      <c r="LV459" s="45"/>
      <c r="LW459" s="45"/>
      <c r="LX459" s="45"/>
      <c r="LY459" s="45"/>
      <c r="LZ459" s="45"/>
      <c r="MA459" s="45"/>
      <c r="MB459" s="45"/>
      <c r="MC459" s="45"/>
      <c r="MD459" s="45"/>
      <c r="ME459" s="45"/>
      <c r="MF459" s="45"/>
      <c r="MG459" s="45"/>
      <c r="MH459" s="45"/>
      <c r="MI459" s="45"/>
      <c r="MJ459" s="45"/>
      <c r="MK459" s="45"/>
      <c r="ML459" s="45"/>
      <c r="MM459" s="45"/>
      <c r="MN459" s="45"/>
      <c r="MO459" s="45"/>
      <c r="MP459" s="45"/>
      <c r="MQ459" s="45"/>
      <c r="MR459" s="45"/>
      <c r="MS459" s="45"/>
      <c r="MT459" s="45"/>
      <c r="MU459" s="45"/>
      <c r="MV459" s="45"/>
      <c r="MW459" s="45"/>
      <c r="MX459" s="45"/>
      <c r="MY459" s="45"/>
      <c r="MZ459" s="45"/>
      <c r="NA459" s="45"/>
      <c r="NB459" s="45"/>
      <c r="NC459" s="45"/>
      <c r="ND459" s="45"/>
      <c r="NE459" s="45"/>
      <c r="NF459" s="45"/>
      <c r="NG459" s="45"/>
      <c r="NH459" s="45"/>
      <c r="NI459" s="45"/>
      <c r="NJ459" s="45"/>
      <c r="NK459" s="45"/>
      <c r="NL459" s="45"/>
      <c r="NM459" s="45"/>
      <c r="NN459" s="45"/>
      <c r="NO459" s="45"/>
      <c r="NP459" s="45"/>
      <c r="NQ459" s="45"/>
      <c r="NR459" s="45"/>
      <c r="NS459" s="45"/>
      <c r="NT459" s="45"/>
      <c r="NU459" s="45"/>
      <c r="NV459" s="45"/>
      <c r="NW459" s="45"/>
      <c r="NX459" s="45"/>
      <c r="NY459" s="45"/>
      <c r="NZ459" s="45"/>
      <c r="OA459" s="45"/>
      <c r="OB459" s="45"/>
      <c r="OC459" s="45"/>
      <c r="OD459" s="45"/>
      <c r="OE459" s="45"/>
      <c r="OF459" s="45"/>
      <c r="OG459" s="45"/>
      <c r="OH459" s="45"/>
      <c r="OI459" s="45"/>
      <c r="OJ459" s="45"/>
      <c r="OK459" s="45"/>
      <c r="OL459" s="45"/>
      <c r="OM459" s="45"/>
      <c r="ON459" s="45"/>
      <c r="OO459" s="45"/>
      <c r="OP459" s="45"/>
      <c r="OQ459" s="45"/>
      <c r="OR459" s="45"/>
      <c r="OS459" s="45"/>
      <c r="OT459" s="45"/>
      <c r="OU459" s="45"/>
      <c r="OV459" s="45"/>
      <c r="OW459" s="45"/>
      <c r="OX459" s="45"/>
      <c r="OY459" s="45"/>
      <c r="OZ459" s="45"/>
      <c r="PA459" s="45"/>
      <c r="PB459" s="45"/>
      <c r="PC459" s="45"/>
      <c r="PD459" s="45"/>
      <c r="PE459" s="45"/>
      <c r="PF459" s="45"/>
      <c r="PG459" s="45"/>
      <c r="PH459" s="45"/>
      <c r="PI459" s="45"/>
      <c r="PJ459" s="45"/>
      <c r="PK459" s="45"/>
      <c r="PL459" s="45"/>
      <c r="PM459" s="45"/>
      <c r="PN459" s="45"/>
      <c r="PO459" s="45"/>
      <c r="PP459" s="45"/>
      <c r="PQ459" s="45"/>
      <c r="PR459" s="45"/>
      <c r="PS459" s="45"/>
      <c r="PT459" s="45"/>
      <c r="PU459" s="45"/>
      <c r="PV459" s="45"/>
      <c r="PW459" s="45"/>
      <c r="PX459" s="45"/>
      <c r="PY459" s="45"/>
      <c r="PZ459" s="45"/>
      <c r="QA459" s="45"/>
      <c r="QB459" s="45"/>
      <c r="QC459" s="45"/>
      <c r="QD459" s="45"/>
      <c r="QE459" s="45"/>
      <c r="QF459" s="45"/>
      <c r="QG459" s="45"/>
      <c r="QH459" s="45"/>
      <c r="QI459" s="45"/>
      <c r="QJ459" s="45"/>
      <c r="QK459" s="45"/>
      <c r="QL459" s="45"/>
      <c r="QM459" s="45"/>
      <c r="QN459" s="45"/>
      <c r="QO459" s="45"/>
      <c r="QP459" s="45"/>
      <c r="QQ459" s="45"/>
      <c r="QR459" s="45"/>
      <c r="QS459" s="45"/>
      <c r="QT459" s="45"/>
      <c r="QU459" s="45"/>
      <c r="QV459" s="45"/>
      <c r="QW459" s="45"/>
      <c r="QX459" s="45"/>
      <c r="QY459" s="45"/>
      <c r="QZ459" s="45"/>
      <c r="RA459" s="45"/>
      <c r="RB459" s="45"/>
      <c r="RC459" s="45"/>
      <c r="RD459" s="45"/>
      <c r="RE459" s="45"/>
      <c r="RF459" s="45"/>
      <c r="RG459" s="45"/>
      <c r="RH459" s="45"/>
      <c r="RI459" s="45"/>
      <c r="RJ459" s="45"/>
      <c r="RK459" s="45"/>
      <c r="RL459" s="45"/>
      <c r="RM459" s="45"/>
      <c r="RN459" s="45"/>
      <c r="RO459" s="45"/>
      <c r="RP459" s="45"/>
      <c r="RQ459" s="45"/>
      <c r="RR459" s="45"/>
      <c r="RS459" s="45"/>
      <c r="RT459" s="45"/>
      <c r="RU459" s="45"/>
      <c r="RV459" s="45"/>
      <c r="RW459" s="45"/>
      <c r="RX459" s="45"/>
      <c r="RY459" s="45"/>
      <c r="RZ459" s="45"/>
      <c r="SA459" s="45"/>
      <c r="SB459" s="45"/>
      <c r="SC459" s="45"/>
      <c r="SD459" s="45"/>
      <c r="SE459" s="45"/>
      <c r="SF459" s="45"/>
      <c r="SG459" s="45"/>
      <c r="SH459" s="45"/>
      <c r="SI459" s="45"/>
      <c r="SJ459" s="45"/>
      <c r="SK459" s="45"/>
      <c r="SL459" s="45"/>
      <c r="SM459" s="45"/>
      <c r="SN459" s="45"/>
      <c r="SO459" s="45"/>
      <c r="SP459" s="45"/>
      <c r="SQ459" s="45"/>
      <c r="SR459" s="45"/>
      <c r="SS459" s="45"/>
      <c r="ST459" s="45"/>
      <c r="SU459" s="45"/>
      <c r="SV459" s="45"/>
      <c r="SW459" s="45"/>
      <c r="SX459" s="45"/>
      <c r="SY459" s="45"/>
      <c r="SZ459" s="45"/>
      <c r="TA459" s="45"/>
      <c r="TB459" s="45"/>
      <c r="TC459" s="45"/>
      <c r="TD459" s="45"/>
      <c r="TE459" s="45"/>
      <c r="TF459" s="45"/>
      <c r="TG459" s="45"/>
      <c r="TH459" s="45"/>
      <c r="TI459" s="45"/>
      <c r="TJ459" s="45"/>
      <c r="TK459" s="45"/>
      <c r="TL459" s="45"/>
      <c r="TM459" s="45"/>
      <c r="TN459" s="45"/>
      <c r="TO459" s="45"/>
      <c r="TP459" s="45"/>
      <c r="TQ459" s="45"/>
      <c r="TR459" s="45"/>
      <c r="TS459" s="45"/>
      <c r="TT459" s="45"/>
      <c r="TU459" s="45"/>
      <c r="TV459" s="45"/>
      <c r="TW459" s="45"/>
      <c r="TX459" s="45"/>
      <c r="TY459" s="45"/>
      <c r="TZ459" s="45"/>
      <c r="UA459" s="45"/>
      <c r="UB459" s="45"/>
      <c r="UC459" s="45"/>
      <c r="UD459" s="45"/>
      <c r="UE459" s="45"/>
      <c r="UF459" s="45"/>
      <c r="UG459" s="45"/>
      <c r="UH459" s="45"/>
      <c r="UI459" s="45"/>
      <c r="UJ459" s="45"/>
      <c r="UK459" s="45"/>
      <c r="UL459" s="45"/>
      <c r="UM459" s="45"/>
      <c r="UN459" s="45"/>
      <c r="UO459" s="45"/>
      <c r="UP459" s="45"/>
      <c r="UQ459" s="45"/>
      <c r="UR459" s="45"/>
      <c r="US459" s="45"/>
      <c r="UT459" s="45"/>
      <c r="UU459" s="45"/>
      <c r="UV459" s="45"/>
      <c r="UW459" s="45"/>
      <c r="UX459" s="45"/>
      <c r="UY459" s="45"/>
      <c r="UZ459" s="45"/>
      <c r="VA459" s="45"/>
      <c r="VB459" s="45"/>
      <c r="VC459" s="45"/>
      <c r="VD459" s="45"/>
      <c r="VE459" s="45"/>
      <c r="VF459" s="45"/>
      <c r="VG459" s="45"/>
      <c r="VH459" s="45"/>
      <c r="VI459" s="45"/>
      <c r="VJ459" s="45"/>
      <c r="VK459" s="45"/>
      <c r="VL459" s="45"/>
      <c r="VM459" s="45"/>
      <c r="VN459" s="45"/>
      <c r="VO459" s="45"/>
      <c r="VP459" s="45"/>
      <c r="VQ459" s="45"/>
      <c r="VR459" s="45"/>
      <c r="VS459" s="45"/>
      <c r="VT459" s="45"/>
      <c r="VU459" s="45"/>
      <c r="VV459" s="45"/>
      <c r="VW459" s="45"/>
      <c r="VX459" s="45"/>
      <c r="VY459" s="45"/>
      <c r="VZ459" s="45"/>
      <c r="WA459" s="45"/>
      <c r="WB459" s="45"/>
      <c r="WC459" s="45"/>
      <c r="WD459" s="45"/>
      <c r="WE459" s="45"/>
      <c r="WF459" s="45"/>
      <c r="WG459" s="45"/>
      <c r="WH459" s="45"/>
      <c r="WI459" s="45"/>
      <c r="WJ459" s="45"/>
      <c r="WK459" s="45"/>
      <c r="WL459" s="45"/>
      <c r="WM459" s="45"/>
      <c r="WN459" s="45"/>
      <c r="WO459" s="45"/>
      <c r="WP459" s="45"/>
      <c r="WQ459" s="45"/>
      <c r="WR459" s="45"/>
      <c r="WS459" s="45"/>
      <c r="WT459" s="45"/>
      <c r="WU459" s="45"/>
      <c r="WV459" s="45"/>
      <c r="WW459" s="45"/>
      <c r="WX459" s="45"/>
      <c r="WY459" s="45"/>
      <c r="WZ459" s="45"/>
      <c r="XA459" s="45"/>
      <c r="XB459" s="45"/>
      <c r="XC459" s="45"/>
      <c r="XD459" s="45"/>
      <c r="XE459" s="45"/>
      <c r="XF459" s="45"/>
      <c r="XG459" s="45"/>
      <c r="XH459" s="45"/>
      <c r="XI459" s="45"/>
      <c r="XJ459" s="45"/>
      <c r="XK459" s="45"/>
      <c r="XL459" s="45"/>
      <c r="XM459" s="45"/>
      <c r="XN459" s="45"/>
      <c r="XO459" s="45"/>
      <c r="XP459" s="45"/>
      <c r="XQ459" s="45"/>
      <c r="XR459" s="45"/>
      <c r="XS459" s="45"/>
      <c r="XT459" s="45"/>
      <c r="XU459" s="45"/>
      <c r="XV459" s="45"/>
      <c r="XW459" s="45"/>
      <c r="XX459" s="45"/>
      <c r="XY459" s="45"/>
      <c r="XZ459" s="45"/>
      <c r="YA459" s="45"/>
      <c r="YB459" s="45"/>
      <c r="YC459" s="45"/>
      <c r="YD459" s="45"/>
      <c r="YE459" s="45"/>
      <c r="YF459" s="45"/>
      <c r="YG459" s="45"/>
      <c r="YH459" s="45"/>
      <c r="YI459" s="45"/>
      <c r="YJ459" s="45"/>
      <c r="YK459" s="45"/>
      <c r="YL459" s="45"/>
      <c r="YM459" s="45"/>
      <c r="YN459" s="45"/>
      <c r="YO459" s="45"/>
      <c r="YP459" s="45"/>
      <c r="YQ459" s="45"/>
      <c r="YR459" s="45"/>
      <c r="YS459" s="45"/>
      <c r="YT459" s="45"/>
      <c r="YU459" s="45"/>
      <c r="YV459" s="45"/>
      <c r="YW459" s="45"/>
      <c r="YX459" s="45"/>
      <c r="YY459" s="45"/>
      <c r="YZ459" s="45"/>
      <c r="ZA459" s="45"/>
      <c r="ZB459" s="45"/>
      <c r="ZC459" s="45"/>
      <c r="ZD459" s="45"/>
      <c r="ZE459" s="45"/>
      <c r="ZF459" s="45"/>
      <c r="ZG459" s="45"/>
      <c r="ZH459" s="45"/>
      <c r="ZI459" s="45"/>
      <c r="ZJ459" s="45"/>
      <c r="ZK459" s="45"/>
      <c r="ZL459" s="45"/>
      <c r="ZM459" s="45"/>
      <c r="ZN459" s="45"/>
      <c r="ZO459" s="45"/>
      <c r="ZP459" s="45"/>
      <c r="ZQ459" s="45"/>
      <c r="ZR459" s="45"/>
      <c r="ZS459" s="45"/>
    </row>
    <row r="460" spans="1:695" s="48" customFormat="1" x14ac:dyDescent="0.2">
      <c r="A460" s="231" t="s">
        <v>158</v>
      </c>
      <c r="B460" s="94"/>
      <c r="D460" s="68"/>
      <c r="E460" s="69"/>
      <c r="F460" s="69"/>
      <c r="G460" s="42"/>
      <c r="H460" s="70"/>
      <c r="I460" s="81"/>
      <c r="J460" s="73"/>
      <c r="K460" s="74"/>
      <c r="L460" s="149"/>
      <c r="M460" s="45"/>
      <c r="N460" s="139"/>
      <c r="O460" s="139"/>
      <c r="P460" s="45"/>
      <c r="Q460" s="45"/>
      <c r="R460" s="45"/>
      <c r="S460" s="45"/>
      <c r="T460" s="45"/>
      <c r="U460" s="45"/>
      <c r="V460" s="45"/>
      <c r="W460" s="45"/>
      <c r="X460" s="45"/>
      <c r="Y460" s="45"/>
      <c r="Z460" s="45"/>
      <c r="AA460" s="45"/>
      <c r="AB460" s="45"/>
      <c r="AC460" s="45"/>
      <c r="AD460" s="45"/>
      <c r="AE460" s="45"/>
      <c r="AF460" s="45"/>
      <c r="AG460" s="45"/>
      <c r="AH460" s="45"/>
      <c r="AI460" s="45"/>
      <c r="AJ460" s="45"/>
      <c r="AK460" s="45"/>
      <c r="AL460" s="45"/>
      <c r="AM460" s="45"/>
      <c r="AN460" s="45"/>
      <c r="AO460" s="45"/>
      <c r="AP460" s="45"/>
      <c r="AQ460" s="45"/>
      <c r="AR460" s="45"/>
      <c r="AS460" s="45"/>
      <c r="AT460" s="45"/>
      <c r="AU460" s="45"/>
      <c r="AV460" s="45"/>
      <c r="AW460" s="45"/>
      <c r="AX460" s="45"/>
      <c r="AY460" s="45"/>
      <c r="AZ460" s="45"/>
      <c r="BA460" s="45"/>
      <c r="BB460" s="45"/>
      <c r="BC460" s="45"/>
      <c r="BD460" s="45"/>
      <c r="BE460" s="45"/>
      <c r="BF460" s="45"/>
      <c r="BG460" s="45"/>
      <c r="BH460" s="45"/>
      <c r="BI460" s="45"/>
      <c r="BJ460" s="45"/>
      <c r="BK460" s="45"/>
      <c r="BL460" s="45"/>
      <c r="BM460" s="45"/>
      <c r="BN460" s="45"/>
      <c r="BO460" s="45"/>
      <c r="BP460" s="45"/>
      <c r="BQ460" s="45"/>
      <c r="BR460" s="45"/>
      <c r="BS460" s="45"/>
      <c r="BT460" s="45"/>
      <c r="BU460" s="45"/>
      <c r="BV460" s="45"/>
      <c r="BW460" s="45"/>
      <c r="BX460" s="45"/>
      <c r="BY460" s="45"/>
      <c r="BZ460" s="45"/>
      <c r="CA460" s="45"/>
      <c r="CB460" s="45"/>
      <c r="CC460" s="45"/>
      <c r="CD460" s="45"/>
      <c r="CE460" s="45"/>
      <c r="CF460" s="45"/>
      <c r="CG460" s="45"/>
      <c r="CH460" s="45"/>
      <c r="CI460" s="45"/>
      <c r="CJ460" s="45"/>
      <c r="CK460" s="45"/>
      <c r="CL460" s="45"/>
      <c r="CM460" s="45"/>
      <c r="CN460" s="45"/>
      <c r="CO460" s="45"/>
      <c r="CP460" s="45"/>
      <c r="CQ460" s="45"/>
      <c r="CR460" s="45"/>
      <c r="CS460" s="45"/>
      <c r="CT460" s="45"/>
      <c r="CU460" s="45"/>
      <c r="CV460" s="45"/>
      <c r="CW460" s="45"/>
      <c r="CX460" s="45"/>
      <c r="CY460" s="45"/>
      <c r="CZ460" s="45"/>
      <c r="DA460" s="45"/>
      <c r="DB460" s="45"/>
      <c r="DC460" s="45"/>
      <c r="DD460" s="45"/>
      <c r="DE460" s="45"/>
      <c r="DF460" s="45"/>
      <c r="DG460" s="45"/>
      <c r="DH460" s="45"/>
      <c r="DI460" s="45"/>
      <c r="DJ460" s="45"/>
      <c r="DK460" s="45"/>
      <c r="DL460" s="45"/>
      <c r="DM460" s="45"/>
      <c r="DN460" s="45"/>
      <c r="DO460" s="45"/>
      <c r="DP460" s="45"/>
      <c r="DQ460" s="45"/>
      <c r="DR460" s="45"/>
      <c r="DS460" s="45"/>
      <c r="DT460" s="45"/>
      <c r="DU460" s="45"/>
      <c r="DV460" s="45"/>
      <c r="DW460" s="45"/>
      <c r="DX460" s="45"/>
      <c r="DY460" s="45"/>
      <c r="DZ460" s="45"/>
      <c r="EA460" s="45"/>
      <c r="EB460" s="45"/>
      <c r="EC460" s="45"/>
      <c r="ED460" s="45"/>
      <c r="EE460" s="45"/>
      <c r="EF460" s="45"/>
      <c r="EG460" s="45"/>
      <c r="EH460" s="45"/>
      <c r="EI460" s="45"/>
      <c r="EJ460" s="45"/>
      <c r="EK460" s="45"/>
      <c r="EL460" s="45"/>
      <c r="EM460" s="45"/>
      <c r="EN460" s="45"/>
      <c r="EO460" s="45"/>
      <c r="EP460" s="45"/>
      <c r="EQ460" s="45"/>
      <c r="ER460" s="45"/>
      <c r="ES460" s="45"/>
      <c r="ET460" s="45"/>
      <c r="EU460" s="45"/>
      <c r="EV460" s="45"/>
      <c r="EW460" s="45"/>
      <c r="EX460" s="45"/>
      <c r="EY460" s="45"/>
      <c r="EZ460" s="45"/>
      <c r="FA460" s="45"/>
      <c r="FB460" s="45"/>
      <c r="FC460" s="45"/>
      <c r="FD460" s="45"/>
      <c r="FE460" s="45"/>
      <c r="FF460" s="45"/>
      <c r="FG460" s="45"/>
      <c r="FH460" s="45"/>
      <c r="FI460" s="45"/>
      <c r="FJ460" s="45"/>
      <c r="FK460" s="45"/>
      <c r="FL460" s="45"/>
      <c r="FM460" s="45"/>
      <c r="FN460" s="45"/>
      <c r="FO460" s="45"/>
      <c r="FP460" s="45"/>
      <c r="FQ460" s="45"/>
      <c r="FR460" s="45"/>
      <c r="FS460" s="45"/>
      <c r="FT460" s="45"/>
      <c r="FU460" s="45"/>
      <c r="FV460" s="45"/>
      <c r="FW460" s="45"/>
      <c r="FX460" s="45"/>
      <c r="FY460" s="45"/>
      <c r="FZ460" s="45"/>
      <c r="GA460" s="45"/>
      <c r="GB460" s="45"/>
      <c r="GC460" s="45"/>
      <c r="GD460" s="45"/>
      <c r="GE460" s="45"/>
      <c r="GF460" s="45"/>
      <c r="GG460" s="45"/>
      <c r="GH460" s="45"/>
      <c r="GI460" s="45"/>
      <c r="GJ460" s="45"/>
      <c r="GK460" s="45"/>
      <c r="GL460" s="45"/>
      <c r="GM460" s="45"/>
      <c r="GN460" s="45"/>
      <c r="GO460" s="45"/>
      <c r="GP460" s="45"/>
      <c r="GQ460" s="45"/>
      <c r="GR460" s="45"/>
      <c r="GS460" s="45"/>
      <c r="GT460" s="45"/>
      <c r="GU460" s="45"/>
      <c r="GV460" s="45"/>
      <c r="GW460" s="45"/>
      <c r="GX460" s="45"/>
      <c r="GY460" s="45"/>
      <c r="GZ460" s="45"/>
      <c r="HA460" s="45"/>
      <c r="HB460" s="45"/>
      <c r="HC460" s="45"/>
      <c r="HD460" s="45"/>
      <c r="HE460" s="45"/>
      <c r="HF460" s="45"/>
      <c r="HG460" s="45"/>
      <c r="HH460" s="45"/>
      <c r="HI460" s="45"/>
      <c r="HJ460" s="45"/>
      <c r="HK460" s="45"/>
      <c r="HL460" s="45"/>
      <c r="HM460" s="45"/>
      <c r="HN460" s="45"/>
      <c r="HO460" s="45"/>
      <c r="HP460" s="45"/>
      <c r="HQ460" s="45"/>
      <c r="HR460" s="45"/>
      <c r="HS460" s="45"/>
      <c r="HT460" s="45"/>
      <c r="HU460" s="45"/>
      <c r="HV460" s="45"/>
      <c r="HW460" s="45"/>
      <c r="HX460" s="45"/>
      <c r="HY460" s="45"/>
      <c r="HZ460" s="45"/>
      <c r="IA460" s="45"/>
      <c r="IB460" s="45"/>
      <c r="IC460" s="45"/>
      <c r="ID460" s="45"/>
      <c r="IE460" s="45"/>
      <c r="IF460" s="45"/>
      <c r="IG460" s="45"/>
      <c r="IH460" s="45"/>
      <c r="II460" s="45"/>
      <c r="IJ460" s="45"/>
      <c r="IK460" s="45"/>
      <c r="IL460" s="45"/>
      <c r="IM460" s="45"/>
      <c r="IN460" s="45"/>
      <c r="IO460" s="45"/>
      <c r="IP460" s="45"/>
      <c r="IQ460" s="45"/>
      <c r="IR460" s="45"/>
      <c r="IS460" s="45"/>
      <c r="IT460" s="45"/>
      <c r="IU460" s="45"/>
      <c r="IV460" s="45"/>
      <c r="IW460" s="45"/>
      <c r="IX460" s="45"/>
      <c r="IY460" s="45"/>
      <c r="IZ460" s="45"/>
      <c r="JA460" s="45"/>
      <c r="JB460" s="45"/>
      <c r="JC460" s="45"/>
      <c r="JD460" s="45"/>
      <c r="JE460" s="45"/>
      <c r="JF460" s="45"/>
      <c r="JG460" s="45"/>
      <c r="JH460" s="45"/>
      <c r="JI460" s="45"/>
      <c r="JJ460" s="45"/>
      <c r="JK460" s="45"/>
      <c r="JL460" s="45"/>
      <c r="JM460" s="45"/>
      <c r="JN460" s="45"/>
      <c r="JO460" s="45"/>
      <c r="JP460" s="45"/>
      <c r="JQ460" s="45"/>
      <c r="JR460" s="45"/>
      <c r="JS460" s="45"/>
      <c r="JT460" s="45"/>
      <c r="JU460" s="45"/>
      <c r="JV460" s="45"/>
      <c r="JW460" s="45"/>
      <c r="JX460" s="45"/>
      <c r="JY460" s="45"/>
      <c r="JZ460" s="45"/>
      <c r="KA460" s="45"/>
      <c r="KB460" s="45"/>
      <c r="KC460" s="45"/>
      <c r="KD460" s="45"/>
      <c r="KE460" s="45"/>
      <c r="KF460" s="45"/>
      <c r="KG460" s="45"/>
      <c r="KH460" s="45"/>
      <c r="KI460" s="45"/>
      <c r="KJ460" s="45"/>
      <c r="KK460" s="45"/>
      <c r="KL460" s="45"/>
      <c r="KM460" s="45"/>
      <c r="KN460" s="45"/>
      <c r="KO460" s="45"/>
      <c r="KP460" s="45"/>
      <c r="KQ460" s="45"/>
      <c r="KR460" s="45"/>
      <c r="KS460" s="45"/>
      <c r="KT460" s="45"/>
      <c r="KU460" s="45"/>
      <c r="KV460" s="45"/>
      <c r="KW460" s="45"/>
      <c r="KX460" s="45"/>
      <c r="KY460" s="45"/>
      <c r="KZ460" s="45"/>
      <c r="LA460" s="45"/>
      <c r="LB460" s="45"/>
      <c r="LC460" s="45"/>
      <c r="LD460" s="45"/>
      <c r="LE460" s="45"/>
      <c r="LF460" s="45"/>
      <c r="LG460" s="45"/>
      <c r="LH460" s="45"/>
      <c r="LI460" s="45"/>
      <c r="LJ460" s="45"/>
      <c r="LK460" s="45"/>
      <c r="LL460" s="45"/>
      <c r="LM460" s="45"/>
      <c r="LN460" s="45"/>
      <c r="LO460" s="45"/>
      <c r="LP460" s="45"/>
      <c r="LQ460" s="45"/>
      <c r="LR460" s="45"/>
      <c r="LS460" s="45"/>
      <c r="LT460" s="45"/>
      <c r="LU460" s="45"/>
      <c r="LV460" s="45"/>
      <c r="LW460" s="45"/>
      <c r="LX460" s="45"/>
      <c r="LY460" s="45"/>
      <c r="LZ460" s="45"/>
      <c r="MA460" s="45"/>
      <c r="MB460" s="45"/>
      <c r="MC460" s="45"/>
      <c r="MD460" s="45"/>
      <c r="ME460" s="45"/>
      <c r="MF460" s="45"/>
      <c r="MG460" s="45"/>
      <c r="MH460" s="45"/>
      <c r="MI460" s="45"/>
      <c r="MJ460" s="45"/>
      <c r="MK460" s="45"/>
      <c r="ML460" s="45"/>
      <c r="MM460" s="45"/>
      <c r="MN460" s="45"/>
      <c r="MO460" s="45"/>
      <c r="MP460" s="45"/>
      <c r="MQ460" s="45"/>
      <c r="MR460" s="45"/>
      <c r="MS460" s="45"/>
      <c r="MT460" s="45"/>
      <c r="MU460" s="45"/>
      <c r="MV460" s="45"/>
      <c r="MW460" s="45"/>
      <c r="MX460" s="45"/>
      <c r="MY460" s="45"/>
      <c r="MZ460" s="45"/>
      <c r="NA460" s="45"/>
      <c r="NB460" s="45"/>
      <c r="NC460" s="45"/>
      <c r="ND460" s="45"/>
      <c r="NE460" s="45"/>
      <c r="NF460" s="45"/>
      <c r="NG460" s="45"/>
      <c r="NH460" s="45"/>
      <c r="NI460" s="45"/>
      <c r="NJ460" s="45"/>
      <c r="NK460" s="45"/>
      <c r="NL460" s="45"/>
      <c r="NM460" s="45"/>
      <c r="NN460" s="45"/>
      <c r="NO460" s="45"/>
      <c r="NP460" s="45"/>
      <c r="NQ460" s="45"/>
      <c r="NR460" s="45"/>
      <c r="NS460" s="45"/>
      <c r="NT460" s="45"/>
      <c r="NU460" s="45"/>
      <c r="NV460" s="45"/>
      <c r="NW460" s="45"/>
      <c r="NX460" s="45"/>
      <c r="NY460" s="45"/>
      <c r="NZ460" s="45"/>
      <c r="OA460" s="45"/>
      <c r="OB460" s="45"/>
      <c r="OC460" s="45"/>
      <c r="OD460" s="45"/>
      <c r="OE460" s="45"/>
      <c r="OF460" s="45"/>
      <c r="OG460" s="45"/>
      <c r="OH460" s="45"/>
      <c r="OI460" s="45"/>
      <c r="OJ460" s="45"/>
      <c r="OK460" s="45"/>
      <c r="OL460" s="45"/>
      <c r="OM460" s="45"/>
      <c r="ON460" s="45"/>
      <c r="OO460" s="45"/>
      <c r="OP460" s="45"/>
      <c r="OQ460" s="45"/>
      <c r="OR460" s="45"/>
      <c r="OS460" s="45"/>
      <c r="OT460" s="45"/>
      <c r="OU460" s="45"/>
      <c r="OV460" s="45"/>
      <c r="OW460" s="45"/>
      <c r="OX460" s="45"/>
      <c r="OY460" s="45"/>
      <c r="OZ460" s="45"/>
      <c r="PA460" s="45"/>
      <c r="PB460" s="45"/>
      <c r="PC460" s="45"/>
      <c r="PD460" s="45"/>
      <c r="PE460" s="45"/>
      <c r="PF460" s="45"/>
      <c r="PG460" s="45"/>
      <c r="PH460" s="45"/>
      <c r="PI460" s="45"/>
      <c r="PJ460" s="45"/>
      <c r="PK460" s="45"/>
      <c r="PL460" s="45"/>
      <c r="PM460" s="45"/>
      <c r="PN460" s="45"/>
      <c r="PO460" s="45"/>
      <c r="PP460" s="45"/>
      <c r="PQ460" s="45"/>
      <c r="PR460" s="45"/>
      <c r="PS460" s="45"/>
      <c r="PT460" s="45"/>
      <c r="PU460" s="45"/>
      <c r="PV460" s="45"/>
      <c r="PW460" s="45"/>
      <c r="PX460" s="45"/>
      <c r="PY460" s="45"/>
      <c r="PZ460" s="45"/>
      <c r="QA460" s="45"/>
      <c r="QB460" s="45"/>
      <c r="QC460" s="45"/>
      <c r="QD460" s="45"/>
      <c r="QE460" s="45"/>
      <c r="QF460" s="45"/>
      <c r="QG460" s="45"/>
      <c r="QH460" s="45"/>
      <c r="QI460" s="45"/>
      <c r="QJ460" s="45"/>
      <c r="QK460" s="45"/>
      <c r="QL460" s="45"/>
      <c r="QM460" s="45"/>
      <c r="QN460" s="45"/>
      <c r="QO460" s="45"/>
      <c r="QP460" s="45"/>
      <c r="QQ460" s="45"/>
      <c r="QR460" s="45"/>
      <c r="QS460" s="45"/>
      <c r="QT460" s="45"/>
      <c r="QU460" s="45"/>
      <c r="QV460" s="45"/>
      <c r="QW460" s="45"/>
      <c r="QX460" s="45"/>
      <c r="QY460" s="45"/>
      <c r="QZ460" s="45"/>
      <c r="RA460" s="45"/>
      <c r="RB460" s="45"/>
      <c r="RC460" s="45"/>
      <c r="RD460" s="45"/>
      <c r="RE460" s="45"/>
      <c r="RF460" s="45"/>
      <c r="RG460" s="45"/>
      <c r="RH460" s="45"/>
      <c r="RI460" s="45"/>
      <c r="RJ460" s="45"/>
      <c r="RK460" s="45"/>
      <c r="RL460" s="45"/>
      <c r="RM460" s="45"/>
      <c r="RN460" s="45"/>
      <c r="RO460" s="45"/>
      <c r="RP460" s="45"/>
      <c r="RQ460" s="45"/>
      <c r="RR460" s="45"/>
      <c r="RS460" s="45"/>
      <c r="RT460" s="45"/>
      <c r="RU460" s="45"/>
      <c r="RV460" s="45"/>
      <c r="RW460" s="45"/>
      <c r="RX460" s="45"/>
      <c r="RY460" s="45"/>
      <c r="RZ460" s="45"/>
      <c r="SA460" s="45"/>
      <c r="SB460" s="45"/>
      <c r="SC460" s="45"/>
      <c r="SD460" s="45"/>
      <c r="SE460" s="45"/>
      <c r="SF460" s="45"/>
      <c r="SG460" s="45"/>
      <c r="SH460" s="45"/>
      <c r="SI460" s="45"/>
      <c r="SJ460" s="45"/>
      <c r="SK460" s="45"/>
      <c r="SL460" s="45"/>
      <c r="SM460" s="45"/>
      <c r="SN460" s="45"/>
      <c r="SO460" s="45"/>
      <c r="SP460" s="45"/>
      <c r="SQ460" s="45"/>
      <c r="SR460" s="45"/>
      <c r="SS460" s="45"/>
      <c r="ST460" s="45"/>
      <c r="SU460" s="45"/>
      <c r="SV460" s="45"/>
      <c r="SW460" s="45"/>
      <c r="SX460" s="45"/>
      <c r="SY460" s="45"/>
      <c r="SZ460" s="45"/>
      <c r="TA460" s="45"/>
      <c r="TB460" s="45"/>
      <c r="TC460" s="45"/>
      <c r="TD460" s="45"/>
      <c r="TE460" s="45"/>
      <c r="TF460" s="45"/>
      <c r="TG460" s="45"/>
      <c r="TH460" s="45"/>
      <c r="TI460" s="45"/>
      <c r="TJ460" s="45"/>
      <c r="TK460" s="45"/>
      <c r="TL460" s="45"/>
      <c r="TM460" s="45"/>
      <c r="TN460" s="45"/>
      <c r="TO460" s="45"/>
      <c r="TP460" s="45"/>
      <c r="TQ460" s="45"/>
      <c r="TR460" s="45"/>
      <c r="TS460" s="45"/>
      <c r="TT460" s="45"/>
      <c r="TU460" s="45"/>
      <c r="TV460" s="45"/>
      <c r="TW460" s="45"/>
      <c r="TX460" s="45"/>
      <c r="TY460" s="45"/>
      <c r="TZ460" s="45"/>
      <c r="UA460" s="45"/>
      <c r="UB460" s="45"/>
      <c r="UC460" s="45"/>
      <c r="UD460" s="45"/>
      <c r="UE460" s="45"/>
      <c r="UF460" s="45"/>
      <c r="UG460" s="45"/>
      <c r="UH460" s="45"/>
      <c r="UI460" s="45"/>
      <c r="UJ460" s="45"/>
      <c r="UK460" s="45"/>
      <c r="UL460" s="45"/>
      <c r="UM460" s="45"/>
      <c r="UN460" s="45"/>
      <c r="UO460" s="45"/>
      <c r="UP460" s="45"/>
      <c r="UQ460" s="45"/>
      <c r="UR460" s="45"/>
      <c r="US460" s="45"/>
      <c r="UT460" s="45"/>
      <c r="UU460" s="45"/>
      <c r="UV460" s="45"/>
      <c r="UW460" s="45"/>
      <c r="UX460" s="45"/>
      <c r="UY460" s="45"/>
      <c r="UZ460" s="45"/>
      <c r="VA460" s="45"/>
      <c r="VB460" s="45"/>
      <c r="VC460" s="45"/>
      <c r="VD460" s="45"/>
      <c r="VE460" s="45"/>
      <c r="VF460" s="45"/>
      <c r="VG460" s="45"/>
      <c r="VH460" s="45"/>
      <c r="VI460" s="45"/>
      <c r="VJ460" s="45"/>
      <c r="VK460" s="45"/>
      <c r="VL460" s="45"/>
      <c r="VM460" s="45"/>
      <c r="VN460" s="45"/>
      <c r="VO460" s="45"/>
      <c r="VP460" s="45"/>
      <c r="VQ460" s="45"/>
      <c r="VR460" s="45"/>
      <c r="VS460" s="45"/>
      <c r="VT460" s="45"/>
      <c r="VU460" s="45"/>
      <c r="VV460" s="45"/>
      <c r="VW460" s="45"/>
      <c r="VX460" s="45"/>
      <c r="VY460" s="45"/>
      <c r="VZ460" s="45"/>
      <c r="WA460" s="45"/>
      <c r="WB460" s="45"/>
      <c r="WC460" s="45"/>
      <c r="WD460" s="45"/>
      <c r="WE460" s="45"/>
      <c r="WF460" s="45"/>
      <c r="WG460" s="45"/>
      <c r="WH460" s="45"/>
      <c r="WI460" s="45"/>
      <c r="WJ460" s="45"/>
      <c r="WK460" s="45"/>
      <c r="WL460" s="45"/>
      <c r="WM460" s="45"/>
      <c r="WN460" s="45"/>
      <c r="WO460" s="45"/>
      <c r="WP460" s="45"/>
      <c r="WQ460" s="45"/>
      <c r="WR460" s="45"/>
      <c r="WS460" s="45"/>
      <c r="WT460" s="45"/>
      <c r="WU460" s="45"/>
      <c r="WV460" s="45"/>
      <c r="WW460" s="45"/>
      <c r="WX460" s="45"/>
      <c r="WY460" s="45"/>
      <c r="WZ460" s="45"/>
      <c r="XA460" s="45"/>
      <c r="XB460" s="45"/>
      <c r="XC460" s="45"/>
      <c r="XD460" s="45"/>
      <c r="XE460" s="45"/>
      <c r="XF460" s="45"/>
      <c r="XG460" s="45"/>
      <c r="XH460" s="45"/>
      <c r="XI460" s="45"/>
      <c r="XJ460" s="45"/>
      <c r="XK460" s="45"/>
      <c r="XL460" s="45"/>
      <c r="XM460" s="45"/>
      <c r="XN460" s="45"/>
      <c r="XO460" s="45"/>
      <c r="XP460" s="45"/>
      <c r="XQ460" s="45"/>
      <c r="XR460" s="45"/>
      <c r="XS460" s="45"/>
      <c r="XT460" s="45"/>
      <c r="XU460" s="45"/>
      <c r="XV460" s="45"/>
      <c r="XW460" s="45"/>
      <c r="XX460" s="45"/>
      <c r="XY460" s="45"/>
      <c r="XZ460" s="45"/>
      <c r="YA460" s="45"/>
      <c r="YB460" s="45"/>
      <c r="YC460" s="45"/>
      <c r="YD460" s="45"/>
      <c r="YE460" s="45"/>
      <c r="YF460" s="45"/>
      <c r="YG460" s="45"/>
      <c r="YH460" s="45"/>
      <c r="YI460" s="45"/>
      <c r="YJ460" s="45"/>
      <c r="YK460" s="45"/>
      <c r="YL460" s="45"/>
      <c r="YM460" s="45"/>
      <c r="YN460" s="45"/>
      <c r="YO460" s="45"/>
      <c r="YP460" s="45"/>
      <c r="YQ460" s="45"/>
      <c r="YR460" s="45"/>
      <c r="YS460" s="45"/>
      <c r="YT460" s="45"/>
      <c r="YU460" s="45"/>
      <c r="YV460" s="45"/>
      <c r="YW460" s="45"/>
      <c r="YX460" s="45"/>
      <c r="YY460" s="45"/>
      <c r="YZ460" s="45"/>
      <c r="ZA460" s="45"/>
      <c r="ZB460" s="45"/>
      <c r="ZC460" s="45"/>
      <c r="ZD460" s="45"/>
      <c r="ZE460" s="45"/>
      <c r="ZF460" s="45"/>
      <c r="ZG460" s="45"/>
      <c r="ZH460" s="45"/>
      <c r="ZI460" s="45"/>
      <c r="ZJ460" s="45"/>
      <c r="ZK460" s="45"/>
      <c r="ZL460" s="45"/>
      <c r="ZM460" s="45"/>
      <c r="ZN460" s="45"/>
      <c r="ZO460" s="45"/>
      <c r="ZP460" s="45"/>
      <c r="ZQ460" s="45"/>
      <c r="ZR460" s="45"/>
      <c r="ZS460" s="45"/>
    </row>
    <row r="461" spans="1:695" s="48" customFormat="1" x14ac:dyDescent="0.2">
      <c r="A461" s="231" t="s">
        <v>158</v>
      </c>
      <c r="B461" s="94"/>
      <c r="C461" s="48" t="s">
        <v>75</v>
      </c>
      <c r="D461" s="68" t="s">
        <v>14</v>
      </c>
      <c r="E461" s="69">
        <v>0.67361111111110505</v>
      </c>
      <c r="F461" s="69">
        <f>E461+(82/(24*60))</f>
        <v>0.73055555555554952</v>
      </c>
      <c r="G461" s="42">
        <f>H461*I461</f>
        <v>16625</v>
      </c>
      <c r="H461" s="70">
        <v>250</v>
      </c>
      <c r="I461" s="81">
        <v>66.5</v>
      </c>
      <c r="J461" s="77" t="s">
        <v>204</v>
      </c>
      <c r="K461" s="77" t="s">
        <v>205</v>
      </c>
      <c r="L461" s="149" t="s">
        <v>210</v>
      </c>
      <c r="M461" s="45"/>
      <c r="N461" s="139"/>
      <c r="O461" s="139"/>
      <c r="P461" s="45"/>
      <c r="Q461" s="45"/>
      <c r="R461" s="45"/>
      <c r="S461" s="45"/>
      <c r="T461" s="45"/>
      <c r="U461" s="45"/>
      <c r="V461" s="45"/>
      <c r="W461" s="45"/>
      <c r="X461" s="45"/>
      <c r="Y461" s="45"/>
      <c r="Z461" s="45"/>
      <c r="AA461" s="45"/>
      <c r="AB461" s="45"/>
      <c r="AC461" s="45"/>
      <c r="AD461" s="45"/>
      <c r="AE461" s="45"/>
      <c r="AF461" s="45"/>
      <c r="AG461" s="45"/>
      <c r="AH461" s="45"/>
      <c r="AI461" s="45"/>
      <c r="AJ461" s="45"/>
      <c r="AK461" s="45"/>
      <c r="AL461" s="45"/>
      <c r="AM461" s="45"/>
      <c r="AN461" s="45"/>
      <c r="AO461" s="45"/>
      <c r="AP461" s="45"/>
      <c r="AQ461" s="45"/>
      <c r="AR461" s="45"/>
      <c r="AS461" s="45"/>
      <c r="AT461" s="45"/>
      <c r="AU461" s="45"/>
      <c r="AV461" s="45"/>
      <c r="AW461" s="45"/>
      <c r="AX461" s="45"/>
      <c r="AY461" s="45"/>
      <c r="AZ461" s="45"/>
      <c r="BA461" s="45"/>
      <c r="BB461" s="45"/>
      <c r="BC461" s="45"/>
      <c r="BD461" s="45"/>
      <c r="BE461" s="45"/>
      <c r="BF461" s="45"/>
      <c r="BG461" s="45"/>
      <c r="BH461" s="45"/>
      <c r="BI461" s="45"/>
      <c r="BJ461" s="45"/>
      <c r="BK461" s="45"/>
      <c r="BL461" s="45"/>
      <c r="BM461" s="45"/>
      <c r="BN461" s="45"/>
      <c r="BO461" s="45"/>
      <c r="BP461" s="45"/>
      <c r="BQ461" s="45"/>
      <c r="BR461" s="45"/>
      <c r="BS461" s="45"/>
      <c r="BT461" s="45"/>
      <c r="BU461" s="45"/>
      <c r="BV461" s="45"/>
      <c r="BW461" s="45"/>
      <c r="BX461" s="45"/>
      <c r="BY461" s="45"/>
      <c r="BZ461" s="45"/>
      <c r="CA461" s="45"/>
      <c r="CB461" s="45"/>
      <c r="CC461" s="45"/>
      <c r="CD461" s="45"/>
      <c r="CE461" s="45"/>
      <c r="CF461" s="45"/>
      <c r="CG461" s="45"/>
      <c r="CH461" s="45"/>
      <c r="CI461" s="45"/>
      <c r="CJ461" s="45"/>
      <c r="CK461" s="45"/>
      <c r="CL461" s="45"/>
      <c r="CM461" s="45"/>
      <c r="CN461" s="45"/>
      <c r="CO461" s="45"/>
      <c r="CP461" s="45"/>
      <c r="CQ461" s="45"/>
      <c r="CR461" s="45"/>
      <c r="CS461" s="45"/>
      <c r="CT461" s="45"/>
      <c r="CU461" s="45"/>
      <c r="CV461" s="45"/>
      <c r="CW461" s="45"/>
      <c r="CX461" s="45"/>
      <c r="CY461" s="45"/>
      <c r="CZ461" s="45"/>
      <c r="DA461" s="45"/>
      <c r="DB461" s="45"/>
      <c r="DC461" s="45"/>
      <c r="DD461" s="45"/>
      <c r="DE461" s="45"/>
      <c r="DF461" s="45"/>
      <c r="DG461" s="45"/>
      <c r="DH461" s="45"/>
      <c r="DI461" s="45"/>
      <c r="DJ461" s="45"/>
      <c r="DK461" s="45"/>
      <c r="DL461" s="45"/>
      <c r="DM461" s="45"/>
      <c r="DN461" s="45"/>
      <c r="DO461" s="45"/>
      <c r="DP461" s="45"/>
      <c r="DQ461" s="45"/>
      <c r="DR461" s="45"/>
      <c r="DS461" s="45"/>
      <c r="DT461" s="45"/>
      <c r="DU461" s="45"/>
      <c r="DV461" s="45"/>
      <c r="DW461" s="45"/>
      <c r="DX461" s="45"/>
      <c r="DY461" s="45"/>
      <c r="DZ461" s="45"/>
      <c r="EA461" s="45"/>
      <c r="EB461" s="45"/>
      <c r="EC461" s="45"/>
      <c r="ED461" s="45"/>
      <c r="EE461" s="45"/>
      <c r="EF461" s="45"/>
      <c r="EG461" s="45"/>
      <c r="EH461" s="45"/>
      <c r="EI461" s="45"/>
      <c r="EJ461" s="45"/>
      <c r="EK461" s="45"/>
      <c r="EL461" s="45"/>
      <c r="EM461" s="45"/>
      <c r="EN461" s="45"/>
      <c r="EO461" s="45"/>
      <c r="EP461" s="45"/>
      <c r="EQ461" s="45"/>
      <c r="ER461" s="45"/>
      <c r="ES461" s="45"/>
      <c r="ET461" s="45"/>
      <c r="EU461" s="45"/>
      <c r="EV461" s="45"/>
      <c r="EW461" s="45"/>
      <c r="EX461" s="45"/>
      <c r="EY461" s="45"/>
      <c r="EZ461" s="45"/>
      <c r="FA461" s="45"/>
      <c r="FB461" s="45"/>
      <c r="FC461" s="45"/>
      <c r="FD461" s="45"/>
      <c r="FE461" s="45"/>
      <c r="FF461" s="45"/>
      <c r="FG461" s="45"/>
      <c r="FH461" s="45"/>
      <c r="FI461" s="45"/>
      <c r="FJ461" s="45"/>
      <c r="FK461" s="45"/>
      <c r="FL461" s="45"/>
      <c r="FM461" s="45"/>
      <c r="FN461" s="45"/>
      <c r="FO461" s="45"/>
      <c r="FP461" s="45"/>
      <c r="FQ461" s="45"/>
      <c r="FR461" s="45"/>
      <c r="FS461" s="45"/>
      <c r="FT461" s="45"/>
      <c r="FU461" s="45"/>
      <c r="FV461" s="45"/>
      <c r="FW461" s="45"/>
      <c r="FX461" s="45"/>
      <c r="FY461" s="45"/>
      <c r="FZ461" s="45"/>
      <c r="GA461" s="45"/>
      <c r="GB461" s="45"/>
      <c r="GC461" s="45"/>
      <c r="GD461" s="45"/>
      <c r="GE461" s="45"/>
      <c r="GF461" s="45"/>
      <c r="GG461" s="45"/>
      <c r="GH461" s="45"/>
      <c r="GI461" s="45"/>
      <c r="GJ461" s="45"/>
      <c r="GK461" s="45"/>
      <c r="GL461" s="45"/>
      <c r="GM461" s="45"/>
      <c r="GN461" s="45"/>
      <c r="GO461" s="45"/>
      <c r="GP461" s="45"/>
      <c r="GQ461" s="45"/>
      <c r="GR461" s="45"/>
      <c r="GS461" s="45"/>
      <c r="GT461" s="45"/>
      <c r="GU461" s="45"/>
      <c r="GV461" s="45"/>
      <c r="GW461" s="45"/>
      <c r="GX461" s="45"/>
      <c r="GY461" s="45"/>
      <c r="GZ461" s="45"/>
      <c r="HA461" s="45"/>
      <c r="HB461" s="45"/>
      <c r="HC461" s="45"/>
      <c r="HD461" s="45"/>
      <c r="HE461" s="45"/>
      <c r="HF461" s="45"/>
      <c r="HG461" s="45"/>
      <c r="HH461" s="45"/>
      <c r="HI461" s="45"/>
      <c r="HJ461" s="45"/>
      <c r="HK461" s="45"/>
      <c r="HL461" s="45"/>
      <c r="HM461" s="45"/>
      <c r="HN461" s="45"/>
      <c r="HO461" s="45"/>
      <c r="HP461" s="45"/>
      <c r="HQ461" s="45"/>
      <c r="HR461" s="45"/>
      <c r="HS461" s="45"/>
      <c r="HT461" s="45"/>
      <c r="HU461" s="45"/>
      <c r="HV461" s="45"/>
      <c r="HW461" s="45"/>
      <c r="HX461" s="45"/>
      <c r="HY461" s="45"/>
      <c r="HZ461" s="45"/>
      <c r="IA461" s="45"/>
      <c r="IB461" s="45"/>
      <c r="IC461" s="45"/>
      <c r="ID461" s="45"/>
      <c r="IE461" s="45"/>
      <c r="IF461" s="45"/>
      <c r="IG461" s="45"/>
      <c r="IH461" s="45"/>
      <c r="II461" s="45"/>
      <c r="IJ461" s="45"/>
      <c r="IK461" s="45"/>
      <c r="IL461" s="45"/>
      <c r="IM461" s="45"/>
      <c r="IN461" s="45"/>
      <c r="IO461" s="45"/>
      <c r="IP461" s="45"/>
      <c r="IQ461" s="45"/>
      <c r="IR461" s="45"/>
      <c r="IS461" s="45"/>
      <c r="IT461" s="45"/>
      <c r="IU461" s="45"/>
      <c r="IV461" s="45"/>
      <c r="IW461" s="45"/>
      <c r="IX461" s="45"/>
      <c r="IY461" s="45"/>
      <c r="IZ461" s="45"/>
      <c r="JA461" s="45"/>
      <c r="JB461" s="45"/>
      <c r="JC461" s="45"/>
      <c r="JD461" s="45"/>
      <c r="JE461" s="45"/>
      <c r="JF461" s="45"/>
      <c r="JG461" s="45"/>
      <c r="JH461" s="45"/>
      <c r="JI461" s="45"/>
      <c r="JJ461" s="45"/>
      <c r="JK461" s="45"/>
      <c r="JL461" s="45"/>
      <c r="JM461" s="45"/>
      <c r="JN461" s="45"/>
      <c r="JO461" s="45"/>
      <c r="JP461" s="45"/>
      <c r="JQ461" s="45"/>
      <c r="JR461" s="45"/>
      <c r="JS461" s="45"/>
      <c r="JT461" s="45"/>
      <c r="JU461" s="45"/>
      <c r="JV461" s="45"/>
      <c r="JW461" s="45"/>
      <c r="JX461" s="45"/>
      <c r="JY461" s="45"/>
      <c r="JZ461" s="45"/>
      <c r="KA461" s="45"/>
      <c r="KB461" s="45"/>
      <c r="KC461" s="45"/>
      <c r="KD461" s="45"/>
      <c r="KE461" s="45"/>
      <c r="KF461" s="45"/>
      <c r="KG461" s="45"/>
      <c r="KH461" s="45"/>
      <c r="KI461" s="45"/>
      <c r="KJ461" s="45"/>
      <c r="KK461" s="45"/>
      <c r="KL461" s="45"/>
      <c r="KM461" s="45"/>
      <c r="KN461" s="45"/>
      <c r="KO461" s="45"/>
      <c r="KP461" s="45"/>
      <c r="KQ461" s="45"/>
      <c r="KR461" s="45"/>
      <c r="KS461" s="45"/>
      <c r="KT461" s="45"/>
      <c r="KU461" s="45"/>
      <c r="KV461" s="45"/>
      <c r="KW461" s="45"/>
      <c r="KX461" s="45"/>
      <c r="KY461" s="45"/>
      <c r="KZ461" s="45"/>
      <c r="LA461" s="45"/>
      <c r="LB461" s="45"/>
      <c r="LC461" s="45"/>
      <c r="LD461" s="45"/>
      <c r="LE461" s="45"/>
      <c r="LF461" s="45"/>
      <c r="LG461" s="45"/>
      <c r="LH461" s="45"/>
      <c r="LI461" s="45"/>
      <c r="LJ461" s="45"/>
      <c r="LK461" s="45"/>
      <c r="LL461" s="45"/>
      <c r="LM461" s="45"/>
      <c r="LN461" s="45"/>
      <c r="LO461" s="45"/>
      <c r="LP461" s="45"/>
      <c r="LQ461" s="45"/>
      <c r="LR461" s="45"/>
      <c r="LS461" s="45"/>
      <c r="LT461" s="45"/>
      <c r="LU461" s="45"/>
      <c r="LV461" s="45"/>
      <c r="LW461" s="45"/>
      <c r="LX461" s="45"/>
      <c r="LY461" s="45"/>
      <c r="LZ461" s="45"/>
      <c r="MA461" s="45"/>
      <c r="MB461" s="45"/>
      <c r="MC461" s="45"/>
      <c r="MD461" s="45"/>
      <c r="ME461" s="45"/>
      <c r="MF461" s="45"/>
      <c r="MG461" s="45"/>
      <c r="MH461" s="45"/>
      <c r="MI461" s="45"/>
      <c r="MJ461" s="45"/>
      <c r="MK461" s="45"/>
      <c r="ML461" s="45"/>
      <c r="MM461" s="45"/>
      <c r="MN461" s="45"/>
      <c r="MO461" s="45"/>
      <c r="MP461" s="45"/>
      <c r="MQ461" s="45"/>
      <c r="MR461" s="45"/>
      <c r="MS461" s="45"/>
      <c r="MT461" s="45"/>
      <c r="MU461" s="45"/>
      <c r="MV461" s="45"/>
      <c r="MW461" s="45"/>
      <c r="MX461" s="45"/>
      <c r="MY461" s="45"/>
      <c r="MZ461" s="45"/>
      <c r="NA461" s="45"/>
      <c r="NB461" s="45"/>
      <c r="NC461" s="45"/>
      <c r="ND461" s="45"/>
      <c r="NE461" s="45"/>
      <c r="NF461" s="45"/>
      <c r="NG461" s="45"/>
      <c r="NH461" s="45"/>
      <c r="NI461" s="45"/>
      <c r="NJ461" s="45"/>
      <c r="NK461" s="45"/>
      <c r="NL461" s="45"/>
      <c r="NM461" s="45"/>
      <c r="NN461" s="45"/>
      <c r="NO461" s="45"/>
      <c r="NP461" s="45"/>
      <c r="NQ461" s="45"/>
      <c r="NR461" s="45"/>
      <c r="NS461" s="45"/>
      <c r="NT461" s="45"/>
      <c r="NU461" s="45"/>
      <c r="NV461" s="45"/>
      <c r="NW461" s="45"/>
      <c r="NX461" s="45"/>
      <c r="NY461" s="45"/>
      <c r="NZ461" s="45"/>
      <c r="OA461" s="45"/>
      <c r="OB461" s="45"/>
      <c r="OC461" s="45"/>
      <c r="OD461" s="45"/>
      <c r="OE461" s="45"/>
      <c r="OF461" s="45"/>
      <c r="OG461" s="45"/>
      <c r="OH461" s="45"/>
      <c r="OI461" s="45"/>
      <c r="OJ461" s="45"/>
      <c r="OK461" s="45"/>
      <c r="OL461" s="45"/>
      <c r="OM461" s="45"/>
      <c r="ON461" s="45"/>
      <c r="OO461" s="45"/>
      <c r="OP461" s="45"/>
      <c r="OQ461" s="45"/>
      <c r="OR461" s="45"/>
      <c r="OS461" s="45"/>
      <c r="OT461" s="45"/>
      <c r="OU461" s="45"/>
      <c r="OV461" s="45"/>
      <c r="OW461" s="45"/>
      <c r="OX461" s="45"/>
      <c r="OY461" s="45"/>
      <c r="OZ461" s="45"/>
      <c r="PA461" s="45"/>
      <c r="PB461" s="45"/>
      <c r="PC461" s="45"/>
      <c r="PD461" s="45"/>
      <c r="PE461" s="45"/>
      <c r="PF461" s="45"/>
      <c r="PG461" s="45"/>
      <c r="PH461" s="45"/>
      <c r="PI461" s="45"/>
      <c r="PJ461" s="45"/>
      <c r="PK461" s="45"/>
      <c r="PL461" s="45"/>
      <c r="PM461" s="45"/>
      <c r="PN461" s="45"/>
      <c r="PO461" s="45"/>
      <c r="PP461" s="45"/>
      <c r="PQ461" s="45"/>
      <c r="PR461" s="45"/>
      <c r="PS461" s="45"/>
      <c r="PT461" s="45"/>
      <c r="PU461" s="45"/>
      <c r="PV461" s="45"/>
      <c r="PW461" s="45"/>
      <c r="PX461" s="45"/>
      <c r="PY461" s="45"/>
      <c r="PZ461" s="45"/>
      <c r="QA461" s="45"/>
      <c r="QB461" s="45"/>
      <c r="QC461" s="45"/>
      <c r="QD461" s="45"/>
      <c r="QE461" s="45"/>
      <c r="QF461" s="45"/>
      <c r="QG461" s="45"/>
      <c r="QH461" s="45"/>
      <c r="QI461" s="45"/>
      <c r="QJ461" s="45"/>
      <c r="QK461" s="45"/>
      <c r="QL461" s="45"/>
      <c r="QM461" s="45"/>
      <c r="QN461" s="45"/>
      <c r="QO461" s="45"/>
      <c r="QP461" s="45"/>
      <c r="QQ461" s="45"/>
      <c r="QR461" s="45"/>
      <c r="QS461" s="45"/>
      <c r="QT461" s="45"/>
      <c r="QU461" s="45"/>
      <c r="QV461" s="45"/>
      <c r="QW461" s="45"/>
      <c r="QX461" s="45"/>
      <c r="QY461" s="45"/>
      <c r="QZ461" s="45"/>
      <c r="RA461" s="45"/>
      <c r="RB461" s="45"/>
      <c r="RC461" s="45"/>
      <c r="RD461" s="45"/>
      <c r="RE461" s="45"/>
      <c r="RF461" s="45"/>
      <c r="RG461" s="45"/>
      <c r="RH461" s="45"/>
      <c r="RI461" s="45"/>
      <c r="RJ461" s="45"/>
      <c r="RK461" s="45"/>
      <c r="RL461" s="45"/>
      <c r="RM461" s="45"/>
      <c r="RN461" s="45"/>
      <c r="RO461" s="45"/>
      <c r="RP461" s="45"/>
      <c r="RQ461" s="45"/>
      <c r="RR461" s="45"/>
      <c r="RS461" s="45"/>
      <c r="RT461" s="45"/>
      <c r="RU461" s="45"/>
      <c r="RV461" s="45"/>
      <c r="RW461" s="45"/>
      <c r="RX461" s="45"/>
      <c r="RY461" s="45"/>
      <c r="RZ461" s="45"/>
      <c r="SA461" s="45"/>
      <c r="SB461" s="45"/>
      <c r="SC461" s="45"/>
      <c r="SD461" s="45"/>
      <c r="SE461" s="45"/>
      <c r="SF461" s="45"/>
      <c r="SG461" s="45"/>
      <c r="SH461" s="45"/>
      <c r="SI461" s="45"/>
      <c r="SJ461" s="45"/>
      <c r="SK461" s="45"/>
      <c r="SL461" s="45"/>
      <c r="SM461" s="45"/>
      <c r="SN461" s="45"/>
      <c r="SO461" s="45"/>
      <c r="SP461" s="45"/>
      <c r="SQ461" s="45"/>
      <c r="SR461" s="45"/>
      <c r="SS461" s="45"/>
      <c r="ST461" s="45"/>
      <c r="SU461" s="45"/>
      <c r="SV461" s="45"/>
      <c r="SW461" s="45"/>
      <c r="SX461" s="45"/>
      <c r="SY461" s="45"/>
      <c r="SZ461" s="45"/>
      <c r="TA461" s="45"/>
      <c r="TB461" s="45"/>
      <c r="TC461" s="45"/>
      <c r="TD461" s="45"/>
      <c r="TE461" s="45"/>
      <c r="TF461" s="45"/>
      <c r="TG461" s="45"/>
      <c r="TH461" s="45"/>
      <c r="TI461" s="45"/>
      <c r="TJ461" s="45"/>
      <c r="TK461" s="45"/>
      <c r="TL461" s="45"/>
      <c r="TM461" s="45"/>
      <c r="TN461" s="45"/>
      <c r="TO461" s="45"/>
      <c r="TP461" s="45"/>
      <c r="TQ461" s="45"/>
      <c r="TR461" s="45"/>
      <c r="TS461" s="45"/>
      <c r="TT461" s="45"/>
      <c r="TU461" s="45"/>
      <c r="TV461" s="45"/>
      <c r="TW461" s="45"/>
      <c r="TX461" s="45"/>
      <c r="TY461" s="45"/>
      <c r="TZ461" s="45"/>
      <c r="UA461" s="45"/>
      <c r="UB461" s="45"/>
      <c r="UC461" s="45"/>
      <c r="UD461" s="45"/>
      <c r="UE461" s="45"/>
      <c r="UF461" s="45"/>
      <c r="UG461" s="45"/>
      <c r="UH461" s="45"/>
      <c r="UI461" s="45"/>
      <c r="UJ461" s="45"/>
      <c r="UK461" s="45"/>
      <c r="UL461" s="45"/>
      <c r="UM461" s="45"/>
      <c r="UN461" s="45"/>
      <c r="UO461" s="45"/>
      <c r="UP461" s="45"/>
      <c r="UQ461" s="45"/>
      <c r="UR461" s="45"/>
      <c r="US461" s="45"/>
      <c r="UT461" s="45"/>
      <c r="UU461" s="45"/>
      <c r="UV461" s="45"/>
      <c r="UW461" s="45"/>
      <c r="UX461" s="45"/>
      <c r="UY461" s="45"/>
      <c r="UZ461" s="45"/>
      <c r="VA461" s="45"/>
      <c r="VB461" s="45"/>
      <c r="VC461" s="45"/>
      <c r="VD461" s="45"/>
      <c r="VE461" s="45"/>
      <c r="VF461" s="45"/>
      <c r="VG461" s="45"/>
      <c r="VH461" s="45"/>
      <c r="VI461" s="45"/>
      <c r="VJ461" s="45"/>
      <c r="VK461" s="45"/>
      <c r="VL461" s="45"/>
      <c r="VM461" s="45"/>
      <c r="VN461" s="45"/>
      <c r="VO461" s="45"/>
      <c r="VP461" s="45"/>
      <c r="VQ461" s="45"/>
      <c r="VR461" s="45"/>
      <c r="VS461" s="45"/>
      <c r="VT461" s="45"/>
      <c r="VU461" s="45"/>
      <c r="VV461" s="45"/>
      <c r="VW461" s="45"/>
      <c r="VX461" s="45"/>
      <c r="VY461" s="45"/>
      <c r="VZ461" s="45"/>
      <c r="WA461" s="45"/>
      <c r="WB461" s="45"/>
      <c r="WC461" s="45"/>
      <c r="WD461" s="45"/>
      <c r="WE461" s="45"/>
      <c r="WF461" s="45"/>
      <c r="WG461" s="45"/>
      <c r="WH461" s="45"/>
      <c r="WI461" s="45"/>
      <c r="WJ461" s="45"/>
      <c r="WK461" s="45"/>
      <c r="WL461" s="45"/>
      <c r="WM461" s="45"/>
      <c r="WN461" s="45"/>
      <c r="WO461" s="45"/>
      <c r="WP461" s="45"/>
      <c r="WQ461" s="45"/>
      <c r="WR461" s="45"/>
      <c r="WS461" s="45"/>
      <c r="WT461" s="45"/>
      <c r="WU461" s="45"/>
      <c r="WV461" s="45"/>
      <c r="WW461" s="45"/>
      <c r="WX461" s="45"/>
      <c r="WY461" s="45"/>
      <c r="WZ461" s="45"/>
      <c r="XA461" s="45"/>
      <c r="XB461" s="45"/>
      <c r="XC461" s="45"/>
      <c r="XD461" s="45"/>
      <c r="XE461" s="45"/>
      <c r="XF461" s="45"/>
      <c r="XG461" s="45"/>
      <c r="XH461" s="45"/>
      <c r="XI461" s="45"/>
      <c r="XJ461" s="45"/>
      <c r="XK461" s="45"/>
      <c r="XL461" s="45"/>
      <c r="XM461" s="45"/>
      <c r="XN461" s="45"/>
      <c r="XO461" s="45"/>
      <c r="XP461" s="45"/>
      <c r="XQ461" s="45"/>
      <c r="XR461" s="45"/>
      <c r="XS461" s="45"/>
      <c r="XT461" s="45"/>
      <c r="XU461" s="45"/>
      <c r="XV461" s="45"/>
      <c r="XW461" s="45"/>
      <c r="XX461" s="45"/>
      <c r="XY461" s="45"/>
      <c r="XZ461" s="45"/>
      <c r="YA461" s="45"/>
      <c r="YB461" s="45"/>
      <c r="YC461" s="45"/>
      <c r="YD461" s="45"/>
      <c r="YE461" s="45"/>
      <c r="YF461" s="45"/>
      <c r="YG461" s="45"/>
      <c r="YH461" s="45"/>
      <c r="YI461" s="45"/>
      <c r="YJ461" s="45"/>
      <c r="YK461" s="45"/>
      <c r="YL461" s="45"/>
      <c r="YM461" s="45"/>
      <c r="YN461" s="45"/>
      <c r="YO461" s="45"/>
      <c r="YP461" s="45"/>
      <c r="YQ461" s="45"/>
      <c r="YR461" s="45"/>
      <c r="YS461" s="45"/>
      <c r="YT461" s="45"/>
      <c r="YU461" s="45"/>
      <c r="YV461" s="45"/>
      <c r="YW461" s="45"/>
      <c r="YX461" s="45"/>
      <c r="YY461" s="45"/>
      <c r="YZ461" s="45"/>
      <c r="ZA461" s="45"/>
      <c r="ZB461" s="45"/>
      <c r="ZC461" s="45"/>
      <c r="ZD461" s="45"/>
      <c r="ZE461" s="45"/>
      <c r="ZF461" s="45"/>
      <c r="ZG461" s="45"/>
      <c r="ZH461" s="45"/>
      <c r="ZI461" s="45"/>
      <c r="ZJ461" s="45"/>
      <c r="ZK461" s="45"/>
      <c r="ZL461" s="45"/>
      <c r="ZM461" s="45"/>
      <c r="ZN461" s="45"/>
      <c r="ZO461" s="45"/>
      <c r="ZP461" s="45"/>
      <c r="ZQ461" s="45"/>
      <c r="ZR461" s="45"/>
      <c r="ZS461" s="45"/>
    </row>
    <row r="462" spans="1:695" s="48" customFormat="1" x14ac:dyDescent="0.2">
      <c r="A462" s="231" t="s">
        <v>158</v>
      </c>
      <c r="B462" s="94"/>
      <c r="C462" s="48" t="s">
        <v>77</v>
      </c>
      <c r="D462" s="68" t="s">
        <v>14</v>
      </c>
      <c r="E462" s="69">
        <v>0.73611111111111116</v>
      </c>
      <c r="F462" s="69">
        <f t="shared" ref="F462" si="69">E462+(80/(24*60))</f>
        <v>0.79166666666666674</v>
      </c>
      <c r="G462" s="42">
        <f>H462*I462</f>
        <v>16475</v>
      </c>
      <c r="H462" s="70">
        <v>250</v>
      </c>
      <c r="I462" s="81">
        <v>65.900000000000006</v>
      </c>
      <c r="J462" s="77" t="s">
        <v>204</v>
      </c>
      <c r="K462" s="77" t="s">
        <v>205</v>
      </c>
      <c r="L462" s="149" t="s">
        <v>210</v>
      </c>
      <c r="M462" s="45"/>
      <c r="N462" s="139"/>
      <c r="O462" s="139"/>
      <c r="P462" s="45"/>
      <c r="Q462" s="45"/>
      <c r="R462" s="45"/>
      <c r="S462" s="45"/>
      <c r="T462" s="45"/>
      <c r="U462" s="45"/>
      <c r="V462" s="45"/>
      <c r="W462" s="45"/>
      <c r="X462" s="45"/>
      <c r="Y462" s="45"/>
      <c r="Z462" s="45"/>
      <c r="AA462" s="45"/>
      <c r="AB462" s="45"/>
      <c r="AC462" s="45"/>
      <c r="AD462" s="45"/>
      <c r="AE462" s="45"/>
      <c r="AF462" s="45"/>
      <c r="AG462" s="45"/>
      <c r="AH462" s="45"/>
      <c r="AI462" s="45"/>
      <c r="AJ462" s="45"/>
      <c r="AK462" s="45"/>
      <c r="AL462" s="45"/>
      <c r="AM462" s="45"/>
      <c r="AN462" s="45"/>
      <c r="AO462" s="45"/>
      <c r="AP462" s="45"/>
      <c r="AQ462" s="45"/>
      <c r="AR462" s="45"/>
      <c r="AS462" s="45"/>
      <c r="AT462" s="45"/>
      <c r="AU462" s="45"/>
      <c r="AV462" s="45"/>
      <c r="AW462" s="45"/>
      <c r="AX462" s="45"/>
      <c r="AY462" s="45"/>
      <c r="AZ462" s="45"/>
      <c r="BA462" s="45"/>
      <c r="BB462" s="45"/>
      <c r="BC462" s="45"/>
      <c r="BD462" s="45"/>
      <c r="BE462" s="45"/>
      <c r="BF462" s="45"/>
      <c r="BG462" s="45"/>
      <c r="BH462" s="45"/>
      <c r="BI462" s="45"/>
      <c r="BJ462" s="45"/>
      <c r="BK462" s="45"/>
      <c r="BL462" s="45"/>
      <c r="BM462" s="45"/>
      <c r="BN462" s="45"/>
      <c r="BO462" s="45"/>
      <c r="BP462" s="45"/>
      <c r="BQ462" s="45"/>
      <c r="BR462" s="45"/>
      <c r="BS462" s="45"/>
      <c r="BT462" s="45"/>
      <c r="BU462" s="45"/>
      <c r="BV462" s="45"/>
      <c r="BW462" s="45"/>
      <c r="BX462" s="45"/>
      <c r="BY462" s="45"/>
      <c r="BZ462" s="45"/>
      <c r="CA462" s="45"/>
      <c r="CB462" s="45"/>
      <c r="CC462" s="45"/>
      <c r="CD462" s="45"/>
      <c r="CE462" s="45"/>
      <c r="CF462" s="45"/>
      <c r="CG462" s="45"/>
      <c r="CH462" s="45"/>
      <c r="CI462" s="45"/>
      <c r="CJ462" s="45"/>
      <c r="CK462" s="45"/>
      <c r="CL462" s="45"/>
      <c r="CM462" s="45"/>
      <c r="CN462" s="45"/>
      <c r="CO462" s="45"/>
      <c r="CP462" s="45"/>
      <c r="CQ462" s="45"/>
      <c r="CR462" s="45"/>
      <c r="CS462" s="45"/>
      <c r="CT462" s="45"/>
      <c r="CU462" s="45"/>
      <c r="CV462" s="45"/>
      <c r="CW462" s="45"/>
      <c r="CX462" s="45"/>
      <c r="CY462" s="45"/>
      <c r="CZ462" s="45"/>
      <c r="DA462" s="45"/>
      <c r="DB462" s="45"/>
      <c r="DC462" s="45"/>
      <c r="DD462" s="45"/>
      <c r="DE462" s="45"/>
      <c r="DF462" s="45"/>
      <c r="DG462" s="45"/>
      <c r="DH462" s="45"/>
      <c r="DI462" s="45"/>
      <c r="DJ462" s="45"/>
      <c r="DK462" s="45"/>
      <c r="DL462" s="45"/>
      <c r="DM462" s="45"/>
      <c r="DN462" s="45"/>
      <c r="DO462" s="45"/>
      <c r="DP462" s="45"/>
      <c r="DQ462" s="45"/>
      <c r="DR462" s="45"/>
      <c r="DS462" s="45"/>
      <c r="DT462" s="45"/>
      <c r="DU462" s="45"/>
      <c r="DV462" s="45"/>
      <c r="DW462" s="45"/>
      <c r="DX462" s="45"/>
      <c r="DY462" s="45"/>
      <c r="DZ462" s="45"/>
      <c r="EA462" s="45"/>
      <c r="EB462" s="45"/>
      <c r="EC462" s="45"/>
      <c r="ED462" s="45"/>
      <c r="EE462" s="45"/>
      <c r="EF462" s="45"/>
      <c r="EG462" s="45"/>
      <c r="EH462" s="45"/>
      <c r="EI462" s="45"/>
      <c r="EJ462" s="45"/>
      <c r="EK462" s="45"/>
      <c r="EL462" s="45"/>
      <c r="EM462" s="45"/>
      <c r="EN462" s="45"/>
      <c r="EO462" s="45"/>
      <c r="EP462" s="45"/>
      <c r="EQ462" s="45"/>
      <c r="ER462" s="45"/>
      <c r="ES462" s="45"/>
      <c r="ET462" s="45"/>
      <c r="EU462" s="45"/>
      <c r="EV462" s="45"/>
      <c r="EW462" s="45"/>
      <c r="EX462" s="45"/>
      <c r="EY462" s="45"/>
      <c r="EZ462" s="45"/>
      <c r="FA462" s="45"/>
      <c r="FB462" s="45"/>
      <c r="FC462" s="45"/>
      <c r="FD462" s="45"/>
      <c r="FE462" s="45"/>
      <c r="FF462" s="45"/>
      <c r="FG462" s="45"/>
      <c r="FH462" s="45"/>
      <c r="FI462" s="45"/>
      <c r="FJ462" s="45"/>
      <c r="FK462" s="45"/>
      <c r="FL462" s="45"/>
      <c r="FM462" s="45"/>
      <c r="FN462" s="45"/>
      <c r="FO462" s="45"/>
      <c r="FP462" s="45"/>
      <c r="FQ462" s="45"/>
      <c r="FR462" s="45"/>
      <c r="FS462" s="45"/>
      <c r="FT462" s="45"/>
      <c r="FU462" s="45"/>
      <c r="FV462" s="45"/>
      <c r="FW462" s="45"/>
      <c r="FX462" s="45"/>
      <c r="FY462" s="45"/>
      <c r="FZ462" s="45"/>
      <c r="GA462" s="45"/>
      <c r="GB462" s="45"/>
      <c r="GC462" s="45"/>
      <c r="GD462" s="45"/>
      <c r="GE462" s="45"/>
      <c r="GF462" s="45"/>
      <c r="GG462" s="45"/>
      <c r="GH462" s="45"/>
      <c r="GI462" s="45"/>
      <c r="GJ462" s="45"/>
      <c r="GK462" s="45"/>
      <c r="GL462" s="45"/>
      <c r="GM462" s="45"/>
      <c r="GN462" s="45"/>
      <c r="GO462" s="45"/>
      <c r="GP462" s="45"/>
      <c r="GQ462" s="45"/>
      <c r="GR462" s="45"/>
      <c r="GS462" s="45"/>
      <c r="GT462" s="45"/>
      <c r="GU462" s="45"/>
      <c r="GV462" s="45"/>
      <c r="GW462" s="45"/>
      <c r="GX462" s="45"/>
      <c r="GY462" s="45"/>
      <c r="GZ462" s="45"/>
      <c r="HA462" s="45"/>
      <c r="HB462" s="45"/>
      <c r="HC462" s="45"/>
      <c r="HD462" s="45"/>
      <c r="HE462" s="45"/>
      <c r="HF462" s="45"/>
      <c r="HG462" s="45"/>
      <c r="HH462" s="45"/>
      <c r="HI462" s="45"/>
      <c r="HJ462" s="45"/>
      <c r="HK462" s="45"/>
      <c r="HL462" s="45"/>
      <c r="HM462" s="45"/>
      <c r="HN462" s="45"/>
      <c r="HO462" s="45"/>
      <c r="HP462" s="45"/>
      <c r="HQ462" s="45"/>
      <c r="HR462" s="45"/>
      <c r="HS462" s="45"/>
      <c r="HT462" s="45"/>
      <c r="HU462" s="45"/>
      <c r="HV462" s="45"/>
      <c r="HW462" s="45"/>
      <c r="HX462" s="45"/>
      <c r="HY462" s="45"/>
      <c r="HZ462" s="45"/>
      <c r="IA462" s="45"/>
      <c r="IB462" s="45"/>
      <c r="IC462" s="45"/>
      <c r="ID462" s="45"/>
      <c r="IE462" s="45"/>
      <c r="IF462" s="45"/>
      <c r="IG462" s="45"/>
      <c r="IH462" s="45"/>
      <c r="II462" s="45"/>
      <c r="IJ462" s="45"/>
      <c r="IK462" s="45"/>
      <c r="IL462" s="45"/>
      <c r="IM462" s="45"/>
      <c r="IN462" s="45"/>
      <c r="IO462" s="45"/>
      <c r="IP462" s="45"/>
      <c r="IQ462" s="45"/>
      <c r="IR462" s="45"/>
      <c r="IS462" s="45"/>
      <c r="IT462" s="45"/>
      <c r="IU462" s="45"/>
      <c r="IV462" s="45"/>
      <c r="IW462" s="45"/>
      <c r="IX462" s="45"/>
      <c r="IY462" s="45"/>
      <c r="IZ462" s="45"/>
      <c r="JA462" s="45"/>
      <c r="JB462" s="45"/>
      <c r="JC462" s="45"/>
      <c r="JD462" s="45"/>
      <c r="JE462" s="45"/>
      <c r="JF462" s="45"/>
      <c r="JG462" s="45"/>
      <c r="JH462" s="45"/>
      <c r="JI462" s="45"/>
      <c r="JJ462" s="45"/>
      <c r="JK462" s="45"/>
      <c r="JL462" s="45"/>
      <c r="JM462" s="45"/>
      <c r="JN462" s="45"/>
      <c r="JO462" s="45"/>
      <c r="JP462" s="45"/>
      <c r="JQ462" s="45"/>
      <c r="JR462" s="45"/>
      <c r="JS462" s="45"/>
      <c r="JT462" s="45"/>
      <c r="JU462" s="45"/>
      <c r="JV462" s="45"/>
      <c r="JW462" s="45"/>
      <c r="JX462" s="45"/>
      <c r="JY462" s="45"/>
      <c r="JZ462" s="45"/>
      <c r="KA462" s="45"/>
      <c r="KB462" s="45"/>
      <c r="KC462" s="45"/>
      <c r="KD462" s="45"/>
      <c r="KE462" s="45"/>
      <c r="KF462" s="45"/>
      <c r="KG462" s="45"/>
      <c r="KH462" s="45"/>
      <c r="KI462" s="45"/>
      <c r="KJ462" s="45"/>
      <c r="KK462" s="45"/>
      <c r="KL462" s="45"/>
      <c r="KM462" s="45"/>
      <c r="KN462" s="45"/>
      <c r="KO462" s="45"/>
      <c r="KP462" s="45"/>
      <c r="KQ462" s="45"/>
      <c r="KR462" s="45"/>
      <c r="KS462" s="45"/>
      <c r="KT462" s="45"/>
      <c r="KU462" s="45"/>
      <c r="KV462" s="45"/>
      <c r="KW462" s="45"/>
      <c r="KX462" s="45"/>
      <c r="KY462" s="45"/>
      <c r="KZ462" s="45"/>
      <c r="LA462" s="45"/>
      <c r="LB462" s="45"/>
      <c r="LC462" s="45"/>
      <c r="LD462" s="45"/>
      <c r="LE462" s="45"/>
      <c r="LF462" s="45"/>
      <c r="LG462" s="45"/>
      <c r="LH462" s="45"/>
      <c r="LI462" s="45"/>
      <c r="LJ462" s="45"/>
      <c r="LK462" s="45"/>
      <c r="LL462" s="45"/>
      <c r="LM462" s="45"/>
      <c r="LN462" s="45"/>
      <c r="LO462" s="45"/>
      <c r="LP462" s="45"/>
      <c r="LQ462" s="45"/>
      <c r="LR462" s="45"/>
      <c r="LS462" s="45"/>
      <c r="LT462" s="45"/>
      <c r="LU462" s="45"/>
      <c r="LV462" s="45"/>
      <c r="LW462" s="45"/>
      <c r="LX462" s="45"/>
      <c r="LY462" s="45"/>
      <c r="LZ462" s="45"/>
      <c r="MA462" s="45"/>
      <c r="MB462" s="45"/>
      <c r="MC462" s="45"/>
      <c r="MD462" s="45"/>
      <c r="ME462" s="45"/>
      <c r="MF462" s="45"/>
      <c r="MG462" s="45"/>
      <c r="MH462" s="45"/>
      <c r="MI462" s="45"/>
      <c r="MJ462" s="45"/>
      <c r="MK462" s="45"/>
      <c r="ML462" s="45"/>
      <c r="MM462" s="45"/>
      <c r="MN462" s="45"/>
      <c r="MO462" s="45"/>
      <c r="MP462" s="45"/>
      <c r="MQ462" s="45"/>
      <c r="MR462" s="45"/>
      <c r="MS462" s="45"/>
      <c r="MT462" s="45"/>
      <c r="MU462" s="45"/>
      <c r="MV462" s="45"/>
      <c r="MW462" s="45"/>
      <c r="MX462" s="45"/>
      <c r="MY462" s="45"/>
      <c r="MZ462" s="45"/>
      <c r="NA462" s="45"/>
      <c r="NB462" s="45"/>
      <c r="NC462" s="45"/>
      <c r="ND462" s="45"/>
      <c r="NE462" s="45"/>
      <c r="NF462" s="45"/>
      <c r="NG462" s="45"/>
      <c r="NH462" s="45"/>
      <c r="NI462" s="45"/>
      <c r="NJ462" s="45"/>
      <c r="NK462" s="45"/>
      <c r="NL462" s="45"/>
      <c r="NM462" s="45"/>
      <c r="NN462" s="45"/>
      <c r="NO462" s="45"/>
      <c r="NP462" s="45"/>
      <c r="NQ462" s="45"/>
      <c r="NR462" s="45"/>
      <c r="NS462" s="45"/>
      <c r="NT462" s="45"/>
      <c r="NU462" s="45"/>
      <c r="NV462" s="45"/>
      <c r="NW462" s="45"/>
      <c r="NX462" s="45"/>
      <c r="NY462" s="45"/>
      <c r="NZ462" s="45"/>
      <c r="OA462" s="45"/>
      <c r="OB462" s="45"/>
      <c r="OC462" s="45"/>
      <c r="OD462" s="45"/>
      <c r="OE462" s="45"/>
      <c r="OF462" s="45"/>
      <c r="OG462" s="45"/>
      <c r="OH462" s="45"/>
      <c r="OI462" s="45"/>
      <c r="OJ462" s="45"/>
      <c r="OK462" s="45"/>
      <c r="OL462" s="45"/>
      <c r="OM462" s="45"/>
      <c r="ON462" s="45"/>
      <c r="OO462" s="45"/>
      <c r="OP462" s="45"/>
      <c r="OQ462" s="45"/>
      <c r="OR462" s="45"/>
      <c r="OS462" s="45"/>
      <c r="OT462" s="45"/>
      <c r="OU462" s="45"/>
      <c r="OV462" s="45"/>
      <c r="OW462" s="45"/>
      <c r="OX462" s="45"/>
      <c r="OY462" s="45"/>
      <c r="OZ462" s="45"/>
      <c r="PA462" s="45"/>
      <c r="PB462" s="45"/>
      <c r="PC462" s="45"/>
      <c r="PD462" s="45"/>
      <c r="PE462" s="45"/>
      <c r="PF462" s="45"/>
      <c r="PG462" s="45"/>
      <c r="PH462" s="45"/>
      <c r="PI462" s="45"/>
      <c r="PJ462" s="45"/>
      <c r="PK462" s="45"/>
      <c r="PL462" s="45"/>
      <c r="PM462" s="45"/>
      <c r="PN462" s="45"/>
      <c r="PO462" s="45"/>
      <c r="PP462" s="45"/>
      <c r="PQ462" s="45"/>
      <c r="PR462" s="45"/>
      <c r="PS462" s="45"/>
      <c r="PT462" s="45"/>
      <c r="PU462" s="45"/>
      <c r="PV462" s="45"/>
      <c r="PW462" s="45"/>
      <c r="PX462" s="45"/>
      <c r="PY462" s="45"/>
      <c r="PZ462" s="45"/>
      <c r="QA462" s="45"/>
      <c r="QB462" s="45"/>
      <c r="QC462" s="45"/>
      <c r="QD462" s="45"/>
      <c r="QE462" s="45"/>
      <c r="QF462" s="45"/>
      <c r="QG462" s="45"/>
      <c r="QH462" s="45"/>
      <c r="QI462" s="45"/>
      <c r="QJ462" s="45"/>
      <c r="QK462" s="45"/>
      <c r="QL462" s="45"/>
      <c r="QM462" s="45"/>
      <c r="QN462" s="45"/>
      <c r="QO462" s="45"/>
      <c r="QP462" s="45"/>
      <c r="QQ462" s="45"/>
      <c r="QR462" s="45"/>
      <c r="QS462" s="45"/>
      <c r="QT462" s="45"/>
      <c r="QU462" s="45"/>
      <c r="QV462" s="45"/>
      <c r="QW462" s="45"/>
      <c r="QX462" s="45"/>
      <c r="QY462" s="45"/>
      <c r="QZ462" s="45"/>
      <c r="RA462" s="45"/>
      <c r="RB462" s="45"/>
      <c r="RC462" s="45"/>
      <c r="RD462" s="45"/>
      <c r="RE462" s="45"/>
      <c r="RF462" s="45"/>
      <c r="RG462" s="45"/>
      <c r="RH462" s="45"/>
      <c r="RI462" s="45"/>
      <c r="RJ462" s="45"/>
      <c r="RK462" s="45"/>
      <c r="RL462" s="45"/>
      <c r="RM462" s="45"/>
      <c r="RN462" s="45"/>
      <c r="RO462" s="45"/>
      <c r="RP462" s="45"/>
      <c r="RQ462" s="45"/>
      <c r="RR462" s="45"/>
      <c r="RS462" s="45"/>
      <c r="RT462" s="45"/>
      <c r="RU462" s="45"/>
      <c r="RV462" s="45"/>
      <c r="RW462" s="45"/>
      <c r="RX462" s="45"/>
      <c r="RY462" s="45"/>
      <c r="RZ462" s="45"/>
      <c r="SA462" s="45"/>
      <c r="SB462" s="45"/>
      <c r="SC462" s="45"/>
      <c r="SD462" s="45"/>
      <c r="SE462" s="45"/>
      <c r="SF462" s="45"/>
      <c r="SG462" s="45"/>
      <c r="SH462" s="45"/>
      <c r="SI462" s="45"/>
      <c r="SJ462" s="45"/>
      <c r="SK462" s="45"/>
      <c r="SL462" s="45"/>
      <c r="SM462" s="45"/>
      <c r="SN462" s="45"/>
      <c r="SO462" s="45"/>
      <c r="SP462" s="45"/>
      <c r="SQ462" s="45"/>
      <c r="SR462" s="45"/>
      <c r="SS462" s="45"/>
      <c r="ST462" s="45"/>
      <c r="SU462" s="45"/>
      <c r="SV462" s="45"/>
      <c r="SW462" s="45"/>
      <c r="SX462" s="45"/>
      <c r="SY462" s="45"/>
      <c r="SZ462" s="45"/>
      <c r="TA462" s="45"/>
      <c r="TB462" s="45"/>
      <c r="TC462" s="45"/>
      <c r="TD462" s="45"/>
      <c r="TE462" s="45"/>
      <c r="TF462" s="45"/>
      <c r="TG462" s="45"/>
      <c r="TH462" s="45"/>
      <c r="TI462" s="45"/>
      <c r="TJ462" s="45"/>
      <c r="TK462" s="45"/>
      <c r="TL462" s="45"/>
      <c r="TM462" s="45"/>
      <c r="TN462" s="45"/>
      <c r="TO462" s="45"/>
      <c r="TP462" s="45"/>
      <c r="TQ462" s="45"/>
      <c r="TR462" s="45"/>
      <c r="TS462" s="45"/>
      <c r="TT462" s="45"/>
      <c r="TU462" s="45"/>
      <c r="TV462" s="45"/>
      <c r="TW462" s="45"/>
      <c r="TX462" s="45"/>
      <c r="TY462" s="45"/>
      <c r="TZ462" s="45"/>
      <c r="UA462" s="45"/>
      <c r="UB462" s="45"/>
      <c r="UC462" s="45"/>
      <c r="UD462" s="45"/>
      <c r="UE462" s="45"/>
      <c r="UF462" s="45"/>
      <c r="UG462" s="45"/>
      <c r="UH462" s="45"/>
      <c r="UI462" s="45"/>
      <c r="UJ462" s="45"/>
      <c r="UK462" s="45"/>
      <c r="UL462" s="45"/>
      <c r="UM462" s="45"/>
      <c r="UN462" s="45"/>
      <c r="UO462" s="45"/>
      <c r="UP462" s="45"/>
      <c r="UQ462" s="45"/>
      <c r="UR462" s="45"/>
      <c r="US462" s="45"/>
      <c r="UT462" s="45"/>
      <c r="UU462" s="45"/>
      <c r="UV462" s="45"/>
      <c r="UW462" s="45"/>
      <c r="UX462" s="45"/>
      <c r="UY462" s="45"/>
      <c r="UZ462" s="45"/>
      <c r="VA462" s="45"/>
      <c r="VB462" s="45"/>
      <c r="VC462" s="45"/>
      <c r="VD462" s="45"/>
      <c r="VE462" s="45"/>
      <c r="VF462" s="45"/>
      <c r="VG462" s="45"/>
      <c r="VH462" s="45"/>
      <c r="VI462" s="45"/>
      <c r="VJ462" s="45"/>
      <c r="VK462" s="45"/>
      <c r="VL462" s="45"/>
      <c r="VM462" s="45"/>
      <c r="VN462" s="45"/>
      <c r="VO462" s="45"/>
      <c r="VP462" s="45"/>
      <c r="VQ462" s="45"/>
      <c r="VR462" s="45"/>
      <c r="VS462" s="45"/>
      <c r="VT462" s="45"/>
      <c r="VU462" s="45"/>
      <c r="VV462" s="45"/>
      <c r="VW462" s="45"/>
      <c r="VX462" s="45"/>
      <c r="VY462" s="45"/>
      <c r="VZ462" s="45"/>
      <c r="WA462" s="45"/>
      <c r="WB462" s="45"/>
      <c r="WC462" s="45"/>
      <c r="WD462" s="45"/>
      <c r="WE462" s="45"/>
      <c r="WF462" s="45"/>
      <c r="WG462" s="45"/>
      <c r="WH462" s="45"/>
      <c r="WI462" s="45"/>
      <c r="WJ462" s="45"/>
      <c r="WK462" s="45"/>
      <c r="WL462" s="45"/>
      <c r="WM462" s="45"/>
      <c r="WN462" s="45"/>
      <c r="WO462" s="45"/>
      <c r="WP462" s="45"/>
      <c r="WQ462" s="45"/>
      <c r="WR462" s="45"/>
      <c r="WS462" s="45"/>
      <c r="WT462" s="45"/>
      <c r="WU462" s="45"/>
      <c r="WV462" s="45"/>
      <c r="WW462" s="45"/>
      <c r="WX462" s="45"/>
      <c r="WY462" s="45"/>
      <c r="WZ462" s="45"/>
      <c r="XA462" s="45"/>
      <c r="XB462" s="45"/>
      <c r="XC462" s="45"/>
      <c r="XD462" s="45"/>
      <c r="XE462" s="45"/>
      <c r="XF462" s="45"/>
      <c r="XG462" s="45"/>
      <c r="XH462" s="45"/>
      <c r="XI462" s="45"/>
      <c r="XJ462" s="45"/>
      <c r="XK462" s="45"/>
      <c r="XL462" s="45"/>
      <c r="XM462" s="45"/>
      <c r="XN462" s="45"/>
      <c r="XO462" s="45"/>
      <c r="XP462" s="45"/>
      <c r="XQ462" s="45"/>
      <c r="XR462" s="45"/>
      <c r="XS462" s="45"/>
      <c r="XT462" s="45"/>
      <c r="XU462" s="45"/>
      <c r="XV462" s="45"/>
      <c r="XW462" s="45"/>
      <c r="XX462" s="45"/>
      <c r="XY462" s="45"/>
      <c r="XZ462" s="45"/>
      <c r="YA462" s="45"/>
      <c r="YB462" s="45"/>
      <c r="YC462" s="45"/>
      <c r="YD462" s="45"/>
      <c r="YE462" s="45"/>
      <c r="YF462" s="45"/>
      <c r="YG462" s="45"/>
      <c r="YH462" s="45"/>
      <c r="YI462" s="45"/>
      <c r="YJ462" s="45"/>
      <c r="YK462" s="45"/>
      <c r="YL462" s="45"/>
      <c r="YM462" s="45"/>
      <c r="YN462" s="45"/>
      <c r="YO462" s="45"/>
      <c r="YP462" s="45"/>
      <c r="YQ462" s="45"/>
      <c r="YR462" s="45"/>
      <c r="YS462" s="45"/>
      <c r="YT462" s="45"/>
      <c r="YU462" s="45"/>
      <c r="YV462" s="45"/>
      <c r="YW462" s="45"/>
      <c r="YX462" s="45"/>
      <c r="YY462" s="45"/>
      <c r="YZ462" s="45"/>
      <c r="ZA462" s="45"/>
      <c r="ZB462" s="45"/>
      <c r="ZC462" s="45"/>
      <c r="ZD462" s="45"/>
      <c r="ZE462" s="45"/>
      <c r="ZF462" s="45"/>
      <c r="ZG462" s="45"/>
      <c r="ZH462" s="45"/>
      <c r="ZI462" s="45"/>
      <c r="ZJ462" s="45"/>
      <c r="ZK462" s="45"/>
      <c r="ZL462" s="45"/>
      <c r="ZM462" s="45"/>
      <c r="ZN462" s="45"/>
      <c r="ZO462" s="45"/>
      <c r="ZP462" s="45"/>
      <c r="ZQ462" s="45"/>
      <c r="ZR462" s="45"/>
      <c r="ZS462" s="45"/>
    </row>
    <row r="463" spans="1:695" s="48" customFormat="1" x14ac:dyDescent="0.2">
      <c r="A463" s="231" t="s">
        <v>158</v>
      </c>
      <c r="B463" s="94"/>
      <c r="D463" s="68"/>
      <c r="E463" s="69"/>
      <c r="F463" s="69"/>
      <c r="G463" s="42"/>
      <c r="H463" s="70"/>
      <c r="I463" s="81"/>
      <c r="J463" s="75"/>
      <c r="K463" s="74"/>
      <c r="L463" s="149"/>
      <c r="M463" s="45"/>
      <c r="N463" s="139"/>
      <c r="O463" s="139"/>
      <c r="P463" s="45"/>
      <c r="Q463" s="45"/>
      <c r="R463" s="45"/>
      <c r="S463" s="45"/>
      <c r="T463" s="45"/>
      <c r="U463" s="45"/>
      <c r="V463" s="45"/>
      <c r="W463" s="45"/>
      <c r="X463" s="45"/>
      <c r="Y463" s="45"/>
      <c r="Z463" s="45"/>
      <c r="AA463" s="45"/>
      <c r="AB463" s="45"/>
      <c r="AC463" s="45"/>
      <c r="AD463" s="45"/>
      <c r="AE463" s="45"/>
      <c r="AF463" s="45"/>
      <c r="AG463" s="45"/>
      <c r="AH463" s="45"/>
      <c r="AI463" s="45"/>
      <c r="AJ463" s="45"/>
      <c r="AK463" s="45"/>
      <c r="AL463" s="45"/>
      <c r="AM463" s="45"/>
      <c r="AN463" s="45"/>
      <c r="AO463" s="45"/>
      <c r="AP463" s="45"/>
      <c r="AQ463" s="45"/>
      <c r="AR463" s="45"/>
      <c r="AS463" s="45"/>
      <c r="AT463" s="45"/>
      <c r="AU463" s="45"/>
      <c r="AV463" s="45"/>
      <c r="AW463" s="45"/>
      <c r="AX463" s="45"/>
      <c r="AY463" s="45"/>
      <c r="AZ463" s="45"/>
      <c r="BA463" s="45"/>
      <c r="BB463" s="45"/>
      <c r="BC463" s="45"/>
      <c r="BD463" s="45"/>
      <c r="BE463" s="45"/>
      <c r="BF463" s="45"/>
      <c r="BG463" s="45"/>
      <c r="BH463" s="45"/>
      <c r="BI463" s="45"/>
      <c r="BJ463" s="45"/>
      <c r="BK463" s="45"/>
      <c r="BL463" s="45"/>
      <c r="BM463" s="45"/>
      <c r="BN463" s="45"/>
      <c r="BO463" s="45"/>
      <c r="BP463" s="45"/>
      <c r="BQ463" s="45"/>
      <c r="BR463" s="45"/>
      <c r="BS463" s="45"/>
      <c r="BT463" s="45"/>
      <c r="BU463" s="45"/>
      <c r="BV463" s="45"/>
      <c r="BW463" s="45"/>
      <c r="BX463" s="45"/>
      <c r="BY463" s="45"/>
      <c r="BZ463" s="45"/>
      <c r="CA463" s="45"/>
      <c r="CB463" s="45"/>
      <c r="CC463" s="45"/>
      <c r="CD463" s="45"/>
      <c r="CE463" s="45"/>
      <c r="CF463" s="45"/>
      <c r="CG463" s="45"/>
      <c r="CH463" s="45"/>
      <c r="CI463" s="45"/>
      <c r="CJ463" s="45"/>
      <c r="CK463" s="45"/>
      <c r="CL463" s="45"/>
      <c r="CM463" s="45"/>
      <c r="CN463" s="45"/>
      <c r="CO463" s="45"/>
      <c r="CP463" s="45"/>
      <c r="CQ463" s="45"/>
      <c r="CR463" s="45"/>
      <c r="CS463" s="45"/>
      <c r="CT463" s="45"/>
      <c r="CU463" s="45"/>
      <c r="CV463" s="45"/>
      <c r="CW463" s="45"/>
      <c r="CX463" s="45"/>
      <c r="CY463" s="45"/>
      <c r="CZ463" s="45"/>
      <c r="DA463" s="45"/>
      <c r="DB463" s="45"/>
      <c r="DC463" s="45"/>
      <c r="DD463" s="45"/>
      <c r="DE463" s="45"/>
      <c r="DF463" s="45"/>
      <c r="DG463" s="45"/>
      <c r="DH463" s="45"/>
      <c r="DI463" s="45"/>
      <c r="DJ463" s="45"/>
      <c r="DK463" s="45"/>
      <c r="DL463" s="45"/>
      <c r="DM463" s="45"/>
      <c r="DN463" s="45"/>
      <c r="DO463" s="45"/>
      <c r="DP463" s="45"/>
      <c r="DQ463" s="45"/>
      <c r="DR463" s="45"/>
      <c r="DS463" s="45"/>
      <c r="DT463" s="45"/>
      <c r="DU463" s="45"/>
      <c r="DV463" s="45"/>
      <c r="DW463" s="45"/>
      <c r="DX463" s="45"/>
      <c r="DY463" s="45"/>
      <c r="DZ463" s="45"/>
      <c r="EA463" s="45"/>
      <c r="EB463" s="45"/>
      <c r="EC463" s="45"/>
      <c r="ED463" s="45"/>
      <c r="EE463" s="45"/>
      <c r="EF463" s="45"/>
      <c r="EG463" s="45"/>
      <c r="EH463" s="45"/>
      <c r="EI463" s="45"/>
      <c r="EJ463" s="45"/>
      <c r="EK463" s="45"/>
      <c r="EL463" s="45"/>
      <c r="EM463" s="45"/>
      <c r="EN463" s="45"/>
      <c r="EO463" s="45"/>
      <c r="EP463" s="45"/>
      <c r="EQ463" s="45"/>
      <c r="ER463" s="45"/>
      <c r="ES463" s="45"/>
      <c r="ET463" s="45"/>
      <c r="EU463" s="45"/>
      <c r="EV463" s="45"/>
      <c r="EW463" s="45"/>
      <c r="EX463" s="45"/>
      <c r="EY463" s="45"/>
      <c r="EZ463" s="45"/>
      <c r="FA463" s="45"/>
      <c r="FB463" s="45"/>
      <c r="FC463" s="45"/>
      <c r="FD463" s="45"/>
      <c r="FE463" s="45"/>
      <c r="FF463" s="45"/>
      <c r="FG463" s="45"/>
      <c r="FH463" s="45"/>
      <c r="FI463" s="45"/>
      <c r="FJ463" s="45"/>
      <c r="FK463" s="45"/>
      <c r="FL463" s="45"/>
      <c r="FM463" s="45"/>
      <c r="FN463" s="45"/>
      <c r="FO463" s="45"/>
      <c r="FP463" s="45"/>
      <c r="FQ463" s="45"/>
      <c r="FR463" s="45"/>
      <c r="FS463" s="45"/>
      <c r="FT463" s="45"/>
      <c r="FU463" s="45"/>
      <c r="FV463" s="45"/>
      <c r="FW463" s="45"/>
      <c r="FX463" s="45"/>
      <c r="FY463" s="45"/>
      <c r="FZ463" s="45"/>
      <c r="GA463" s="45"/>
      <c r="GB463" s="45"/>
      <c r="GC463" s="45"/>
      <c r="GD463" s="45"/>
      <c r="GE463" s="45"/>
      <c r="GF463" s="45"/>
      <c r="GG463" s="45"/>
      <c r="GH463" s="45"/>
      <c r="GI463" s="45"/>
      <c r="GJ463" s="45"/>
      <c r="GK463" s="45"/>
      <c r="GL463" s="45"/>
      <c r="GM463" s="45"/>
      <c r="GN463" s="45"/>
      <c r="GO463" s="45"/>
      <c r="GP463" s="45"/>
      <c r="GQ463" s="45"/>
      <c r="GR463" s="45"/>
      <c r="GS463" s="45"/>
      <c r="GT463" s="45"/>
      <c r="GU463" s="45"/>
      <c r="GV463" s="45"/>
      <c r="GW463" s="45"/>
      <c r="GX463" s="45"/>
      <c r="GY463" s="45"/>
      <c r="GZ463" s="45"/>
      <c r="HA463" s="45"/>
      <c r="HB463" s="45"/>
      <c r="HC463" s="45"/>
      <c r="HD463" s="45"/>
      <c r="HE463" s="45"/>
      <c r="HF463" s="45"/>
      <c r="HG463" s="45"/>
      <c r="HH463" s="45"/>
      <c r="HI463" s="45"/>
      <c r="HJ463" s="45"/>
      <c r="HK463" s="45"/>
      <c r="HL463" s="45"/>
      <c r="HM463" s="45"/>
      <c r="HN463" s="45"/>
      <c r="HO463" s="45"/>
      <c r="HP463" s="45"/>
      <c r="HQ463" s="45"/>
      <c r="HR463" s="45"/>
      <c r="HS463" s="45"/>
      <c r="HT463" s="45"/>
      <c r="HU463" s="45"/>
      <c r="HV463" s="45"/>
      <c r="HW463" s="45"/>
      <c r="HX463" s="45"/>
      <c r="HY463" s="45"/>
      <c r="HZ463" s="45"/>
      <c r="IA463" s="45"/>
      <c r="IB463" s="45"/>
      <c r="IC463" s="45"/>
      <c r="ID463" s="45"/>
      <c r="IE463" s="45"/>
      <c r="IF463" s="45"/>
      <c r="IG463" s="45"/>
      <c r="IH463" s="45"/>
      <c r="II463" s="45"/>
      <c r="IJ463" s="45"/>
      <c r="IK463" s="45"/>
      <c r="IL463" s="45"/>
      <c r="IM463" s="45"/>
      <c r="IN463" s="45"/>
      <c r="IO463" s="45"/>
      <c r="IP463" s="45"/>
      <c r="IQ463" s="45"/>
      <c r="IR463" s="45"/>
      <c r="IS463" s="45"/>
      <c r="IT463" s="45"/>
      <c r="IU463" s="45"/>
      <c r="IV463" s="45"/>
      <c r="IW463" s="45"/>
      <c r="IX463" s="45"/>
      <c r="IY463" s="45"/>
      <c r="IZ463" s="45"/>
      <c r="JA463" s="45"/>
      <c r="JB463" s="45"/>
      <c r="JC463" s="45"/>
      <c r="JD463" s="45"/>
      <c r="JE463" s="45"/>
      <c r="JF463" s="45"/>
      <c r="JG463" s="45"/>
      <c r="JH463" s="45"/>
      <c r="JI463" s="45"/>
      <c r="JJ463" s="45"/>
      <c r="JK463" s="45"/>
      <c r="JL463" s="45"/>
      <c r="JM463" s="45"/>
      <c r="JN463" s="45"/>
      <c r="JO463" s="45"/>
      <c r="JP463" s="45"/>
      <c r="JQ463" s="45"/>
      <c r="JR463" s="45"/>
      <c r="JS463" s="45"/>
      <c r="JT463" s="45"/>
      <c r="JU463" s="45"/>
      <c r="JV463" s="45"/>
      <c r="JW463" s="45"/>
      <c r="JX463" s="45"/>
      <c r="JY463" s="45"/>
      <c r="JZ463" s="45"/>
      <c r="KA463" s="45"/>
      <c r="KB463" s="45"/>
      <c r="KC463" s="45"/>
      <c r="KD463" s="45"/>
      <c r="KE463" s="45"/>
      <c r="KF463" s="45"/>
      <c r="KG463" s="45"/>
      <c r="KH463" s="45"/>
      <c r="KI463" s="45"/>
      <c r="KJ463" s="45"/>
      <c r="KK463" s="45"/>
      <c r="KL463" s="45"/>
      <c r="KM463" s="45"/>
      <c r="KN463" s="45"/>
      <c r="KO463" s="45"/>
      <c r="KP463" s="45"/>
      <c r="KQ463" s="45"/>
      <c r="KR463" s="45"/>
      <c r="KS463" s="45"/>
      <c r="KT463" s="45"/>
      <c r="KU463" s="45"/>
      <c r="KV463" s="45"/>
      <c r="KW463" s="45"/>
      <c r="KX463" s="45"/>
      <c r="KY463" s="45"/>
      <c r="KZ463" s="45"/>
      <c r="LA463" s="45"/>
      <c r="LB463" s="45"/>
      <c r="LC463" s="45"/>
      <c r="LD463" s="45"/>
      <c r="LE463" s="45"/>
      <c r="LF463" s="45"/>
      <c r="LG463" s="45"/>
      <c r="LH463" s="45"/>
      <c r="LI463" s="45"/>
      <c r="LJ463" s="45"/>
      <c r="LK463" s="45"/>
      <c r="LL463" s="45"/>
      <c r="LM463" s="45"/>
      <c r="LN463" s="45"/>
      <c r="LO463" s="45"/>
      <c r="LP463" s="45"/>
      <c r="LQ463" s="45"/>
      <c r="LR463" s="45"/>
      <c r="LS463" s="45"/>
      <c r="LT463" s="45"/>
      <c r="LU463" s="45"/>
      <c r="LV463" s="45"/>
      <c r="LW463" s="45"/>
      <c r="LX463" s="45"/>
      <c r="LY463" s="45"/>
      <c r="LZ463" s="45"/>
      <c r="MA463" s="45"/>
      <c r="MB463" s="45"/>
      <c r="MC463" s="45"/>
      <c r="MD463" s="45"/>
      <c r="ME463" s="45"/>
      <c r="MF463" s="45"/>
      <c r="MG463" s="45"/>
      <c r="MH463" s="45"/>
      <c r="MI463" s="45"/>
      <c r="MJ463" s="45"/>
      <c r="MK463" s="45"/>
      <c r="ML463" s="45"/>
      <c r="MM463" s="45"/>
      <c r="MN463" s="45"/>
      <c r="MO463" s="45"/>
      <c r="MP463" s="45"/>
      <c r="MQ463" s="45"/>
      <c r="MR463" s="45"/>
      <c r="MS463" s="45"/>
      <c r="MT463" s="45"/>
      <c r="MU463" s="45"/>
      <c r="MV463" s="45"/>
      <c r="MW463" s="45"/>
      <c r="MX463" s="45"/>
      <c r="MY463" s="45"/>
      <c r="MZ463" s="45"/>
      <c r="NA463" s="45"/>
      <c r="NB463" s="45"/>
      <c r="NC463" s="45"/>
      <c r="ND463" s="45"/>
      <c r="NE463" s="45"/>
      <c r="NF463" s="45"/>
      <c r="NG463" s="45"/>
      <c r="NH463" s="45"/>
      <c r="NI463" s="45"/>
      <c r="NJ463" s="45"/>
      <c r="NK463" s="45"/>
      <c r="NL463" s="45"/>
      <c r="NM463" s="45"/>
      <c r="NN463" s="45"/>
      <c r="NO463" s="45"/>
      <c r="NP463" s="45"/>
      <c r="NQ463" s="45"/>
      <c r="NR463" s="45"/>
      <c r="NS463" s="45"/>
      <c r="NT463" s="45"/>
      <c r="NU463" s="45"/>
      <c r="NV463" s="45"/>
      <c r="NW463" s="45"/>
      <c r="NX463" s="45"/>
      <c r="NY463" s="45"/>
      <c r="NZ463" s="45"/>
      <c r="OA463" s="45"/>
      <c r="OB463" s="45"/>
      <c r="OC463" s="45"/>
      <c r="OD463" s="45"/>
      <c r="OE463" s="45"/>
      <c r="OF463" s="45"/>
      <c r="OG463" s="45"/>
      <c r="OH463" s="45"/>
      <c r="OI463" s="45"/>
      <c r="OJ463" s="45"/>
      <c r="OK463" s="45"/>
      <c r="OL463" s="45"/>
      <c r="OM463" s="45"/>
      <c r="ON463" s="45"/>
      <c r="OO463" s="45"/>
      <c r="OP463" s="45"/>
      <c r="OQ463" s="45"/>
      <c r="OR463" s="45"/>
      <c r="OS463" s="45"/>
      <c r="OT463" s="45"/>
      <c r="OU463" s="45"/>
      <c r="OV463" s="45"/>
      <c r="OW463" s="45"/>
      <c r="OX463" s="45"/>
      <c r="OY463" s="45"/>
      <c r="OZ463" s="45"/>
      <c r="PA463" s="45"/>
      <c r="PB463" s="45"/>
      <c r="PC463" s="45"/>
      <c r="PD463" s="45"/>
      <c r="PE463" s="45"/>
      <c r="PF463" s="45"/>
      <c r="PG463" s="45"/>
      <c r="PH463" s="45"/>
      <c r="PI463" s="45"/>
      <c r="PJ463" s="45"/>
      <c r="PK463" s="45"/>
      <c r="PL463" s="45"/>
      <c r="PM463" s="45"/>
      <c r="PN463" s="45"/>
      <c r="PO463" s="45"/>
      <c r="PP463" s="45"/>
      <c r="PQ463" s="45"/>
      <c r="PR463" s="45"/>
      <c r="PS463" s="45"/>
      <c r="PT463" s="45"/>
      <c r="PU463" s="45"/>
      <c r="PV463" s="45"/>
      <c r="PW463" s="45"/>
      <c r="PX463" s="45"/>
      <c r="PY463" s="45"/>
      <c r="PZ463" s="45"/>
      <c r="QA463" s="45"/>
      <c r="QB463" s="45"/>
      <c r="QC463" s="45"/>
      <c r="QD463" s="45"/>
      <c r="QE463" s="45"/>
      <c r="QF463" s="45"/>
      <c r="QG463" s="45"/>
      <c r="QH463" s="45"/>
      <c r="QI463" s="45"/>
      <c r="QJ463" s="45"/>
      <c r="QK463" s="45"/>
      <c r="QL463" s="45"/>
      <c r="QM463" s="45"/>
      <c r="QN463" s="45"/>
      <c r="QO463" s="45"/>
      <c r="QP463" s="45"/>
      <c r="QQ463" s="45"/>
      <c r="QR463" s="45"/>
      <c r="QS463" s="45"/>
      <c r="QT463" s="45"/>
      <c r="QU463" s="45"/>
      <c r="QV463" s="45"/>
      <c r="QW463" s="45"/>
      <c r="QX463" s="45"/>
      <c r="QY463" s="45"/>
      <c r="QZ463" s="45"/>
      <c r="RA463" s="45"/>
      <c r="RB463" s="45"/>
      <c r="RC463" s="45"/>
      <c r="RD463" s="45"/>
      <c r="RE463" s="45"/>
      <c r="RF463" s="45"/>
      <c r="RG463" s="45"/>
      <c r="RH463" s="45"/>
      <c r="RI463" s="45"/>
      <c r="RJ463" s="45"/>
      <c r="RK463" s="45"/>
      <c r="RL463" s="45"/>
      <c r="RM463" s="45"/>
      <c r="RN463" s="45"/>
      <c r="RO463" s="45"/>
      <c r="RP463" s="45"/>
      <c r="RQ463" s="45"/>
      <c r="RR463" s="45"/>
      <c r="RS463" s="45"/>
      <c r="RT463" s="45"/>
      <c r="RU463" s="45"/>
      <c r="RV463" s="45"/>
      <c r="RW463" s="45"/>
      <c r="RX463" s="45"/>
      <c r="RY463" s="45"/>
      <c r="RZ463" s="45"/>
      <c r="SA463" s="45"/>
      <c r="SB463" s="45"/>
      <c r="SC463" s="45"/>
      <c r="SD463" s="45"/>
      <c r="SE463" s="45"/>
      <c r="SF463" s="45"/>
      <c r="SG463" s="45"/>
      <c r="SH463" s="45"/>
      <c r="SI463" s="45"/>
      <c r="SJ463" s="45"/>
      <c r="SK463" s="45"/>
      <c r="SL463" s="45"/>
      <c r="SM463" s="45"/>
      <c r="SN463" s="45"/>
      <c r="SO463" s="45"/>
      <c r="SP463" s="45"/>
      <c r="SQ463" s="45"/>
      <c r="SR463" s="45"/>
      <c r="SS463" s="45"/>
      <c r="ST463" s="45"/>
      <c r="SU463" s="45"/>
      <c r="SV463" s="45"/>
      <c r="SW463" s="45"/>
      <c r="SX463" s="45"/>
      <c r="SY463" s="45"/>
      <c r="SZ463" s="45"/>
      <c r="TA463" s="45"/>
      <c r="TB463" s="45"/>
      <c r="TC463" s="45"/>
      <c r="TD463" s="45"/>
      <c r="TE463" s="45"/>
      <c r="TF463" s="45"/>
      <c r="TG463" s="45"/>
      <c r="TH463" s="45"/>
      <c r="TI463" s="45"/>
      <c r="TJ463" s="45"/>
      <c r="TK463" s="45"/>
      <c r="TL463" s="45"/>
      <c r="TM463" s="45"/>
      <c r="TN463" s="45"/>
      <c r="TO463" s="45"/>
      <c r="TP463" s="45"/>
      <c r="TQ463" s="45"/>
      <c r="TR463" s="45"/>
      <c r="TS463" s="45"/>
      <c r="TT463" s="45"/>
      <c r="TU463" s="45"/>
      <c r="TV463" s="45"/>
      <c r="TW463" s="45"/>
      <c r="TX463" s="45"/>
      <c r="TY463" s="45"/>
      <c r="TZ463" s="45"/>
      <c r="UA463" s="45"/>
      <c r="UB463" s="45"/>
      <c r="UC463" s="45"/>
      <c r="UD463" s="45"/>
      <c r="UE463" s="45"/>
      <c r="UF463" s="45"/>
      <c r="UG463" s="45"/>
      <c r="UH463" s="45"/>
      <c r="UI463" s="45"/>
      <c r="UJ463" s="45"/>
      <c r="UK463" s="45"/>
      <c r="UL463" s="45"/>
      <c r="UM463" s="45"/>
      <c r="UN463" s="45"/>
      <c r="UO463" s="45"/>
      <c r="UP463" s="45"/>
      <c r="UQ463" s="45"/>
      <c r="UR463" s="45"/>
      <c r="US463" s="45"/>
      <c r="UT463" s="45"/>
      <c r="UU463" s="45"/>
      <c r="UV463" s="45"/>
      <c r="UW463" s="45"/>
      <c r="UX463" s="45"/>
      <c r="UY463" s="45"/>
      <c r="UZ463" s="45"/>
      <c r="VA463" s="45"/>
      <c r="VB463" s="45"/>
      <c r="VC463" s="45"/>
      <c r="VD463" s="45"/>
      <c r="VE463" s="45"/>
      <c r="VF463" s="45"/>
      <c r="VG463" s="45"/>
      <c r="VH463" s="45"/>
      <c r="VI463" s="45"/>
      <c r="VJ463" s="45"/>
      <c r="VK463" s="45"/>
      <c r="VL463" s="45"/>
      <c r="VM463" s="45"/>
      <c r="VN463" s="45"/>
      <c r="VO463" s="45"/>
      <c r="VP463" s="45"/>
      <c r="VQ463" s="45"/>
      <c r="VR463" s="45"/>
      <c r="VS463" s="45"/>
      <c r="VT463" s="45"/>
      <c r="VU463" s="45"/>
      <c r="VV463" s="45"/>
      <c r="VW463" s="45"/>
      <c r="VX463" s="45"/>
      <c r="VY463" s="45"/>
      <c r="VZ463" s="45"/>
      <c r="WA463" s="45"/>
      <c r="WB463" s="45"/>
      <c r="WC463" s="45"/>
      <c r="WD463" s="45"/>
      <c r="WE463" s="45"/>
      <c r="WF463" s="45"/>
      <c r="WG463" s="45"/>
      <c r="WH463" s="45"/>
      <c r="WI463" s="45"/>
      <c r="WJ463" s="45"/>
      <c r="WK463" s="45"/>
      <c r="WL463" s="45"/>
      <c r="WM463" s="45"/>
      <c r="WN463" s="45"/>
      <c r="WO463" s="45"/>
      <c r="WP463" s="45"/>
      <c r="WQ463" s="45"/>
      <c r="WR463" s="45"/>
      <c r="WS463" s="45"/>
      <c r="WT463" s="45"/>
      <c r="WU463" s="45"/>
      <c r="WV463" s="45"/>
      <c r="WW463" s="45"/>
      <c r="WX463" s="45"/>
      <c r="WY463" s="45"/>
      <c r="WZ463" s="45"/>
      <c r="XA463" s="45"/>
      <c r="XB463" s="45"/>
      <c r="XC463" s="45"/>
      <c r="XD463" s="45"/>
      <c r="XE463" s="45"/>
      <c r="XF463" s="45"/>
      <c r="XG463" s="45"/>
      <c r="XH463" s="45"/>
      <c r="XI463" s="45"/>
      <c r="XJ463" s="45"/>
      <c r="XK463" s="45"/>
      <c r="XL463" s="45"/>
      <c r="XM463" s="45"/>
      <c r="XN463" s="45"/>
      <c r="XO463" s="45"/>
      <c r="XP463" s="45"/>
      <c r="XQ463" s="45"/>
      <c r="XR463" s="45"/>
      <c r="XS463" s="45"/>
      <c r="XT463" s="45"/>
      <c r="XU463" s="45"/>
      <c r="XV463" s="45"/>
      <c r="XW463" s="45"/>
      <c r="XX463" s="45"/>
      <c r="XY463" s="45"/>
      <c r="XZ463" s="45"/>
      <c r="YA463" s="45"/>
      <c r="YB463" s="45"/>
      <c r="YC463" s="45"/>
      <c r="YD463" s="45"/>
      <c r="YE463" s="45"/>
      <c r="YF463" s="45"/>
      <c r="YG463" s="45"/>
      <c r="YH463" s="45"/>
      <c r="YI463" s="45"/>
      <c r="YJ463" s="45"/>
      <c r="YK463" s="45"/>
      <c r="YL463" s="45"/>
      <c r="YM463" s="45"/>
      <c r="YN463" s="45"/>
      <c r="YO463" s="45"/>
      <c r="YP463" s="45"/>
      <c r="YQ463" s="45"/>
      <c r="YR463" s="45"/>
      <c r="YS463" s="45"/>
      <c r="YT463" s="45"/>
      <c r="YU463" s="45"/>
      <c r="YV463" s="45"/>
      <c r="YW463" s="45"/>
      <c r="YX463" s="45"/>
      <c r="YY463" s="45"/>
      <c r="YZ463" s="45"/>
      <c r="ZA463" s="45"/>
      <c r="ZB463" s="45"/>
      <c r="ZC463" s="45"/>
      <c r="ZD463" s="45"/>
      <c r="ZE463" s="45"/>
      <c r="ZF463" s="45"/>
      <c r="ZG463" s="45"/>
      <c r="ZH463" s="45"/>
      <c r="ZI463" s="45"/>
      <c r="ZJ463" s="45"/>
      <c r="ZK463" s="45"/>
      <c r="ZL463" s="45"/>
      <c r="ZM463" s="45"/>
      <c r="ZN463" s="45"/>
      <c r="ZO463" s="45"/>
      <c r="ZP463" s="45"/>
      <c r="ZQ463" s="45"/>
      <c r="ZR463" s="45"/>
      <c r="ZS463" s="45"/>
    </row>
    <row r="464" spans="1:695" s="48" customFormat="1" x14ac:dyDescent="0.2">
      <c r="A464" s="231" t="s">
        <v>158</v>
      </c>
      <c r="B464" s="94"/>
      <c r="C464" s="48" t="s">
        <v>75</v>
      </c>
      <c r="D464" s="68" t="s">
        <v>14</v>
      </c>
      <c r="E464" s="69">
        <v>0.81597222222222221</v>
      </c>
      <c r="F464" s="69">
        <f t="shared" ref="F464" si="70">E464+(80/(24*60))</f>
        <v>0.87152777777777779</v>
      </c>
      <c r="G464" s="42">
        <f>H464*I464</f>
        <v>16625</v>
      </c>
      <c r="H464" s="70">
        <v>250</v>
      </c>
      <c r="I464" s="81">
        <v>66.5</v>
      </c>
      <c r="J464" s="77" t="s">
        <v>204</v>
      </c>
      <c r="K464" s="77" t="s">
        <v>205</v>
      </c>
      <c r="L464" s="149" t="s">
        <v>210</v>
      </c>
      <c r="M464" s="45"/>
      <c r="N464" s="139"/>
      <c r="O464" s="139"/>
      <c r="P464" s="45"/>
      <c r="Q464" s="45"/>
      <c r="R464" s="45"/>
      <c r="S464" s="45"/>
      <c r="T464" s="45"/>
      <c r="U464" s="45"/>
      <c r="V464" s="45"/>
      <c r="W464" s="45"/>
      <c r="X464" s="45"/>
      <c r="Y464" s="45"/>
      <c r="Z464" s="45"/>
      <c r="AA464" s="45"/>
      <c r="AB464" s="45"/>
      <c r="AC464" s="45"/>
      <c r="AD464" s="45"/>
      <c r="AE464" s="45"/>
      <c r="AF464" s="45"/>
      <c r="AG464" s="45"/>
      <c r="AH464" s="45"/>
      <c r="AI464" s="45"/>
      <c r="AJ464" s="45"/>
      <c r="AK464" s="45"/>
      <c r="AL464" s="45"/>
      <c r="AM464" s="45"/>
      <c r="AN464" s="45"/>
      <c r="AO464" s="45"/>
      <c r="AP464" s="45"/>
      <c r="AQ464" s="45"/>
      <c r="AR464" s="45"/>
      <c r="AS464" s="45"/>
      <c r="AT464" s="45"/>
      <c r="AU464" s="45"/>
      <c r="AV464" s="45"/>
      <c r="AW464" s="45"/>
      <c r="AX464" s="45"/>
      <c r="AY464" s="45"/>
      <c r="AZ464" s="45"/>
      <c r="BA464" s="45"/>
      <c r="BB464" s="45"/>
      <c r="BC464" s="45"/>
      <c r="BD464" s="45"/>
      <c r="BE464" s="45"/>
      <c r="BF464" s="45"/>
      <c r="BG464" s="45"/>
      <c r="BH464" s="45"/>
      <c r="BI464" s="45"/>
      <c r="BJ464" s="45"/>
      <c r="BK464" s="45"/>
      <c r="BL464" s="45"/>
      <c r="BM464" s="45"/>
      <c r="BN464" s="45"/>
      <c r="BO464" s="45"/>
      <c r="BP464" s="45"/>
      <c r="BQ464" s="45"/>
      <c r="BR464" s="45"/>
      <c r="BS464" s="45"/>
      <c r="BT464" s="45"/>
      <c r="BU464" s="45"/>
      <c r="BV464" s="45"/>
      <c r="BW464" s="45"/>
      <c r="BX464" s="45"/>
      <c r="BY464" s="45"/>
      <c r="BZ464" s="45"/>
      <c r="CA464" s="45"/>
      <c r="CB464" s="45"/>
      <c r="CC464" s="45"/>
      <c r="CD464" s="45"/>
      <c r="CE464" s="45"/>
      <c r="CF464" s="45"/>
      <c r="CG464" s="45"/>
      <c r="CH464" s="45"/>
      <c r="CI464" s="45"/>
      <c r="CJ464" s="45"/>
      <c r="CK464" s="45"/>
      <c r="CL464" s="45"/>
      <c r="CM464" s="45"/>
      <c r="CN464" s="45"/>
      <c r="CO464" s="45"/>
      <c r="CP464" s="45"/>
      <c r="CQ464" s="45"/>
      <c r="CR464" s="45"/>
      <c r="CS464" s="45"/>
      <c r="CT464" s="45"/>
      <c r="CU464" s="45"/>
      <c r="CV464" s="45"/>
      <c r="CW464" s="45"/>
      <c r="CX464" s="45"/>
      <c r="CY464" s="45"/>
      <c r="CZ464" s="45"/>
      <c r="DA464" s="45"/>
      <c r="DB464" s="45"/>
      <c r="DC464" s="45"/>
      <c r="DD464" s="45"/>
      <c r="DE464" s="45"/>
      <c r="DF464" s="45"/>
      <c r="DG464" s="45"/>
      <c r="DH464" s="45"/>
      <c r="DI464" s="45"/>
      <c r="DJ464" s="45"/>
      <c r="DK464" s="45"/>
      <c r="DL464" s="45"/>
      <c r="DM464" s="45"/>
      <c r="DN464" s="45"/>
      <c r="DO464" s="45"/>
      <c r="DP464" s="45"/>
      <c r="DQ464" s="45"/>
      <c r="DR464" s="45"/>
      <c r="DS464" s="45"/>
      <c r="DT464" s="45"/>
      <c r="DU464" s="45"/>
      <c r="DV464" s="45"/>
      <c r="DW464" s="45"/>
      <c r="DX464" s="45"/>
      <c r="DY464" s="45"/>
      <c r="DZ464" s="45"/>
      <c r="EA464" s="45"/>
      <c r="EB464" s="45"/>
      <c r="EC464" s="45"/>
      <c r="ED464" s="45"/>
      <c r="EE464" s="45"/>
      <c r="EF464" s="45"/>
      <c r="EG464" s="45"/>
      <c r="EH464" s="45"/>
      <c r="EI464" s="45"/>
      <c r="EJ464" s="45"/>
      <c r="EK464" s="45"/>
      <c r="EL464" s="45"/>
      <c r="EM464" s="45"/>
      <c r="EN464" s="45"/>
      <c r="EO464" s="45"/>
      <c r="EP464" s="45"/>
      <c r="EQ464" s="45"/>
      <c r="ER464" s="45"/>
      <c r="ES464" s="45"/>
      <c r="ET464" s="45"/>
      <c r="EU464" s="45"/>
      <c r="EV464" s="45"/>
      <c r="EW464" s="45"/>
      <c r="EX464" s="45"/>
      <c r="EY464" s="45"/>
      <c r="EZ464" s="45"/>
      <c r="FA464" s="45"/>
      <c r="FB464" s="45"/>
      <c r="FC464" s="45"/>
      <c r="FD464" s="45"/>
      <c r="FE464" s="45"/>
      <c r="FF464" s="45"/>
      <c r="FG464" s="45"/>
      <c r="FH464" s="45"/>
      <c r="FI464" s="45"/>
      <c r="FJ464" s="45"/>
      <c r="FK464" s="45"/>
      <c r="FL464" s="45"/>
      <c r="FM464" s="45"/>
      <c r="FN464" s="45"/>
      <c r="FO464" s="45"/>
      <c r="FP464" s="45"/>
      <c r="FQ464" s="45"/>
      <c r="FR464" s="45"/>
      <c r="FS464" s="45"/>
      <c r="FT464" s="45"/>
      <c r="FU464" s="45"/>
      <c r="FV464" s="45"/>
      <c r="FW464" s="45"/>
      <c r="FX464" s="45"/>
      <c r="FY464" s="45"/>
      <c r="FZ464" s="45"/>
      <c r="GA464" s="45"/>
      <c r="GB464" s="45"/>
      <c r="GC464" s="45"/>
      <c r="GD464" s="45"/>
      <c r="GE464" s="45"/>
      <c r="GF464" s="45"/>
      <c r="GG464" s="45"/>
      <c r="GH464" s="45"/>
      <c r="GI464" s="45"/>
      <c r="GJ464" s="45"/>
      <c r="GK464" s="45"/>
      <c r="GL464" s="45"/>
      <c r="GM464" s="45"/>
      <c r="GN464" s="45"/>
      <c r="GO464" s="45"/>
      <c r="GP464" s="45"/>
      <c r="GQ464" s="45"/>
      <c r="GR464" s="45"/>
      <c r="GS464" s="45"/>
      <c r="GT464" s="45"/>
      <c r="GU464" s="45"/>
      <c r="GV464" s="45"/>
      <c r="GW464" s="45"/>
      <c r="GX464" s="45"/>
      <c r="GY464" s="45"/>
      <c r="GZ464" s="45"/>
      <c r="HA464" s="45"/>
      <c r="HB464" s="45"/>
      <c r="HC464" s="45"/>
      <c r="HD464" s="45"/>
      <c r="HE464" s="45"/>
      <c r="HF464" s="45"/>
      <c r="HG464" s="45"/>
      <c r="HH464" s="45"/>
      <c r="HI464" s="45"/>
      <c r="HJ464" s="45"/>
      <c r="HK464" s="45"/>
      <c r="HL464" s="45"/>
      <c r="HM464" s="45"/>
      <c r="HN464" s="45"/>
      <c r="HO464" s="45"/>
      <c r="HP464" s="45"/>
      <c r="HQ464" s="45"/>
      <c r="HR464" s="45"/>
      <c r="HS464" s="45"/>
      <c r="HT464" s="45"/>
      <c r="HU464" s="45"/>
      <c r="HV464" s="45"/>
      <c r="HW464" s="45"/>
      <c r="HX464" s="45"/>
      <c r="HY464" s="45"/>
      <c r="HZ464" s="45"/>
      <c r="IA464" s="45"/>
      <c r="IB464" s="45"/>
      <c r="IC464" s="45"/>
      <c r="ID464" s="45"/>
      <c r="IE464" s="45"/>
      <c r="IF464" s="45"/>
      <c r="IG464" s="45"/>
      <c r="IH464" s="45"/>
      <c r="II464" s="45"/>
      <c r="IJ464" s="45"/>
      <c r="IK464" s="45"/>
      <c r="IL464" s="45"/>
      <c r="IM464" s="45"/>
      <c r="IN464" s="45"/>
      <c r="IO464" s="45"/>
      <c r="IP464" s="45"/>
      <c r="IQ464" s="45"/>
      <c r="IR464" s="45"/>
      <c r="IS464" s="45"/>
      <c r="IT464" s="45"/>
      <c r="IU464" s="45"/>
      <c r="IV464" s="45"/>
      <c r="IW464" s="45"/>
      <c r="IX464" s="45"/>
      <c r="IY464" s="45"/>
      <c r="IZ464" s="45"/>
      <c r="JA464" s="45"/>
      <c r="JB464" s="45"/>
      <c r="JC464" s="45"/>
      <c r="JD464" s="45"/>
      <c r="JE464" s="45"/>
      <c r="JF464" s="45"/>
      <c r="JG464" s="45"/>
      <c r="JH464" s="45"/>
      <c r="JI464" s="45"/>
      <c r="JJ464" s="45"/>
      <c r="JK464" s="45"/>
      <c r="JL464" s="45"/>
      <c r="JM464" s="45"/>
      <c r="JN464" s="45"/>
      <c r="JO464" s="45"/>
      <c r="JP464" s="45"/>
      <c r="JQ464" s="45"/>
      <c r="JR464" s="45"/>
      <c r="JS464" s="45"/>
      <c r="JT464" s="45"/>
      <c r="JU464" s="45"/>
      <c r="JV464" s="45"/>
      <c r="JW464" s="45"/>
      <c r="JX464" s="45"/>
      <c r="JY464" s="45"/>
      <c r="JZ464" s="45"/>
      <c r="KA464" s="45"/>
      <c r="KB464" s="45"/>
      <c r="KC464" s="45"/>
      <c r="KD464" s="45"/>
      <c r="KE464" s="45"/>
      <c r="KF464" s="45"/>
      <c r="KG464" s="45"/>
      <c r="KH464" s="45"/>
      <c r="KI464" s="45"/>
      <c r="KJ464" s="45"/>
      <c r="KK464" s="45"/>
      <c r="KL464" s="45"/>
      <c r="KM464" s="45"/>
      <c r="KN464" s="45"/>
      <c r="KO464" s="45"/>
      <c r="KP464" s="45"/>
      <c r="KQ464" s="45"/>
      <c r="KR464" s="45"/>
      <c r="KS464" s="45"/>
      <c r="KT464" s="45"/>
      <c r="KU464" s="45"/>
      <c r="KV464" s="45"/>
      <c r="KW464" s="45"/>
      <c r="KX464" s="45"/>
      <c r="KY464" s="45"/>
      <c r="KZ464" s="45"/>
      <c r="LA464" s="45"/>
      <c r="LB464" s="45"/>
      <c r="LC464" s="45"/>
      <c r="LD464" s="45"/>
      <c r="LE464" s="45"/>
      <c r="LF464" s="45"/>
      <c r="LG464" s="45"/>
      <c r="LH464" s="45"/>
      <c r="LI464" s="45"/>
      <c r="LJ464" s="45"/>
      <c r="LK464" s="45"/>
      <c r="LL464" s="45"/>
      <c r="LM464" s="45"/>
      <c r="LN464" s="45"/>
      <c r="LO464" s="45"/>
      <c r="LP464" s="45"/>
      <c r="LQ464" s="45"/>
      <c r="LR464" s="45"/>
      <c r="LS464" s="45"/>
      <c r="LT464" s="45"/>
      <c r="LU464" s="45"/>
      <c r="LV464" s="45"/>
      <c r="LW464" s="45"/>
      <c r="LX464" s="45"/>
      <c r="LY464" s="45"/>
      <c r="LZ464" s="45"/>
      <c r="MA464" s="45"/>
      <c r="MB464" s="45"/>
      <c r="MC464" s="45"/>
      <c r="MD464" s="45"/>
      <c r="ME464" s="45"/>
      <c r="MF464" s="45"/>
      <c r="MG464" s="45"/>
      <c r="MH464" s="45"/>
      <c r="MI464" s="45"/>
      <c r="MJ464" s="45"/>
      <c r="MK464" s="45"/>
      <c r="ML464" s="45"/>
      <c r="MM464" s="45"/>
      <c r="MN464" s="45"/>
      <c r="MO464" s="45"/>
      <c r="MP464" s="45"/>
      <c r="MQ464" s="45"/>
      <c r="MR464" s="45"/>
      <c r="MS464" s="45"/>
      <c r="MT464" s="45"/>
      <c r="MU464" s="45"/>
      <c r="MV464" s="45"/>
      <c r="MW464" s="45"/>
      <c r="MX464" s="45"/>
      <c r="MY464" s="45"/>
      <c r="MZ464" s="45"/>
      <c r="NA464" s="45"/>
      <c r="NB464" s="45"/>
      <c r="NC464" s="45"/>
      <c r="ND464" s="45"/>
      <c r="NE464" s="45"/>
      <c r="NF464" s="45"/>
      <c r="NG464" s="45"/>
      <c r="NH464" s="45"/>
      <c r="NI464" s="45"/>
      <c r="NJ464" s="45"/>
      <c r="NK464" s="45"/>
      <c r="NL464" s="45"/>
      <c r="NM464" s="45"/>
      <c r="NN464" s="45"/>
      <c r="NO464" s="45"/>
      <c r="NP464" s="45"/>
      <c r="NQ464" s="45"/>
      <c r="NR464" s="45"/>
      <c r="NS464" s="45"/>
      <c r="NT464" s="45"/>
      <c r="NU464" s="45"/>
      <c r="NV464" s="45"/>
      <c r="NW464" s="45"/>
      <c r="NX464" s="45"/>
      <c r="NY464" s="45"/>
      <c r="NZ464" s="45"/>
      <c r="OA464" s="45"/>
      <c r="OB464" s="45"/>
      <c r="OC464" s="45"/>
      <c r="OD464" s="45"/>
      <c r="OE464" s="45"/>
      <c r="OF464" s="45"/>
      <c r="OG464" s="45"/>
      <c r="OH464" s="45"/>
      <c r="OI464" s="45"/>
      <c r="OJ464" s="45"/>
      <c r="OK464" s="45"/>
      <c r="OL464" s="45"/>
      <c r="OM464" s="45"/>
      <c r="ON464" s="45"/>
      <c r="OO464" s="45"/>
      <c r="OP464" s="45"/>
      <c r="OQ464" s="45"/>
      <c r="OR464" s="45"/>
      <c r="OS464" s="45"/>
      <c r="OT464" s="45"/>
      <c r="OU464" s="45"/>
      <c r="OV464" s="45"/>
      <c r="OW464" s="45"/>
      <c r="OX464" s="45"/>
      <c r="OY464" s="45"/>
      <c r="OZ464" s="45"/>
      <c r="PA464" s="45"/>
      <c r="PB464" s="45"/>
      <c r="PC464" s="45"/>
      <c r="PD464" s="45"/>
      <c r="PE464" s="45"/>
      <c r="PF464" s="45"/>
      <c r="PG464" s="45"/>
      <c r="PH464" s="45"/>
      <c r="PI464" s="45"/>
      <c r="PJ464" s="45"/>
      <c r="PK464" s="45"/>
      <c r="PL464" s="45"/>
      <c r="PM464" s="45"/>
      <c r="PN464" s="45"/>
      <c r="PO464" s="45"/>
      <c r="PP464" s="45"/>
      <c r="PQ464" s="45"/>
      <c r="PR464" s="45"/>
      <c r="PS464" s="45"/>
      <c r="PT464" s="45"/>
      <c r="PU464" s="45"/>
      <c r="PV464" s="45"/>
      <c r="PW464" s="45"/>
      <c r="PX464" s="45"/>
      <c r="PY464" s="45"/>
      <c r="PZ464" s="45"/>
      <c r="QA464" s="45"/>
      <c r="QB464" s="45"/>
      <c r="QC464" s="45"/>
      <c r="QD464" s="45"/>
      <c r="QE464" s="45"/>
      <c r="QF464" s="45"/>
      <c r="QG464" s="45"/>
      <c r="QH464" s="45"/>
      <c r="QI464" s="45"/>
      <c r="QJ464" s="45"/>
      <c r="QK464" s="45"/>
      <c r="QL464" s="45"/>
      <c r="QM464" s="45"/>
      <c r="QN464" s="45"/>
      <c r="QO464" s="45"/>
      <c r="QP464" s="45"/>
      <c r="QQ464" s="45"/>
      <c r="QR464" s="45"/>
      <c r="QS464" s="45"/>
      <c r="QT464" s="45"/>
      <c r="QU464" s="45"/>
      <c r="QV464" s="45"/>
      <c r="QW464" s="45"/>
      <c r="QX464" s="45"/>
      <c r="QY464" s="45"/>
      <c r="QZ464" s="45"/>
      <c r="RA464" s="45"/>
      <c r="RB464" s="45"/>
      <c r="RC464" s="45"/>
      <c r="RD464" s="45"/>
      <c r="RE464" s="45"/>
      <c r="RF464" s="45"/>
      <c r="RG464" s="45"/>
      <c r="RH464" s="45"/>
      <c r="RI464" s="45"/>
      <c r="RJ464" s="45"/>
      <c r="RK464" s="45"/>
      <c r="RL464" s="45"/>
      <c r="RM464" s="45"/>
      <c r="RN464" s="45"/>
      <c r="RO464" s="45"/>
      <c r="RP464" s="45"/>
      <c r="RQ464" s="45"/>
      <c r="RR464" s="45"/>
      <c r="RS464" s="45"/>
      <c r="RT464" s="45"/>
      <c r="RU464" s="45"/>
      <c r="RV464" s="45"/>
      <c r="RW464" s="45"/>
      <c r="RX464" s="45"/>
      <c r="RY464" s="45"/>
      <c r="RZ464" s="45"/>
      <c r="SA464" s="45"/>
      <c r="SB464" s="45"/>
      <c r="SC464" s="45"/>
      <c r="SD464" s="45"/>
      <c r="SE464" s="45"/>
      <c r="SF464" s="45"/>
      <c r="SG464" s="45"/>
      <c r="SH464" s="45"/>
      <c r="SI464" s="45"/>
      <c r="SJ464" s="45"/>
      <c r="SK464" s="45"/>
      <c r="SL464" s="45"/>
      <c r="SM464" s="45"/>
      <c r="SN464" s="45"/>
      <c r="SO464" s="45"/>
      <c r="SP464" s="45"/>
      <c r="SQ464" s="45"/>
      <c r="SR464" s="45"/>
      <c r="SS464" s="45"/>
      <c r="ST464" s="45"/>
      <c r="SU464" s="45"/>
      <c r="SV464" s="45"/>
      <c r="SW464" s="45"/>
      <c r="SX464" s="45"/>
      <c r="SY464" s="45"/>
      <c r="SZ464" s="45"/>
      <c r="TA464" s="45"/>
      <c r="TB464" s="45"/>
      <c r="TC464" s="45"/>
      <c r="TD464" s="45"/>
      <c r="TE464" s="45"/>
      <c r="TF464" s="45"/>
      <c r="TG464" s="45"/>
      <c r="TH464" s="45"/>
      <c r="TI464" s="45"/>
      <c r="TJ464" s="45"/>
      <c r="TK464" s="45"/>
      <c r="TL464" s="45"/>
      <c r="TM464" s="45"/>
      <c r="TN464" s="45"/>
      <c r="TO464" s="45"/>
      <c r="TP464" s="45"/>
      <c r="TQ464" s="45"/>
      <c r="TR464" s="45"/>
      <c r="TS464" s="45"/>
      <c r="TT464" s="45"/>
      <c r="TU464" s="45"/>
      <c r="TV464" s="45"/>
      <c r="TW464" s="45"/>
      <c r="TX464" s="45"/>
      <c r="TY464" s="45"/>
      <c r="TZ464" s="45"/>
      <c r="UA464" s="45"/>
      <c r="UB464" s="45"/>
      <c r="UC464" s="45"/>
      <c r="UD464" s="45"/>
      <c r="UE464" s="45"/>
      <c r="UF464" s="45"/>
      <c r="UG464" s="45"/>
      <c r="UH464" s="45"/>
      <c r="UI464" s="45"/>
      <c r="UJ464" s="45"/>
      <c r="UK464" s="45"/>
      <c r="UL464" s="45"/>
      <c r="UM464" s="45"/>
      <c r="UN464" s="45"/>
      <c r="UO464" s="45"/>
      <c r="UP464" s="45"/>
      <c r="UQ464" s="45"/>
      <c r="UR464" s="45"/>
      <c r="US464" s="45"/>
      <c r="UT464" s="45"/>
      <c r="UU464" s="45"/>
      <c r="UV464" s="45"/>
      <c r="UW464" s="45"/>
      <c r="UX464" s="45"/>
      <c r="UY464" s="45"/>
      <c r="UZ464" s="45"/>
      <c r="VA464" s="45"/>
      <c r="VB464" s="45"/>
      <c r="VC464" s="45"/>
      <c r="VD464" s="45"/>
      <c r="VE464" s="45"/>
      <c r="VF464" s="45"/>
      <c r="VG464" s="45"/>
      <c r="VH464" s="45"/>
      <c r="VI464" s="45"/>
      <c r="VJ464" s="45"/>
      <c r="VK464" s="45"/>
      <c r="VL464" s="45"/>
      <c r="VM464" s="45"/>
      <c r="VN464" s="45"/>
      <c r="VO464" s="45"/>
      <c r="VP464" s="45"/>
      <c r="VQ464" s="45"/>
      <c r="VR464" s="45"/>
      <c r="VS464" s="45"/>
      <c r="VT464" s="45"/>
      <c r="VU464" s="45"/>
      <c r="VV464" s="45"/>
      <c r="VW464" s="45"/>
      <c r="VX464" s="45"/>
      <c r="VY464" s="45"/>
      <c r="VZ464" s="45"/>
      <c r="WA464" s="45"/>
      <c r="WB464" s="45"/>
      <c r="WC464" s="45"/>
      <c r="WD464" s="45"/>
      <c r="WE464" s="45"/>
      <c r="WF464" s="45"/>
      <c r="WG464" s="45"/>
      <c r="WH464" s="45"/>
      <c r="WI464" s="45"/>
      <c r="WJ464" s="45"/>
      <c r="WK464" s="45"/>
      <c r="WL464" s="45"/>
      <c r="WM464" s="45"/>
      <c r="WN464" s="45"/>
      <c r="WO464" s="45"/>
      <c r="WP464" s="45"/>
      <c r="WQ464" s="45"/>
      <c r="WR464" s="45"/>
      <c r="WS464" s="45"/>
      <c r="WT464" s="45"/>
      <c r="WU464" s="45"/>
      <c r="WV464" s="45"/>
      <c r="WW464" s="45"/>
      <c r="WX464" s="45"/>
      <c r="WY464" s="45"/>
      <c r="WZ464" s="45"/>
      <c r="XA464" s="45"/>
      <c r="XB464" s="45"/>
      <c r="XC464" s="45"/>
      <c r="XD464" s="45"/>
      <c r="XE464" s="45"/>
      <c r="XF464" s="45"/>
      <c r="XG464" s="45"/>
      <c r="XH464" s="45"/>
      <c r="XI464" s="45"/>
      <c r="XJ464" s="45"/>
      <c r="XK464" s="45"/>
      <c r="XL464" s="45"/>
      <c r="XM464" s="45"/>
      <c r="XN464" s="45"/>
      <c r="XO464" s="45"/>
      <c r="XP464" s="45"/>
      <c r="XQ464" s="45"/>
      <c r="XR464" s="45"/>
      <c r="XS464" s="45"/>
      <c r="XT464" s="45"/>
      <c r="XU464" s="45"/>
      <c r="XV464" s="45"/>
      <c r="XW464" s="45"/>
      <c r="XX464" s="45"/>
      <c r="XY464" s="45"/>
      <c r="XZ464" s="45"/>
      <c r="YA464" s="45"/>
      <c r="YB464" s="45"/>
      <c r="YC464" s="45"/>
      <c r="YD464" s="45"/>
      <c r="YE464" s="45"/>
      <c r="YF464" s="45"/>
      <c r="YG464" s="45"/>
      <c r="YH464" s="45"/>
      <c r="YI464" s="45"/>
      <c r="YJ464" s="45"/>
      <c r="YK464" s="45"/>
      <c r="YL464" s="45"/>
      <c r="YM464" s="45"/>
      <c r="YN464" s="45"/>
      <c r="YO464" s="45"/>
      <c r="YP464" s="45"/>
      <c r="YQ464" s="45"/>
      <c r="YR464" s="45"/>
      <c r="YS464" s="45"/>
      <c r="YT464" s="45"/>
      <c r="YU464" s="45"/>
      <c r="YV464" s="45"/>
      <c r="YW464" s="45"/>
      <c r="YX464" s="45"/>
      <c r="YY464" s="45"/>
      <c r="YZ464" s="45"/>
      <c r="ZA464" s="45"/>
      <c r="ZB464" s="45"/>
      <c r="ZC464" s="45"/>
      <c r="ZD464" s="45"/>
      <c r="ZE464" s="45"/>
      <c r="ZF464" s="45"/>
      <c r="ZG464" s="45"/>
      <c r="ZH464" s="45"/>
      <c r="ZI464" s="45"/>
      <c r="ZJ464" s="45"/>
      <c r="ZK464" s="45"/>
      <c r="ZL464" s="45"/>
      <c r="ZM464" s="45"/>
      <c r="ZN464" s="45"/>
      <c r="ZO464" s="45"/>
      <c r="ZP464" s="45"/>
      <c r="ZQ464" s="45"/>
      <c r="ZR464" s="45"/>
      <c r="ZS464" s="45"/>
    </row>
    <row r="465" spans="1:695" s="48" customFormat="1" x14ac:dyDescent="0.2">
      <c r="A465" s="231" t="s">
        <v>158</v>
      </c>
      <c r="B465" s="94"/>
      <c r="D465" s="68"/>
      <c r="E465" s="69"/>
      <c r="F465" s="69"/>
      <c r="G465" s="42"/>
      <c r="H465" s="70"/>
      <c r="I465" s="81"/>
      <c r="J465" s="75"/>
      <c r="K465" s="74"/>
      <c r="L465" s="149"/>
      <c r="M465" s="45"/>
      <c r="N465" s="139"/>
      <c r="O465" s="139"/>
      <c r="P465" s="45"/>
      <c r="Q465" s="45"/>
      <c r="R465" s="45"/>
      <c r="S465" s="45"/>
      <c r="T465" s="45"/>
      <c r="U465" s="45"/>
      <c r="V465" s="45"/>
      <c r="W465" s="45"/>
      <c r="X465" s="45"/>
      <c r="Y465" s="45"/>
      <c r="Z465" s="45"/>
      <c r="AA465" s="45"/>
      <c r="AB465" s="45"/>
      <c r="AC465" s="45"/>
      <c r="AD465" s="45"/>
      <c r="AE465" s="45"/>
      <c r="AF465" s="45"/>
      <c r="AG465" s="45"/>
      <c r="AH465" s="45"/>
      <c r="AI465" s="45"/>
      <c r="AJ465" s="45"/>
      <c r="AK465" s="45"/>
      <c r="AL465" s="45"/>
      <c r="AM465" s="45"/>
      <c r="AN465" s="45"/>
      <c r="AO465" s="45"/>
      <c r="AP465" s="45"/>
      <c r="AQ465" s="45"/>
      <c r="AR465" s="45"/>
      <c r="AS465" s="45"/>
      <c r="AT465" s="45"/>
      <c r="AU465" s="45"/>
      <c r="AV465" s="45"/>
      <c r="AW465" s="45"/>
      <c r="AX465" s="45"/>
      <c r="AY465" s="45"/>
      <c r="AZ465" s="45"/>
      <c r="BA465" s="45"/>
      <c r="BB465" s="45"/>
      <c r="BC465" s="45"/>
      <c r="BD465" s="45"/>
      <c r="BE465" s="45"/>
      <c r="BF465" s="45"/>
      <c r="BG465" s="45"/>
      <c r="BH465" s="45"/>
      <c r="BI465" s="45"/>
      <c r="BJ465" s="45"/>
      <c r="BK465" s="45"/>
      <c r="BL465" s="45"/>
      <c r="BM465" s="45"/>
      <c r="BN465" s="45"/>
      <c r="BO465" s="45"/>
      <c r="BP465" s="45"/>
      <c r="BQ465" s="45"/>
      <c r="BR465" s="45"/>
      <c r="BS465" s="45"/>
      <c r="BT465" s="45"/>
      <c r="BU465" s="45"/>
      <c r="BV465" s="45"/>
      <c r="BW465" s="45"/>
      <c r="BX465" s="45"/>
      <c r="BY465" s="45"/>
      <c r="BZ465" s="45"/>
      <c r="CA465" s="45"/>
      <c r="CB465" s="45"/>
      <c r="CC465" s="45"/>
      <c r="CD465" s="45"/>
      <c r="CE465" s="45"/>
      <c r="CF465" s="45"/>
      <c r="CG465" s="45"/>
      <c r="CH465" s="45"/>
      <c r="CI465" s="45"/>
      <c r="CJ465" s="45"/>
      <c r="CK465" s="45"/>
      <c r="CL465" s="45"/>
      <c r="CM465" s="45"/>
      <c r="CN465" s="45"/>
      <c r="CO465" s="45"/>
      <c r="CP465" s="45"/>
      <c r="CQ465" s="45"/>
      <c r="CR465" s="45"/>
      <c r="CS465" s="45"/>
      <c r="CT465" s="45"/>
      <c r="CU465" s="45"/>
      <c r="CV465" s="45"/>
      <c r="CW465" s="45"/>
      <c r="CX465" s="45"/>
      <c r="CY465" s="45"/>
      <c r="CZ465" s="45"/>
      <c r="DA465" s="45"/>
      <c r="DB465" s="45"/>
      <c r="DC465" s="45"/>
      <c r="DD465" s="45"/>
      <c r="DE465" s="45"/>
      <c r="DF465" s="45"/>
      <c r="DG465" s="45"/>
      <c r="DH465" s="45"/>
      <c r="DI465" s="45"/>
      <c r="DJ465" s="45"/>
      <c r="DK465" s="45"/>
      <c r="DL465" s="45"/>
      <c r="DM465" s="45"/>
      <c r="DN465" s="45"/>
      <c r="DO465" s="45"/>
      <c r="DP465" s="45"/>
      <c r="DQ465" s="45"/>
      <c r="DR465" s="45"/>
      <c r="DS465" s="45"/>
      <c r="DT465" s="45"/>
      <c r="DU465" s="45"/>
      <c r="DV465" s="45"/>
      <c r="DW465" s="45"/>
      <c r="DX465" s="45"/>
      <c r="DY465" s="45"/>
      <c r="DZ465" s="45"/>
      <c r="EA465" s="45"/>
      <c r="EB465" s="45"/>
      <c r="EC465" s="45"/>
      <c r="ED465" s="45"/>
      <c r="EE465" s="45"/>
      <c r="EF465" s="45"/>
      <c r="EG465" s="45"/>
      <c r="EH465" s="45"/>
      <c r="EI465" s="45"/>
      <c r="EJ465" s="45"/>
      <c r="EK465" s="45"/>
      <c r="EL465" s="45"/>
      <c r="EM465" s="45"/>
      <c r="EN465" s="45"/>
      <c r="EO465" s="45"/>
      <c r="EP465" s="45"/>
      <c r="EQ465" s="45"/>
      <c r="ER465" s="45"/>
      <c r="ES465" s="45"/>
      <c r="ET465" s="45"/>
      <c r="EU465" s="45"/>
      <c r="EV465" s="45"/>
      <c r="EW465" s="45"/>
      <c r="EX465" s="45"/>
      <c r="EY465" s="45"/>
      <c r="EZ465" s="45"/>
      <c r="FA465" s="45"/>
      <c r="FB465" s="45"/>
      <c r="FC465" s="45"/>
      <c r="FD465" s="45"/>
      <c r="FE465" s="45"/>
      <c r="FF465" s="45"/>
      <c r="FG465" s="45"/>
      <c r="FH465" s="45"/>
      <c r="FI465" s="45"/>
      <c r="FJ465" s="45"/>
      <c r="FK465" s="45"/>
      <c r="FL465" s="45"/>
      <c r="FM465" s="45"/>
      <c r="FN465" s="45"/>
      <c r="FO465" s="45"/>
      <c r="FP465" s="45"/>
      <c r="FQ465" s="45"/>
      <c r="FR465" s="45"/>
      <c r="FS465" s="45"/>
      <c r="FT465" s="45"/>
      <c r="FU465" s="45"/>
      <c r="FV465" s="45"/>
      <c r="FW465" s="45"/>
      <c r="FX465" s="45"/>
      <c r="FY465" s="45"/>
      <c r="FZ465" s="45"/>
      <c r="GA465" s="45"/>
      <c r="GB465" s="45"/>
      <c r="GC465" s="45"/>
      <c r="GD465" s="45"/>
      <c r="GE465" s="45"/>
      <c r="GF465" s="45"/>
      <c r="GG465" s="45"/>
      <c r="GH465" s="45"/>
      <c r="GI465" s="45"/>
      <c r="GJ465" s="45"/>
      <c r="GK465" s="45"/>
      <c r="GL465" s="45"/>
      <c r="GM465" s="45"/>
      <c r="GN465" s="45"/>
      <c r="GO465" s="45"/>
      <c r="GP465" s="45"/>
      <c r="GQ465" s="45"/>
      <c r="GR465" s="45"/>
      <c r="GS465" s="45"/>
      <c r="GT465" s="45"/>
      <c r="GU465" s="45"/>
      <c r="GV465" s="45"/>
      <c r="GW465" s="45"/>
      <c r="GX465" s="45"/>
      <c r="GY465" s="45"/>
      <c r="GZ465" s="45"/>
      <c r="HA465" s="45"/>
      <c r="HB465" s="45"/>
      <c r="HC465" s="45"/>
      <c r="HD465" s="45"/>
      <c r="HE465" s="45"/>
      <c r="HF465" s="45"/>
      <c r="HG465" s="45"/>
      <c r="HH465" s="45"/>
      <c r="HI465" s="45"/>
      <c r="HJ465" s="45"/>
      <c r="HK465" s="45"/>
      <c r="HL465" s="45"/>
      <c r="HM465" s="45"/>
      <c r="HN465" s="45"/>
      <c r="HO465" s="45"/>
      <c r="HP465" s="45"/>
      <c r="HQ465" s="45"/>
      <c r="HR465" s="45"/>
      <c r="HS465" s="45"/>
      <c r="HT465" s="45"/>
      <c r="HU465" s="45"/>
      <c r="HV465" s="45"/>
      <c r="HW465" s="45"/>
      <c r="HX465" s="45"/>
      <c r="HY465" s="45"/>
      <c r="HZ465" s="45"/>
      <c r="IA465" s="45"/>
      <c r="IB465" s="45"/>
      <c r="IC465" s="45"/>
      <c r="ID465" s="45"/>
      <c r="IE465" s="45"/>
      <c r="IF465" s="45"/>
      <c r="IG465" s="45"/>
      <c r="IH465" s="45"/>
      <c r="II465" s="45"/>
      <c r="IJ465" s="45"/>
      <c r="IK465" s="45"/>
      <c r="IL465" s="45"/>
      <c r="IM465" s="45"/>
      <c r="IN465" s="45"/>
      <c r="IO465" s="45"/>
      <c r="IP465" s="45"/>
      <c r="IQ465" s="45"/>
      <c r="IR465" s="45"/>
      <c r="IS465" s="45"/>
      <c r="IT465" s="45"/>
      <c r="IU465" s="45"/>
      <c r="IV465" s="45"/>
      <c r="IW465" s="45"/>
      <c r="IX465" s="45"/>
      <c r="IY465" s="45"/>
      <c r="IZ465" s="45"/>
      <c r="JA465" s="45"/>
      <c r="JB465" s="45"/>
      <c r="JC465" s="45"/>
      <c r="JD465" s="45"/>
      <c r="JE465" s="45"/>
      <c r="JF465" s="45"/>
      <c r="JG465" s="45"/>
      <c r="JH465" s="45"/>
      <c r="JI465" s="45"/>
      <c r="JJ465" s="45"/>
      <c r="JK465" s="45"/>
      <c r="JL465" s="45"/>
      <c r="JM465" s="45"/>
      <c r="JN465" s="45"/>
      <c r="JO465" s="45"/>
      <c r="JP465" s="45"/>
      <c r="JQ465" s="45"/>
      <c r="JR465" s="45"/>
      <c r="JS465" s="45"/>
      <c r="JT465" s="45"/>
      <c r="JU465" s="45"/>
      <c r="JV465" s="45"/>
      <c r="JW465" s="45"/>
      <c r="JX465" s="45"/>
      <c r="JY465" s="45"/>
      <c r="JZ465" s="45"/>
      <c r="KA465" s="45"/>
      <c r="KB465" s="45"/>
      <c r="KC465" s="45"/>
      <c r="KD465" s="45"/>
      <c r="KE465" s="45"/>
      <c r="KF465" s="45"/>
      <c r="KG465" s="45"/>
      <c r="KH465" s="45"/>
      <c r="KI465" s="45"/>
      <c r="KJ465" s="45"/>
      <c r="KK465" s="45"/>
      <c r="KL465" s="45"/>
      <c r="KM465" s="45"/>
      <c r="KN465" s="45"/>
      <c r="KO465" s="45"/>
      <c r="KP465" s="45"/>
      <c r="KQ465" s="45"/>
      <c r="KR465" s="45"/>
      <c r="KS465" s="45"/>
      <c r="KT465" s="45"/>
      <c r="KU465" s="45"/>
      <c r="KV465" s="45"/>
      <c r="KW465" s="45"/>
      <c r="KX465" s="45"/>
      <c r="KY465" s="45"/>
      <c r="KZ465" s="45"/>
      <c r="LA465" s="45"/>
      <c r="LB465" s="45"/>
      <c r="LC465" s="45"/>
      <c r="LD465" s="45"/>
      <c r="LE465" s="45"/>
      <c r="LF465" s="45"/>
      <c r="LG465" s="45"/>
      <c r="LH465" s="45"/>
      <c r="LI465" s="45"/>
      <c r="LJ465" s="45"/>
      <c r="LK465" s="45"/>
      <c r="LL465" s="45"/>
      <c r="LM465" s="45"/>
      <c r="LN465" s="45"/>
      <c r="LO465" s="45"/>
      <c r="LP465" s="45"/>
      <c r="LQ465" s="45"/>
      <c r="LR465" s="45"/>
      <c r="LS465" s="45"/>
      <c r="LT465" s="45"/>
      <c r="LU465" s="45"/>
      <c r="LV465" s="45"/>
      <c r="LW465" s="45"/>
      <c r="LX465" s="45"/>
      <c r="LY465" s="45"/>
      <c r="LZ465" s="45"/>
      <c r="MA465" s="45"/>
      <c r="MB465" s="45"/>
      <c r="MC465" s="45"/>
      <c r="MD465" s="45"/>
      <c r="ME465" s="45"/>
      <c r="MF465" s="45"/>
      <c r="MG465" s="45"/>
      <c r="MH465" s="45"/>
      <c r="MI465" s="45"/>
      <c r="MJ465" s="45"/>
      <c r="MK465" s="45"/>
      <c r="ML465" s="45"/>
      <c r="MM465" s="45"/>
      <c r="MN465" s="45"/>
      <c r="MO465" s="45"/>
      <c r="MP465" s="45"/>
      <c r="MQ465" s="45"/>
      <c r="MR465" s="45"/>
      <c r="MS465" s="45"/>
      <c r="MT465" s="45"/>
      <c r="MU465" s="45"/>
      <c r="MV465" s="45"/>
      <c r="MW465" s="45"/>
      <c r="MX465" s="45"/>
      <c r="MY465" s="45"/>
      <c r="MZ465" s="45"/>
      <c r="NA465" s="45"/>
      <c r="NB465" s="45"/>
      <c r="NC465" s="45"/>
      <c r="ND465" s="45"/>
      <c r="NE465" s="45"/>
      <c r="NF465" s="45"/>
      <c r="NG465" s="45"/>
      <c r="NH465" s="45"/>
      <c r="NI465" s="45"/>
      <c r="NJ465" s="45"/>
      <c r="NK465" s="45"/>
      <c r="NL465" s="45"/>
      <c r="NM465" s="45"/>
      <c r="NN465" s="45"/>
      <c r="NO465" s="45"/>
      <c r="NP465" s="45"/>
      <c r="NQ465" s="45"/>
      <c r="NR465" s="45"/>
      <c r="NS465" s="45"/>
      <c r="NT465" s="45"/>
      <c r="NU465" s="45"/>
      <c r="NV465" s="45"/>
      <c r="NW465" s="45"/>
      <c r="NX465" s="45"/>
      <c r="NY465" s="45"/>
      <c r="NZ465" s="45"/>
      <c r="OA465" s="45"/>
      <c r="OB465" s="45"/>
      <c r="OC465" s="45"/>
      <c r="OD465" s="45"/>
      <c r="OE465" s="45"/>
      <c r="OF465" s="45"/>
      <c r="OG465" s="45"/>
      <c r="OH465" s="45"/>
      <c r="OI465" s="45"/>
      <c r="OJ465" s="45"/>
      <c r="OK465" s="45"/>
      <c r="OL465" s="45"/>
      <c r="OM465" s="45"/>
      <c r="ON465" s="45"/>
      <c r="OO465" s="45"/>
      <c r="OP465" s="45"/>
      <c r="OQ465" s="45"/>
      <c r="OR465" s="45"/>
      <c r="OS465" s="45"/>
      <c r="OT465" s="45"/>
      <c r="OU465" s="45"/>
      <c r="OV465" s="45"/>
      <c r="OW465" s="45"/>
      <c r="OX465" s="45"/>
      <c r="OY465" s="45"/>
      <c r="OZ465" s="45"/>
      <c r="PA465" s="45"/>
      <c r="PB465" s="45"/>
      <c r="PC465" s="45"/>
      <c r="PD465" s="45"/>
      <c r="PE465" s="45"/>
      <c r="PF465" s="45"/>
      <c r="PG465" s="45"/>
      <c r="PH465" s="45"/>
      <c r="PI465" s="45"/>
      <c r="PJ465" s="45"/>
      <c r="PK465" s="45"/>
      <c r="PL465" s="45"/>
      <c r="PM465" s="45"/>
      <c r="PN465" s="45"/>
      <c r="PO465" s="45"/>
      <c r="PP465" s="45"/>
      <c r="PQ465" s="45"/>
      <c r="PR465" s="45"/>
      <c r="PS465" s="45"/>
      <c r="PT465" s="45"/>
      <c r="PU465" s="45"/>
      <c r="PV465" s="45"/>
      <c r="PW465" s="45"/>
      <c r="PX465" s="45"/>
      <c r="PY465" s="45"/>
      <c r="PZ465" s="45"/>
      <c r="QA465" s="45"/>
      <c r="QB465" s="45"/>
      <c r="QC465" s="45"/>
      <c r="QD465" s="45"/>
      <c r="QE465" s="45"/>
      <c r="QF465" s="45"/>
      <c r="QG465" s="45"/>
      <c r="QH465" s="45"/>
      <c r="QI465" s="45"/>
      <c r="QJ465" s="45"/>
      <c r="QK465" s="45"/>
      <c r="QL465" s="45"/>
      <c r="QM465" s="45"/>
      <c r="QN465" s="45"/>
      <c r="QO465" s="45"/>
      <c r="QP465" s="45"/>
      <c r="QQ465" s="45"/>
      <c r="QR465" s="45"/>
      <c r="QS465" s="45"/>
      <c r="QT465" s="45"/>
      <c r="QU465" s="45"/>
      <c r="QV465" s="45"/>
      <c r="QW465" s="45"/>
      <c r="QX465" s="45"/>
      <c r="QY465" s="45"/>
      <c r="QZ465" s="45"/>
      <c r="RA465" s="45"/>
      <c r="RB465" s="45"/>
      <c r="RC465" s="45"/>
      <c r="RD465" s="45"/>
      <c r="RE465" s="45"/>
      <c r="RF465" s="45"/>
      <c r="RG465" s="45"/>
      <c r="RH465" s="45"/>
      <c r="RI465" s="45"/>
      <c r="RJ465" s="45"/>
      <c r="RK465" s="45"/>
      <c r="RL465" s="45"/>
      <c r="RM465" s="45"/>
      <c r="RN465" s="45"/>
      <c r="RO465" s="45"/>
      <c r="RP465" s="45"/>
      <c r="RQ465" s="45"/>
      <c r="RR465" s="45"/>
      <c r="RS465" s="45"/>
      <c r="RT465" s="45"/>
      <c r="RU465" s="45"/>
      <c r="RV465" s="45"/>
      <c r="RW465" s="45"/>
      <c r="RX465" s="45"/>
      <c r="RY465" s="45"/>
      <c r="RZ465" s="45"/>
      <c r="SA465" s="45"/>
      <c r="SB465" s="45"/>
      <c r="SC465" s="45"/>
      <c r="SD465" s="45"/>
      <c r="SE465" s="45"/>
      <c r="SF465" s="45"/>
      <c r="SG465" s="45"/>
      <c r="SH465" s="45"/>
      <c r="SI465" s="45"/>
      <c r="SJ465" s="45"/>
      <c r="SK465" s="45"/>
      <c r="SL465" s="45"/>
      <c r="SM465" s="45"/>
      <c r="SN465" s="45"/>
      <c r="SO465" s="45"/>
      <c r="SP465" s="45"/>
      <c r="SQ465" s="45"/>
      <c r="SR465" s="45"/>
      <c r="SS465" s="45"/>
      <c r="ST465" s="45"/>
      <c r="SU465" s="45"/>
      <c r="SV465" s="45"/>
      <c r="SW465" s="45"/>
      <c r="SX465" s="45"/>
      <c r="SY465" s="45"/>
      <c r="SZ465" s="45"/>
      <c r="TA465" s="45"/>
      <c r="TB465" s="45"/>
      <c r="TC465" s="45"/>
      <c r="TD465" s="45"/>
      <c r="TE465" s="45"/>
      <c r="TF465" s="45"/>
      <c r="TG465" s="45"/>
      <c r="TH465" s="45"/>
      <c r="TI465" s="45"/>
      <c r="TJ465" s="45"/>
      <c r="TK465" s="45"/>
      <c r="TL465" s="45"/>
      <c r="TM465" s="45"/>
      <c r="TN465" s="45"/>
      <c r="TO465" s="45"/>
      <c r="TP465" s="45"/>
      <c r="TQ465" s="45"/>
      <c r="TR465" s="45"/>
      <c r="TS465" s="45"/>
      <c r="TT465" s="45"/>
      <c r="TU465" s="45"/>
      <c r="TV465" s="45"/>
      <c r="TW465" s="45"/>
      <c r="TX465" s="45"/>
      <c r="TY465" s="45"/>
      <c r="TZ465" s="45"/>
      <c r="UA465" s="45"/>
      <c r="UB465" s="45"/>
      <c r="UC465" s="45"/>
      <c r="UD465" s="45"/>
      <c r="UE465" s="45"/>
      <c r="UF465" s="45"/>
      <c r="UG465" s="45"/>
      <c r="UH465" s="45"/>
      <c r="UI465" s="45"/>
      <c r="UJ465" s="45"/>
      <c r="UK465" s="45"/>
      <c r="UL465" s="45"/>
      <c r="UM465" s="45"/>
      <c r="UN465" s="45"/>
      <c r="UO465" s="45"/>
      <c r="UP465" s="45"/>
      <c r="UQ465" s="45"/>
      <c r="UR465" s="45"/>
      <c r="US465" s="45"/>
      <c r="UT465" s="45"/>
      <c r="UU465" s="45"/>
      <c r="UV465" s="45"/>
      <c r="UW465" s="45"/>
      <c r="UX465" s="45"/>
      <c r="UY465" s="45"/>
      <c r="UZ465" s="45"/>
      <c r="VA465" s="45"/>
      <c r="VB465" s="45"/>
      <c r="VC465" s="45"/>
      <c r="VD465" s="45"/>
      <c r="VE465" s="45"/>
      <c r="VF465" s="45"/>
      <c r="VG465" s="45"/>
      <c r="VH465" s="45"/>
      <c r="VI465" s="45"/>
      <c r="VJ465" s="45"/>
      <c r="VK465" s="45"/>
      <c r="VL465" s="45"/>
      <c r="VM465" s="45"/>
      <c r="VN465" s="45"/>
      <c r="VO465" s="45"/>
      <c r="VP465" s="45"/>
      <c r="VQ465" s="45"/>
      <c r="VR465" s="45"/>
      <c r="VS465" s="45"/>
      <c r="VT465" s="45"/>
      <c r="VU465" s="45"/>
      <c r="VV465" s="45"/>
      <c r="VW465" s="45"/>
      <c r="VX465" s="45"/>
      <c r="VY465" s="45"/>
      <c r="VZ465" s="45"/>
      <c r="WA465" s="45"/>
      <c r="WB465" s="45"/>
      <c r="WC465" s="45"/>
      <c r="WD465" s="45"/>
      <c r="WE465" s="45"/>
      <c r="WF465" s="45"/>
      <c r="WG465" s="45"/>
      <c r="WH465" s="45"/>
      <c r="WI465" s="45"/>
      <c r="WJ465" s="45"/>
      <c r="WK465" s="45"/>
      <c r="WL465" s="45"/>
      <c r="WM465" s="45"/>
      <c r="WN465" s="45"/>
      <c r="WO465" s="45"/>
      <c r="WP465" s="45"/>
      <c r="WQ465" s="45"/>
      <c r="WR465" s="45"/>
      <c r="WS465" s="45"/>
      <c r="WT465" s="45"/>
      <c r="WU465" s="45"/>
      <c r="WV465" s="45"/>
      <c r="WW465" s="45"/>
      <c r="WX465" s="45"/>
      <c r="WY465" s="45"/>
      <c r="WZ465" s="45"/>
      <c r="XA465" s="45"/>
      <c r="XB465" s="45"/>
      <c r="XC465" s="45"/>
      <c r="XD465" s="45"/>
      <c r="XE465" s="45"/>
      <c r="XF465" s="45"/>
      <c r="XG465" s="45"/>
      <c r="XH465" s="45"/>
      <c r="XI465" s="45"/>
      <c r="XJ465" s="45"/>
      <c r="XK465" s="45"/>
      <c r="XL465" s="45"/>
      <c r="XM465" s="45"/>
      <c r="XN465" s="45"/>
      <c r="XO465" s="45"/>
      <c r="XP465" s="45"/>
      <c r="XQ465" s="45"/>
      <c r="XR465" s="45"/>
      <c r="XS465" s="45"/>
      <c r="XT465" s="45"/>
      <c r="XU465" s="45"/>
      <c r="XV465" s="45"/>
      <c r="XW465" s="45"/>
      <c r="XX465" s="45"/>
      <c r="XY465" s="45"/>
      <c r="XZ465" s="45"/>
      <c r="YA465" s="45"/>
      <c r="YB465" s="45"/>
      <c r="YC465" s="45"/>
      <c r="YD465" s="45"/>
      <c r="YE465" s="45"/>
      <c r="YF465" s="45"/>
      <c r="YG465" s="45"/>
      <c r="YH465" s="45"/>
      <c r="YI465" s="45"/>
      <c r="YJ465" s="45"/>
      <c r="YK465" s="45"/>
      <c r="YL465" s="45"/>
      <c r="YM465" s="45"/>
      <c r="YN465" s="45"/>
      <c r="YO465" s="45"/>
      <c r="YP465" s="45"/>
      <c r="YQ465" s="45"/>
      <c r="YR465" s="45"/>
      <c r="YS465" s="45"/>
      <c r="YT465" s="45"/>
      <c r="YU465" s="45"/>
      <c r="YV465" s="45"/>
      <c r="YW465" s="45"/>
      <c r="YX465" s="45"/>
      <c r="YY465" s="45"/>
      <c r="YZ465" s="45"/>
      <c r="ZA465" s="45"/>
      <c r="ZB465" s="45"/>
      <c r="ZC465" s="45"/>
      <c r="ZD465" s="45"/>
      <c r="ZE465" s="45"/>
      <c r="ZF465" s="45"/>
      <c r="ZG465" s="45"/>
      <c r="ZH465" s="45"/>
      <c r="ZI465" s="45"/>
      <c r="ZJ465" s="45"/>
      <c r="ZK465" s="45"/>
      <c r="ZL465" s="45"/>
      <c r="ZM465" s="45"/>
      <c r="ZN465" s="45"/>
      <c r="ZO465" s="45"/>
      <c r="ZP465" s="45"/>
      <c r="ZQ465" s="45"/>
      <c r="ZR465" s="45"/>
      <c r="ZS465" s="45"/>
    </row>
    <row r="466" spans="1:695" s="48" customFormat="1" x14ac:dyDescent="0.2">
      <c r="A466" s="231" t="s">
        <v>158</v>
      </c>
      <c r="B466" s="94"/>
      <c r="C466" s="48" t="s">
        <v>43</v>
      </c>
      <c r="D466" s="68" t="s">
        <v>14</v>
      </c>
      <c r="E466" s="69">
        <v>0.89930555555555547</v>
      </c>
      <c r="F466" s="69">
        <f>E466+(95/(24*60))</f>
        <v>0.96527777777777768</v>
      </c>
      <c r="G466" s="42">
        <f t="shared" ref="G466" si="71">H466*I466</f>
        <v>17875</v>
      </c>
      <c r="H466" s="70">
        <v>250</v>
      </c>
      <c r="I466" s="81">
        <v>71.5</v>
      </c>
      <c r="J466" s="77" t="s">
        <v>204</v>
      </c>
      <c r="K466" s="77" t="s">
        <v>205</v>
      </c>
      <c r="L466" s="149"/>
      <c r="M466" s="45"/>
      <c r="N466" s="139"/>
      <c r="O466" s="139"/>
      <c r="P466" s="45"/>
      <c r="Q466" s="45"/>
      <c r="R466" s="45"/>
      <c r="S466" s="45"/>
      <c r="T466" s="45"/>
      <c r="U466" s="45"/>
      <c r="V466" s="45"/>
      <c r="W466" s="45"/>
      <c r="X466" s="45"/>
      <c r="Y466" s="45"/>
      <c r="Z466" s="45"/>
      <c r="AA466" s="45"/>
      <c r="AB466" s="45"/>
      <c r="AC466" s="45"/>
      <c r="AD466" s="45"/>
      <c r="AE466" s="45"/>
      <c r="AF466" s="45"/>
      <c r="AG466" s="45"/>
      <c r="AH466" s="45"/>
      <c r="AI466" s="45"/>
      <c r="AJ466" s="45"/>
      <c r="AK466" s="45"/>
      <c r="AL466" s="45"/>
      <c r="AM466" s="45"/>
      <c r="AN466" s="45"/>
      <c r="AO466" s="45"/>
      <c r="AP466" s="45"/>
      <c r="AQ466" s="45"/>
      <c r="AR466" s="45"/>
      <c r="AS466" s="45"/>
      <c r="AT466" s="45"/>
      <c r="AU466" s="45"/>
      <c r="AV466" s="45"/>
      <c r="AW466" s="45"/>
      <c r="AX466" s="45"/>
      <c r="AY466" s="45"/>
      <c r="AZ466" s="45"/>
      <c r="BA466" s="45"/>
      <c r="BB466" s="45"/>
      <c r="BC466" s="45"/>
      <c r="BD466" s="45"/>
      <c r="BE466" s="45"/>
      <c r="BF466" s="45"/>
      <c r="BG466" s="45"/>
      <c r="BH466" s="45"/>
      <c r="BI466" s="45"/>
      <c r="BJ466" s="45"/>
      <c r="BK466" s="45"/>
      <c r="BL466" s="45"/>
      <c r="BM466" s="45"/>
      <c r="BN466" s="45"/>
      <c r="BO466" s="45"/>
      <c r="BP466" s="45"/>
      <c r="BQ466" s="45"/>
      <c r="BR466" s="45"/>
      <c r="BS466" s="45"/>
      <c r="BT466" s="45"/>
      <c r="BU466" s="45"/>
      <c r="BV466" s="45"/>
      <c r="BW466" s="45"/>
      <c r="BX466" s="45"/>
      <c r="BY466" s="45"/>
      <c r="BZ466" s="45"/>
      <c r="CA466" s="45"/>
      <c r="CB466" s="45"/>
      <c r="CC466" s="45"/>
      <c r="CD466" s="45"/>
      <c r="CE466" s="45"/>
      <c r="CF466" s="45"/>
      <c r="CG466" s="45"/>
      <c r="CH466" s="45"/>
      <c r="CI466" s="45"/>
      <c r="CJ466" s="45"/>
      <c r="CK466" s="45"/>
      <c r="CL466" s="45"/>
      <c r="CM466" s="45"/>
      <c r="CN466" s="45"/>
      <c r="CO466" s="45"/>
      <c r="CP466" s="45"/>
      <c r="CQ466" s="45"/>
      <c r="CR466" s="45"/>
      <c r="CS466" s="45"/>
      <c r="CT466" s="45"/>
      <c r="CU466" s="45"/>
      <c r="CV466" s="45"/>
      <c r="CW466" s="45"/>
      <c r="CX466" s="45"/>
      <c r="CY466" s="45"/>
      <c r="CZ466" s="45"/>
      <c r="DA466" s="45"/>
      <c r="DB466" s="45"/>
      <c r="DC466" s="45"/>
      <c r="DD466" s="45"/>
      <c r="DE466" s="45"/>
      <c r="DF466" s="45"/>
      <c r="DG466" s="45"/>
      <c r="DH466" s="45"/>
      <c r="DI466" s="45"/>
      <c r="DJ466" s="45"/>
      <c r="DK466" s="45"/>
      <c r="DL466" s="45"/>
      <c r="DM466" s="45"/>
      <c r="DN466" s="45"/>
      <c r="DO466" s="45"/>
      <c r="DP466" s="45"/>
      <c r="DQ466" s="45"/>
      <c r="DR466" s="45"/>
      <c r="DS466" s="45"/>
      <c r="DT466" s="45"/>
      <c r="DU466" s="45"/>
      <c r="DV466" s="45"/>
      <c r="DW466" s="45"/>
      <c r="DX466" s="45"/>
      <c r="DY466" s="45"/>
      <c r="DZ466" s="45"/>
      <c r="EA466" s="45"/>
      <c r="EB466" s="45"/>
      <c r="EC466" s="45"/>
      <c r="ED466" s="45"/>
      <c r="EE466" s="45"/>
      <c r="EF466" s="45"/>
      <c r="EG466" s="45"/>
      <c r="EH466" s="45"/>
      <c r="EI466" s="45"/>
      <c r="EJ466" s="45"/>
      <c r="EK466" s="45"/>
      <c r="EL466" s="45"/>
      <c r="EM466" s="45"/>
      <c r="EN466" s="45"/>
      <c r="EO466" s="45"/>
      <c r="EP466" s="45"/>
      <c r="EQ466" s="45"/>
      <c r="ER466" s="45"/>
      <c r="ES466" s="45"/>
      <c r="ET466" s="45"/>
      <c r="EU466" s="45"/>
      <c r="EV466" s="45"/>
      <c r="EW466" s="45"/>
      <c r="EX466" s="45"/>
      <c r="EY466" s="45"/>
      <c r="EZ466" s="45"/>
      <c r="FA466" s="45"/>
      <c r="FB466" s="45"/>
      <c r="FC466" s="45"/>
      <c r="FD466" s="45"/>
      <c r="FE466" s="45"/>
      <c r="FF466" s="45"/>
      <c r="FG466" s="45"/>
      <c r="FH466" s="45"/>
      <c r="FI466" s="45"/>
      <c r="FJ466" s="45"/>
      <c r="FK466" s="45"/>
      <c r="FL466" s="45"/>
      <c r="FM466" s="45"/>
      <c r="FN466" s="45"/>
      <c r="FO466" s="45"/>
      <c r="FP466" s="45"/>
      <c r="FQ466" s="45"/>
      <c r="FR466" s="45"/>
      <c r="FS466" s="45"/>
      <c r="FT466" s="45"/>
      <c r="FU466" s="45"/>
      <c r="FV466" s="45"/>
      <c r="FW466" s="45"/>
      <c r="FX466" s="45"/>
      <c r="FY466" s="45"/>
      <c r="FZ466" s="45"/>
      <c r="GA466" s="45"/>
      <c r="GB466" s="45"/>
      <c r="GC466" s="45"/>
      <c r="GD466" s="45"/>
      <c r="GE466" s="45"/>
      <c r="GF466" s="45"/>
      <c r="GG466" s="45"/>
      <c r="GH466" s="45"/>
      <c r="GI466" s="45"/>
      <c r="GJ466" s="45"/>
      <c r="GK466" s="45"/>
      <c r="GL466" s="45"/>
      <c r="GM466" s="45"/>
      <c r="GN466" s="45"/>
      <c r="GO466" s="45"/>
      <c r="GP466" s="45"/>
      <c r="GQ466" s="45"/>
      <c r="GR466" s="45"/>
      <c r="GS466" s="45"/>
      <c r="GT466" s="45"/>
      <c r="GU466" s="45"/>
      <c r="GV466" s="45"/>
      <c r="GW466" s="45"/>
      <c r="GX466" s="45"/>
      <c r="GY466" s="45"/>
      <c r="GZ466" s="45"/>
      <c r="HA466" s="45"/>
      <c r="HB466" s="45"/>
      <c r="HC466" s="45"/>
      <c r="HD466" s="45"/>
      <c r="HE466" s="45"/>
      <c r="HF466" s="45"/>
      <c r="HG466" s="45"/>
      <c r="HH466" s="45"/>
      <c r="HI466" s="45"/>
      <c r="HJ466" s="45"/>
      <c r="HK466" s="45"/>
      <c r="HL466" s="45"/>
      <c r="HM466" s="45"/>
      <c r="HN466" s="45"/>
      <c r="HO466" s="45"/>
      <c r="HP466" s="45"/>
      <c r="HQ466" s="45"/>
      <c r="HR466" s="45"/>
      <c r="HS466" s="45"/>
      <c r="HT466" s="45"/>
      <c r="HU466" s="45"/>
      <c r="HV466" s="45"/>
      <c r="HW466" s="45"/>
      <c r="HX466" s="45"/>
      <c r="HY466" s="45"/>
      <c r="HZ466" s="45"/>
      <c r="IA466" s="45"/>
      <c r="IB466" s="45"/>
      <c r="IC466" s="45"/>
      <c r="ID466" s="45"/>
      <c r="IE466" s="45"/>
      <c r="IF466" s="45"/>
      <c r="IG466" s="45"/>
      <c r="IH466" s="45"/>
      <c r="II466" s="45"/>
      <c r="IJ466" s="45"/>
      <c r="IK466" s="45"/>
      <c r="IL466" s="45"/>
      <c r="IM466" s="45"/>
      <c r="IN466" s="45"/>
      <c r="IO466" s="45"/>
      <c r="IP466" s="45"/>
      <c r="IQ466" s="45"/>
      <c r="IR466" s="45"/>
      <c r="IS466" s="45"/>
      <c r="IT466" s="45"/>
      <c r="IU466" s="45"/>
      <c r="IV466" s="45"/>
      <c r="IW466" s="45"/>
      <c r="IX466" s="45"/>
      <c r="IY466" s="45"/>
      <c r="IZ466" s="45"/>
      <c r="JA466" s="45"/>
      <c r="JB466" s="45"/>
      <c r="JC466" s="45"/>
      <c r="JD466" s="45"/>
      <c r="JE466" s="45"/>
      <c r="JF466" s="45"/>
      <c r="JG466" s="45"/>
      <c r="JH466" s="45"/>
      <c r="JI466" s="45"/>
      <c r="JJ466" s="45"/>
      <c r="JK466" s="45"/>
      <c r="JL466" s="45"/>
      <c r="JM466" s="45"/>
      <c r="JN466" s="45"/>
      <c r="JO466" s="45"/>
      <c r="JP466" s="45"/>
      <c r="JQ466" s="45"/>
      <c r="JR466" s="45"/>
      <c r="JS466" s="45"/>
      <c r="JT466" s="45"/>
      <c r="JU466" s="45"/>
      <c r="JV466" s="45"/>
      <c r="JW466" s="45"/>
      <c r="JX466" s="45"/>
      <c r="JY466" s="45"/>
      <c r="JZ466" s="45"/>
      <c r="KA466" s="45"/>
      <c r="KB466" s="45"/>
      <c r="KC466" s="45"/>
      <c r="KD466" s="45"/>
      <c r="KE466" s="45"/>
      <c r="KF466" s="45"/>
      <c r="KG466" s="45"/>
      <c r="KH466" s="45"/>
      <c r="KI466" s="45"/>
      <c r="KJ466" s="45"/>
      <c r="KK466" s="45"/>
      <c r="KL466" s="45"/>
      <c r="KM466" s="45"/>
      <c r="KN466" s="45"/>
      <c r="KO466" s="45"/>
      <c r="KP466" s="45"/>
      <c r="KQ466" s="45"/>
      <c r="KR466" s="45"/>
      <c r="KS466" s="45"/>
      <c r="KT466" s="45"/>
      <c r="KU466" s="45"/>
      <c r="KV466" s="45"/>
      <c r="KW466" s="45"/>
      <c r="KX466" s="45"/>
      <c r="KY466" s="45"/>
      <c r="KZ466" s="45"/>
      <c r="LA466" s="45"/>
      <c r="LB466" s="45"/>
      <c r="LC466" s="45"/>
      <c r="LD466" s="45"/>
      <c r="LE466" s="45"/>
      <c r="LF466" s="45"/>
      <c r="LG466" s="45"/>
      <c r="LH466" s="45"/>
      <c r="LI466" s="45"/>
      <c r="LJ466" s="45"/>
      <c r="LK466" s="45"/>
      <c r="LL466" s="45"/>
      <c r="LM466" s="45"/>
      <c r="LN466" s="45"/>
      <c r="LO466" s="45"/>
      <c r="LP466" s="45"/>
      <c r="LQ466" s="45"/>
      <c r="LR466" s="45"/>
      <c r="LS466" s="45"/>
      <c r="LT466" s="45"/>
      <c r="LU466" s="45"/>
      <c r="LV466" s="45"/>
      <c r="LW466" s="45"/>
      <c r="LX466" s="45"/>
      <c r="LY466" s="45"/>
      <c r="LZ466" s="45"/>
      <c r="MA466" s="45"/>
      <c r="MB466" s="45"/>
      <c r="MC466" s="45"/>
      <c r="MD466" s="45"/>
      <c r="ME466" s="45"/>
      <c r="MF466" s="45"/>
      <c r="MG466" s="45"/>
      <c r="MH466" s="45"/>
      <c r="MI466" s="45"/>
      <c r="MJ466" s="45"/>
      <c r="MK466" s="45"/>
      <c r="ML466" s="45"/>
      <c r="MM466" s="45"/>
      <c r="MN466" s="45"/>
      <c r="MO466" s="45"/>
      <c r="MP466" s="45"/>
      <c r="MQ466" s="45"/>
      <c r="MR466" s="45"/>
      <c r="MS466" s="45"/>
      <c r="MT466" s="45"/>
      <c r="MU466" s="45"/>
      <c r="MV466" s="45"/>
      <c r="MW466" s="45"/>
      <c r="MX466" s="45"/>
      <c r="MY466" s="45"/>
      <c r="MZ466" s="45"/>
      <c r="NA466" s="45"/>
      <c r="NB466" s="45"/>
      <c r="NC466" s="45"/>
      <c r="ND466" s="45"/>
      <c r="NE466" s="45"/>
      <c r="NF466" s="45"/>
      <c r="NG466" s="45"/>
      <c r="NH466" s="45"/>
      <c r="NI466" s="45"/>
      <c r="NJ466" s="45"/>
      <c r="NK466" s="45"/>
      <c r="NL466" s="45"/>
      <c r="NM466" s="45"/>
      <c r="NN466" s="45"/>
      <c r="NO466" s="45"/>
      <c r="NP466" s="45"/>
      <c r="NQ466" s="45"/>
      <c r="NR466" s="45"/>
      <c r="NS466" s="45"/>
      <c r="NT466" s="45"/>
      <c r="NU466" s="45"/>
      <c r="NV466" s="45"/>
      <c r="NW466" s="45"/>
      <c r="NX466" s="45"/>
      <c r="NY466" s="45"/>
      <c r="NZ466" s="45"/>
      <c r="OA466" s="45"/>
      <c r="OB466" s="45"/>
      <c r="OC466" s="45"/>
      <c r="OD466" s="45"/>
      <c r="OE466" s="45"/>
      <c r="OF466" s="45"/>
      <c r="OG466" s="45"/>
      <c r="OH466" s="45"/>
      <c r="OI466" s="45"/>
      <c r="OJ466" s="45"/>
      <c r="OK466" s="45"/>
      <c r="OL466" s="45"/>
      <c r="OM466" s="45"/>
      <c r="ON466" s="45"/>
      <c r="OO466" s="45"/>
      <c r="OP466" s="45"/>
      <c r="OQ466" s="45"/>
      <c r="OR466" s="45"/>
      <c r="OS466" s="45"/>
      <c r="OT466" s="45"/>
      <c r="OU466" s="45"/>
      <c r="OV466" s="45"/>
      <c r="OW466" s="45"/>
      <c r="OX466" s="45"/>
      <c r="OY466" s="45"/>
      <c r="OZ466" s="45"/>
      <c r="PA466" s="45"/>
      <c r="PB466" s="45"/>
      <c r="PC466" s="45"/>
      <c r="PD466" s="45"/>
      <c r="PE466" s="45"/>
      <c r="PF466" s="45"/>
      <c r="PG466" s="45"/>
      <c r="PH466" s="45"/>
      <c r="PI466" s="45"/>
      <c r="PJ466" s="45"/>
      <c r="PK466" s="45"/>
      <c r="PL466" s="45"/>
      <c r="PM466" s="45"/>
      <c r="PN466" s="45"/>
      <c r="PO466" s="45"/>
      <c r="PP466" s="45"/>
      <c r="PQ466" s="45"/>
      <c r="PR466" s="45"/>
      <c r="PS466" s="45"/>
      <c r="PT466" s="45"/>
      <c r="PU466" s="45"/>
      <c r="PV466" s="45"/>
      <c r="PW466" s="45"/>
      <c r="PX466" s="45"/>
      <c r="PY466" s="45"/>
      <c r="PZ466" s="45"/>
      <c r="QA466" s="45"/>
      <c r="QB466" s="45"/>
      <c r="QC466" s="45"/>
      <c r="QD466" s="45"/>
      <c r="QE466" s="45"/>
      <c r="QF466" s="45"/>
      <c r="QG466" s="45"/>
      <c r="QH466" s="45"/>
      <c r="QI466" s="45"/>
      <c r="QJ466" s="45"/>
      <c r="QK466" s="45"/>
      <c r="QL466" s="45"/>
      <c r="QM466" s="45"/>
      <c r="QN466" s="45"/>
      <c r="QO466" s="45"/>
      <c r="QP466" s="45"/>
      <c r="QQ466" s="45"/>
      <c r="QR466" s="45"/>
      <c r="QS466" s="45"/>
      <c r="QT466" s="45"/>
      <c r="QU466" s="45"/>
      <c r="QV466" s="45"/>
      <c r="QW466" s="45"/>
      <c r="QX466" s="45"/>
      <c r="QY466" s="45"/>
      <c r="QZ466" s="45"/>
      <c r="RA466" s="45"/>
      <c r="RB466" s="45"/>
      <c r="RC466" s="45"/>
      <c r="RD466" s="45"/>
      <c r="RE466" s="45"/>
      <c r="RF466" s="45"/>
      <c r="RG466" s="45"/>
      <c r="RH466" s="45"/>
      <c r="RI466" s="45"/>
      <c r="RJ466" s="45"/>
      <c r="RK466" s="45"/>
      <c r="RL466" s="45"/>
      <c r="RM466" s="45"/>
      <c r="RN466" s="45"/>
      <c r="RO466" s="45"/>
      <c r="RP466" s="45"/>
      <c r="RQ466" s="45"/>
      <c r="RR466" s="45"/>
      <c r="RS466" s="45"/>
      <c r="RT466" s="45"/>
      <c r="RU466" s="45"/>
      <c r="RV466" s="45"/>
      <c r="RW466" s="45"/>
      <c r="RX466" s="45"/>
      <c r="RY466" s="45"/>
      <c r="RZ466" s="45"/>
      <c r="SA466" s="45"/>
      <c r="SB466" s="45"/>
      <c r="SC466" s="45"/>
      <c r="SD466" s="45"/>
      <c r="SE466" s="45"/>
      <c r="SF466" s="45"/>
      <c r="SG466" s="45"/>
      <c r="SH466" s="45"/>
      <c r="SI466" s="45"/>
      <c r="SJ466" s="45"/>
      <c r="SK466" s="45"/>
      <c r="SL466" s="45"/>
      <c r="SM466" s="45"/>
      <c r="SN466" s="45"/>
      <c r="SO466" s="45"/>
      <c r="SP466" s="45"/>
      <c r="SQ466" s="45"/>
      <c r="SR466" s="45"/>
      <c r="SS466" s="45"/>
      <c r="ST466" s="45"/>
      <c r="SU466" s="45"/>
      <c r="SV466" s="45"/>
      <c r="SW466" s="45"/>
      <c r="SX466" s="45"/>
      <c r="SY466" s="45"/>
      <c r="SZ466" s="45"/>
      <c r="TA466" s="45"/>
      <c r="TB466" s="45"/>
      <c r="TC466" s="45"/>
      <c r="TD466" s="45"/>
      <c r="TE466" s="45"/>
      <c r="TF466" s="45"/>
      <c r="TG466" s="45"/>
      <c r="TH466" s="45"/>
      <c r="TI466" s="45"/>
      <c r="TJ466" s="45"/>
      <c r="TK466" s="45"/>
      <c r="TL466" s="45"/>
      <c r="TM466" s="45"/>
      <c r="TN466" s="45"/>
      <c r="TO466" s="45"/>
      <c r="TP466" s="45"/>
      <c r="TQ466" s="45"/>
      <c r="TR466" s="45"/>
      <c r="TS466" s="45"/>
      <c r="TT466" s="45"/>
      <c r="TU466" s="45"/>
      <c r="TV466" s="45"/>
      <c r="TW466" s="45"/>
      <c r="TX466" s="45"/>
      <c r="TY466" s="45"/>
      <c r="TZ466" s="45"/>
      <c r="UA466" s="45"/>
      <c r="UB466" s="45"/>
      <c r="UC466" s="45"/>
      <c r="UD466" s="45"/>
      <c r="UE466" s="45"/>
      <c r="UF466" s="45"/>
      <c r="UG466" s="45"/>
      <c r="UH466" s="45"/>
      <c r="UI466" s="45"/>
      <c r="UJ466" s="45"/>
      <c r="UK466" s="45"/>
      <c r="UL466" s="45"/>
      <c r="UM466" s="45"/>
      <c r="UN466" s="45"/>
      <c r="UO466" s="45"/>
      <c r="UP466" s="45"/>
      <c r="UQ466" s="45"/>
      <c r="UR466" s="45"/>
      <c r="US466" s="45"/>
      <c r="UT466" s="45"/>
      <c r="UU466" s="45"/>
      <c r="UV466" s="45"/>
      <c r="UW466" s="45"/>
      <c r="UX466" s="45"/>
      <c r="UY466" s="45"/>
      <c r="UZ466" s="45"/>
      <c r="VA466" s="45"/>
      <c r="VB466" s="45"/>
      <c r="VC466" s="45"/>
      <c r="VD466" s="45"/>
      <c r="VE466" s="45"/>
      <c r="VF466" s="45"/>
      <c r="VG466" s="45"/>
      <c r="VH466" s="45"/>
      <c r="VI466" s="45"/>
      <c r="VJ466" s="45"/>
      <c r="VK466" s="45"/>
      <c r="VL466" s="45"/>
      <c r="VM466" s="45"/>
      <c r="VN466" s="45"/>
      <c r="VO466" s="45"/>
      <c r="VP466" s="45"/>
      <c r="VQ466" s="45"/>
      <c r="VR466" s="45"/>
      <c r="VS466" s="45"/>
      <c r="VT466" s="45"/>
      <c r="VU466" s="45"/>
      <c r="VV466" s="45"/>
      <c r="VW466" s="45"/>
      <c r="VX466" s="45"/>
      <c r="VY466" s="45"/>
      <c r="VZ466" s="45"/>
      <c r="WA466" s="45"/>
      <c r="WB466" s="45"/>
      <c r="WC466" s="45"/>
      <c r="WD466" s="45"/>
      <c r="WE466" s="45"/>
      <c r="WF466" s="45"/>
      <c r="WG466" s="45"/>
      <c r="WH466" s="45"/>
      <c r="WI466" s="45"/>
      <c r="WJ466" s="45"/>
      <c r="WK466" s="45"/>
      <c r="WL466" s="45"/>
      <c r="WM466" s="45"/>
      <c r="WN466" s="45"/>
      <c r="WO466" s="45"/>
      <c r="WP466" s="45"/>
      <c r="WQ466" s="45"/>
      <c r="WR466" s="45"/>
      <c r="WS466" s="45"/>
      <c r="WT466" s="45"/>
      <c r="WU466" s="45"/>
      <c r="WV466" s="45"/>
      <c r="WW466" s="45"/>
      <c r="WX466" s="45"/>
      <c r="WY466" s="45"/>
      <c r="WZ466" s="45"/>
      <c r="XA466" s="45"/>
      <c r="XB466" s="45"/>
      <c r="XC466" s="45"/>
      <c r="XD466" s="45"/>
      <c r="XE466" s="45"/>
      <c r="XF466" s="45"/>
      <c r="XG466" s="45"/>
      <c r="XH466" s="45"/>
      <c r="XI466" s="45"/>
      <c r="XJ466" s="45"/>
      <c r="XK466" s="45"/>
      <c r="XL466" s="45"/>
      <c r="XM466" s="45"/>
      <c r="XN466" s="45"/>
      <c r="XO466" s="45"/>
      <c r="XP466" s="45"/>
      <c r="XQ466" s="45"/>
      <c r="XR466" s="45"/>
      <c r="XS466" s="45"/>
      <c r="XT466" s="45"/>
      <c r="XU466" s="45"/>
      <c r="XV466" s="45"/>
      <c r="XW466" s="45"/>
      <c r="XX466" s="45"/>
      <c r="XY466" s="45"/>
      <c r="XZ466" s="45"/>
      <c r="YA466" s="45"/>
      <c r="YB466" s="45"/>
      <c r="YC466" s="45"/>
      <c r="YD466" s="45"/>
      <c r="YE466" s="45"/>
      <c r="YF466" s="45"/>
      <c r="YG466" s="45"/>
      <c r="YH466" s="45"/>
      <c r="YI466" s="45"/>
      <c r="YJ466" s="45"/>
      <c r="YK466" s="45"/>
      <c r="YL466" s="45"/>
      <c r="YM466" s="45"/>
      <c r="YN466" s="45"/>
      <c r="YO466" s="45"/>
      <c r="YP466" s="45"/>
      <c r="YQ466" s="45"/>
      <c r="YR466" s="45"/>
      <c r="YS466" s="45"/>
      <c r="YT466" s="45"/>
      <c r="YU466" s="45"/>
      <c r="YV466" s="45"/>
      <c r="YW466" s="45"/>
      <c r="YX466" s="45"/>
      <c r="YY466" s="45"/>
      <c r="YZ466" s="45"/>
      <c r="ZA466" s="45"/>
      <c r="ZB466" s="45"/>
      <c r="ZC466" s="45"/>
      <c r="ZD466" s="45"/>
      <c r="ZE466" s="45"/>
      <c r="ZF466" s="45"/>
      <c r="ZG466" s="45"/>
      <c r="ZH466" s="45"/>
      <c r="ZI466" s="45"/>
      <c r="ZJ466" s="45"/>
      <c r="ZK466" s="45"/>
      <c r="ZL466" s="45"/>
      <c r="ZM466" s="45"/>
      <c r="ZN466" s="45"/>
      <c r="ZO466" s="45"/>
      <c r="ZP466" s="45"/>
      <c r="ZQ466" s="45"/>
      <c r="ZR466" s="45"/>
      <c r="ZS466" s="45"/>
    </row>
    <row r="467" spans="1:695" s="48" customFormat="1" x14ac:dyDescent="0.2">
      <c r="A467" s="231" t="s">
        <v>158</v>
      </c>
      <c r="B467" s="94"/>
      <c r="D467" s="68"/>
      <c r="E467" s="69"/>
      <c r="F467" s="69"/>
      <c r="G467" s="42"/>
      <c r="H467" s="70"/>
      <c r="I467" s="81"/>
      <c r="J467" s="75"/>
      <c r="K467" s="74"/>
      <c r="L467" s="149"/>
      <c r="M467" s="45"/>
      <c r="N467" s="139"/>
      <c r="O467" s="139"/>
      <c r="P467" s="45"/>
      <c r="Q467" s="45"/>
      <c r="R467" s="45"/>
      <c r="S467" s="45"/>
      <c r="T467" s="45"/>
      <c r="U467" s="45"/>
      <c r="V467" s="45"/>
      <c r="W467" s="45"/>
      <c r="X467" s="45"/>
      <c r="Y467" s="45"/>
      <c r="Z467" s="45"/>
      <c r="AA467" s="45"/>
      <c r="AB467" s="45"/>
      <c r="AC467" s="45"/>
      <c r="AD467" s="45"/>
      <c r="AE467" s="45"/>
      <c r="AF467" s="45"/>
      <c r="AG467" s="45"/>
      <c r="AH467" s="45"/>
      <c r="AI467" s="45"/>
      <c r="AJ467" s="45"/>
      <c r="AK467" s="45"/>
      <c r="AL467" s="45"/>
      <c r="AM467" s="45"/>
      <c r="AN467" s="45"/>
      <c r="AO467" s="45"/>
      <c r="AP467" s="45"/>
      <c r="AQ467" s="45"/>
      <c r="AR467" s="45"/>
      <c r="AS467" s="45"/>
      <c r="AT467" s="45"/>
      <c r="AU467" s="45"/>
      <c r="AV467" s="45"/>
      <c r="AW467" s="45"/>
      <c r="AX467" s="45"/>
      <c r="AY467" s="45"/>
      <c r="AZ467" s="45"/>
      <c r="BA467" s="45"/>
      <c r="BB467" s="45"/>
      <c r="BC467" s="45"/>
      <c r="BD467" s="45"/>
      <c r="BE467" s="45"/>
      <c r="BF467" s="45"/>
      <c r="BG467" s="45"/>
      <c r="BH467" s="45"/>
      <c r="BI467" s="45"/>
      <c r="BJ467" s="45"/>
      <c r="BK467" s="45"/>
      <c r="BL467" s="45"/>
      <c r="BM467" s="45"/>
      <c r="BN467" s="45"/>
      <c r="BO467" s="45"/>
      <c r="BP467" s="45"/>
      <c r="BQ467" s="45"/>
      <c r="BR467" s="45"/>
      <c r="BS467" s="45"/>
      <c r="BT467" s="45"/>
      <c r="BU467" s="45"/>
      <c r="BV467" s="45"/>
      <c r="BW467" s="45"/>
      <c r="BX467" s="45"/>
      <c r="BY467" s="45"/>
      <c r="BZ467" s="45"/>
      <c r="CA467" s="45"/>
      <c r="CB467" s="45"/>
      <c r="CC467" s="45"/>
      <c r="CD467" s="45"/>
      <c r="CE467" s="45"/>
      <c r="CF467" s="45"/>
      <c r="CG467" s="45"/>
      <c r="CH467" s="45"/>
      <c r="CI467" s="45"/>
      <c r="CJ467" s="45"/>
      <c r="CK467" s="45"/>
      <c r="CL467" s="45"/>
      <c r="CM467" s="45"/>
      <c r="CN467" s="45"/>
      <c r="CO467" s="45"/>
      <c r="CP467" s="45"/>
      <c r="CQ467" s="45"/>
      <c r="CR467" s="45"/>
      <c r="CS467" s="45"/>
      <c r="CT467" s="45"/>
      <c r="CU467" s="45"/>
      <c r="CV467" s="45"/>
      <c r="CW467" s="45"/>
      <c r="CX467" s="45"/>
      <c r="CY467" s="45"/>
      <c r="CZ467" s="45"/>
      <c r="DA467" s="45"/>
      <c r="DB467" s="45"/>
      <c r="DC467" s="45"/>
      <c r="DD467" s="45"/>
      <c r="DE467" s="45"/>
      <c r="DF467" s="45"/>
      <c r="DG467" s="45"/>
      <c r="DH467" s="45"/>
      <c r="DI467" s="45"/>
      <c r="DJ467" s="45"/>
      <c r="DK467" s="45"/>
      <c r="DL467" s="45"/>
      <c r="DM467" s="45"/>
      <c r="DN467" s="45"/>
      <c r="DO467" s="45"/>
      <c r="DP467" s="45"/>
      <c r="DQ467" s="45"/>
      <c r="DR467" s="45"/>
      <c r="DS467" s="45"/>
      <c r="DT467" s="45"/>
      <c r="DU467" s="45"/>
      <c r="DV467" s="45"/>
      <c r="DW467" s="45"/>
      <c r="DX467" s="45"/>
      <c r="DY467" s="45"/>
      <c r="DZ467" s="45"/>
      <c r="EA467" s="45"/>
      <c r="EB467" s="45"/>
      <c r="EC467" s="45"/>
      <c r="ED467" s="45"/>
      <c r="EE467" s="45"/>
      <c r="EF467" s="45"/>
      <c r="EG467" s="45"/>
      <c r="EH467" s="45"/>
      <c r="EI467" s="45"/>
      <c r="EJ467" s="45"/>
      <c r="EK467" s="45"/>
      <c r="EL467" s="45"/>
      <c r="EM467" s="45"/>
      <c r="EN467" s="45"/>
      <c r="EO467" s="45"/>
      <c r="EP467" s="45"/>
      <c r="EQ467" s="45"/>
      <c r="ER467" s="45"/>
      <c r="ES467" s="45"/>
      <c r="ET467" s="45"/>
      <c r="EU467" s="45"/>
      <c r="EV467" s="45"/>
      <c r="EW467" s="45"/>
      <c r="EX467" s="45"/>
      <c r="EY467" s="45"/>
      <c r="EZ467" s="45"/>
      <c r="FA467" s="45"/>
      <c r="FB467" s="45"/>
      <c r="FC467" s="45"/>
      <c r="FD467" s="45"/>
      <c r="FE467" s="45"/>
      <c r="FF467" s="45"/>
      <c r="FG467" s="45"/>
      <c r="FH467" s="45"/>
      <c r="FI467" s="45"/>
      <c r="FJ467" s="45"/>
      <c r="FK467" s="45"/>
      <c r="FL467" s="45"/>
      <c r="FM467" s="45"/>
      <c r="FN467" s="45"/>
      <c r="FO467" s="45"/>
      <c r="FP467" s="45"/>
      <c r="FQ467" s="45"/>
      <c r="FR467" s="45"/>
      <c r="FS467" s="45"/>
      <c r="FT467" s="45"/>
      <c r="FU467" s="45"/>
      <c r="FV467" s="45"/>
      <c r="FW467" s="45"/>
      <c r="FX467" s="45"/>
      <c r="FY467" s="45"/>
      <c r="FZ467" s="45"/>
      <c r="GA467" s="45"/>
      <c r="GB467" s="45"/>
      <c r="GC467" s="45"/>
      <c r="GD467" s="45"/>
      <c r="GE467" s="45"/>
      <c r="GF467" s="45"/>
      <c r="GG467" s="45"/>
      <c r="GH467" s="45"/>
      <c r="GI467" s="45"/>
      <c r="GJ467" s="45"/>
      <c r="GK467" s="45"/>
      <c r="GL467" s="45"/>
      <c r="GM467" s="45"/>
      <c r="GN467" s="45"/>
      <c r="GO467" s="45"/>
      <c r="GP467" s="45"/>
      <c r="GQ467" s="45"/>
      <c r="GR467" s="45"/>
      <c r="GS467" s="45"/>
      <c r="GT467" s="45"/>
      <c r="GU467" s="45"/>
      <c r="GV467" s="45"/>
      <c r="GW467" s="45"/>
      <c r="GX467" s="45"/>
      <c r="GY467" s="45"/>
      <c r="GZ467" s="45"/>
      <c r="HA467" s="45"/>
      <c r="HB467" s="45"/>
      <c r="HC467" s="45"/>
      <c r="HD467" s="45"/>
      <c r="HE467" s="45"/>
      <c r="HF467" s="45"/>
      <c r="HG467" s="45"/>
      <c r="HH467" s="45"/>
      <c r="HI467" s="45"/>
      <c r="HJ467" s="45"/>
      <c r="HK467" s="45"/>
      <c r="HL467" s="45"/>
      <c r="HM467" s="45"/>
      <c r="HN467" s="45"/>
      <c r="HO467" s="45"/>
      <c r="HP467" s="45"/>
      <c r="HQ467" s="45"/>
      <c r="HR467" s="45"/>
      <c r="HS467" s="45"/>
      <c r="HT467" s="45"/>
      <c r="HU467" s="45"/>
      <c r="HV467" s="45"/>
      <c r="HW467" s="45"/>
      <c r="HX467" s="45"/>
      <c r="HY467" s="45"/>
      <c r="HZ467" s="45"/>
      <c r="IA467" s="45"/>
      <c r="IB467" s="45"/>
      <c r="IC467" s="45"/>
      <c r="ID467" s="45"/>
      <c r="IE467" s="45"/>
      <c r="IF467" s="45"/>
      <c r="IG467" s="45"/>
      <c r="IH467" s="45"/>
      <c r="II467" s="45"/>
      <c r="IJ467" s="45"/>
      <c r="IK467" s="45"/>
      <c r="IL467" s="45"/>
      <c r="IM467" s="45"/>
      <c r="IN467" s="45"/>
      <c r="IO467" s="45"/>
      <c r="IP467" s="45"/>
      <c r="IQ467" s="45"/>
      <c r="IR467" s="45"/>
      <c r="IS467" s="45"/>
      <c r="IT467" s="45"/>
      <c r="IU467" s="45"/>
      <c r="IV467" s="45"/>
      <c r="IW467" s="45"/>
      <c r="IX467" s="45"/>
      <c r="IY467" s="45"/>
      <c r="IZ467" s="45"/>
      <c r="JA467" s="45"/>
      <c r="JB467" s="45"/>
      <c r="JC467" s="45"/>
      <c r="JD467" s="45"/>
      <c r="JE467" s="45"/>
      <c r="JF467" s="45"/>
      <c r="JG467" s="45"/>
      <c r="JH467" s="45"/>
      <c r="JI467" s="45"/>
      <c r="JJ467" s="45"/>
      <c r="JK467" s="45"/>
      <c r="JL467" s="45"/>
      <c r="JM467" s="45"/>
      <c r="JN467" s="45"/>
      <c r="JO467" s="45"/>
      <c r="JP467" s="45"/>
      <c r="JQ467" s="45"/>
      <c r="JR467" s="45"/>
      <c r="JS467" s="45"/>
      <c r="JT467" s="45"/>
      <c r="JU467" s="45"/>
      <c r="JV467" s="45"/>
      <c r="JW467" s="45"/>
      <c r="JX467" s="45"/>
      <c r="JY467" s="45"/>
      <c r="JZ467" s="45"/>
      <c r="KA467" s="45"/>
      <c r="KB467" s="45"/>
      <c r="KC467" s="45"/>
      <c r="KD467" s="45"/>
      <c r="KE467" s="45"/>
      <c r="KF467" s="45"/>
      <c r="KG467" s="45"/>
      <c r="KH467" s="45"/>
      <c r="KI467" s="45"/>
      <c r="KJ467" s="45"/>
      <c r="KK467" s="45"/>
      <c r="KL467" s="45"/>
      <c r="KM467" s="45"/>
      <c r="KN467" s="45"/>
      <c r="KO467" s="45"/>
      <c r="KP467" s="45"/>
      <c r="KQ467" s="45"/>
      <c r="KR467" s="45"/>
      <c r="KS467" s="45"/>
      <c r="KT467" s="45"/>
      <c r="KU467" s="45"/>
      <c r="KV467" s="45"/>
      <c r="KW467" s="45"/>
      <c r="KX467" s="45"/>
      <c r="KY467" s="45"/>
      <c r="KZ467" s="45"/>
      <c r="LA467" s="45"/>
      <c r="LB467" s="45"/>
      <c r="LC467" s="45"/>
      <c r="LD467" s="45"/>
      <c r="LE467" s="45"/>
      <c r="LF467" s="45"/>
      <c r="LG467" s="45"/>
      <c r="LH467" s="45"/>
      <c r="LI467" s="45"/>
      <c r="LJ467" s="45"/>
      <c r="LK467" s="45"/>
      <c r="LL467" s="45"/>
      <c r="LM467" s="45"/>
      <c r="LN467" s="45"/>
      <c r="LO467" s="45"/>
      <c r="LP467" s="45"/>
      <c r="LQ467" s="45"/>
      <c r="LR467" s="45"/>
      <c r="LS467" s="45"/>
      <c r="LT467" s="45"/>
      <c r="LU467" s="45"/>
      <c r="LV467" s="45"/>
      <c r="LW467" s="45"/>
      <c r="LX467" s="45"/>
      <c r="LY467" s="45"/>
      <c r="LZ467" s="45"/>
      <c r="MA467" s="45"/>
      <c r="MB467" s="45"/>
      <c r="MC467" s="45"/>
      <c r="MD467" s="45"/>
      <c r="ME467" s="45"/>
      <c r="MF467" s="45"/>
      <c r="MG467" s="45"/>
      <c r="MH467" s="45"/>
      <c r="MI467" s="45"/>
      <c r="MJ467" s="45"/>
      <c r="MK467" s="45"/>
      <c r="ML467" s="45"/>
      <c r="MM467" s="45"/>
      <c r="MN467" s="45"/>
      <c r="MO467" s="45"/>
      <c r="MP467" s="45"/>
      <c r="MQ467" s="45"/>
      <c r="MR467" s="45"/>
      <c r="MS467" s="45"/>
      <c r="MT467" s="45"/>
      <c r="MU467" s="45"/>
      <c r="MV467" s="45"/>
      <c r="MW467" s="45"/>
      <c r="MX467" s="45"/>
      <c r="MY467" s="45"/>
      <c r="MZ467" s="45"/>
      <c r="NA467" s="45"/>
      <c r="NB467" s="45"/>
      <c r="NC467" s="45"/>
      <c r="ND467" s="45"/>
      <c r="NE467" s="45"/>
      <c r="NF467" s="45"/>
      <c r="NG467" s="45"/>
      <c r="NH467" s="45"/>
      <c r="NI467" s="45"/>
      <c r="NJ467" s="45"/>
      <c r="NK467" s="45"/>
      <c r="NL467" s="45"/>
      <c r="NM467" s="45"/>
      <c r="NN467" s="45"/>
      <c r="NO467" s="45"/>
      <c r="NP467" s="45"/>
      <c r="NQ467" s="45"/>
      <c r="NR467" s="45"/>
      <c r="NS467" s="45"/>
      <c r="NT467" s="45"/>
      <c r="NU467" s="45"/>
      <c r="NV467" s="45"/>
      <c r="NW467" s="45"/>
      <c r="NX467" s="45"/>
      <c r="NY467" s="45"/>
      <c r="NZ467" s="45"/>
      <c r="OA467" s="45"/>
      <c r="OB467" s="45"/>
      <c r="OC467" s="45"/>
      <c r="OD467" s="45"/>
      <c r="OE467" s="45"/>
      <c r="OF467" s="45"/>
      <c r="OG467" s="45"/>
      <c r="OH467" s="45"/>
      <c r="OI467" s="45"/>
      <c r="OJ467" s="45"/>
      <c r="OK467" s="45"/>
      <c r="OL467" s="45"/>
      <c r="OM467" s="45"/>
      <c r="ON467" s="45"/>
      <c r="OO467" s="45"/>
      <c r="OP467" s="45"/>
      <c r="OQ467" s="45"/>
      <c r="OR467" s="45"/>
      <c r="OS467" s="45"/>
      <c r="OT467" s="45"/>
      <c r="OU467" s="45"/>
      <c r="OV467" s="45"/>
      <c r="OW467" s="45"/>
      <c r="OX467" s="45"/>
      <c r="OY467" s="45"/>
      <c r="OZ467" s="45"/>
      <c r="PA467" s="45"/>
      <c r="PB467" s="45"/>
      <c r="PC467" s="45"/>
      <c r="PD467" s="45"/>
      <c r="PE467" s="45"/>
      <c r="PF467" s="45"/>
      <c r="PG467" s="45"/>
      <c r="PH467" s="45"/>
      <c r="PI467" s="45"/>
      <c r="PJ467" s="45"/>
      <c r="PK467" s="45"/>
      <c r="PL467" s="45"/>
      <c r="PM467" s="45"/>
      <c r="PN467" s="45"/>
      <c r="PO467" s="45"/>
      <c r="PP467" s="45"/>
      <c r="PQ467" s="45"/>
      <c r="PR467" s="45"/>
      <c r="PS467" s="45"/>
      <c r="PT467" s="45"/>
      <c r="PU467" s="45"/>
      <c r="PV467" s="45"/>
      <c r="PW467" s="45"/>
      <c r="PX467" s="45"/>
      <c r="PY467" s="45"/>
      <c r="PZ467" s="45"/>
      <c r="QA467" s="45"/>
      <c r="QB467" s="45"/>
      <c r="QC467" s="45"/>
      <c r="QD467" s="45"/>
      <c r="QE467" s="45"/>
      <c r="QF467" s="45"/>
      <c r="QG467" s="45"/>
      <c r="QH467" s="45"/>
      <c r="QI467" s="45"/>
      <c r="QJ467" s="45"/>
      <c r="QK467" s="45"/>
      <c r="QL467" s="45"/>
      <c r="QM467" s="45"/>
      <c r="QN467" s="45"/>
      <c r="QO467" s="45"/>
      <c r="QP467" s="45"/>
      <c r="QQ467" s="45"/>
      <c r="QR467" s="45"/>
      <c r="QS467" s="45"/>
      <c r="QT467" s="45"/>
      <c r="QU467" s="45"/>
      <c r="QV467" s="45"/>
      <c r="QW467" s="45"/>
      <c r="QX467" s="45"/>
      <c r="QY467" s="45"/>
      <c r="QZ467" s="45"/>
      <c r="RA467" s="45"/>
      <c r="RB467" s="45"/>
      <c r="RC467" s="45"/>
      <c r="RD467" s="45"/>
      <c r="RE467" s="45"/>
      <c r="RF467" s="45"/>
      <c r="RG467" s="45"/>
      <c r="RH467" s="45"/>
      <c r="RI467" s="45"/>
      <c r="RJ467" s="45"/>
      <c r="RK467" s="45"/>
      <c r="RL467" s="45"/>
      <c r="RM467" s="45"/>
      <c r="RN467" s="45"/>
      <c r="RO467" s="45"/>
      <c r="RP467" s="45"/>
      <c r="RQ467" s="45"/>
      <c r="RR467" s="45"/>
      <c r="RS467" s="45"/>
      <c r="RT467" s="45"/>
      <c r="RU467" s="45"/>
      <c r="RV467" s="45"/>
      <c r="RW467" s="45"/>
      <c r="RX467" s="45"/>
      <c r="RY467" s="45"/>
      <c r="RZ467" s="45"/>
      <c r="SA467" s="45"/>
      <c r="SB467" s="45"/>
      <c r="SC467" s="45"/>
      <c r="SD467" s="45"/>
      <c r="SE467" s="45"/>
      <c r="SF467" s="45"/>
      <c r="SG467" s="45"/>
      <c r="SH467" s="45"/>
      <c r="SI467" s="45"/>
      <c r="SJ467" s="45"/>
      <c r="SK467" s="45"/>
      <c r="SL467" s="45"/>
      <c r="SM467" s="45"/>
      <c r="SN467" s="45"/>
      <c r="SO467" s="45"/>
      <c r="SP467" s="45"/>
      <c r="SQ467" s="45"/>
      <c r="SR467" s="45"/>
      <c r="SS467" s="45"/>
      <c r="ST467" s="45"/>
      <c r="SU467" s="45"/>
      <c r="SV467" s="45"/>
      <c r="SW467" s="45"/>
      <c r="SX467" s="45"/>
      <c r="SY467" s="45"/>
      <c r="SZ467" s="45"/>
      <c r="TA467" s="45"/>
      <c r="TB467" s="45"/>
      <c r="TC467" s="45"/>
      <c r="TD467" s="45"/>
      <c r="TE467" s="45"/>
      <c r="TF467" s="45"/>
      <c r="TG467" s="45"/>
      <c r="TH467" s="45"/>
      <c r="TI467" s="45"/>
      <c r="TJ467" s="45"/>
      <c r="TK467" s="45"/>
      <c r="TL467" s="45"/>
      <c r="TM467" s="45"/>
      <c r="TN467" s="45"/>
      <c r="TO467" s="45"/>
      <c r="TP467" s="45"/>
      <c r="TQ467" s="45"/>
      <c r="TR467" s="45"/>
      <c r="TS467" s="45"/>
      <c r="TT467" s="45"/>
      <c r="TU467" s="45"/>
      <c r="TV467" s="45"/>
      <c r="TW467" s="45"/>
      <c r="TX467" s="45"/>
      <c r="TY467" s="45"/>
      <c r="TZ467" s="45"/>
      <c r="UA467" s="45"/>
      <c r="UB467" s="45"/>
      <c r="UC467" s="45"/>
      <c r="UD467" s="45"/>
      <c r="UE467" s="45"/>
      <c r="UF467" s="45"/>
      <c r="UG467" s="45"/>
      <c r="UH467" s="45"/>
      <c r="UI467" s="45"/>
      <c r="UJ467" s="45"/>
      <c r="UK467" s="45"/>
      <c r="UL467" s="45"/>
      <c r="UM467" s="45"/>
      <c r="UN467" s="45"/>
      <c r="UO467" s="45"/>
      <c r="UP467" s="45"/>
      <c r="UQ467" s="45"/>
      <c r="UR467" s="45"/>
      <c r="US467" s="45"/>
      <c r="UT467" s="45"/>
      <c r="UU467" s="45"/>
      <c r="UV467" s="45"/>
      <c r="UW467" s="45"/>
      <c r="UX467" s="45"/>
      <c r="UY467" s="45"/>
      <c r="UZ467" s="45"/>
      <c r="VA467" s="45"/>
      <c r="VB467" s="45"/>
      <c r="VC467" s="45"/>
      <c r="VD467" s="45"/>
      <c r="VE467" s="45"/>
      <c r="VF467" s="45"/>
      <c r="VG467" s="45"/>
      <c r="VH467" s="45"/>
      <c r="VI467" s="45"/>
      <c r="VJ467" s="45"/>
      <c r="VK467" s="45"/>
      <c r="VL467" s="45"/>
      <c r="VM467" s="45"/>
      <c r="VN467" s="45"/>
      <c r="VO467" s="45"/>
      <c r="VP467" s="45"/>
      <c r="VQ467" s="45"/>
      <c r="VR467" s="45"/>
      <c r="VS467" s="45"/>
      <c r="VT467" s="45"/>
      <c r="VU467" s="45"/>
      <c r="VV467" s="45"/>
      <c r="VW467" s="45"/>
      <c r="VX467" s="45"/>
      <c r="VY467" s="45"/>
      <c r="VZ467" s="45"/>
      <c r="WA467" s="45"/>
      <c r="WB467" s="45"/>
      <c r="WC467" s="45"/>
      <c r="WD467" s="45"/>
      <c r="WE467" s="45"/>
      <c r="WF467" s="45"/>
      <c r="WG467" s="45"/>
      <c r="WH467" s="45"/>
      <c r="WI467" s="45"/>
      <c r="WJ467" s="45"/>
      <c r="WK467" s="45"/>
      <c r="WL467" s="45"/>
      <c r="WM467" s="45"/>
      <c r="WN467" s="45"/>
      <c r="WO467" s="45"/>
      <c r="WP467" s="45"/>
      <c r="WQ467" s="45"/>
      <c r="WR467" s="45"/>
      <c r="WS467" s="45"/>
      <c r="WT467" s="45"/>
      <c r="WU467" s="45"/>
      <c r="WV467" s="45"/>
      <c r="WW467" s="45"/>
      <c r="WX467" s="45"/>
      <c r="WY467" s="45"/>
      <c r="WZ467" s="45"/>
      <c r="XA467" s="45"/>
      <c r="XB467" s="45"/>
      <c r="XC467" s="45"/>
      <c r="XD467" s="45"/>
      <c r="XE467" s="45"/>
      <c r="XF467" s="45"/>
      <c r="XG467" s="45"/>
      <c r="XH467" s="45"/>
      <c r="XI467" s="45"/>
      <c r="XJ467" s="45"/>
      <c r="XK467" s="45"/>
      <c r="XL467" s="45"/>
      <c r="XM467" s="45"/>
      <c r="XN467" s="45"/>
      <c r="XO467" s="45"/>
      <c r="XP467" s="45"/>
      <c r="XQ467" s="45"/>
      <c r="XR467" s="45"/>
      <c r="XS467" s="45"/>
      <c r="XT467" s="45"/>
      <c r="XU467" s="45"/>
      <c r="XV467" s="45"/>
      <c r="XW467" s="45"/>
      <c r="XX467" s="45"/>
      <c r="XY467" s="45"/>
      <c r="XZ467" s="45"/>
      <c r="YA467" s="45"/>
      <c r="YB467" s="45"/>
      <c r="YC467" s="45"/>
      <c r="YD467" s="45"/>
      <c r="YE467" s="45"/>
      <c r="YF467" s="45"/>
      <c r="YG467" s="45"/>
      <c r="YH467" s="45"/>
      <c r="YI467" s="45"/>
      <c r="YJ467" s="45"/>
      <c r="YK467" s="45"/>
      <c r="YL467" s="45"/>
      <c r="YM467" s="45"/>
      <c r="YN467" s="45"/>
      <c r="YO467" s="45"/>
      <c r="YP467" s="45"/>
      <c r="YQ467" s="45"/>
      <c r="YR467" s="45"/>
      <c r="YS467" s="45"/>
      <c r="YT467" s="45"/>
      <c r="YU467" s="45"/>
      <c r="YV467" s="45"/>
      <c r="YW467" s="45"/>
      <c r="YX467" s="45"/>
      <c r="YY467" s="45"/>
      <c r="YZ467" s="45"/>
      <c r="ZA467" s="45"/>
      <c r="ZB467" s="45"/>
      <c r="ZC467" s="45"/>
      <c r="ZD467" s="45"/>
      <c r="ZE467" s="45"/>
      <c r="ZF467" s="45"/>
      <c r="ZG467" s="45"/>
      <c r="ZH467" s="45"/>
      <c r="ZI467" s="45"/>
      <c r="ZJ467" s="45"/>
      <c r="ZK467" s="45"/>
      <c r="ZL467" s="45"/>
      <c r="ZM467" s="45"/>
      <c r="ZN467" s="45"/>
      <c r="ZO467" s="45"/>
      <c r="ZP467" s="45"/>
      <c r="ZQ467" s="45"/>
      <c r="ZR467" s="45"/>
      <c r="ZS467" s="45"/>
    </row>
    <row r="468" spans="1:695" s="48" customFormat="1" x14ac:dyDescent="0.2">
      <c r="A468" s="231" t="s">
        <v>158</v>
      </c>
      <c r="B468" s="94"/>
      <c r="C468" s="48" t="s">
        <v>41</v>
      </c>
      <c r="D468" s="68" t="s">
        <v>14</v>
      </c>
      <c r="E468" s="69">
        <v>0.99305555555555547</v>
      </c>
      <c r="F468" s="69">
        <f>E468+(95/(24*60))</f>
        <v>1.0590277777777777</v>
      </c>
      <c r="G468" s="42">
        <f t="shared" ref="G468" si="72">H468*I468</f>
        <v>17900</v>
      </c>
      <c r="H468" s="70">
        <v>250</v>
      </c>
      <c r="I468" s="81">
        <v>71.599999999999994</v>
      </c>
      <c r="J468" s="77" t="s">
        <v>204</v>
      </c>
      <c r="K468" s="77" t="s">
        <v>205</v>
      </c>
      <c r="L468" s="149"/>
      <c r="M468" s="45"/>
      <c r="N468" s="139"/>
      <c r="O468" s="139"/>
      <c r="P468" s="45"/>
      <c r="Q468" s="45"/>
      <c r="R468" s="45"/>
      <c r="S468" s="45"/>
      <c r="T468" s="45"/>
      <c r="U468" s="45"/>
      <c r="V468" s="45"/>
      <c r="W468" s="45"/>
      <c r="X468" s="45"/>
      <c r="Y468" s="45"/>
      <c r="Z468" s="45"/>
      <c r="AA468" s="45"/>
      <c r="AB468" s="45"/>
      <c r="AC468" s="45"/>
      <c r="AD468" s="45"/>
      <c r="AE468" s="45"/>
      <c r="AF468" s="45"/>
      <c r="AG468" s="45"/>
      <c r="AH468" s="45"/>
      <c r="AI468" s="45"/>
      <c r="AJ468" s="45"/>
      <c r="AK468" s="45"/>
      <c r="AL468" s="45"/>
      <c r="AM468" s="45"/>
      <c r="AN468" s="45"/>
      <c r="AO468" s="45"/>
      <c r="AP468" s="45"/>
      <c r="AQ468" s="45"/>
      <c r="AR468" s="45"/>
      <c r="AS468" s="45"/>
      <c r="AT468" s="45"/>
      <c r="AU468" s="45"/>
      <c r="AV468" s="45"/>
      <c r="AW468" s="45"/>
      <c r="AX468" s="45"/>
      <c r="AY468" s="45"/>
      <c r="AZ468" s="45"/>
      <c r="BA468" s="45"/>
      <c r="BB468" s="45"/>
      <c r="BC468" s="45"/>
      <c r="BD468" s="45"/>
      <c r="BE468" s="45"/>
      <c r="BF468" s="45"/>
      <c r="BG468" s="45"/>
      <c r="BH468" s="45"/>
      <c r="BI468" s="45"/>
      <c r="BJ468" s="45"/>
      <c r="BK468" s="45"/>
      <c r="BL468" s="45"/>
      <c r="BM468" s="45"/>
      <c r="BN468" s="45"/>
      <c r="BO468" s="45"/>
      <c r="BP468" s="45"/>
      <c r="BQ468" s="45"/>
      <c r="BR468" s="45"/>
      <c r="BS468" s="45"/>
      <c r="BT468" s="45"/>
      <c r="BU468" s="45"/>
      <c r="BV468" s="45"/>
      <c r="BW468" s="45"/>
      <c r="BX468" s="45"/>
      <c r="BY468" s="45"/>
      <c r="BZ468" s="45"/>
      <c r="CA468" s="45"/>
      <c r="CB468" s="45"/>
      <c r="CC468" s="45"/>
      <c r="CD468" s="45"/>
      <c r="CE468" s="45"/>
      <c r="CF468" s="45"/>
      <c r="CG468" s="45"/>
      <c r="CH468" s="45"/>
      <c r="CI468" s="45"/>
      <c r="CJ468" s="45"/>
      <c r="CK468" s="45"/>
      <c r="CL468" s="45"/>
      <c r="CM468" s="45"/>
      <c r="CN468" s="45"/>
      <c r="CO468" s="45"/>
      <c r="CP468" s="45"/>
      <c r="CQ468" s="45"/>
      <c r="CR468" s="45"/>
      <c r="CS468" s="45"/>
      <c r="CT468" s="45"/>
      <c r="CU468" s="45"/>
      <c r="CV468" s="45"/>
      <c r="CW468" s="45"/>
      <c r="CX468" s="45"/>
      <c r="CY468" s="45"/>
      <c r="CZ468" s="45"/>
      <c r="DA468" s="45"/>
      <c r="DB468" s="45"/>
      <c r="DC468" s="45"/>
      <c r="DD468" s="45"/>
      <c r="DE468" s="45"/>
      <c r="DF468" s="45"/>
      <c r="DG468" s="45"/>
      <c r="DH468" s="45"/>
      <c r="DI468" s="45"/>
      <c r="DJ468" s="45"/>
      <c r="DK468" s="45"/>
      <c r="DL468" s="45"/>
      <c r="DM468" s="45"/>
      <c r="DN468" s="45"/>
      <c r="DO468" s="45"/>
      <c r="DP468" s="45"/>
      <c r="DQ468" s="45"/>
      <c r="DR468" s="45"/>
      <c r="DS468" s="45"/>
      <c r="DT468" s="45"/>
      <c r="DU468" s="45"/>
      <c r="DV468" s="45"/>
      <c r="DW468" s="45"/>
      <c r="DX468" s="45"/>
      <c r="DY468" s="45"/>
      <c r="DZ468" s="45"/>
      <c r="EA468" s="45"/>
      <c r="EB468" s="45"/>
      <c r="EC468" s="45"/>
      <c r="ED468" s="45"/>
      <c r="EE468" s="45"/>
      <c r="EF468" s="45"/>
      <c r="EG468" s="45"/>
      <c r="EH468" s="45"/>
      <c r="EI468" s="45"/>
      <c r="EJ468" s="45"/>
      <c r="EK468" s="45"/>
      <c r="EL468" s="45"/>
      <c r="EM468" s="45"/>
      <c r="EN468" s="45"/>
      <c r="EO468" s="45"/>
      <c r="EP468" s="45"/>
      <c r="EQ468" s="45"/>
      <c r="ER468" s="45"/>
      <c r="ES468" s="45"/>
      <c r="ET468" s="45"/>
      <c r="EU468" s="45"/>
      <c r="EV468" s="45"/>
      <c r="EW468" s="45"/>
      <c r="EX468" s="45"/>
      <c r="EY468" s="45"/>
      <c r="EZ468" s="45"/>
      <c r="FA468" s="45"/>
      <c r="FB468" s="45"/>
      <c r="FC468" s="45"/>
      <c r="FD468" s="45"/>
      <c r="FE468" s="45"/>
      <c r="FF468" s="45"/>
      <c r="FG468" s="45"/>
      <c r="FH468" s="45"/>
      <c r="FI468" s="45"/>
      <c r="FJ468" s="45"/>
      <c r="FK468" s="45"/>
      <c r="FL468" s="45"/>
      <c r="FM468" s="45"/>
      <c r="FN468" s="45"/>
      <c r="FO468" s="45"/>
      <c r="FP468" s="45"/>
      <c r="FQ468" s="45"/>
      <c r="FR468" s="45"/>
      <c r="FS468" s="45"/>
      <c r="FT468" s="45"/>
      <c r="FU468" s="45"/>
      <c r="FV468" s="45"/>
      <c r="FW468" s="45"/>
      <c r="FX468" s="45"/>
      <c r="FY468" s="45"/>
      <c r="FZ468" s="45"/>
      <c r="GA468" s="45"/>
      <c r="GB468" s="45"/>
      <c r="GC468" s="45"/>
      <c r="GD468" s="45"/>
      <c r="GE468" s="45"/>
      <c r="GF468" s="45"/>
      <c r="GG468" s="45"/>
      <c r="GH468" s="45"/>
      <c r="GI468" s="45"/>
      <c r="GJ468" s="45"/>
      <c r="GK468" s="45"/>
      <c r="GL468" s="45"/>
      <c r="GM468" s="45"/>
      <c r="GN468" s="45"/>
      <c r="GO468" s="45"/>
      <c r="GP468" s="45"/>
      <c r="GQ468" s="45"/>
      <c r="GR468" s="45"/>
      <c r="GS468" s="45"/>
      <c r="GT468" s="45"/>
      <c r="GU468" s="45"/>
      <c r="GV468" s="45"/>
      <c r="GW468" s="45"/>
      <c r="GX468" s="45"/>
      <c r="GY468" s="45"/>
      <c r="GZ468" s="45"/>
      <c r="HA468" s="45"/>
      <c r="HB468" s="45"/>
      <c r="HC468" s="45"/>
      <c r="HD468" s="45"/>
      <c r="HE468" s="45"/>
      <c r="HF468" s="45"/>
      <c r="HG468" s="45"/>
      <c r="HH468" s="45"/>
      <c r="HI468" s="45"/>
      <c r="HJ468" s="45"/>
      <c r="HK468" s="45"/>
      <c r="HL468" s="45"/>
      <c r="HM468" s="45"/>
      <c r="HN468" s="45"/>
      <c r="HO468" s="45"/>
      <c r="HP468" s="45"/>
      <c r="HQ468" s="45"/>
      <c r="HR468" s="45"/>
      <c r="HS468" s="45"/>
      <c r="HT468" s="45"/>
      <c r="HU468" s="45"/>
      <c r="HV468" s="45"/>
      <c r="HW468" s="45"/>
      <c r="HX468" s="45"/>
      <c r="HY468" s="45"/>
      <c r="HZ468" s="45"/>
      <c r="IA468" s="45"/>
      <c r="IB468" s="45"/>
      <c r="IC468" s="45"/>
      <c r="ID468" s="45"/>
      <c r="IE468" s="45"/>
      <c r="IF468" s="45"/>
      <c r="IG468" s="45"/>
      <c r="IH468" s="45"/>
      <c r="II468" s="45"/>
      <c r="IJ468" s="45"/>
      <c r="IK468" s="45"/>
      <c r="IL468" s="45"/>
      <c r="IM468" s="45"/>
      <c r="IN468" s="45"/>
      <c r="IO468" s="45"/>
      <c r="IP468" s="45"/>
      <c r="IQ468" s="45"/>
      <c r="IR468" s="45"/>
      <c r="IS468" s="45"/>
      <c r="IT468" s="45"/>
      <c r="IU468" s="45"/>
      <c r="IV468" s="45"/>
      <c r="IW468" s="45"/>
      <c r="IX468" s="45"/>
      <c r="IY468" s="45"/>
      <c r="IZ468" s="45"/>
      <c r="JA468" s="45"/>
      <c r="JB468" s="45"/>
      <c r="JC468" s="45"/>
      <c r="JD468" s="45"/>
      <c r="JE468" s="45"/>
      <c r="JF468" s="45"/>
      <c r="JG468" s="45"/>
      <c r="JH468" s="45"/>
      <c r="JI468" s="45"/>
      <c r="JJ468" s="45"/>
      <c r="JK468" s="45"/>
      <c r="JL468" s="45"/>
      <c r="JM468" s="45"/>
      <c r="JN468" s="45"/>
      <c r="JO468" s="45"/>
      <c r="JP468" s="45"/>
      <c r="JQ468" s="45"/>
      <c r="JR468" s="45"/>
      <c r="JS468" s="45"/>
      <c r="JT468" s="45"/>
      <c r="JU468" s="45"/>
      <c r="JV468" s="45"/>
      <c r="JW468" s="45"/>
      <c r="JX468" s="45"/>
      <c r="JY468" s="45"/>
      <c r="JZ468" s="45"/>
      <c r="KA468" s="45"/>
      <c r="KB468" s="45"/>
      <c r="KC468" s="45"/>
      <c r="KD468" s="45"/>
      <c r="KE468" s="45"/>
      <c r="KF468" s="45"/>
      <c r="KG468" s="45"/>
      <c r="KH468" s="45"/>
      <c r="KI468" s="45"/>
      <c r="KJ468" s="45"/>
      <c r="KK468" s="45"/>
      <c r="KL468" s="45"/>
      <c r="KM468" s="45"/>
      <c r="KN468" s="45"/>
      <c r="KO468" s="45"/>
      <c r="KP468" s="45"/>
      <c r="KQ468" s="45"/>
      <c r="KR468" s="45"/>
      <c r="KS468" s="45"/>
      <c r="KT468" s="45"/>
      <c r="KU468" s="45"/>
      <c r="KV468" s="45"/>
      <c r="KW468" s="45"/>
      <c r="KX468" s="45"/>
      <c r="KY468" s="45"/>
      <c r="KZ468" s="45"/>
      <c r="LA468" s="45"/>
      <c r="LB468" s="45"/>
      <c r="LC468" s="45"/>
      <c r="LD468" s="45"/>
      <c r="LE468" s="45"/>
      <c r="LF468" s="45"/>
      <c r="LG468" s="45"/>
      <c r="LH468" s="45"/>
      <c r="LI468" s="45"/>
      <c r="LJ468" s="45"/>
      <c r="LK468" s="45"/>
      <c r="LL468" s="45"/>
      <c r="LM468" s="45"/>
      <c r="LN468" s="45"/>
      <c r="LO468" s="45"/>
      <c r="LP468" s="45"/>
      <c r="LQ468" s="45"/>
      <c r="LR468" s="45"/>
      <c r="LS468" s="45"/>
      <c r="LT468" s="45"/>
      <c r="LU468" s="45"/>
      <c r="LV468" s="45"/>
      <c r="LW468" s="45"/>
      <c r="LX468" s="45"/>
      <c r="LY468" s="45"/>
      <c r="LZ468" s="45"/>
      <c r="MA468" s="45"/>
      <c r="MB468" s="45"/>
      <c r="MC468" s="45"/>
      <c r="MD468" s="45"/>
      <c r="ME468" s="45"/>
      <c r="MF468" s="45"/>
      <c r="MG468" s="45"/>
      <c r="MH468" s="45"/>
      <c r="MI468" s="45"/>
      <c r="MJ468" s="45"/>
      <c r="MK468" s="45"/>
      <c r="ML468" s="45"/>
      <c r="MM468" s="45"/>
      <c r="MN468" s="45"/>
      <c r="MO468" s="45"/>
      <c r="MP468" s="45"/>
      <c r="MQ468" s="45"/>
      <c r="MR468" s="45"/>
      <c r="MS468" s="45"/>
      <c r="MT468" s="45"/>
      <c r="MU468" s="45"/>
      <c r="MV468" s="45"/>
      <c r="MW468" s="45"/>
      <c r="MX468" s="45"/>
      <c r="MY468" s="45"/>
      <c r="MZ468" s="45"/>
      <c r="NA468" s="45"/>
      <c r="NB468" s="45"/>
      <c r="NC468" s="45"/>
      <c r="ND468" s="45"/>
      <c r="NE468" s="45"/>
      <c r="NF468" s="45"/>
      <c r="NG468" s="45"/>
      <c r="NH468" s="45"/>
      <c r="NI468" s="45"/>
      <c r="NJ468" s="45"/>
      <c r="NK468" s="45"/>
      <c r="NL468" s="45"/>
      <c r="NM468" s="45"/>
      <c r="NN468" s="45"/>
      <c r="NO468" s="45"/>
      <c r="NP468" s="45"/>
      <c r="NQ468" s="45"/>
      <c r="NR468" s="45"/>
      <c r="NS468" s="45"/>
      <c r="NT468" s="45"/>
      <c r="NU468" s="45"/>
      <c r="NV468" s="45"/>
      <c r="NW468" s="45"/>
      <c r="NX468" s="45"/>
      <c r="NY468" s="45"/>
      <c r="NZ468" s="45"/>
      <c r="OA468" s="45"/>
      <c r="OB468" s="45"/>
      <c r="OC468" s="45"/>
      <c r="OD468" s="45"/>
      <c r="OE468" s="45"/>
      <c r="OF468" s="45"/>
      <c r="OG468" s="45"/>
      <c r="OH468" s="45"/>
      <c r="OI468" s="45"/>
      <c r="OJ468" s="45"/>
      <c r="OK468" s="45"/>
      <c r="OL468" s="45"/>
      <c r="OM468" s="45"/>
      <c r="ON468" s="45"/>
      <c r="OO468" s="45"/>
      <c r="OP468" s="45"/>
      <c r="OQ468" s="45"/>
      <c r="OR468" s="45"/>
      <c r="OS468" s="45"/>
      <c r="OT468" s="45"/>
      <c r="OU468" s="45"/>
      <c r="OV468" s="45"/>
      <c r="OW468" s="45"/>
      <c r="OX468" s="45"/>
      <c r="OY468" s="45"/>
      <c r="OZ468" s="45"/>
      <c r="PA468" s="45"/>
      <c r="PB468" s="45"/>
      <c r="PC468" s="45"/>
      <c r="PD468" s="45"/>
      <c r="PE468" s="45"/>
      <c r="PF468" s="45"/>
      <c r="PG468" s="45"/>
      <c r="PH468" s="45"/>
      <c r="PI468" s="45"/>
      <c r="PJ468" s="45"/>
      <c r="PK468" s="45"/>
      <c r="PL468" s="45"/>
      <c r="PM468" s="45"/>
      <c r="PN468" s="45"/>
      <c r="PO468" s="45"/>
      <c r="PP468" s="45"/>
      <c r="PQ468" s="45"/>
      <c r="PR468" s="45"/>
      <c r="PS468" s="45"/>
      <c r="PT468" s="45"/>
      <c r="PU468" s="45"/>
      <c r="PV468" s="45"/>
      <c r="PW468" s="45"/>
      <c r="PX468" s="45"/>
      <c r="PY468" s="45"/>
      <c r="PZ468" s="45"/>
      <c r="QA468" s="45"/>
      <c r="QB468" s="45"/>
      <c r="QC468" s="45"/>
      <c r="QD468" s="45"/>
      <c r="QE468" s="45"/>
      <c r="QF468" s="45"/>
      <c r="QG468" s="45"/>
      <c r="QH468" s="45"/>
      <c r="QI468" s="45"/>
      <c r="QJ468" s="45"/>
      <c r="QK468" s="45"/>
      <c r="QL468" s="45"/>
      <c r="QM468" s="45"/>
      <c r="QN468" s="45"/>
      <c r="QO468" s="45"/>
      <c r="QP468" s="45"/>
      <c r="QQ468" s="45"/>
      <c r="QR468" s="45"/>
      <c r="QS468" s="45"/>
      <c r="QT468" s="45"/>
      <c r="QU468" s="45"/>
      <c r="QV468" s="45"/>
      <c r="QW468" s="45"/>
      <c r="QX468" s="45"/>
      <c r="QY468" s="45"/>
      <c r="QZ468" s="45"/>
      <c r="RA468" s="45"/>
      <c r="RB468" s="45"/>
      <c r="RC468" s="45"/>
      <c r="RD468" s="45"/>
      <c r="RE468" s="45"/>
      <c r="RF468" s="45"/>
      <c r="RG468" s="45"/>
      <c r="RH468" s="45"/>
      <c r="RI468" s="45"/>
      <c r="RJ468" s="45"/>
      <c r="RK468" s="45"/>
      <c r="RL468" s="45"/>
      <c r="RM468" s="45"/>
      <c r="RN468" s="45"/>
      <c r="RO468" s="45"/>
      <c r="RP468" s="45"/>
      <c r="RQ468" s="45"/>
      <c r="RR468" s="45"/>
      <c r="RS468" s="45"/>
      <c r="RT468" s="45"/>
      <c r="RU468" s="45"/>
      <c r="RV468" s="45"/>
      <c r="RW468" s="45"/>
      <c r="RX468" s="45"/>
      <c r="RY468" s="45"/>
      <c r="RZ468" s="45"/>
      <c r="SA468" s="45"/>
      <c r="SB468" s="45"/>
      <c r="SC468" s="45"/>
      <c r="SD468" s="45"/>
      <c r="SE468" s="45"/>
      <c r="SF468" s="45"/>
      <c r="SG468" s="45"/>
      <c r="SH468" s="45"/>
      <c r="SI468" s="45"/>
      <c r="SJ468" s="45"/>
      <c r="SK468" s="45"/>
      <c r="SL468" s="45"/>
      <c r="SM468" s="45"/>
      <c r="SN468" s="45"/>
      <c r="SO468" s="45"/>
      <c r="SP468" s="45"/>
      <c r="SQ468" s="45"/>
      <c r="SR468" s="45"/>
      <c r="SS468" s="45"/>
      <c r="ST468" s="45"/>
      <c r="SU468" s="45"/>
      <c r="SV468" s="45"/>
      <c r="SW468" s="45"/>
      <c r="SX468" s="45"/>
      <c r="SY468" s="45"/>
      <c r="SZ468" s="45"/>
      <c r="TA468" s="45"/>
      <c r="TB468" s="45"/>
      <c r="TC468" s="45"/>
      <c r="TD468" s="45"/>
      <c r="TE468" s="45"/>
      <c r="TF468" s="45"/>
      <c r="TG468" s="45"/>
      <c r="TH468" s="45"/>
      <c r="TI468" s="45"/>
      <c r="TJ468" s="45"/>
      <c r="TK468" s="45"/>
      <c r="TL468" s="45"/>
      <c r="TM468" s="45"/>
      <c r="TN468" s="45"/>
      <c r="TO468" s="45"/>
      <c r="TP468" s="45"/>
      <c r="TQ468" s="45"/>
      <c r="TR468" s="45"/>
      <c r="TS468" s="45"/>
      <c r="TT468" s="45"/>
      <c r="TU468" s="45"/>
      <c r="TV468" s="45"/>
      <c r="TW468" s="45"/>
      <c r="TX468" s="45"/>
      <c r="TY468" s="45"/>
      <c r="TZ468" s="45"/>
      <c r="UA468" s="45"/>
      <c r="UB468" s="45"/>
      <c r="UC468" s="45"/>
      <c r="UD468" s="45"/>
      <c r="UE468" s="45"/>
      <c r="UF468" s="45"/>
      <c r="UG468" s="45"/>
      <c r="UH468" s="45"/>
      <c r="UI468" s="45"/>
      <c r="UJ468" s="45"/>
      <c r="UK468" s="45"/>
      <c r="UL468" s="45"/>
      <c r="UM468" s="45"/>
      <c r="UN468" s="45"/>
      <c r="UO468" s="45"/>
      <c r="UP468" s="45"/>
      <c r="UQ468" s="45"/>
      <c r="UR468" s="45"/>
      <c r="US468" s="45"/>
      <c r="UT468" s="45"/>
      <c r="UU468" s="45"/>
      <c r="UV468" s="45"/>
      <c r="UW468" s="45"/>
      <c r="UX468" s="45"/>
      <c r="UY468" s="45"/>
      <c r="UZ468" s="45"/>
      <c r="VA468" s="45"/>
      <c r="VB468" s="45"/>
      <c r="VC468" s="45"/>
      <c r="VD468" s="45"/>
      <c r="VE468" s="45"/>
      <c r="VF468" s="45"/>
      <c r="VG468" s="45"/>
      <c r="VH468" s="45"/>
      <c r="VI468" s="45"/>
      <c r="VJ468" s="45"/>
      <c r="VK468" s="45"/>
      <c r="VL468" s="45"/>
      <c r="VM468" s="45"/>
      <c r="VN468" s="45"/>
      <c r="VO468" s="45"/>
      <c r="VP468" s="45"/>
      <c r="VQ468" s="45"/>
      <c r="VR468" s="45"/>
      <c r="VS468" s="45"/>
      <c r="VT468" s="45"/>
      <c r="VU468" s="45"/>
      <c r="VV468" s="45"/>
      <c r="VW468" s="45"/>
      <c r="VX468" s="45"/>
      <c r="VY468" s="45"/>
      <c r="VZ468" s="45"/>
      <c r="WA468" s="45"/>
      <c r="WB468" s="45"/>
      <c r="WC468" s="45"/>
      <c r="WD468" s="45"/>
      <c r="WE468" s="45"/>
      <c r="WF468" s="45"/>
      <c r="WG468" s="45"/>
      <c r="WH468" s="45"/>
      <c r="WI468" s="45"/>
      <c r="WJ468" s="45"/>
      <c r="WK468" s="45"/>
      <c r="WL468" s="45"/>
      <c r="WM468" s="45"/>
      <c r="WN468" s="45"/>
      <c r="WO468" s="45"/>
      <c r="WP468" s="45"/>
      <c r="WQ468" s="45"/>
      <c r="WR468" s="45"/>
      <c r="WS468" s="45"/>
      <c r="WT468" s="45"/>
      <c r="WU468" s="45"/>
      <c r="WV468" s="45"/>
      <c r="WW468" s="45"/>
      <c r="WX468" s="45"/>
      <c r="WY468" s="45"/>
      <c r="WZ468" s="45"/>
      <c r="XA468" s="45"/>
      <c r="XB468" s="45"/>
      <c r="XC468" s="45"/>
      <c r="XD468" s="45"/>
      <c r="XE468" s="45"/>
      <c r="XF468" s="45"/>
      <c r="XG468" s="45"/>
      <c r="XH468" s="45"/>
      <c r="XI468" s="45"/>
      <c r="XJ468" s="45"/>
      <c r="XK468" s="45"/>
      <c r="XL468" s="45"/>
      <c r="XM468" s="45"/>
      <c r="XN468" s="45"/>
      <c r="XO468" s="45"/>
      <c r="XP468" s="45"/>
      <c r="XQ468" s="45"/>
      <c r="XR468" s="45"/>
      <c r="XS468" s="45"/>
      <c r="XT468" s="45"/>
      <c r="XU468" s="45"/>
      <c r="XV468" s="45"/>
      <c r="XW468" s="45"/>
      <c r="XX468" s="45"/>
      <c r="XY468" s="45"/>
      <c r="XZ468" s="45"/>
      <c r="YA468" s="45"/>
      <c r="YB468" s="45"/>
      <c r="YC468" s="45"/>
      <c r="YD468" s="45"/>
      <c r="YE468" s="45"/>
      <c r="YF468" s="45"/>
      <c r="YG468" s="45"/>
      <c r="YH468" s="45"/>
      <c r="YI468" s="45"/>
      <c r="YJ468" s="45"/>
      <c r="YK468" s="45"/>
      <c r="YL468" s="45"/>
      <c r="YM468" s="45"/>
      <c r="YN468" s="45"/>
      <c r="YO468" s="45"/>
      <c r="YP468" s="45"/>
      <c r="YQ468" s="45"/>
      <c r="YR468" s="45"/>
      <c r="YS468" s="45"/>
      <c r="YT468" s="45"/>
      <c r="YU468" s="45"/>
      <c r="YV468" s="45"/>
      <c r="YW468" s="45"/>
      <c r="YX468" s="45"/>
      <c r="YY468" s="45"/>
      <c r="YZ468" s="45"/>
      <c r="ZA468" s="45"/>
      <c r="ZB468" s="45"/>
      <c r="ZC468" s="45"/>
      <c r="ZD468" s="45"/>
      <c r="ZE468" s="45"/>
      <c r="ZF468" s="45"/>
      <c r="ZG468" s="45"/>
      <c r="ZH468" s="45"/>
      <c r="ZI468" s="45"/>
      <c r="ZJ468" s="45"/>
      <c r="ZK468" s="45"/>
      <c r="ZL468" s="45"/>
      <c r="ZM468" s="45"/>
      <c r="ZN468" s="45"/>
      <c r="ZO468" s="45"/>
      <c r="ZP468" s="45"/>
      <c r="ZQ468" s="45"/>
      <c r="ZR468" s="45"/>
      <c r="ZS468" s="45"/>
    </row>
    <row r="469" spans="1:695" s="45" customFormat="1" x14ac:dyDescent="0.2">
      <c r="A469" s="150"/>
      <c r="B469" s="151"/>
      <c r="D469" s="152"/>
      <c r="E469" s="58"/>
      <c r="F469" s="84"/>
      <c r="G469" s="57"/>
      <c r="H469" s="60"/>
      <c r="I469" s="60"/>
      <c r="J469" s="154"/>
      <c r="K469" s="155"/>
      <c r="L469" s="156"/>
      <c r="N469" s="139"/>
      <c r="O469" s="139"/>
    </row>
    <row r="470" spans="1:695" s="45" customFormat="1" x14ac:dyDescent="0.2">
      <c r="A470" s="150"/>
      <c r="B470" s="151"/>
      <c r="D470" s="152"/>
      <c r="E470" s="58"/>
      <c r="F470" s="58"/>
      <c r="G470" s="57"/>
      <c r="H470" s="60"/>
      <c r="I470" s="60"/>
      <c r="J470" s="154"/>
      <c r="K470" s="155"/>
      <c r="L470" s="156"/>
      <c r="N470" s="139"/>
      <c r="O470" s="139"/>
    </row>
    <row r="471" spans="1:695" s="47" customFormat="1" x14ac:dyDescent="0.2">
      <c r="A471" s="231" t="s">
        <v>159</v>
      </c>
      <c r="B471" s="91"/>
      <c r="C471" s="48" t="s">
        <v>181</v>
      </c>
      <c r="D471" s="68" t="s">
        <v>15</v>
      </c>
      <c r="E471" s="69">
        <v>0.27777777777777779</v>
      </c>
      <c r="F471" s="69">
        <v>0.29166666666666669</v>
      </c>
      <c r="G471" s="42">
        <f>H471*I471</f>
        <v>3026.8</v>
      </c>
      <c r="H471" s="70">
        <v>188</v>
      </c>
      <c r="I471" s="81">
        <v>16.100000000000001</v>
      </c>
      <c r="J471" s="77" t="s">
        <v>204</v>
      </c>
      <c r="K471" s="77" t="s">
        <v>205</v>
      </c>
      <c r="L471" s="157"/>
      <c r="M471" s="1"/>
      <c r="N471" s="138"/>
      <c r="O471" s="139"/>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c r="JR471" s="1"/>
      <c r="JS471" s="1"/>
      <c r="JT471" s="1"/>
      <c r="JU471" s="1"/>
      <c r="JV471" s="1"/>
      <c r="JW471" s="1"/>
      <c r="JX471" s="1"/>
      <c r="JY471" s="1"/>
      <c r="JZ471" s="1"/>
      <c r="KA471" s="1"/>
      <c r="KB471" s="1"/>
      <c r="KC471" s="1"/>
      <c r="KD471" s="1"/>
      <c r="KE471" s="1"/>
      <c r="KF471" s="1"/>
      <c r="KG471" s="1"/>
      <c r="KH471" s="1"/>
      <c r="KI471" s="1"/>
      <c r="KJ471" s="1"/>
      <c r="KK471" s="1"/>
      <c r="KL471" s="1"/>
      <c r="KM471" s="1"/>
      <c r="KN471" s="1"/>
      <c r="KO471" s="1"/>
      <c r="KP471" s="1"/>
      <c r="KQ471" s="1"/>
      <c r="KR471" s="1"/>
      <c r="KS471" s="1"/>
      <c r="KT471" s="1"/>
      <c r="KU471" s="1"/>
      <c r="KV471" s="1"/>
      <c r="KW471" s="1"/>
      <c r="KX471" s="1"/>
      <c r="KY471" s="1"/>
      <c r="KZ471" s="1"/>
      <c r="LA471" s="1"/>
      <c r="LB471" s="1"/>
      <c r="LC471" s="1"/>
      <c r="LD471" s="1"/>
      <c r="LE471" s="1"/>
      <c r="LF471" s="1"/>
      <c r="LG471" s="1"/>
      <c r="LH471" s="1"/>
      <c r="LI471" s="1"/>
      <c r="LJ471" s="1"/>
      <c r="LK471" s="1"/>
      <c r="LL471" s="1"/>
      <c r="LM471" s="1"/>
      <c r="LN471" s="1"/>
      <c r="LO471" s="1"/>
      <c r="LP471" s="1"/>
      <c r="LQ471" s="1"/>
      <c r="LR471" s="1"/>
      <c r="LS471" s="1"/>
      <c r="LT471" s="1"/>
      <c r="LU471" s="1"/>
      <c r="LV471" s="1"/>
      <c r="LW471" s="1"/>
      <c r="LX471" s="1"/>
      <c r="LY471" s="1"/>
      <c r="LZ471" s="1"/>
      <c r="MA471" s="1"/>
      <c r="MB471" s="1"/>
      <c r="MC471" s="1"/>
      <c r="MD471" s="1"/>
      <c r="ME471" s="1"/>
      <c r="MF471" s="1"/>
      <c r="MG471" s="1"/>
      <c r="MH471" s="1"/>
      <c r="MI471" s="1"/>
      <c r="MJ471" s="1"/>
      <c r="MK471" s="1"/>
      <c r="ML471" s="1"/>
      <c r="MM471" s="1"/>
      <c r="MN471" s="1"/>
      <c r="MO471" s="1"/>
      <c r="MP471" s="1"/>
      <c r="MQ471" s="1"/>
      <c r="MR471" s="1"/>
      <c r="MS471" s="1"/>
      <c r="MT471" s="1"/>
      <c r="MU471" s="1"/>
      <c r="MV471" s="1"/>
      <c r="MW471" s="1"/>
      <c r="MX471" s="1"/>
      <c r="MY471" s="1"/>
      <c r="MZ471" s="1"/>
      <c r="NA471" s="1"/>
      <c r="NB471" s="1"/>
      <c r="NC471" s="1"/>
      <c r="ND471" s="1"/>
      <c r="NE471" s="1"/>
      <c r="NF471" s="1"/>
      <c r="NG471" s="1"/>
      <c r="NH471" s="1"/>
      <c r="NI471" s="1"/>
      <c r="NJ471" s="1"/>
      <c r="NK471" s="1"/>
      <c r="NL471" s="1"/>
      <c r="NM471" s="1"/>
      <c r="NN471" s="1"/>
      <c r="NO471" s="1"/>
      <c r="NP471" s="1"/>
      <c r="NQ471" s="1"/>
      <c r="NR471" s="1"/>
      <c r="NS471" s="1"/>
      <c r="NT471" s="1"/>
      <c r="NU471" s="1"/>
      <c r="NV471" s="1"/>
      <c r="NW471" s="1"/>
      <c r="NX471" s="1"/>
      <c r="NY471" s="1"/>
      <c r="NZ471" s="1"/>
      <c r="OA471" s="1"/>
      <c r="OB471" s="1"/>
      <c r="OC471" s="1"/>
      <c r="OD471" s="1"/>
      <c r="OE471" s="1"/>
      <c r="OF471" s="1"/>
      <c r="OG471" s="1"/>
      <c r="OH471" s="1"/>
      <c r="OI471" s="1"/>
      <c r="OJ471" s="1"/>
      <c r="OK471" s="1"/>
      <c r="OL471" s="1"/>
      <c r="OM471" s="1"/>
      <c r="ON471" s="1"/>
      <c r="OO471" s="1"/>
      <c r="OP471" s="1"/>
      <c r="OQ471" s="1"/>
      <c r="OR471" s="1"/>
      <c r="OS471" s="1"/>
      <c r="OT471" s="1"/>
      <c r="OU471" s="1"/>
      <c r="OV471" s="1"/>
      <c r="OW471" s="1"/>
      <c r="OX471" s="1"/>
      <c r="OY471" s="1"/>
      <c r="OZ471" s="1"/>
      <c r="PA471" s="1"/>
      <c r="PB471" s="1"/>
      <c r="PC471" s="1"/>
      <c r="PD471" s="1"/>
      <c r="PE471" s="1"/>
      <c r="PF471" s="1"/>
      <c r="PG471" s="1"/>
      <c r="PH471" s="1"/>
      <c r="PI471" s="1"/>
      <c r="PJ471" s="1"/>
      <c r="PK471" s="1"/>
      <c r="PL471" s="1"/>
      <c r="PM471" s="1"/>
      <c r="PN471" s="1"/>
      <c r="PO471" s="1"/>
      <c r="PP471" s="1"/>
      <c r="PQ471" s="1"/>
      <c r="PR471" s="1"/>
      <c r="PS471" s="1"/>
      <c r="PT471" s="1"/>
      <c r="PU471" s="1"/>
      <c r="PV471" s="1"/>
      <c r="PW471" s="1"/>
      <c r="PX471" s="1"/>
      <c r="PY471" s="1"/>
      <c r="PZ471" s="1"/>
      <c r="QA471" s="1"/>
      <c r="QB471" s="1"/>
      <c r="QC471" s="1"/>
      <c r="QD471" s="1"/>
      <c r="QE471" s="1"/>
      <c r="QF471" s="1"/>
      <c r="QG471" s="1"/>
      <c r="QH471" s="1"/>
      <c r="QI471" s="1"/>
      <c r="QJ471" s="1"/>
      <c r="QK471" s="1"/>
      <c r="QL471" s="1"/>
      <c r="QM471" s="1"/>
      <c r="QN471" s="1"/>
      <c r="QO471" s="1"/>
      <c r="QP471" s="1"/>
      <c r="QQ471" s="1"/>
      <c r="QR471" s="1"/>
      <c r="QS471" s="1"/>
      <c r="QT471" s="1"/>
      <c r="QU471" s="1"/>
      <c r="QV471" s="1"/>
      <c r="QW471" s="1"/>
      <c r="QX471" s="1"/>
      <c r="QY471" s="1"/>
      <c r="QZ471" s="1"/>
      <c r="RA471" s="1"/>
      <c r="RB471" s="1"/>
      <c r="RC471" s="1"/>
      <c r="RD471" s="1"/>
      <c r="RE471" s="1"/>
      <c r="RF471" s="1"/>
      <c r="RG471" s="1"/>
      <c r="RH471" s="1"/>
      <c r="RI471" s="1"/>
      <c r="RJ471" s="1"/>
      <c r="RK471" s="1"/>
      <c r="RL471" s="1"/>
      <c r="RM471" s="1"/>
      <c r="RN471" s="1"/>
      <c r="RO471" s="1"/>
      <c r="RP471" s="1"/>
      <c r="RQ471" s="1"/>
      <c r="RR471" s="1"/>
      <c r="RS471" s="1"/>
      <c r="RT471" s="1"/>
      <c r="RU471" s="1"/>
      <c r="RV471" s="1"/>
      <c r="RW471" s="1"/>
      <c r="RX471" s="1"/>
      <c r="RY471" s="1"/>
      <c r="RZ471" s="1"/>
      <c r="SA471" s="1"/>
      <c r="SB471" s="1"/>
      <c r="SC471" s="1"/>
      <c r="SD471" s="1"/>
      <c r="SE471" s="1"/>
      <c r="SF471" s="1"/>
      <c r="SG471" s="1"/>
      <c r="SH471" s="1"/>
      <c r="SI471" s="1"/>
      <c r="SJ471" s="1"/>
      <c r="SK471" s="1"/>
      <c r="SL471" s="1"/>
      <c r="SM471" s="1"/>
      <c r="SN471" s="1"/>
      <c r="SO471" s="1"/>
      <c r="SP471" s="1"/>
      <c r="SQ471" s="1"/>
      <c r="SR471" s="1"/>
      <c r="SS471" s="1"/>
      <c r="ST471" s="1"/>
      <c r="SU471" s="1"/>
      <c r="SV471" s="1"/>
      <c r="SW471" s="1"/>
      <c r="SX471" s="1"/>
      <c r="SY471" s="1"/>
      <c r="SZ471" s="1"/>
      <c r="TA471" s="1"/>
      <c r="TB471" s="1"/>
      <c r="TC471" s="1"/>
      <c r="TD471" s="1"/>
      <c r="TE471" s="1"/>
      <c r="TF471" s="1"/>
      <c r="TG471" s="1"/>
      <c r="TH471" s="1"/>
      <c r="TI471" s="1"/>
      <c r="TJ471" s="1"/>
      <c r="TK471" s="1"/>
      <c r="TL471" s="1"/>
      <c r="TM471" s="1"/>
      <c r="TN471" s="1"/>
      <c r="TO471" s="1"/>
      <c r="TP471" s="1"/>
      <c r="TQ471" s="1"/>
      <c r="TR471" s="1"/>
      <c r="TS471" s="1"/>
      <c r="TT471" s="1"/>
      <c r="TU471" s="1"/>
      <c r="TV471" s="1"/>
      <c r="TW471" s="1"/>
      <c r="TX471" s="1"/>
      <c r="TY471" s="1"/>
      <c r="TZ471" s="1"/>
      <c r="UA471" s="1"/>
      <c r="UB471" s="1"/>
      <c r="UC471" s="1"/>
      <c r="UD471" s="1"/>
      <c r="UE471" s="1"/>
      <c r="UF471" s="1"/>
      <c r="UG471" s="1"/>
      <c r="UH471" s="1"/>
      <c r="UI471" s="1"/>
      <c r="UJ471" s="1"/>
      <c r="UK471" s="1"/>
      <c r="UL471" s="1"/>
      <c r="UM471" s="1"/>
      <c r="UN471" s="1"/>
      <c r="UO471" s="1"/>
      <c r="UP471" s="1"/>
      <c r="UQ471" s="1"/>
      <c r="UR471" s="1"/>
      <c r="US471" s="1"/>
      <c r="UT471" s="1"/>
      <c r="UU471" s="1"/>
      <c r="UV471" s="1"/>
      <c r="UW471" s="1"/>
      <c r="UX471" s="1"/>
      <c r="UY471" s="1"/>
      <c r="UZ471" s="1"/>
      <c r="VA471" s="1"/>
      <c r="VB471" s="1"/>
      <c r="VC471" s="1"/>
      <c r="VD471" s="1"/>
      <c r="VE471" s="1"/>
      <c r="VF471" s="1"/>
      <c r="VG471" s="1"/>
      <c r="VH471" s="1"/>
      <c r="VI471" s="1"/>
      <c r="VJ471" s="1"/>
      <c r="VK471" s="1"/>
      <c r="VL471" s="1"/>
      <c r="VM471" s="1"/>
      <c r="VN471" s="1"/>
      <c r="VO471" s="1"/>
      <c r="VP471" s="1"/>
      <c r="VQ471" s="1"/>
      <c r="VR471" s="1"/>
      <c r="VS471" s="1"/>
      <c r="VT471" s="1"/>
      <c r="VU471" s="1"/>
      <c r="VV471" s="1"/>
      <c r="VW471" s="1"/>
      <c r="VX471" s="1"/>
      <c r="VY471" s="1"/>
      <c r="VZ471" s="1"/>
      <c r="WA471" s="1"/>
      <c r="WB471" s="1"/>
      <c r="WC471" s="1"/>
      <c r="WD471" s="1"/>
      <c r="WE471" s="1"/>
      <c r="WF471" s="1"/>
      <c r="WG471" s="1"/>
      <c r="WH471" s="1"/>
      <c r="WI471" s="1"/>
      <c r="WJ471" s="1"/>
      <c r="WK471" s="1"/>
      <c r="WL471" s="1"/>
      <c r="WM471" s="1"/>
      <c r="WN471" s="1"/>
      <c r="WO471" s="1"/>
      <c r="WP471" s="1"/>
      <c r="WQ471" s="1"/>
      <c r="WR471" s="1"/>
      <c r="WS471" s="1"/>
      <c r="WT471" s="1"/>
      <c r="WU471" s="1"/>
      <c r="WV471" s="1"/>
      <c r="WW471" s="1"/>
      <c r="WX471" s="1"/>
      <c r="WY471" s="1"/>
      <c r="WZ471" s="1"/>
      <c r="XA471" s="1"/>
      <c r="XB471" s="1"/>
      <c r="XC471" s="1"/>
      <c r="XD471" s="1"/>
      <c r="XE471" s="1"/>
      <c r="XF471" s="1"/>
      <c r="XG471" s="1"/>
      <c r="XH471" s="1"/>
      <c r="XI471" s="1"/>
      <c r="XJ471" s="1"/>
      <c r="XK471" s="1"/>
      <c r="XL471" s="1"/>
      <c r="XM471" s="1"/>
      <c r="XN471" s="1"/>
      <c r="XO471" s="1"/>
      <c r="XP471" s="1"/>
      <c r="XQ471" s="1"/>
      <c r="XR471" s="1"/>
      <c r="XS471" s="1"/>
      <c r="XT471" s="1"/>
      <c r="XU471" s="1"/>
      <c r="XV471" s="1"/>
      <c r="XW471" s="1"/>
      <c r="XX471" s="1"/>
      <c r="XY471" s="1"/>
      <c r="XZ471" s="1"/>
      <c r="YA471" s="1"/>
      <c r="YB471" s="1"/>
      <c r="YC471" s="1"/>
      <c r="YD471" s="1"/>
      <c r="YE471" s="1"/>
      <c r="YF471" s="1"/>
      <c r="YG471" s="1"/>
      <c r="YH471" s="1"/>
      <c r="YI471" s="1"/>
      <c r="YJ471" s="1"/>
      <c r="YK471" s="1"/>
      <c r="YL471" s="1"/>
      <c r="YM471" s="1"/>
      <c r="YN471" s="1"/>
      <c r="YO471" s="1"/>
      <c r="YP471" s="1"/>
      <c r="YQ471" s="1"/>
      <c r="YR471" s="1"/>
      <c r="YS471" s="1"/>
      <c r="YT471" s="1"/>
      <c r="YU471" s="1"/>
      <c r="YV471" s="1"/>
      <c r="YW471" s="1"/>
      <c r="YX471" s="1"/>
      <c r="YY471" s="1"/>
      <c r="YZ471" s="1"/>
      <c r="ZA471" s="1"/>
      <c r="ZB471" s="1"/>
      <c r="ZC471" s="1"/>
      <c r="ZD471" s="1"/>
      <c r="ZE471" s="1"/>
      <c r="ZF471" s="1"/>
      <c r="ZG471" s="1"/>
      <c r="ZH471" s="1"/>
      <c r="ZI471" s="1"/>
      <c r="ZJ471" s="1"/>
      <c r="ZK471" s="1"/>
      <c r="ZL471" s="1"/>
      <c r="ZM471" s="1"/>
      <c r="ZN471" s="1"/>
      <c r="ZO471" s="1"/>
      <c r="ZP471" s="1"/>
      <c r="ZQ471" s="1"/>
      <c r="ZR471" s="1"/>
      <c r="ZS471" s="1"/>
    </row>
    <row r="472" spans="1:695" s="47" customFormat="1" x14ac:dyDescent="0.2">
      <c r="A472" s="231" t="s">
        <v>159</v>
      </c>
      <c r="B472" s="91"/>
      <c r="C472" s="48" t="s">
        <v>180</v>
      </c>
      <c r="D472" s="68" t="s">
        <v>15</v>
      </c>
      <c r="E472" s="69">
        <v>0.30208333333333331</v>
      </c>
      <c r="F472" s="69">
        <v>0.31944444444444448</v>
      </c>
      <c r="G472" s="42">
        <f>H472*I472</f>
        <v>3534.4</v>
      </c>
      <c r="H472" s="70">
        <v>188</v>
      </c>
      <c r="I472" s="81">
        <v>18.8</v>
      </c>
      <c r="J472" s="77" t="s">
        <v>204</v>
      </c>
      <c r="K472" s="77" t="s">
        <v>205</v>
      </c>
      <c r="L472" s="157"/>
      <c r="M472" s="1"/>
      <c r="N472" s="138"/>
      <c r="O472" s="139"/>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c r="JR472" s="1"/>
      <c r="JS472" s="1"/>
      <c r="JT472" s="1"/>
      <c r="JU472" s="1"/>
      <c r="JV472" s="1"/>
      <c r="JW472" s="1"/>
      <c r="JX472" s="1"/>
      <c r="JY472" s="1"/>
      <c r="JZ472" s="1"/>
      <c r="KA472" s="1"/>
      <c r="KB472" s="1"/>
      <c r="KC472" s="1"/>
      <c r="KD472" s="1"/>
      <c r="KE472" s="1"/>
      <c r="KF472" s="1"/>
      <c r="KG472" s="1"/>
      <c r="KH472" s="1"/>
      <c r="KI472" s="1"/>
      <c r="KJ472" s="1"/>
      <c r="KK472" s="1"/>
      <c r="KL472" s="1"/>
      <c r="KM472" s="1"/>
      <c r="KN472" s="1"/>
      <c r="KO472" s="1"/>
      <c r="KP472" s="1"/>
      <c r="KQ472" s="1"/>
      <c r="KR472" s="1"/>
      <c r="KS472" s="1"/>
      <c r="KT472" s="1"/>
      <c r="KU472" s="1"/>
      <c r="KV472" s="1"/>
      <c r="KW472" s="1"/>
      <c r="KX472" s="1"/>
      <c r="KY472" s="1"/>
      <c r="KZ472" s="1"/>
      <c r="LA472" s="1"/>
      <c r="LB472" s="1"/>
      <c r="LC472" s="1"/>
      <c r="LD472" s="1"/>
      <c r="LE472" s="1"/>
      <c r="LF472" s="1"/>
      <c r="LG472" s="1"/>
      <c r="LH472" s="1"/>
      <c r="LI472" s="1"/>
      <c r="LJ472" s="1"/>
      <c r="LK472" s="1"/>
      <c r="LL472" s="1"/>
      <c r="LM472" s="1"/>
      <c r="LN472" s="1"/>
      <c r="LO472" s="1"/>
      <c r="LP472" s="1"/>
      <c r="LQ472" s="1"/>
      <c r="LR472" s="1"/>
      <c r="LS472" s="1"/>
      <c r="LT472" s="1"/>
      <c r="LU472" s="1"/>
      <c r="LV472" s="1"/>
      <c r="LW472" s="1"/>
      <c r="LX472" s="1"/>
      <c r="LY472" s="1"/>
      <c r="LZ472" s="1"/>
      <c r="MA472" s="1"/>
      <c r="MB472" s="1"/>
      <c r="MC472" s="1"/>
      <c r="MD472" s="1"/>
      <c r="ME472" s="1"/>
      <c r="MF472" s="1"/>
      <c r="MG472" s="1"/>
      <c r="MH472" s="1"/>
      <c r="MI472" s="1"/>
      <c r="MJ472" s="1"/>
      <c r="MK472" s="1"/>
      <c r="ML472" s="1"/>
      <c r="MM472" s="1"/>
      <c r="MN472" s="1"/>
      <c r="MO472" s="1"/>
      <c r="MP472" s="1"/>
      <c r="MQ472" s="1"/>
      <c r="MR472" s="1"/>
      <c r="MS472" s="1"/>
      <c r="MT472" s="1"/>
      <c r="MU472" s="1"/>
      <c r="MV472" s="1"/>
      <c r="MW472" s="1"/>
      <c r="MX472" s="1"/>
      <c r="MY472" s="1"/>
      <c r="MZ472" s="1"/>
      <c r="NA472" s="1"/>
      <c r="NB472" s="1"/>
      <c r="NC472" s="1"/>
      <c r="ND472" s="1"/>
      <c r="NE472" s="1"/>
      <c r="NF472" s="1"/>
      <c r="NG472" s="1"/>
      <c r="NH472" s="1"/>
      <c r="NI472" s="1"/>
      <c r="NJ472" s="1"/>
      <c r="NK472" s="1"/>
      <c r="NL472" s="1"/>
      <c r="NM472" s="1"/>
      <c r="NN472" s="1"/>
      <c r="NO472" s="1"/>
      <c r="NP472" s="1"/>
      <c r="NQ472" s="1"/>
      <c r="NR472" s="1"/>
      <c r="NS472" s="1"/>
      <c r="NT472" s="1"/>
      <c r="NU472" s="1"/>
      <c r="NV472" s="1"/>
      <c r="NW472" s="1"/>
      <c r="NX472" s="1"/>
      <c r="NY472" s="1"/>
      <c r="NZ472" s="1"/>
      <c r="OA472" s="1"/>
      <c r="OB472" s="1"/>
      <c r="OC472" s="1"/>
      <c r="OD472" s="1"/>
      <c r="OE472" s="1"/>
      <c r="OF472" s="1"/>
      <c r="OG472" s="1"/>
      <c r="OH472" s="1"/>
      <c r="OI472" s="1"/>
      <c r="OJ472" s="1"/>
      <c r="OK472" s="1"/>
      <c r="OL472" s="1"/>
      <c r="OM472" s="1"/>
      <c r="ON472" s="1"/>
      <c r="OO472" s="1"/>
      <c r="OP472" s="1"/>
      <c r="OQ472" s="1"/>
      <c r="OR472" s="1"/>
      <c r="OS472" s="1"/>
      <c r="OT472" s="1"/>
      <c r="OU472" s="1"/>
      <c r="OV472" s="1"/>
      <c r="OW472" s="1"/>
      <c r="OX472" s="1"/>
      <c r="OY472" s="1"/>
      <c r="OZ472" s="1"/>
      <c r="PA472" s="1"/>
      <c r="PB472" s="1"/>
      <c r="PC472" s="1"/>
      <c r="PD472" s="1"/>
      <c r="PE472" s="1"/>
      <c r="PF472" s="1"/>
      <c r="PG472" s="1"/>
      <c r="PH472" s="1"/>
      <c r="PI472" s="1"/>
      <c r="PJ472" s="1"/>
      <c r="PK472" s="1"/>
      <c r="PL472" s="1"/>
      <c r="PM472" s="1"/>
      <c r="PN472" s="1"/>
      <c r="PO472" s="1"/>
      <c r="PP472" s="1"/>
      <c r="PQ472" s="1"/>
      <c r="PR472" s="1"/>
      <c r="PS472" s="1"/>
      <c r="PT472" s="1"/>
      <c r="PU472" s="1"/>
      <c r="PV472" s="1"/>
      <c r="PW472" s="1"/>
      <c r="PX472" s="1"/>
      <c r="PY472" s="1"/>
      <c r="PZ472" s="1"/>
      <c r="QA472" s="1"/>
      <c r="QB472" s="1"/>
      <c r="QC472" s="1"/>
      <c r="QD472" s="1"/>
      <c r="QE472" s="1"/>
      <c r="QF472" s="1"/>
      <c r="QG472" s="1"/>
      <c r="QH472" s="1"/>
      <c r="QI472" s="1"/>
      <c r="QJ472" s="1"/>
      <c r="QK472" s="1"/>
      <c r="QL472" s="1"/>
      <c r="QM472" s="1"/>
      <c r="QN472" s="1"/>
      <c r="QO472" s="1"/>
      <c r="QP472" s="1"/>
      <c r="QQ472" s="1"/>
      <c r="QR472" s="1"/>
      <c r="QS472" s="1"/>
      <c r="QT472" s="1"/>
      <c r="QU472" s="1"/>
      <c r="QV472" s="1"/>
      <c r="QW472" s="1"/>
      <c r="QX472" s="1"/>
      <c r="QY472" s="1"/>
      <c r="QZ472" s="1"/>
      <c r="RA472" s="1"/>
      <c r="RB472" s="1"/>
      <c r="RC472" s="1"/>
      <c r="RD472" s="1"/>
      <c r="RE472" s="1"/>
      <c r="RF472" s="1"/>
      <c r="RG472" s="1"/>
      <c r="RH472" s="1"/>
      <c r="RI472" s="1"/>
      <c r="RJ472" s="1"/>
      <c r="RK472" s="1"/>
      <c r="RL472" s="1"/>
      <c r="RM472" s="1"/>
      <c r="RN472" s="1"/>
      <c r="RO472" s="1"/>
      <c r="RP472" s="1"/>
      <c r="RQ472" s="1"/>
      <c r="RR472" s="1"/>
      <c r="RS472" s="1"/>
      <c r="RT472" s="1"/>
      <c r="RU472" s="1"/>
      <c r="RV472" s="1"/>
      <c r="RW472" s="1"/>
      <c r="RX472" s="1"/>
      <c r="RY472" s="1"/>
      <c r="RZ472" s="1"/>
      <c r="SA472" s="1"/>
      <c r="SB472" s="1"/>
      <c r="SC472" s="1"/>
      <c r="SD472" s="1"/>
      <c r="SE472" s="1"/>
      <c r="SF472" s="1"/>
      <c r="SG472" s="1"/>
      <c r="SH472" s="1"/>
      <c r="SI472" s="1"/>
      <c r="SJ472" s="1"/>
      <c r="SK472" s="1"/>
      <c r="SL472" s="1"/>
      <c r="SM472" s="1"/>
      <c r="SN472" s="1"/>
      <c r="SO472" s="1"/>
      <c r="SP472" s="1"/>
      <c r="SQ472" s="1"/>
      <c r="SR472" s="1"/>
      <c r="SS472" s="1"/>
      <c r="ST472" s="1"/>
      <c r="SU472" s="1"/>
      <c r="SV472" s="1"/>
      <c r="SW472" s="1"/>
      <c r="SX472" s="1"/>
      <c r="SY472" s="1"/>
      <c r="SZ472" s="1"/>
      <c r="TA472" s="1"/>
      <c r="TB472" s="1"/>
      <c r="TC472" s="1"/>
      <c r="TD472" s="1"/>
      <c r="TE472" s="1"/>
      <c r="TF472" s="1"/>
      <c r="TG472" s="1"/>
      <c r="TH472" s="1"/>
      <c r="TI472" s="1"/>
      <c r="TJ472" s="1"/>
      <c r="TK472" s="1"/>
      <c r="TL472" s="1"/>
      <c r="TM472" s="1"/>
      <c r="TN472" s="1"/>
      <c r="TO472" s="1"/>
      <c r="TP472" s="1"/>
      <c r="TQ472" s="1"/>
      <c r="TR472" s="1"/>
      <c r="TS472" s="1"/>
      <c r="TT472" s="1"/>
      <c r="TU472" s="1"/>
      <c r="TV472" s="1"/>
      <c r="TW472" s="1"/>
      <c r="TX472" s="1"/>
      <c r="TY472" s="1"/>
      <c r="TZ472" s="1"/>
      <c r="UA472" s="1"/>
      <c r="UB472" s="1"/>
      <c r="UC472" s="1"/>
      <c r="UD472" s="1"/>
      <c r="UE472" s="1"/>
      <c r="UF472" s="1"/>
      <c r="UG472" s="1"/>
      <c r="UH472" s="1"/>
      <c r="UI472" s="1"/>
      <c r="UJ472" s="1"/>
      <c r="UK472" s="1"/>
      <c r="UL472" s="1"/>
      <c r="UM472" s="1"/>
      <c r="UN472" s="1"/>
      <c r="UO472" s="1"/>
      <c r="UP472" s="1"/>
      <c r="UQ472" s="1"/>
      <c r="UR472" s="1"/>
      <c r="US472" s="1"/>
      <c r="UT472" s="1"/>
      <c r="UU472" s="1"/>
      <c r="UV472" s="1"/>
      <c r="UW472" s="1"/>
      <c r="UX472" s="1"/>
      <c r="UY472" s="1"/>
      <c r="UZ472" s="1"/>
      <c r="VA472" s="1"/>
      <c r="VB472" s="1"/>
      <c r="VC472" s="1"/>
      <c r="VD472" s="1"/>
      <c r="VE472" s="1"/>
      <c r="VF472" s="1"/>
      <c r="VG472" s="1"/>
      <c r="VH472" s="1"/>
      <c r="VI472" s="1"/>
      <c r="VJ472" s="1"/>
      <c r="VK472" s="1"/>
      <c r="VL472" s="1"/>
      <c r="VM472" s="1"/>
      <c r="VN472" s="1"/>
      <c r="VO472" s="1"/>
      <c r="VP472" s="1"/>
      <c r="VQ472" s="1"/>
      <c r="VR472" s="1"/>
      <c r="VS472" s="1"/>
      <c r="VT472" s="1"/>
      <c r="VU472" s="1"/>
      <c r="VV472" s="1"/>
      <c r="VW472" s="1"/>
      <c r="VX472" s="1"/>
      <c r="VY472" s="1"/>
      <c r="VZ472" s="1"/>
      <c r="WA472" s="1"/>
      <c r="WB472" s="1"/>
      <c r="WC472" s="1"/>
      <c r="WD472" s="1"/>
      <c r="WE472" s="1"/>
      <c r="WF472" s="1"/>
      <c r="WG472" s="1"/>
      <c r="WH472" s="1"/>
      <c r="WI472" s="1"/>
      <c r="WJ472" s="1"/>
      <c r="WK472" s="1"/>
      <c r="WL472" s="1"/>
      <c r="WM472" s="1"/>
      <c r="WN472" s="1"/>
      <c r="WO472" s="1"/>
      <c r="WP472" s="1"/>
      <c r="WQ472" s="1"/>
      <c r="WR472" s="1"/>
      <c r="WS472" s="1"/>
      <c r="WT472" s="1"/>
      <c r="WU472" s="1"/>
      <c r="WV472" s="1"/>
      <c r="WW472" s="1"/>
      <c r="WX472" s="1"/>
      <c r="WY472" s="1"/>
      <c r="WZ472" s="1"/>
      <c r="XA472" s="1"/>
      <c r="XB472" s="1"/>
      <c r="XC472" s="1"/>
      <c r="XD472" s="1"/>
      <c r="XE472" s="1"/>
      <c r="XF472" s="1"/>
      <c r="XG472" s="1"/>
      <c r="XH472" s="1"/>
      <c r="XI472" s="1"/>
      <c r="XJ472" s="1"/>
      <c r="XK472" s="1"/>
      <c r="XL472" s="1"/>
      <c r="XM472" s="1"/>
      <c r="XN472" s="1"/>
      <c r="XO472" s="1"/>
      <c r="XP472" s="1"/>
      <c r="XQ472" s="1"/>
      <c r="XR472" s="1"/>
      <c r="XS472" s="1"/>
      <c r="XT472" s="1"/>
      <c r="XU472" s="1"/>
      <c r="XV472" s="1"/>
      <c r="XW472" s="1"/>
      <c r="XX472" s="1"/>
      <c r="XY472" s="1"/>
      <c r="XZ472" s="1"/>
      <c r="YA472" s="1"/>
      <c r="YB472" s="1"/>
      <c r="YC472" s="1"/>
      <c r="YD472" s="1"/>
      <c r="YE472" s="1"/>
      <c r="YF472" s="1"/>
      <c r="YG472" s="1"/>
      <c r="YH472" s="1"/>
      <c r="YI472" s="1"/>
      <c r="YJ472" s="1"/>
      <c r="YK472" s="1"/>
      <c r="YL472" s="1"/>
      <c r="YM472" s="1"/>
      <c r="YN472" s="1"/>
      <c r="YO472" s="1"/>
      <c r="YP472" s="1"/>
      <c r="YQ472" s="1"/>
      <c r="YR472" s="1"/>
      <c r="YS472" s="1"/>
      <c r="YT472" s="1"/>
      <c r="YU472" s="1"/>
      <c r="YV472" s="1"/>
      <c r="YW472" s="1"/>
      <c r="YX472" s="1"/>
      <c r="YY472" s="1"/>
      <c r="YZ472" s="1"/>
      <c r="ZA472" s="1"/>
      <c r="ZB472" s="1"/>
      <c r="ZC472" s="1"/>
      <c r="ZD472" s="1"/>
      <c r="ZE472" s="1"/>
      <c r="ZF472" s="1"/>
      <c r="ZG472" s="1"/>
      <c r="ZH472" s="1"/>
      <c r="ZI472" s="1"/>
      <c r="ZJ472" s="1"/>
      <c r="ZK472" s="1"/>
      <c r="ZL472" s="1"/>
      <c r="ZM472" s="1"/>
      <c r="ZN472" s="1"/>
      <c r="ZO472" s="1"/>
      <c r="ZP472" s="1"/>
      <c r="ZQ472" s="1"/>
      <c r="ZR472" s="1"/>
      <c r="ZS472" s="1"/>
    </row>
    <row r="473" spans="1:695" s="48" customFormat="1" x14ac:dyDescent="0.2">
      <c r="A473" s="231" t="s">
        <v>159</v>
      </c>
      <c r="B473" s="94"/>
      <c r="C473" s="48" t="s">
        <v>77</v>
      </c>
      <c r="D473" s="68" t="s">
        <v>14</v>
      </c>
      <c r="E473" s="69">
        <v>0.31944444444444448</v>
      </c>
      <c r="F473" s="69">
        <f t="shared" si="64"/>
        <v>0.375</v>
      </c>
      <c r="G473" s="42">
        <f t="shared" si="56"/>
        <v>16475</v>
      </c>
      <c r="H473" s="70">
        <v>250</v>
      </c>
      <c r="I473" s="81">
        <v>65.900000000000006</v>
      </c>
      <c r="J473" s="77" t="s">
        <v>204</v>
      </c>
      <c r="K473" s="77" t="s">
        <v>205</v>
      </c>
      <c r="L473" s="149"/>
      <c r="M473" s="45"/>
      <c r="N473" s="139"/>
      <c r="O473" s="139"/>
      <c r="P473" s="45"/>
      <c r="Q473" s="45"/>
      <c r="R473" s="45"/>
      <c r="S473" s="45"/>
      <c r="T473" s="45"/>
      <c r="U473" s="45"/>
      <c r="V473" s="45"/>
      <c r="W473" s="45"/>
      <c r="X473" s="45"/>
      <c r="Y473" s="45"/>
      <c r="Z473" s="45"/>
      <c r="AA473" s="45"/>
      <c r="AB473" s="45"/>
      <c r="AC473" s="45"/>
      <c r="AD473" s="45"/>
      <c r="AE473" s="45"/>
      <c r="AF473" s="45"/>
      <c r="AG473" s="45"/>
      <c r="AH473" s="45"/>
      <c r="AI473" s="45"/>
      <c r="AJ473" s="45"/>
      <c r="AK473" s="45"/>
      <c r="AL473" s="45"/>
      <c r="AM473" s="45"/>
      <c r="AN473" s="45"/>
      <c r="AO473" s="45"/>
      <c r="AP473" s="45"/>
      <c r="AQ473" s="45"/>
      <c r="AR473" s="45"/>
      <c r="AS473" s="45"/>
      <c r="AT473" s="45"/>
      <c r="AU473" s="45"/>
      <c r="AV473" s="45"/>
      <c r="AW473" s="45"/>
      <c r="AX473" s="45"/>
      <c r="AY473" s="45"/>
      <c r="AZ473" s="45"/>
      <c r="BA473" s="45"/>
      <c r="BB473" s="45"/>
      <c r="BC473" s="45"/>
      <c r="BD473" s="45"/>
      <c r="BE473" s="45"/>
      <c r="BF473" s="45"/>
      <c r="BG473" s="45"/>
      <c r="BH473" s="45"/>
      <c r="BI473" s="45"/>
      <c r="BJ473" s="45"/>
      <c r="BK473" s="45"/>
      <c r="BL473" s="45"/>
      <c r="BM473" s="45"/>
      <c r="BN473" s="45"/>
      <c r="BO473" s="45"/>
      <c r="BP473" s="45"/>
      <c r="BQ473" s="45"/>
      <c r="BR473" s="45"/>
      <c r="BS473" s="45"/>
      <c r="BT473" s="45"/>
      <c r="BU473" s="45"/>
      <c r="BV473" s="45"/>
      <c r="BW473" s="45"/>
      <c r="BX473" s="45"/>
      <c r="BY473" s="45"/>
      <c r="BZ473" s="45"/>
      <c r="CA473" s="45"/>
      <c r="CB473" s="45"/>
      <c r="CC473" s="45"/>
      <c r="CD473" s="45"/>
      <c r="CE473" s="45"/>
      <c r="CF473" s="45"/>
      <c r="CG473" s="45"/>
      <c r="CH473" s="45"/>
      <c r="CI473" s="45"/>
      <c r="CJ473" s="45"/>
      <c r="CK473" s="45"/>
      <c r="CL473" s="45"/>
      <c r="CM473" s="45"/>
      <c r="CN473" s="45"/>
      <c r="CO473" s="45"/>
      <c r="CP473" s="45"/>
      <c r="CQ473" s="45"/>
      <c r="CR473" s="45"/>
      <c r="CS473" s="45"/>
      <c r="CT473" s="45"/>
      <c r="CU473" s="45"/>
      <c r="CV473" s="45"/>
      <c r="CW473" s="45"/>
      <c r="CX473" s="45"/>
      <c r="CY473" s="45"/>
      <c r="CZ473" s="45"/>
      <c r="DA473" s="45"/>
      <c r="DB473" s="45"/>
      <c r="DC473" s="45"/>
      <c r="DD473" s="45"/>
      <c r="DE473" s="45"/>
      <c r="DF473" s="45"/>
      <c r="DG473" s="45"/>
      <c r="DH473" s="45"/>
      <c r="DI473" s="45"/>
      <c r="DJ473" s="45"/>
      <c r="DK473" s="45"/>
      <c r="DL473" s="45"/>
      <c r="DM473" s="45"/>
      <c r="DN473" s="45"/>
      <c r="DO473" s="45"/>
      <c r="DP473" s="45"/>
      <c r="DQ473" s="45"/>
      <c r="DR473" s="45"/>
      <c r="DS473" s="45"/>
      <c r="DT473" s="45"/>
      <c r="DU473" s="45"/>
      <c r="DV473" s="45"/>
      <c r="DW473" s="45"/>
      <c r="DX473" s="45"/>
      <c r="DY473" s="45"/>
      <c r="DZ473" s="45"/>
      <c r="EA473" s="45"/>
      <c r="EB473" s="45"/>
      <c r="EC473" s="45"/>
      <c r="ED473" s="45"/>
      <c r="EE473" s="45"/>
      <c r="EF473" s="45"/>
      <c r="EG473" s="45"/>
      <c r="EH473" s="45"/>
      <c r="EI473" s="45"/>
      <c r="EJ473" s="45"/>
      <c r="EK473" s="45"/>
      <c r="EL473" s="45"/>
      <c r="EM473" s="45"/>
      <c r="EN473" s="45"/>
      <c r="EO473" s="45"/>
      <c r="EP473" s="45"/>
      <c r="EQ473" s="45"/>
      <c r="ER473" s="45"/>
      <c r="ES473" s="45"/>
      <c r="ET473" s="45"/>
      <c r="EU473" s="45"/>
      <c r="EV473" s="45"/>
      <c r="EW473" s="45"/>
      <c r="EX473" s="45"/>
      <c r="EY473" s="45"/>
      <c r="EZ473" s="45"/>
      <c r="FA473" s="45"/>
      <c r="FB473" s="45"/>
      <c r="FC473" s="45"/>
      <c r="FD473" s="45"/>
      <c r="FE473" s="45"/>
      <c r="FF473" s="45"/>
      <c r="FG473" s="45"/>
      <c r="FH473" s="45"/>
      <c r="FI473" s="45"/>
      <c r="FJ473" s="45"/>
      <c r="FK473" s="45"/>
      <c r="FL473" s="45"/>
      <c r="FM473" s="45"/>
      <c r="FN473" s="45"/>
      <c r="FO473" s="45"/>
      <c r="FP473" s="45"/>
      <c r="FQ473" s="45"/>
      <c r="FR473" s="45"/>
      <c r="FS473" s="45"/>
      <c r="FT473" s="45"/>
      <c r="FU473" s="45"/>
      <c r="FV473" s="45"/>
      <c r="FW473" s="45"/>
      <c r="FX473" s="45"/>
      <c r="FY473" s="45"/>
      <c r="FZ473" s="45"/>
      <c r="GA473" s="45"/>
      <c r="GB473" s="45"/>
      <c r="GC473" s="45"/>
      <c r="GD473" s="45"/>
      <c r="GE473" s="45"/>
      <c r="GF473" s="45"/>
      <c r="GG473" s="45"/>
      <c r="GH473" s="45"/>
      <c r="GI473" s="45"/>
      <c r="GJ473" s="45"/>
      <c r="GK473" s="45"/>
      <c r="GL473" s="45"/>
      <c r="GM473" s="45"/>
      <c r="GN473" s="45"/>
      <c r="GO473" s="45"/>
      <c r="GP473" s="45"/>
      <c r="GQ473" s="45"/>
      <c r="GR473" s="45"/>
      <c r="GS473" s="45"/>
      <c r="GT473" s="45"/>
      <c r="GU473" s="45"/>
      <c r="GV473" s="45"/>
      <c r="GW473" s="45"/>
      <c r="GX473" s="45"/>
      <c r="GY473" s="45"/>
      <c r="GZ473" s="45"/>
      <c r="HA473" s="45"/>
      <c r="HB473" s="45"/>
      <c r="HC473" s="45"/>
      <c r="HD473" s="45"/>
      <c r="HE473" s="45"/>
      <c r="HF473" s="45"/>
      <c r="HG473" s="45"/>
      <c r="HH473" s="45"/>
      <c r="HI473" s="45"/>
      <c r="HJ473" s="45"/>
      <c r="HK473" s="45"/>
      <c r="HL473" s="45"/>
      <c r="HM473" s="45"/>
      <c r="HN473" s="45"/>
      <c r="HO473" s="45"/>
      <c r="HP473" s="45"/>
      <c r="HQ473" s="45"/>
      <c r="HR473" s="45"/>
      <c r="HS473" s="45"/>
      <c r="HT473" s="45"/>
      <c r="HU473" s="45"/>
      <c r="HV473" s="45"/>
      <c r="HW473" s="45"/>
      <c r="HX473" s="45"/>
      <c r="HY473" s="45"/>
      <c r="HZ473" s="45"/>
      <c r="IA473" s="45"/>
      <c r="IB473" s="45"/>
      <c r="IC473" s="45"/>
      <c r="ID473" s="45"/>
      <c r="IE473" s="45"/>
      <c r="IF473" s="45"/>
      <c r="IG473" s="45"/>
      <c r="IH473" s="45"/>
      <c r="II473" s="45"/>
      <c r="IJ473" s="45"/>
      <c r="IK473" s="45"/>
      <c r="IL473" s="45"/>
      <c r="IM473" s="45"/>
      <c r="IN473" s="45"/>
      <c r="IO473" s="45"/>
      <c r="IP473" s="45"/>
      <c r="IQ473" s="45"/>
      <c r="IR473" s="45"/>
      <c r="IS473" s="45"/>
      <c r="IT473" s="45"/>
      <c r="IU473" s="45"/>
      <c r="IV473" s="45"/>
      <c r="IW473" s="45"/>
      <c r="IX473" s="45"/>
      <c r="IY473" s="45"/>
      <c r="IZ473" s="45"/>
      <c r="JA473" s="45"/>
      <c r="JB473" s="45"/>
      <c r="JC473" s="45"/>
      <c r="JD473" s="45"/>
      <c r="JE473" s="45"/>
      <c r="JF473" s="45"/>
      <c r="JG473" s="45"/>
      <c r="JH473" s="45"/>
      <c r="JI473" s="45"/>
      <c r="JJ473" s="45"/>
      <c r="JK473" s="45"/>
      <c r="JL473" s="45"/>
      <c r="JM473" s="45"/>
      <c r="JN473" s="45"/>
      <c r="JO473" s="45"/>
      <c r="JP473" s="45"/>
      <c r="JQ473" s="45"/>
      <c r="JR473" s="45"/>
      <c r="JS473" s="45"/>
      <c r="JT473" s="45"/>
      <c r="JU473" s="45"/>
      <c r="JV473" s="45"/>
      <c r="JW473" s="45"/>
      <c r="JX473" s="45"/>
      <c r="JY473" s="45"/>
      <c r="JZ473" s="45"/>
      <c r="KA473" s="45"/>
      <c r="KB473" s="45"/>
      <c r="KC473" s="45"/>
      <c r="KD473" s="45"/>
      <c r="KE473" s="45"/>
      <c r="KF473" s="45"/>
      <c r="KG473" s="45"/>
      <c r="KH473" s="45"/>
      <c r="KI473" s="45"/>
      <c r="KJ473" s="45"/>
      <c r="KK473" s="45"/>
      <c r="KL473" s="45"/>
      <c r="KM473" s="45"/>
      <c r="KN473" s="45"/>
      <c r="KO473" s="45"/>
      <c r="KP473" s="45"/>
      <c r="KQ473" s="45"/>
      <c r="KR473" s="45"/>
      <c r="KS473" s="45"/>
      <c r="KT473" s="45"/>
      <c r="KU473" s="45"/>
      <c r="KV473" s="45"/>
      <c r="KW473" s="45"/>
      <c r="KX473" s="45"/>
      <c r="KY473" s="45"/>
      <c r="KZ473" s="45"/>
      <c r="LA473" s="45"/>
      <c r="LB473" s="45"/>
      <c r="LC473" s="45"/>
      <c r="LD473" s="45"/>
      <c r="LE473" s="45"/>
      <c r="LF473" s="45"/>
      <c r="LG473" s="45"/>
      <c r="LH473" s="45"/>
      <c r="LI473" s="45"/>
      <c r="LJ473" s="45"/>
      <c r="LK473" s="45"/>
      <c r="LL473" s="45"/>
      <c r="LM473" s="45"/>
      <c r="LN473" s="45"/>
      <c r="LO473" s="45"/>
      <c r="LP473" s="45"/>
      <c r="LQ473" s="45"/>
      <c r="LR473" s="45"/>
      <c r="LS473" s="45"/>
      <c r="LT473" s="45"/>
      <c r="LU473" s="45"/>
      <c r="LV473" s="45"/>
      <c r="LW473" s="45"/>
      <c r="LX473" s="45"/>
      <c r="LY473" s="45"/>
      <c r="LZ473" s="45"/>
      <c r="MA473" s="45"/>
      <c r="MB473" s="45"/>
      <c r="MC473" s="45"/>
      <c r="MD473" s="45"/>
      <c r="ME473" s="45"/>
      <c r="MF473" s="45"/>
      <c r="MG473" s="45"/>
      <c r="MH473" s="45"/>
      <c r="MI473" s="45"/>
      <c r="MJ473" s="45"/>
      <c r="MK473" s="45"/>
      <c r="ML473" s="45"/>
      <c r="MM473" s="45"/>
      <c r="MN473" s="45"/>
      <c r="MO473" s="45"/>
      <c r="MP473" s="45"/>
      <c r="MQ473" s="45"/>
      <c r="MR473" s="45"/>
      <c r="MS473" s="45"/>
      <c r="MT473" s="45"/>
      <c r="MU473" s="45"/>
      <c r="MV473" s="45"/>
      <c r="MW473" s="45"/>
      <c r="MX473" s="45"/>
      <c r="MY473" s="45"/>
      <c r="MZ473" s="45"/>
      <c r="NA473" s="45"/>
      <c r="NB473" s="45"/>
      <c r="NC473" s="45"/>
      <c r="ND473" s="45"/>
      <c r="NE473" s="45"/>
      <c r="NF473" s="45"/>
      <c r="NG473" s="45"/>
      <c r="NH473" s="45"/>
      <c r="NI473" s="45"/>
      <c r="NJ473" s="45"/>
      <c r="NK473" s="45"/>
      <c r="NL473" s="45"/>
      <c r="NM473" s="45"/>
      <c r="NN473" s="45"/>
      <c r="NO473" s="45"/>
      <c r="NP473" s="45"/>
      <c r="NQ473" s="45"/>
      <c r="NR473" s="45"/>
      <c r="NS473" s="45"/>
      <c r="NT473" s="45"/>
      <c r="NU473" s="45"/>
      <c r="NV473" s="45"/>
      <c r="NW473" s="45"/>
      <c r="NX473" s="45"/>
      <c r="NY473" s="45"/>
      <c r="NZ473" s="45"/>
      <c r="OA473" s="45"/>
      <c r="OB473" s="45"/>
      <c r="OC473" s="45"/>
      <c r="OD473" s="45"/>
      <c r="OE473" s="45"/>
      <c r="OF473" s="45"/>
      <c r="OG473" s="45"/>
      <c r="OH473" s="45"/>
      <c r="OI473" s="45"/>
      <c r="OJ473" s="45"/>
      <c r="OK473" s="45"/>
      <c r="OL473" s="45"/>
      <c r="OM473" s="45"/>
      <c r="ON473" s="45"/>
      <c r="OO473" s="45"/>
      <c r="OP473" s="45"/>
      <c r="OQ473" s="45"/>
      <c r="OR473" s="45"/>
      <c r="OS473" s="45"/>
      <c r="OT473" s="45"/>
      <c r="OU473" s="45"/>
      <c r="OV473" s="45"/>
      <c r="OW473" s="45"/>
      <c r="OX473" s="45"/>
      <c r="OY473" s="45"/>
      <c r="OZ473" s="45"/>
      <c r="PA473" s="45"/>
      <c r="PB473" s="45"/>
      <c r="PC473" s="45"/>
      <c r="PD473" s="45"/>
      <c r="PE473" s="45"/>
      <c r="PF473" s="45"/>
      <c r="PG473" s="45"/>
      <c r="PH473" s="45"/>
      <c r="PI473" s="45"/>
      <c r="PJ473" s="45"/>
      <c r="PK473" s="45"/>
      <c r="PL473" s="45"/>
      <c r="PM473" s="45"/>
      <c r="PN473" s="45"/>
      <c r="PO473" s="45"/>
      <c r="PP473" s="45"/>
      <c r="PQ473" s="45"/>
      <c r="PR473" s="45"/>
      <c r="PS473" s="45"/>
      <c r="PT473" s="45"/>
      <c r="PU473" s="45"/>
      <c r="PV473" s="45"/>
      <c r="PW473" s="45"/>
      <c r="PX473" s="45"/>
      <c r="PY473" s="45"/>
      <c r="PZ473" s="45"/>
      <c r="QA473" s="45"/>
      <c r="QB473" s="45"/>
      <c r="QC473" s="45"/>
      <c r="QD473" s="45"/>
      <c r="QE473" s="45"/>
      <c r="QF473" s="45"/>
      <c r="QG473" s="45"/>
      <c r="QH473" s="45"/>
      <c r="QI473" s="45"/>
      <c r="QJ473" s="45"/>
      <c r="QK473" s="45"/>
      <c r="QL473" s="45"/>
      <c r="QM473" s="45"/>
      <c r="QN473" s="45"/>
      <c r="QO473" s="45"/>
      <c r="QP473" s="45"/>
      <c r="QQ473" s="45"/>
      <c r="QR473" s="45"/>
      <c r="QS473" s="45"/>
      <c r="QT473" s="45"/>
      <c r="QU473" s="45"/>
      <c r="QV473" s="45"/>
      <c r="QW473" s="45"/>
      <c r="QX473" s="45"/>
      <c r="QY473" s="45"/>
      <c r="QZ473" s="45"/>
      <c r="RA473" s="45"/>
      <c r="RB473" s="45"/>
      <c r="RC473" s="45"/>
      <c r="RD473" s="45"/>
      <c r="RE473" s="45"/>
      <c r="RF473" s="45"/>
      <c r="RG473" s="45"/>
      <c r="RH473" s="45"/>
      <c r="RI473" s="45"/>
      <c r="RJ473" s="45"/>
      <c r="RK473" s="45"/>
      <c r="RL473" s="45"/>
      <c r="RM473" s="45"/>
      <c r="RN473" s="45"/>
      <c r="RO473" s="45"/>
      <c r="RP473" s="45"/>
      <c r="RQ473" s="45"/>
      <c r="RR473" s="45"/>
      <c r="RS473" s="45"/>
      <c r="RT473" s="45"/>
      <c r="RU473" s="45"/>
      <c r="RV473" s="45"/>
      <c r="RW473" s="45"/>
      <c r="RX473" s="45"/>
      <c r="RY473" s="45"/>
      <c r="RZ473" s="45"/>
      <c r="SA473" s="45"/>
      <c r="SB473" s="45"/>
      <c r="SC473" s="45"/>
      <c r="SD473" s="45"/>
      <c r="SE473" s="45"/>
      <c r="SF473" s="45"/>
      <c r="SG473" s="45"/>
      <c r="SH473" s="45"/>
      <c r="SI473" s="45"/>
      <c r="SJ473" s="45"/>
      <c r="SK473" s="45"/>
      <c r="SL473" s="45"/>
      <c r="SM473" s="45"/>
      <c r="SN473" s="45"/>
      <c r="SO473" s="45"/>
      <c r="SP473" s="45"/>
      <c r="SQ473" s="45"/>
      <c r="SR473" s="45"/>
      <c r="SS473" s="45"/>
      <c r="ST473" s="45"/>
      <c r="SU473" s="45"/>
      <c r="SV473" s="45"/>
      <c r="SW473" s="45"/>
      <c r="SX473" s="45"/>
      <c r="SY473" s="45"/>
      <c r="SZ473" s="45"/>
      <c r="TA473" s="45"/>
      <c r="TB473" s="45"/>
      <c r="TC473" s="45"/>
      <c r="TD473" s="45"/>
      <c r="TE473" s="45"/>
      <c r="TF473" s="45"/>
      <c r="TG473" s="45"/>
      <c r="TH473" s="45"/>
      <c r="TI473" s="45"/>
      <c r="TJ473" s="45"/>
      <c r="TK473" s="45"/>
      <c r="TL473" s="45"/>
      <c r="TM473" s="45"/>
      <c r="TN473" s="45"/>
      <c r="TO473" s="45"/>
      <c r="TP473" s="45"/>
      <c r="TQ473" s="45"/>
      <c r="TR473" s="45"/>
      <c r="TS473" s="45"/>
      <c r="TT473" s="45"/>
      <c r="TU473" s="45"/>
      <c r="TV473" s="45"/>
      <c r="TW473" s="45"/>
      <c r="TX473" s="45"/>
      <c r="TY473" s="45"/>
      <c r="TZ473" s="45"/>
      <c r="UA473" s="45"/>
      <c r="UB473" s="45"/>
      <c r="UC473" s="45"/>
      <c r="UD473" s="45"/>
      <c r="UE473" s="45"/>
      <c r="UF473" s="45"/>
      <c r="UG473" s="45"/>
      <c r="UH473" s="45"/>
      <c r="UI473" s="45"/>
      <c r="UJ473" s="45"/>
      <c r="UK473" s="45"/>
      <c r="UL473" s="45"/>
      <c r="UM473" s="45"/>
      <c r="UN473" s="45"/>
      <c r="UO473" s="45"/>
      <c r="UP473" s="45"/>
      <c r="UQ473" s="45"/>
      <c r="UR473" s="45"/>
      <c r="US473" s="45"/>
      <c r="UT473" s="45"/>
      <c r="UU473" s="45"/>
      <c r="UV473" s="45"/>
      <c r="UW473" s="45"/>
      <c r="UX473" s="45"/>
      <c r="UY473" s="45"/>
      <c r="UZ473" s="45"/>
      <c r="VA473" s="45"/>
      <c r="VB473" s="45"/>
      <c r="VC473" s="45"/>
      <c r="VD473" s="45"/>
      <c r="VE473" s="45"/>
      <c r="VF473" s="45"/>
      <c r="VG473" s="45"/>
      <c r="VH473" s="45"/>
      <c r="VI473" s="45"/>
      <c r="VJ473" s="45"/>
      <c r="VK473" s="45"/>
      <c r="VL473" s="45"/>
      <c r="VM473" s="45"/>
      <c r="VN473" s="45"/>
      <c r="VO473" s="45"/>
      <c r="VP473" s="45"/>
      <c r="VQ473" s="45"/>
      <c r="VR473" s="45"/>
      <c r="VS473" s="45"/>
      <c r="VT473" s="45"/>
      <c r="VU473" s="45"/>
      <c r="VV473" s="45"/>
      <c r="VW473" s="45"/>
      <c r="VX473" s="45"/>
      <c r="VY473" s="45"/>
      <c r="VZ473" s="45"/>
      <c r="WA473" s="45"/>
      <c r="WB473" s="45"/>
      <c r="WC473" s="45"/>
      <c r="WD473" s="45"/>
      <c r="WE473" s="45"/>
      <c r="WF473" s="45"/>
      <c r="WG473" s="45"/>
      <c r="WH473" s="45"/>
      <c r="WI473" s="45"/>
      <c r="WJ473" s="45"/>
      <c r="WK473" s="45"/>
      <c r="WL473" s="45"/>
      <c r="WM473" s="45"/>
      <c r="WN473" s="45"/>
      <c r="WO473" s="45"/>
      <c r="WP473" s="45"/>
      <c r="WQ473" s="45"/>
      <c r="WR473" s="45"/>
      <c r="WS473" s="45"/>
      <c r="WT473" s="45"/>
      <c r="WU473" s="45"/>
      <c r="WV473" s="45"/>
      <c r="WW473" s="45"/>
      <c r="WX473" s="45"/>
      <c r="WY473" s="45"/>
      <c r="WZ473" s="45"/>
      <c r="XA473" s="45"/>
      <c r="XB473" s="45"/>
      <c r="XC473" s="45"/>
      <c r="XD473" s="45"/>
      <c r="XE473" s="45"/>
      <c r="XF473" s="45"/>
      <c r="XG473" s="45"/>
      <c r="XH473" s="45"/>
      <c r="XI473" s="45"/>
      <c r="XJ473" s="45"/>
      <c r="XK473" s="45"/>
      <c r="XL473" s="45"/>
      <c r="XM473" s="45"/>
      <c r="XN473" s="45"/>
      <c r="XO473" s="45"/>
      <c r="XP473" s="45"/>
      <c r="XQ473" s="45"/>
      <c r="XR473" s="45"/>
      <c r="XS473" s="45"/>
      <c r="XT473" s="45"/>
      <c r="XU473" s="45"/>
      <c r="XV473" s="45"/>
      <c r="XW473" s="45"/>
      <c r="XX473" s="45"/>
      <c r="XY473" s="45"/>
      <c r="XZ473" s="45"/>
      <c r="YA473" s="45"/>
      <c r="YB473" s="45"/>
      <c r="YC473" s="45"/>
      <c r="YD473" s="45"/>
      <c r="YE473" s="45"/>
      <c r="YF473" s="45"/>
      <c r="YG473" s="45"/>
      <c r="YH473" s="45"/>
      <c r="YI473" s="45"/>
      <c r="YJ473" s="45"/>
      <c r="YK473" s="45"/>
      <c r="YL473" s="45"/>
      <c r="YM473" s="45"/>
      <c r="YN473" s="45"/>
      <c r="YO473" s="45"/>
      <c r="YP473" s="45"/>
      <c r="YQ473" s="45"/>
      <c r="YR473" s="45"/>
      <c r="YS473" s="45"/>
      <c r="YT473" s="45"/>
      <c r="YU473" s="45"/>
      <c r="YV473" s="45"/>
      <c r="YW473" s="45"/>
      <c r="YX473" s="45"/>
      <c r="YY473" s="45"/>
      <c r="YZ473" s="45"/>
      <c r="ZA473" s="45"/>
      <c r="ZB473" s="45"/>
      <c r="ZC473" s="45"/>
      <c r="ZD473" s="45"/>
      <c r="ZE473" s="45"/>
      <c r="ZF473" s="45"/>
      <c r="ZG473" s="45"/>
      <c r="ZH473" s="45"/>
      <c r="ZI473" s="45"/>
      <c r="ZJ473" s="45"/>
      <c r="ZK473" s="45"/>
      <c r="ZL473" s="45"/>
      <c r="ZM473" s="45"/>
      <c r="ZN473" s="45"/>
      <c r="ZO473" s="45"/>
      <c r="ZP473" s="45"/>
      <c r="ZQ473" s="45"/>
      <c r="ZR473" s="45"/>
      <c r="ZS473" s="45"/>
    </row>
    <row r="474" spans="1:695" s="48" customFormat="1" x14ac:dyDescent="0.2">
      <c r="A474" s="231" t="s">
        <v>159</v>
      </c>
      <c r="B474" s="91"/>
      <c r="D474" s="68"/>
      <c r="E474" s="69"/>
      <c r="F474" s="69"/>
      <c r="G474" s="42"/>
      <c r="H474" s="70"/>
      <c r="I474" s="81"/>
      <c r="J474" s="73"/>
      <c r="K474" s="74"/>
      <c r="L474" s="149"/>
      <c r="M474" s="45"/>
      <c r="N474" s="139"/>
      <c r="O474" s="139"/>
      <c r="P474" s="45"/>
      <c r="Q474" s="45"/>
      <c r="R474" s="45"/>
      <c r="S474" s="45"/>
      <c r="T474" s="45"/>
      <c r="U474" s="45"/>
      <c r="V474" s="45"/>
      <c r="W474" s="45"/>
      <c r="X474" s="45"/>
      <c r="Y474" s="45"/>
      <c r="Z474" s="45"/>
      <c r="AA474" s="45"/>
      <c r="AB474" s="45"/>
      <c r="AC474" s="45"/>
      <c r="AD474" s="45"/>
      <c r="AE474" s="45"/>
      <c r="AF474" s="45"/>
      <c r="AG474" s="45"/>
      <c r="AH474" s="45"/>
      <c r="AI474" s="45"/>
      <c r="AJ474" s="45"/>
      <c r="AK474" s="45"/>
      <c r="AL474" s="45"/>
      <c r="AM474" s="45"/>
      <c r="AN474" s="45"/>
      <c r="AO474" s="45"/>
      <c r="AP474" s="45"/>
      <c r="AQ474" s="45"/>
      <c r="AR474" s="45"/>
      <c r="AS474" s="45"/>
      <c r="AT474" s="45"/>
      <c r="AU474" s="45"/>
      <c r="AV474" s="45"/>
      <c r="AW474" s="45"/>
      <c r="AX474" s="45"/>
      <c r="AY474" s="45"/>
      <c r="AZ474" s="45"/>
      <c r="BA474" s="45"/>
      <c r="BB474" s="45"/>
      <c r="BC474" s="45"/>
      <c r="BD474" s="45"/>
      <c r="BE474" s="45"/>
      <c r="BF474" s="45"/>
      <c r="BG474" s="45"/>
      <c r="BH474" s="45"/>
      <c r="BI474" s="45"/>
      <c r="BJ474" s="45"/>
      <c r="BK474" s="45"/>
      <c r="BL474" s="45"/>
      <c r="BM474" s="45"/>
      <c r="BN474" s="45"/>
      <c r="BO474" s="45"/>
      <c r="BP474" s="45"/>
      <c r="BQ474" s="45"/>
      <c r="BR474" s="45"/>
      <c r="BS474" s="45"/>
      <c r="BT474" s="45"/>
      <c r="BU474" s="45"/>
      <c r="BV474" s="45"/>
      <c r="BW474" s="45"/>
      <c r="BX474" s="45"/>
      <c r="BY474" s="45"/>
      <c r="BZ474" s="45"/>
      <c r="CA474" s="45"/>
      <c r="CB474" s="45"/>
      <c r="CC474" s="45"/>
      <c r="CD474" s="45"/>
      <c r="CE474" s="45"/>
      <c r="CF474" s="45"/>
      <c r="CG474" s="45"/>
      <c r="CH474" s="45"/>
      <c r="CI474" s="45"/>
      <c r="CJ474" s="45"/>
      <c r="CK474" s="45"/>
      <c r="CL474" s="45"/>
      <c r="CM474" s="45"/>
      <c r="CN474" s="45"/>
      <c r="CO474" s="45"/>
      <c r="CP474" s="45"/>
      <c r="CQ474" s="45"/>
      <c r="CR474" s="45"/>
      <c r="CS474" s="45"/>
      <c r="CT474" s="45"/>
      <c r="CU474" s="45"/>
      <c r="CV474" s="45"/>
      <c r="CW474" s="45"/>
      <c r="CX474" s="45"/>
      <c r="CY474" s="45"/>
      <c r="CZ474" s="45"/>
      <c r="DA474" s="45"/>
      <c r="DB474" s="45"/>
      <c r="DC474" s="45"/>
      <c r="DD474" s="45"/>
      <c r="DE474" s="45"/>
      <c r="DF474" s="45"/>
      <c r="DG474" s="45"/>
      <c r="DH474" s="45"/>
      <c r="DI474" s="45"/>
      <c r="DJ474" s="45"/>
      <c r="DK474" s="45"/>
      <c r="DL474" s="45"/>
      <c r="DM474" s="45"/>
      <c r="DN474" s="45"/>
      <c r="DO474" s="45"/>
      <c r="DP474" s="45"/>
      <c r="DQ474" s="45"/>
      <c r="DR474" s="45"/>
      <c r="DS474" s="45"/>
      <c r="DT474" s="45"/>
      <c r="DU474" s="45"/>
      <c r="DV474" s="45"/>
      <c r="DW474" s="45"/>
      <c r="DX474" s="45"/>
      <c r="DY474" s="45"/>
      <c r="DZ474" s="45"/>
      <c r="EA474" s="45"/>
      <c r="EB474" s="45"/>
      <c r="EC474" s="45"/>
      <c r="ED474" s="45"/>
      <c r="EE474" s="45"/>
      <c r="EF474" s="45"/>
      <c r="EG474" s="45"/>
      <c r="EH474" s="45"/>
      <c r="EI474" s="45"/>
      <c r="EJ474" s="45"/>
      <c r="EK474" s="45"/>
      <c r="EL474" s="45"/>
      <c r="EM474" s="45"/>
      <c r="EN474" s="45"/>
      <c r="EO474" s="45"/>
      <c r="EP474" s="45"/>
      <c r="EQ474" s="45"/>
      <c r="ER474" s="45"/>
      <c r="ES474" s="45"/>
      <c r="ET474" s="45"/>
      <c r="EU474" s="45"/>
      <c r="EV474" s="45"/>
      <c r="EW474" s="45"/>
      <c r="EX474" s="45"/>
      <c r="EY474" s="45"/>
      <c r="EZ474" s="45"/>
      <c r="FA474" s="45"/>
      <c r="FB474" s="45"/>
      <c r="FC474" s="45"/>
      <c r="FD474" s="45"/>
      <c r="FE474" s="45"/>
      <c r="FF474" s="45"/>
      <c r="FG474" s="45"/>
      <c r="FH474" s="45"/>
      <c r="FI474" s="45"/>
      <c r="FJ474" s="45"/>
      <c r="FK474" s="45"/>
      <c r="FL474" s="45"/>
      <c r="FM474" s="45"/>
      <c r="FN474" s="45"/>
      <c r="FO474" s="45"/>
      <c r="FP474" s="45"/>
      <c r="FQ474" s="45"/>
      <c r="FR474" s="45"/>
      <c r="FS474" s="45"/>
      <c r="FT474" s="45"/>
      <c r="FU474" s="45"/>
      <c r="FV474" s="45"/>
      <c r="FW474" s="45"/>
      <c r="FX474" s="45"/>
      <c r="FY474" s="45"/>
      <c r="FZ474" s="45"/>
      <c r="GA474" s="45"/>
      <c r="GB474" s="45"/>
      <c r="GC474" s="45"/>
      <c r="GD474" s="45"/>
      <c r="GE474" s="45"/>
      <c r="GF474" s="45"/>
      <c r="GG474" s="45"/>
      <c r="GH474" s="45"/>
      <c r="GI474" s="45"/>
      <c r="GJ474" s="45"/>
      <c r="GK474" s="45"/>
      <c r="GL474" s="45"/>
      <c r="GM474" s="45"/>
      <c r="GN474" s="45"/>
      <c r="GO474" s="45"/>
      <c r="GP474" s="45"/>
      <c r="GQ474" s="45"/>
      <c r="GR474" s="45"/>
      <c r="GS474" s="45"/>
      <c r="GT474" s="45"/>
      <c r="GU474" s="45"/>
      <c r="GV474" s="45"/>
      <c r="GW474" s="45"/>
      <c r="GX474" s="45"/>
      <c r="GY474" s="45"/>
      <c r="GZ474" s="45"/>
      <c r="HA474" s="45"/>
      <c r="HB474" s="45"/>
      <c r="HC474" s="45"/>
      <c r="HD474" s="45"/>
      <c r="HE474" s="45"/>
      <c r="HF474" s="45"/>
      <c r="HG474" s="45"/>
      <c r="HH474" s="45"/>
      <c r="HI474" s="45"/>
      <c r="HJ474" s="45"/>
      <c r="HK474" s="45"/>
      <c r="HL474" s="45"/>
      <c r="HM474" s="45"/>
      <c r="HN474" s="45"/>
      <c r="HO474" s="45"/>
      <c r="HP474" s="45"/>
      <c r="HQ474" s="45"/>
      <c r="HR474" s="45"/>
      <c r="HS474" s="45"/>
      <c r="HT474" s="45"/>
      <c r="HU474" s="45"/>
      <c r="HV474" s="45"/>
      <c r="HW474" s="45"/>
      <c r="HX474" s="45"/>
      <c r="HY474" s="45"/>
      <c r="HZ474" s="45"/>
      <c r="IA474" s="45"/>
      <c r="IB474" s="45"/>
      <c r="IC474" s="45"/>
      <c r="ID474" s="45"/>
      <c r="IE474" s="45"/>
      <c r="IF474" s="45"/>
      <c r="IG474" s="45"/>
      <c r="IH474" s="45"/>
      <c r="II474" s="45"/>
      <c r="IJ474" s="45"/>
      <c r="IK474" s="45"/>
      <c r="IL474" s="45"/>
      <c r="IM474" s="45"/>
      <c r="IN474" s="45"/>
      <c r="IO474" s="45"/>
      <c r="IP474" s="45"/>
      <c r="IQ474" s="45"/>
      <c r="IR474" s="45"/>
      <c r="IS474" s="45"/>
      <c r="IT474" s="45"/>
      <c r="IU474" s="45"/>
      <c r="IV474" s="45"/>
      <c r="IW474" s="45"/>
      <c r="IX474" s="45"/>
      <c r="IY474" s="45"/>
      <c r="IZ474" s="45"/>
      <c r="JA474" s="45"/>
      <c r="JB474" s="45"/>
      <c r="JC474" s="45"/>
      <c r="JD474" s="45"/>
      <c r="JE474" s="45"/>
      <c r="JF474" s="45"/>
      <c r="JG474" s="45"/>
      <c r="JH474" s="45"/>
      <c r="JI474" s="45"/>
      <c r="JJ474" s="45"/>
      <c r="JK474" s="45"/>
      <c r="JL474" s="45"/>
      <c r="JM474" s="45"/>
      <c r="JN474" s="45"/>
      <c r="JO474" s="45"/>
      <c r="JP474" s="45"/>
      <c r="JQ474" s="45"/>
      <c r="JR474" s="45"/>
      <c r="JS474" s="45"/>
      <c r="JT474" s="45"/>
      <c r="JU474" s="45"/>
      <c r="JV474" s="45"/>
      <c r="JW474" s="45"/>
      <c r="JX474" s="45"/>
      <c r="JY474" s="45"/>
      <c r="JZ474" s="45"/>
      <c r="KA474" s="45"/>
      <c r="KB474" s="45"/>
      <c r="KC474" s="45"/>
      <c r="KD474" s="45"/>
      <c r="KE474" s="45"/>
      <c r="KF474" s="45"/>
      <c r="KG474" s="45"/>
      <c r="KH474" s="45"/>
      <c r="KI474" s="45"/>
      <c r="KJ474" s="45"/>
      <c r="KK474" s="45"/>
      <c r="KL474" s="45"/>
      <c r="KM474" s="45"/>
      <c r="KN474" s="45"/>
      <c r="KO474" s="45"/>
      <c r="KP474" s="45"/>
      <c r="KQ474" s="45"/>
      <c r="KR474" s="45"/>
      <c r="KS474" s="45"/>
      <c r="KT474" s="45"/>
      <c r="KU474" s="45"/>
      <c r="KV474" s="45"/>
      <c r="KW474" s="45"/>
      <c r="KX474" s="45"/>
      <c r="KY474" s="45"/>
      <c r="KZ474" s="45"/>
      <c r="LA474" s="45"/>
      <c r="LB474" s="45"/>
      <c r="LC474" s="45"/>
      <c r="LD474" s="45"/>
      <c r="LE474" s="45"/>
      <c r="LF474" s="45"/>
      <c r="LG474" s="45"/>
      <c r="LH474" s="45"/>
      <c r="LI474" s="45"/>
      <c r="LJ474" s="45"/>
      <c r="LK474" s="45"/>
      <c r="LL474" s="45"/>
      <c r="LM474" s="45"/>
      <c r="LN474" s="45"/>
      <c r="LO474" s="45"/>
      <c r="LP474" s="45"/>
      <c r="LQ474" s="45"/>
      <c r="LR474" s="45"/>
      <c r="LS474" s="45"/>
      <c r="LT474" s="45"/>
      <c r="LU474" s="45"/>
      <c r="LV474" s="45"/>
      <c r="LW474" s="45"/>
      <c r="LX474" s="45"/>
      <c r="LY474" s="45"/>
      <c r="LZ474" s="45"/>
      <c r="MA474" s="45"/>
      <c r="MB474" s="45"/>
      <c r="MC474" s="45"/>
      <c r="MD474" s="45"/>
      <c r="ME474" s="45"/>
      <c r="MF474" s="45"/>
      <c r="MG474" s="45"/>
      <c r="MH474" s="45"/>
      <c r="MI474" s="45"/>
      <c r="MJ474" s="45"/>
      <c r="MK474" s="45"/>
      <c r="ML474" s="45"/>
      <c r="MM474" s="45"/>
      <c r="MN474" s="45"/>
      <c r="MO474" s="45"/>
      <c r="MP474" s="45"/>
      <c r="MQ474" s="45"/>
      <c r="MR474" s="45"/>
      <c r="MS474" s="45"/>
      <c r="MT474" s="45"/>
      <c r="MU474" s="45"/>
      <c r="MV474" s="45"/>
      <c r="MW474" s="45"/>
      <c r="MX474" s="45"/>
      <c r="MY474" s="45"/>
      <c r="MZ474" s="45"/>
      <c r="NA474" s="45"/>
      <c r="NB474" s="45"/>
      <c r="NC474" s="45"/>
      <c r="ND474" s="45"/>
      <c r="NE474" s="45"/>
      <c r="NF474" s="45"/>
      <c r="NG474" s="45"/>
      <c r="NH474" s="45"/>
      <c r="NI474" s="45"/>
      <c r="NJ474" s="45"/>
      <c r="NK474" s="45"/>
      <c r="NL474" s="45"/>
      <c r="NM474" s="45"/>
      <c r="NN474" s="45"/>
      <c r="NO474" s="45"/>
      <c r="NP474" s="45"/>
      <c r="NQ474" s="45"/>
      <c r="NR474" s="45"/>
      <c r="NS474" s="45"/>
      <c r="NT474" s="45"/>
      <c r="NU474" s="45"/>
      <c r="NV474" s="45"/>
      <c r="NW474" s="45"/>
      <c r="NX474" s="45"/>
      <c r="NY474" s="45"/>
      <c r="NZ474" s="45"/>
      <c r="OA474" s="45"/>
      <c r="OB474" s="45"/>
      <c r="OC474" s="45"/>
      <c r="OD474" s="45"/>
      <c r="OE474" s="45"/>
      <c r="OF474" s="45"/>
      <c r="OG474" s="45"/>
      <c r="OH474" s="45"/>
      <c r="OI474" s="45"/>
      <c r="OJ474" s="45"/>
      <c r="OK474" s="45"/>
      <c r="OL474" s="45"/>
      <c r="OM474" s="45"/>
      <c r="ON474" s="45"/>
      <c r="OO474" s="45"/>
      <c r="OP474" s="45"/>
      <c r="OQ474" s="45"/>
      <c r="OR474" s="45"/>
      <c r="OS474" s="45"/>
      <c r="OT474" s="45"/>
      <c r="OU474" s="45"/>
      <c r="OV474" s="45"/>
      <c r="OW474" s="45"/>
      <c r="OX474" s="45"/>
      <c r="OY474" s="45"/>
      <c r="OZ474" s="45"/>
      <c r="PA474" s="45"/>
      <c r="PB474" s="45"/>
      <c r="PC474" s="45"/>
      <c r="PD474" s="45"/>
      <c r="PE474" s="45"/>
      <c r="PF474" s="45"/>
      <c r="PG474" s="45"/>
      <c r="PH474" s="45"/>
      <c r="PI474" s="45"/>
      <c r="PJ474" s="45"/>
      <c r="PK474" s="45"/>
      <c r="PL474" s="45"/>
      <c r="PM474" s="45"/>
      <c r="PN474" s="45"/>
      <c r="PO474" s="45"/>
      <c r="PP474" s="45"/>
      <c r="PQ474" s="45"/>
      <c r="PR474" s="45"/>
      <c r="PS474" s="45"/>
      <c r="PT474" s="45"/>
      <c r="PU474" s="45"/>
      <c r="PV474" s="45"/>
      <c r="PW474" s="45"/>
      <c r="PX474" s="45"/>
      <c r="PY474" s="45"/>
      <c r="PZ474" s="45"/>
      <c r="QA474" s="45"/>
      <c r="QB474" s="45"/>
      <c r="QC474" s="45"/>
      <c r="QD474" s="45"/>
      <c r="QE474" s="45"/>
      <c r="QF474" s="45"/>
      <c r="QG474" s="45"/>
      <c r="QH474" s="45"/>
      <c r="QI474" s="45"/>
      <c r="QJ474" s="45"/>
      <c r="QK474" s="45"/>
      <c r="QL474" s="45"/>
      <c r="QM474" s="45"/>
      <c r="QN474" s="45"/>
      <c r="QO474" s="45"/>
      <c r="QP474" s="45"/>
      <c r="QQ474" s="45"/>
      <c r="QR474" s="45"/>
      <c r="QS474" s="45"/>
      <c r="QT474" s="45"/>
      <c r="QU474" s="45"/>
      <c r="QV474" s="45"/>
      <c r="QW474" s="45"/>
      <c r="QX474" s="45"/>
      <c r="QY474" s="45"/>
      <c r="QZ474" s="45"/>
      <c r="RA474" s="45"/>
      <c r="RB474" s="45"/>
      <c r="RC474" s="45"/>
      <c r="RD474" s="45"/>
      <c r="RE474" s="45"/>
      <c r="RF474" s="45"/>
      <c r="RG474" s="45"/>
      <c r="RH474" s="45"/>
      <c r="RI474" s="45"/>
      <c r="RJ474" s="45"/>
      <c r="RK474" s="45"/>
      <c r="RL474" s="45"/>
      <c r="RM474" s="45"/>
      <c r="RN474" s="45"/>
      <c r="RO474" s="45"/>
      <c r="RP474" s="45"/>
      <c r="RQ474" s="45"/>
      <c r="RR474" s="45"/>
      <c r="RS474" s="45"/>
      <c r="RT474" s="45"/>
      <c r="RU474" s="45"/>
      <c r="RV474" s="45"/>
      <c r="RW474" s="45"/>
      <c r="RX474" s="45"/>
      <c r="RY474" s="45"/>
      <c r="RZ474" s="45"/>
      <c r="SA474" s="45"/>
      <c r="SB474" s="45"/>
      <c r="SC474" s="45"/>
      <c r="SD474" s="45"/>
      <c r="SE474" s="45"/>
      <c r="SF474" s="45"/>
      <c r="SG474" s="45"/>
      <c r="SH474" s="45"/>
      <c r="SI474" s="45"/>
      <c r="SJ474" s="45"/>
      <c r="SK474" s="45"/>
      <c r="SL474" s="45"/>
      <c r="SM474" s="45"/>
      <c r="SN474" s="45"/>
      <c r="SO474" s="45"/>
      <c r="SP474" s="45"/>
      <c r="SQ474" s="45"/>
      <c r="SR474" s="45"/>
      <c r="SS474" s="45"/>
      <c r="ST474" s="45"/>
      <c r="SU474" s="45"/>
      <c r="SV474" s="45"/>
      <c r="SW474" s="45"/>
      <c r="SX474" s="45"/>
      <c r="SY474" s="45"/>
      <c r="SZ474" s="45"/>
      <c r="TA474" s="45"/>
      <c r="TB474" s="45"/>
      <c r="TC474" s="45"/>
      <c r="TD474" s="45"/>
      <c r="TE474" s="45"/>
      <c r="TF474" s="45"/>
      <c r="TG474" s="45"/>
      <c r="TH474" s="45"/>
      <c r="TI474" s="45"/>
      <c r="TJ474" s="45"/>
      <c r="TK474" s="45"/>
      <c r="TL474" s="45"/>
      <c r="TM474" s="45"/>
      <c r="TN474" s="45"/>
      <c r="TO474" s="45"/>
      <c r="TP474" s="45"/>
      <c r="TQ474" s="45"/>
      <c r="TR474" s="45"/>
      <c r="TS474" s="45"/>
      <c r="TT474" s="45"/>
      <c r="TU474" s="45"/>
      <c r="TV474" s="45"/>
      <c r="TW474" s="45"/>
      <c r="TX474" s="45"/>
      <c r="TY474" s="45"/>
      <c r="TZ474" s="45"/>
      <c r="UA474" s="45"/>
      <c r="UB474" s="45"/>
      <c r="UC474" s="45"/>
      <c r="UD474" s="45"/>
      <c r="UE474" s="45"/>
      <c r="UF474" s="45"/>
      <c r="UG474" s="45"/>
      <c r="UH474" s="45"/>
      <c r="UI474" s="45"/>
      <c r="UJ474" s="45"/>
      <c r="UK474" s="45"/>
      <c r="UL474" s="45"/>
      <c r="UM474" s="45"/>
      <c r="UN474" s="45"/>
      <c r="UO474" s="45"/>
      <c r="UP474" s="45"/>
      <c r="UQ474" s="45"/>
      <c r="UR474" s="45"/>
      <c r="US474" s="45"/>
      <c r="UT474" s="45"/>
      <c r="UU474" s="45"/>
      <c r="UV474" s="45"/>
      <c r="UW474" s="45"/>
      <c r="UX474" s="45"/>
      <c r="UY474" s="45"/>
      <c r="UZ474" s="45"/>
      <c r="VA474" s="45"/>
      <c r="VB474" s="45"/>
      <c r="VC474" s="45"/>
      <c r="VD474" s="45"/>
      <c r="VE474" s="45"/>
      <c r="VF474" s="45"/>
      <c r="VG474" s="45"/>
      <c r="VH474" s="45"/>
      <c r="VI474" s="45"/>
      <c r="VJ474" s="45"/>
      <c r="VK474" s="45"/>
      <c r="VL474" s="45"/>
      <c r="VM474" s="45"/>
      <c r="VN474" s="45"/>
      <c r="VO474" s="45"/>
      <c r="VP474" s="45"/>
      <c r="VQ474" s="45"/>
      <c r="VR474" s="45"/>
      <c r="VS474" s="45"/>
      <c r="VT474" s="45"/>
      <c r="VU474" s="45"/>
      <c r="VV474" s="45"/>
      <c r="VW474" s="45"/>
      <c r="VX474" s="45"/>
      <c r="VY474" s="45"/>
      <c r="VZ474" s="45"/>
      <c r="WA474" s="45"/>
      <c r="WB474" s="45"/>
      <c r="WC474" s="45"/>
      <c r="WD474" s="45"/>
      <c r="WE474" s="45"/>
      <c r="WF474" s="45"/>
      <c r="WG474" s="45"/>
      <c r="WH474" s="45"/>
      <c r="WI474" s="45"/>
      <c r="WJ474" s="45"/>
      <c r="WK474" s="45"/>
      <c r="WL474" s="45"/>
      <c r="WM474" s="45"/>
      <c r="WN474" s="45"/>
      <c r="WO474" s="45"/>
      <c r="WP474" s="45"/>
      <c r="WQ474" s="45"/>
      <c r="WR474" s="45"/>
      <c r="WS474" s="45"/>
      <c r="WT474" s="45"/>
      <c r="WU474" s="45"/>
      <c r="WV474" s="45"/>
      <c r="WW474" s="45"/>
      <c r="WX474" s="45"/>
      <c r="WY474" s="45"/>
      <c r="WZ474" s="45"/>
      <c r="XA474" s="45"/>
      <c r="XB474" s="45"/>
      <c r="XC474" s="45"/>
      <c r="XD474" s="45"/>
      <c r="XE474" s="45"/>
      <c r="XF474" s="45"/>
      <c r="XG474" s="45"/>
      <c r="XH474" s="45"/>
      <c r="XI474" s="45"/>
      <c r="XJ474" s="45"/>
      <c r="XK474" s="45"/>
      <c r="XL474" s="45"/>
      <c r="XM474" s="45"/>
      <c r="XN474" s="45"/>
      <c r="XO474" s="45"/>
      <c r="XP474" s="45"/>
      <c r="XQ474" s="45"/>
      <c r="XR474" s="45"/>
      <c r="XS474" s="45"/>
      <c r="XT474" s="45"/>
      <c r="XU474" s="45"/>
      <c r="XV474" s="45"/>
      <c r="XW474" s="45"/>
      <c r="XX474" s="45"/>
      <c r="XY474" s="45"/>
      <c r="XZ474" s="45"/>
      <c r="YA474" s="45"/>
      <c r="YB474" s="45"/>
      <c r="YC474" s="45"/>
      <c r="YD474" s="45"/>
      <c r="YE474" s="45"/>
      <c r="YF474" s="45"/>
      <c r="YG474" s="45"/>
      <c r="YH474" s="45"/>
      <c r="YI474" s="45"/>
      <c r="YJ474" s="45"/>
      <c r="YK474" s="45"/>
      <c r="YL474" s="45"/>
      <c r="YM474" s="45"/>
      <c r="YN474" s="45"/>
      <c r="YO474" s="45"/>
      <c r="YP474" s="45"/>
      <c r="YQ474" s="45"/>
      <c r="YR474" s="45"/>
      <c r="YS474" s="45"/>
      <c r="YT474" s="45"/>
      <c r="YU474" s="45"/>
      <c r="YV474" s="45"/>
      <c r="YW474" s="45"/>
      <c r="YX474" s="45"/>
      <c r="YY474" s="45"/>
      <c r="YZ474" s="45"/>
      <c r="ZA474" s="45"/>
      <c r="ZB474" s="45"/>
      <c r="ZC474" s="45"/>
      <c r="ZD474" s="45"/>
      <c r="ZE474" s="45"/>
      <c r="ZF474" s="45"/>
      <c r="ZG474" s="45"/>
      <c r="ZH474" s="45"/>
      <c r="ZI474" s="45"/>
      <c r="ZJ474" s="45"/>
      <c r="ZK474" s="45"/>
      <c r="ZL474" s="45"/>
      <c r="ZM474" s="45"/>
      <c r="ZN474" s="45"/>
      <c r="ZO474" s="45"/>
      <c r="ZP474" s="45"/>
      <c r="ZQ474" s="45"/>
      <c r="ZR474" s="45"/>
      <c r="ZS474" s="45"/>
    </row>
    <row r="475" spans="1:695" s="48" customFormat="1" x14ac:dyDescent="0.2">
      <c r="A475" s="231" t="s">
        <v>159</v>
      </c>
      <c r="B475" s="94"/>
      <c r="C475" s="48" t="s">
        <v>75</v>
      </c>
      <c r="D475" s="68" t="s">
        <v>14</v>
      </c>
      <c r="E475" s="69">
        <v>0.6875</v>
      </c>
      <c r="F475" s="69">
        <f>E475+(82/(24*60))</f>
        <v>0.74444444444444446</v>
      </c>
      <c r="G475" s="42">
        <f>H475*I475</f>
        <v>16625</v>
      </c>
      <c r="H475" s="70">
        <v>250</v>
      </c>
      <c r="I475" s="81">
        <v>66.5</v>
      </c>
      <c r="J475" s="77" t="s">
        <v>204</v>
      </c>
      <c r="K475" s="77" t="s">
        <v>205</v>
      </c>
      <c r="L475" s="149"/>
      <c r="M475" s="45"/>
      <c r="N475" s="139"/>
      <c r="O475" s="139"/>
      <c r="P475" s="45"/>
      <c r="Q475" s="45"/>
      <c r="R475" s="45"/>
      <c r="S475" s="45"/>
      <c r="T475" s="45"/>
      <c r="U475" s="45"/>
      <c r="V475" s="45"/>
      <c r="W475" s="45"/>
      <c r="X475" s="45"/>
      <c r="Y475" s="45"/>
      <c r="Z475" s="45"/>
      <c r="AA475" s="45"/>
      <c r="AB475" s="45"/>
      <c r="AC475" s="45"/>
      <c r="AD475" s="45"/>
      <c r="AE475" s="45"/>
      <c r="AF475" s="45"/>
      <c r="AG475" s="45"/>
      <c r="AH475" s="45"/>
      <c r="AI475" s="45"/>
      <c r="AJ475" s="45"/>
      <c r="AK475" s="45"/>
      <c r="AL475" s="45"/>
      <c r="AM475" s="45"/>
      <c r="AN475" s="45"/>
      <c r="AO475" s="45"/>
      <c r="AP475" s="45"/>
      <c r="AQ475" s="45"/>
      <c r="AR475" s="45"/>
      <c r="AS475" s="45"/>
      <c r="AT475" s="45"/>
      <c r="AU475" s="45"/>
      <c r="AV475" s="45"/>
      <c r="AW475" s="45"/>
      <c r="AX475" s="45"/>
      <c r="AY475" s="45"/>
      <c r="AZ475" s="45"/>
      <c r="BA475" s="45"/>
      <c r="BB475" s="45"/>
      <c r="BC475" s="45"/>
      <c r="BD475" s="45"/>
      <c r="BE475" s="45"/>
      <c r="BF475" s="45"/>
      <c r="BG475" s="45"/>
      <c r="BH475" s="45"/>
      <c r="BI475" s="45"/>
      <c r="BJ475" s="45"/>
      <c r="BK475" s="45"/>
      <c r="BL475" s="45"/>
      <c r="BM475" s="45"/>
      <c r="BN475" s="45"/>
      <c r="BO475" s="45"/>
      <c r="BP475" s="45"/>
      <c r="BQ475" s="45"/>
      <c r="BR475" s="45"/>
      <c r="BS475" s="45"/>
      <c r="BT475" s="45"/>
      <c r="BU475" s="45"/>
      <c r="BV475" s="45"/>
      <c r="BW475" s="45"/>
      <c r="BX475" s="45"/>
      <c r="BY475" s="45"/>
      <c r="BZ475" s="45"/>
      <c r="CA475" s="45"/>
      <c r="CB475" s="45"/>
      <c r="CC475" s="45"/>
      <c r="CD475" s="45"/>
      <c r="CE475" s="45"/>
      <c r="CF475" s="45"/>
      <c r="CG475" s="45"/>
      <c r="CH475" s="45"/>
      <c r="CI475" s="45"/>
      <c r="CJ475" s="45"/>
      <c r="CK475" s="45"/>
      <c r="CL475" s="45"/>
      <c r="CM475" s="45"/>
      <c r="CN475" s="45"/>
      <c r="CO475" s="45"/>
      <c r="CP475" s="45"/>
      <c r="CQ475" s="45"/>
      <c r="CR475" s="45"/>
      <c r="CS475" s="45"/>
      <c r="CT475" s="45"/>
      <c r="CU475" s="45"/>
      <c r="CV475" s="45"/>
      <c r="CW475" s="45"/>
      <c r="CX475" s="45"/>
      <c r="CY475" s="45"/>
      <c r="CZ475" s="45"/>
      <c r="DA475" s="45"/>
      <c r="DB475" s="45"/>
      <c r="DC475" s="45"/>
      <c r="DD475" s="45"/>
      <c r="DE475" s="45"/>
      <c r="DF475" s="45"/>
      <c r="DG475" s="45"/>
      <c r="DH475" s="45"/>
      <c r="DI475" s="45"/>
      <c r="DJ475" s="45"/>
      <c r="DK475" s="45"/>
      <c r="DL475" s="45"/>
      <c r="DM475" s="45"/>
      <c r="DN475" s="45"/>
      <c r="DO475" s="45"/>
      <c r="DP475" s="45"/>
      <c r="DQ475" s="45"/>
      <c r="DR475" s="45"/>
      <c r="DS475" s="45"/>
      <c r="DT475" s="45"/>
      <c r="DU475" s="45"/>
      <c r="DV475" s="45"/>
      <c r="DW475" s="45"/>
      <c r="DX475" s="45"/>
      <c r="DY475" s="45"/>
      <c r="DZ475" s="45"/>
      <c r="EA475" s="45"/>
      <c r="EB475" s="45"/>
      <c r="EC475" s="45"/>
      <c r="ED475" s="45"/>
      <c r="EE475" s="45"/>
      <c r="EF475" s="45"/>
      <c r="EG475" s="45"/>
      <c r="EH475" s="45"/>
      <c r="EI475" s="45"/>
      <c r="EJ475" s="45"/>
      <c r="EK475" s="45"/>
      <c r="EL475" s="45"/>
      <c r="EM475" s="45"/>
      <c r="EN475" s="45"/>
      <c r="EO475" s="45"/>
      <c r="EP475" s="45"/>
      <c r="EQ475" s="45"/>
      <c r="ER475" s="45"/>
      <c r="ES475" s="45"/>
      <c r="ET475" s="45"/>
      <c r="EU475" s="45"/>
      <c r="EV475" s="45"/>
      <c r="EW475" s="45"/>
      <c r="EX475" s="45"/>
      <c r="EY475" s="45"/>
      <c r="EZ475" s="45"/>
      <c r="FA475" s="45"/>
      <c r="FB475" s="45"/>
      <c r="FC475" s="45"/>
      <c r="FD475" s="45"/>
      <c r="FE475" s="45"/>
      <c r="FF475" s="45"/>
      <c r="FG475" s="45"/>
      <c r="FH475" s="45"/>
      <c r="FI475" s="45"/>
      <c r="FJ475" s="45"/>
      <c r="FK475" s="45"/>
      <c r="FL475" s="45"/>
      <c r="FM475" s="45"/>
      <c r="FN475" s="45"/>
      <c r="FO475" s="45"/>
      <c r="FP475" s="45"/>
      <c r="FQ475" s="45"/>
      <c r="FR475" s="45"/>
      <c r="FS475" s="45"/>
      <c r="FT475" s="45"/>
      <c r="FU475" s="45"/>
      <c r="FV475" s="45"/>
      <c r="FW475" s="45"/>
      <c r="FX475" s="45"/>
      <c r="FY475" s="45"/>
      <c r="FZ475" s="45"/>
      <c r="GA475" s="45"/>
      <c r="GB475" s="45"/>
      <c r="GC475" s="45"/>
      <c r="GD475" s="45"/>
      <c r="GE475" s="45"/>
      <c r="GF475" s="45"/>
      <c r="GG475" s="45"/>
      <c r="GH475" s="45"/>
      <c r="GI475" s="45"/>
      <c r="GJ475" s="45"/>
      <c r="GK475" s="45"/>
      <c r="GL475" s="45"/>
      <c r="GM475" s="45"/>
      <c r="GN475" s="45"/>
      <c r="GO475" s="45"/>
      <c r="GP475" s="45"/>
      <c r="GQ475" s="45"/>
      <c r="GR475" s="45"/>
      <c r="GS475" s="45"/>
      <c r="GT475" s="45"/>
      <c r="GU475" s="45"/>
      <c r="GV475" s="45"/>
      <c r="GW475" s="45"/>
      <c r="GX475" s="45"/>
      <c r="GY475" s="45"/>
      <c r="GZ475" s="45"/>
      <c r="HA475" s="45"/>
      <c r="HB475" s="45"/>
      <c r="HC475" s="45"/>
      <c r="HD475" s="45"/>
      <c r="HE475" s="45"/>
      <c r="HF475" s="45"/>
      <c r="HG475" s="45"/>
      <c r="HH475" s="45"/>
      <c r="HI475" s="45"/>
      <c r="HJ475" s="45"/>
      <c r="HK475" s="45"/>
      <c r="HL475" s="45"/>
      <c r="HM475" s="45"/>
      <c r="HN475" s="45"/>
      <c r="HO475" s="45"/>
      <c r="HP475" s="45"/>
      <c r="HQ475" s="45"/>
      <c r="HR475" s="45"/>
      <c r="HS475" s="45"/>
      <c r="HT475" s="45"/>
      <c r="HU475" s="45"/>
      <c r="HV475" s="45"/>
      <c r="HW475" s="45"/>
      <c r="HX475" s="45"/>
      <c r="HY475" s="45"/>
      <c r="HZ475" s="45"/>
      <c r="IA475" s="45"/>
      <c r="IB475" s="45"/>
      <c r="IC475" s="45"/>
      <c r="ID475" s="45"/>
      <c r="IE475" s="45"/>
      <c r="IF475" s="45"/>
      <c r="IG475" s="45"/>
      <c r="IH475" s="45"/>
      <c r="II475" s="45"/>
      <c r="IJ475" s="45"/>
      <c r="IK475" s="45"/>
      <c r="IL475" s="45"/>
      <c r="IM475" s="45"/>
      <c r="IN475" s="45"/>
      <c r="IO475" s="45"/>
      <c r="IP475" s="45"/>
      <c r="IQ475" s="45"/>
      <c r="IR475" s="45"/>
      <c r="IS475" s="45"/>
      <c r="IT475" s="45"/>
      <c r="IU475" s="45"/>
      <c r="IV475" s="45"/>
      <c r="IW475" s="45"/>
      <c r="IX475" s="45"/>
      <c r="IY475" s="45"/>
      <c r="IZ475" s="45"/>
      <c r="JA475" s="45"/>
      <c r="JB475" s="45"/>
      <c r="JC475" s="45"/>
      <c r="JD475" s="45"/>
      <c r="JE475" s="45"/>
      <c r="JF475" s="45"/>
      <c r="JG475" s="45"/>
      <c r="JH475" s="45"/>
      <c r="JI475" s="45"/>
      <c r="JJ475" s="45"/>
      <c r="JK475" s="45"/>
      <c r="JL475" s="45"/>
      <c r="JM475" s="45"/>
      <c r="JN475" s="45"/>
      <c r="JO475" s="45"/>
      <c r="JP475" s="45"/>
      <c r="JQ475" s="45"/>
      <c r="JR475" s="45"/>
      <c r="JS475" s="45"/>
      <c r="JT475" s="45"/>
      <c r="JU475" s="45"/>
      <c r="JV475" s="45"/>
      <c r="JW475" s="45"/>
      <c r="JX475" s="45"/>
      <c r="JY475" s="45"/>
      <c r="JZ475" s="45"/>
      <c r="KA475" s="45"/>
      <c r="KB475" s="45"/>
      <c r="KC475" s="45"/>
      <c r="KD475" s="45"/>
      <c r="KE475" s="45"/>
      <c r="KF475" s="45"/>
      <c r="KG475" s="45"/>
      <c r="KH475" s="45"/>
      <c r="KI475" s="45"/>
      <c r="KJ475" s="45"/>
      <c r="KK475" s="45"/>
      <c r="KL475" s="45"/>
      <c r="KM475" s="45"/>
      <c r="KN475" s="45"/>
      <c r="KO475" s="45"/>
      <c r="KP475" s="45"/>
      <c r="KQ475" s="45"/>
      <c r="KR475" s="45"/>
      <c r="KS475" s="45"/>
      <c r="KT475" s="45"/>
      <c r="KU475" s="45"/>
      <c r="KV475" s="45"/>
      <c r="KW475" s="45"/>
      <c r="KX475" s="45"/>
      <c r="KY475" s="45"/>
      <c r="KZ475" s="45"/>
      <c r="LA475" s="45"/>
      <c r="LB475" s="45"/>
      <c r="LC475" s="45"/>
      <c r="LD475" s="45"/>
      <c r="LE475" s="45"/>
      <c r="LF475" s="45"/>
      <c r="LG475" s="45"/>
      <c r="LH475" s="45"/>
      <c r="LI475" s="45"/>
      <c r="LJ475" s="45"/>
      <c r="LK475" s="45"/>
      <c r="LL475" s="45"/>
      <c r="LM475" s="45"/>
      <c r="LN475" s="45"/>
      <c r="LO475" s="45"/>
      <c r="LP475" s="45"/>
      <c r="LQ475" s="45"/>
      <c r="LR475" s="45"/>
      <c r="LS475" s="45"/>
      <c r="LT475" s="45"/>
      <c r="LU475" s="45"/>
      <c r="LV475" s="45"/>
      <c r="LW475" s="45"/>
      <c r="LX475" s="45"/>
      <c r="LY475" s="45"/>
      <c r="LZ475" s="45"/>
      <c r="MA475" s="45"/>
      <c r="MB475" s="45"/>
      <c r="MC475" s="45"/>
      <c r="MD475" s="45"/>
      <c r="ME475" s="45"/>
      <c r="MF475" s="45"/>
      <c r="MG475" s="45"/>
      <c r="MH475" s="45"/>
      <c r="MI475" s="45"/>
      <c r="MJ475" s="45"/>
      <c r="MK475" s="45"/>
      <c r="ML475" s="45"/>
      <c r="MM475" s="45"/>
      <c r="MN475" s="45"/>
      <c r="MO475" s="45"/>
      <c r="MP475" s="45"/>
      <c r="MQ475" s="45"/>
      <c r="MR475" s="45"/>
      <c r="MS475" s="45"/>
      <c r="MT475" s="45"/>
      <c r="MU475" s="45"/>
      <c r="MV475" s="45"/>
      <c r="MW475" s="45"/>
      <c r="MX475" s="45"/>
      <c r="MY475" s="45"/>
      <c r="MZ475" s="45"/>
      <c r="NA475" s="45"/>
      <c r="NB475" s="45"/>
      <c r="NC475" s="45"/>
      <c r="ND475" s="45"/>
      <c r="NE475" s="45"/>
      <c r="NF475" s="45"/>
      <c r="NG475" s="45"/>
      <c r="NH475" s="45"/>
      <c r="NI475" s="45"/>
      <c r="NJ475" s="45"/>
      <c r="NK475" s="45"/>
      <c r="NL475" s="45"/>
      <c r="NM475" s="45"/>
      <c r="NN475" s="45"/>
      <c r="NO475" s="45"/>
      <c r="NP475" s="45"/>
      <c r="NQ475" s="45"/>
      <c r="NR475" s="45"/>
      <c r="NS475" s="45"/>
      <c r="NT475" s="45"/>
      <c r="NU475" s="45"/>
      <c r="NV475" s="45"/>
      <c r="NW475" s="45"/>
      <c r="NX475" s="45"/>
      <c r="NY475" s="45"/>
      <c r="NZ475" s="45"/>
      <c r="OA475" s="45"/>
      <c r="OB475" s="45"/>
      <c r="OC475" s="45"/>
      <c r="OD475" s="45"/>
      <c r="OE475" s="45"/>
      <c r="OF475" s="45"/>
      <c r="OG475" s="45"/>
      <c r="OH475" s="45"/>
      <c r="OI475" s="45"/>
      <c r="OJ475" s="45"/>
      <c r="OK475" s="45"/>
      <c r="OL475" s="45"/>
      <c r="OM475" s="45"/>
      <c r="ON475" s="45"/>
      <c r="OO475" s="45"/>
      <c r="OP475" s="45"/>
      <c r="OQ475" s="45"/>
      <c r="OR475" s="45"/>
      <c r="OS475" s="45"/>
      <c r="OT475" s="45"/>
      <c r="OU475" s="45"/>
      <c r="OV475" s="45"/>
      <c r="OW475" s="45"/>
      <c r="OX475" s="45"/>
      <c r="OY475" s="45"/>
      <c r="OZ475" s="45"/>
      <c r="PA475" s="45"/>
      <c r="PB475" s="45"/>
      <c r="PC475" s="45"/>
      <c r="PD475" s="45"/>
      <c r="PE475" s="45"/>
      <c r="PF475" s="45"/>
      <c r="PG475" s="45"/>
      <c r="PH475" s="45"/>
      <c r="PI475" s="45"/>
      <c r="PJ475" s="45"/>
      <c r="PK475" s="45"/>
      <c r="PL475" s="45"/>
      <c r="PM475" s="45"/>
      <c r="PN475" s="45"/>
      <c r="PO475" s="45"/>
      <c r="PP475" s="45"/>
      <c r="PQ475" s="45"/>
      <c r="PR475" s="45"/>
      <c r="PS475" s="45"/>
      <c r="PT475" s="45"/>
      <c r="PU475" s="45"/>
      <c r="PV475" s="45"/>
      <c r="PW475" s="45"/>
      <c r="PX475" s="45"/>
      <c r="PY475" s="45"/>
      <c r="PZ475" s="45"/>
      <c r="QA475" s="45"/>
      <c r="QB475" s="45"/>
      <c r="QC475" s="45"/>
      <c r="QD475" s="45"/>
      <c r="QE475" s="45"/>
      <c r="QF475" s="45"/>
      <c r="QG475" s="45"/>
      <c r="QH475" s="45"/>
      <c r="QI475" s="45"/>
      <c r="QJ475" s="45"/>
      <c r="QK475" s="45"/>
      <c r="QL475" s="45"/>
      <c r="QM475" s="45"/>
      <c r="QN475" s="45"/>
      <c r="QO475" s="45"/>
      <c r="QP475" s="45"/>
      <c r="QQ475" s="45"/>
      <c r="QR475" s="45"/>
      <c r="QS475" s="45"/>
      <c r="QT475" s="45"/>
      <c r="QU475" s="45"/>
      <c r="QV475" s="45"/>
      <c r="QW475" s="45"/>
      <c r="QX475" s="45"/>
      <c r="QY475" s="45"/>
      <c r="QZ475" s="45"/>
      <c r="RA475" s="45"/>
      <c r="RB475" s="45"/>
      <c r="RC475" s="45"/>
      <c r="RD475" s="45"/>
      <c r="RE475" s="45"/>
      <c r="RF475" s="45"/>
      <c r="RG475" s="45"/>
      <c r="RH475" s="45"/>
      <c r="RI475" s="45"/>
      <c r="RJ475" s="45"/>
      <c r="RK475" s="45"/>
      <c r="RL475" s="45"/>
      <c r="RM475" s="45"/>
      <c r="RN475" s="45"/>
      <c r="RO475" s="45"/>
      <c r="RP475" s="45"/>
      <c r="RQ475" s="45"/>
      <c r="RR475" s="45"/>
      <c r="RS475" s="45"/>
      <c r="RT475" s="45"/>
      <c r="RU475" s="45"/>
      <c r="RV475" s="45"/>
      <c r="RW475" s="45"/>
      <c r="RX475" s="45"/>
      <c r="RY475" s="45"/>
      <c r="RZ475" s="45"/>
      <c r="SA475" s="45"/>
      <c r="SB475" s="45"/>
      <c r="SC475" s="45"/>
      <c r="SD475" s="45"/>
      <c r="SE475" s="45"/>
      <c r="SF475" s="45"/>
      <c r="SG475" s="45"/>
      <c r="SH475" s="45"/>
      <c r="SI475" s="45"/>
      <c r="SJ475" s="45"/>
      <c r="SK475" s="45"/>
      <c r="SL475" s="45"/>
      <c r="SM475" s="45"/>
      <c r="SN475" s="45"/>
      <c r="SO475" s="45"/>
      <c r="SP475" s="45"/>
      <c r="SQ475" s="45"/>
      <c r="SR475" s="45"/>
      <c r="SS475" s="45"/>
      <c r="ST475" s="45"/>
      <c r="SU475" s="45"/>
      <c r="SV475" s="45"/>
      <c r="SW475" s="45"/>
      <c r="SX475" s="45"/>
      <c r="SY475" s="45"/>
      <c r="SZ475" s="45"/>
      <c r="TA475" s="45"/>
      <c r="TB475" s="45"/>
      <c r="TC475" s="45"/>
      <c r="TD475" s="45"/>
      <c r="TE475" s="45"/>
      <c r="TF475" s="45"/>
      <c r="TG475" s="45"/>
      <c r="TH475" s="45"/>
      <c r="TI475" s="45"/>
      <c r="TJ475" s="45"/>
      <c r="TK475" s="45"/>
      <c r="TL475" s="45"/>
      <c r="TM475" s="45"/>
      <c r="TN475" s="45"/>
      <c r="TO475" s="45"/>
      <c r="TP475" s="45"/>
      <c r="TQ475" s="45"/>
      <c r="TR475" s="45"/>
      <c r="TS475" s="45"/>
      <c r="TT475" s="45"/>
      <c r="TU475" s="45"/>
      <c r="TV475" s="45"/>
      <c r="TW475" s="45"/>
      <c r="TX475" s="45"/>
      <c r="TY475" s="45"/>
      <c r="TZ475" s="45"/>
      <c r="UA475" s="45"/>
      <c r="UB475" s="45"/>
      <c r="UC475" s="45"/>
      <c r="UD475" s="45"/>
      <c r="UE475" s="45"/>
      <c r="UF475" s="45"/>
      <c r="UG475" s="45"/>
      <c r="UH475" s="45"/>
      <c r="UI475" s="45"/>
      <c r="UJ475" s="45"/>
      <c r="UK475" s="45"/>
      <c r="UL475" s="45"/>
      <c r="UM475" s="45"/>
      <c r="UN475" s="45"/>
      <c r="UO475" s="45"/>
      <c r="UP475" s="45"/>
      <c r="UQ475" s="45"/>
      <c r="UR475" s="45"/>
      <c r="US475" s="45"/>
      <c r="UT475" s="45"/>
      <c r="UU475" s="45"/>
      <c r="UV475" s="45"/>
      <c r="UW475" s="45"/>
      <c r="UX475" s="45"/>
      <c r="UY475" s="45"/>
      <c r="UZ475" s="45"/>
      <c r="VA475" s="45"/>
      <c r="VB475" s="45"/>
      <c r="VC475" s="45"/>
      <c r="VD475" s="45"/>
      <c r="VE475" s="45"/>
      <c r="VF475" s="45"/>
      <c r="VG475" s="45"/>
      <c r="VH475" s="45"/>
      <c r="VI475" s="45"/>
      <c r="VJ475" s="45"/>
      <c r="VK475" s="45"/>
      <c r="VL475" s="45"/>
      <c r="VM475" s="45"/>
      <c r="VN475" s="45"/>
      <c r="VO475" s="45"/>
      <c r="VP475" s="45"/>
      <c r="VQ475" s="45"/>
      <c r="VR475" s="45"/>
      <c r="VS475" s="45"/>
      <c r="VT475" s="45"/>
      <c r="VU475" s="45"/>
      <c r="VV475" s="45"/>
      <c r="VW475" s="45"/>
      <c r="VX475" s="45"/>
      <c r="VY475" s="45"/>
      <c r="VZ475" s="45"/>
      <c r="WA475" s="45"/>
      <c r="WB475" s="45"/>
      <c r="WC475" s="45"/>
      <c r="WD475" s="45"/>
      <c r="WE475" s="45"/>
      <c r="WF475" s="45"/>
      <c r="WG475" s="45"/>
      <c r="WH475" s="45"/>
      <c r="WI475" s="45"/>
      <c r="WJ475" s="45"/>
      <c r="WK475" s="45"/>
      <c r="WL475" s="45"/>
      <c r="WM475" s="45"/>
      <c r="WN475" s="45"/>
      <c r="WO475" s="45"/>
      <c r="WP475" s="45"/>
      <c r="WQ475" s="45"/>
      <c r="WR475" s="45"/>
      <c r="WS475" s="45"/>
      <c r="WT475" s="45"/>
      <c r="WU475" s="45"/>
      <c r="WV475" s="45"/>
      <c r="WW475" s="45"/>
      <c r="WX475" s="45"/>
      <c r="WY475" s="45"/>
      <c r="WZ475" s="45"/>
      <c r="XA475" s="45"/>
      <c r="XB475" s="45"/>
      <c r="XC475" s="45"/>
      <c r="XD475" s="45"/>
      <c r="XE475" s="45"/>
      <c r="XF475" s="45"/>
      <c r="XG475" s="45"/>
      <c r="XH475" s="45"/>
      <c r="XI475" s="45"/>
      <c r="XJ475" s="45"/>
      <c r="XK475" s="45"/>
      <c r="XL475" s="45"/>
      <c r="XM475" s="45"/>
      <c r="XN475" s="45"/>
      <c r="XO475" s="45"/>
      <c r="XP475" s="45"/>
      <c r="XQ475" s="45"/>
      <c r="XR475" s="45"/>
      <c r="XS475" s="45"/>
      <c r="XT475" s="45"/>
      <c r="XU475" s="45"/>
      <c r="XV475" s="45"/>
      <c r="XW475" s="45"/>
      <c r="XX475" s="45"/>
      <c r="XY475" s="45"/>
      <c r="XZ475" s="45"/>
      <c r="YA475" s="45"/>
      <c r="YB475" s="45"/>
      <c r="YC475" s="45"/>
      <c r="YD475" s="45"/>
      <c r="YE475" s="45"/>
      <c r="YF475" s="45"/>
      <c r="YG475" s="45"/>
      <c r="YH475" s="45"/>
      <c r="YI475" s="45"/>
      <c r="YJ475" s="45"/>
      <c r="YK475" s="45"/>
      <c r="YL475" s="45"/>
      <c r="YM475" s="45"/>
      <c r="YN475" s="45"/>
      <c r="YO475" s="45"/>
      <c r="YP475" s="45"/>
      <c r="YQ475" s="45"/>
      <c r="YR475" s="45"/>
      <c r="YS475" s="45"/>
      <c r="YT475" s="45"/>
      <c r="YU475" s="45"/>
      <c r="YV475" s="45"/>
      <c r="YW475" s="45"/>
      <c r="YX475" s="45"/>
      <c r="YY475" s="45"/>
      <c r="YZ475" s="45"/>
      <c r="ZA475" s="45"/>
      <c r="ZB475" s="45"/>
      <c r="ZC475" s="45"/>
      <c r="ZD475" s="45"/>
      <c r="ZE475" s="45"/>
      <c r="ZF475" s="45"/>
      <c r="ZG475" s="45"/>
      <c r="ZH475" s="45"/>
      <c r="ZI475" s="45"/>
      <c r="ZJ475" s="45"/>
      <c r="ZK475" s="45"/>
      <c r="ZL475" s="45"/>
      <c r="ZM475" s="45"/>
      <c r="ZN475" s="45"/>
      <c r="ZO475" s="45"/>
      <c r="ZP475" s="45"/>
      <c r="ZQ475" s="45"/>
      <c r="ZR475" s="45"/>
      <c r="ZS475" s="45"/>
    </row>
    <row r="476" spans="1:695" x14ac:dyDescent="0.2">
      <c r="A476" s="158"/>
      <c r="C476" s="45"/>
      <c r="E476" s="58"/>
      <c r="F476" s="84"/>
      <c r="I476" s="60"/>
      <c r="L476" s="161"/>
      <c r="M476" s="1"/>
    </row>
    <row r="477" spans="1:695" x14ac:dyDescent="0.2">
      <c r="A477" s="158"/>
      <c r="C477" s="45"/>
      <c r="E477" s="58"/>
      <c r="F477" s="58"/>
      <c r="I477" s="60"/>
      <c r="L477" s="161"/>
      <c r="M477" s="1"/>
    </row>
    <row r="478" spans="1:695" s="128" customFormat="1" x14ac:dyDescent="0.2">
      <c r="A478" s="225" t="s">
        <v>160</v>
      </c>
      <c r="B478" s="91"/>
      <c r="C478" s="48" t="s">
        <v>52</v>
      </c>
      <c r="D478" s="72" t="s">
        <v>28</v>
      </c>
      <c r="E478" s="69">
        <v>0.42708333333333331</v>
      </c>
      <c r="F478" s="69">
        <f>E478+(25/(24*60))</f>
        <v>0.44444444444444442</v>
      </c>
      <c r="G478" s="42">
        <f>H478*I478</f>
        <v>1355.2</v>
      </c>
      <c r="H478" s="265">
        <v>112</v>
      </c>
      <c r="I478" s="81">
        <v>12.1</v>
      </c>
      <c r="J478" s="77" t="s">
        <v>204</v>
      </c>
      <c r="K478" s="77" t="s">
        <v>205</v>
      </c>
      <c r="L478" s="157"/>
      <c r="M478" s="1"/>
      <c r="N478" s="138"/>
      <c r="O478" s="139"/>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c r="JR478" s="1"/>
      <c r="JS478" s="1"/>
      <c r="JT478" s="1"/>
      <c r="JU478" s="1"/>
      <c r="JV478" s="1"/>
      <c r="JW478" s="1"/>
      <c r="JX478" s="1"/>
      <c r="JY478" s="1"/>
      <c r="JZ478" s="1"/>
      <c r="KA478" s="1"/>
      <c r="KB478" s="1"/>
      <c r="KC478" s="1"/>
      <c r="KD478" s="1"/>
      <c r="KE478" s="1"/>
      <c r="KF478" s="1"/>
      <c r="KG478" s="1"/>
      <c r="KH478" s="1"/>
      <c r="KI478" s="1"/>
      <c r="KJ478" s="1"/>
      <c r="KK478" s="1"/>
      <c r="KL478" s="1"/>
      <c r="KM478" s="1"/>
      <c r="KN478" s="1"/>
      <c r="KO478" s="1"/>
      <c r="KP478" s="1"/>
      <c r="KQ478" s="1"/>
      <c r="KR478" s="1"/>
      <c r="KS478" s="1"/>
      <c r="KT478" s="1"/>
      <c r="KU478" s="1"/>
      <c r="KV478" s="1"/>
      <c r="KW478" s="1"/>
      <c r="KX478" s="1"/>
      <c r="KY478" s="1"/>
      <c r="KZ478" s="1"/>
      <c r="LA478" s="1"/>
      <c r="LB478" s="1"/>
      <c r="LC478" s="1"/>
      <c r="LD478" s="1"/>
      <c r="LE478" s="1"/>
      <c r="LF478" s="1"/>
      <c r="LG478" s="1"/>
      <c r="LH478" s="1"/>
      <c r="LI478" s="1"/>
      <c r="LJ478" s="1"/>
      <c r="LK478" s="1"/>
      <c r="LL478" s="1"/>
      <c r="LM478" s="1"/>
      <c r="LN478" s="1"/>
      <c r="LO478" s="1"/>
      <c r="LP478" s="1"/>
      <c r="LQ478" s="1"/>
      <c r="LR478" s="1"/>
      <c r="LS478" s="1"/>
      <c r="LT478" s="1"/>
      <c r="LU478" s="1"/>
      <c r="LV478" s="1"/>
      <c r="LW478" s="1"/>
      <c r="LX478" s="1"/>
      <c r="LY478" s="1"/>
      <c r="LZ478" s="1"/>
      <c r="MA478" s="1"/>
      <c r="MB478" s="1"/>
      <c r="MC478" s="1"/>
      <c r="MD478" s="1"/>
      <c r="ME478" s="1"/>
      <c r="MF478" s="1"/>
      <c r="MG478" s="1"/>
      <c r="MH478" s="1"/>
      <c r="MI478" s="1"/>
      <c r="MJ478" s="1"/>
      <c r="MK478" s="1"/>
      <c r="ML478" s="1"/>
      <c r="MM478" s="1"/>
      <c r="MN478" s="1"/>
      <c r="MO478" s="1"/>
      <c r="MP478" s="1"/>
      <c r="MQ478" s="1"/>
      <c r="MR478" s="1"/>
      <c r="MS478" s="1"/>
      <c r="MT478" s="1"/>
      <c r="MU478" s="1"/>
      <c r="MV478" s="1"/>
      <c r="MW478" s="1"/>
      <c r="MX478" s="1"/>
      <c r="MY478" s="1"/>
      <c r="MZ478" s="1"/>
      <c r="NA478" s="1"/>
      <c r="NB478" s="1"/>
      <c r="NC478" s="1"/>
      <c r="ND478" s="1"/>
      <c r="NE478" s="1"/>
      <c r="NF478" s="1"/>
      <c r="NG478" s="1"/>
      <c r="NH478" s="1"/>
      <c r="NI478" s="1"/>
      <c r="NJ478" s="1"/>
      <c r="NK478" s="1"/>
      <c r="NL478" s="1"/>
      <c r="NM478" s="1"/>
      <c r="NN478" s="1"/>
      <c r="NO478" s="1"/>
      <c r="NP478" s="1"/>
      <c r="NQ478" s="1"/>
      <c r="NR478" s="1"/>
      <c r="NS478" s="1"/>
      <c r="NT478" s="1"/>
      <c r="NU478" s="1"/>
      <c r="NV478" s="1"/>
      <c r="NW478" s="1"/>
      <c r="NX478" s="1"/>
      <c r="NY478" s="1"/>
      <c r="NZ478" s="1"/>
      <c r="OA478" s="1"/>
      <c r="OB478" s="1"/>
      <c r="OC478" s="1"/>
      <c r="OD478" s="1"/>
      <c r="OE478" s="1"/>
      <c r="OF478" s="1"/>
      <c r="OG478" s="1"/>
      <c r="OH478" s="1"/>
      <c r="OI478" s="1"/>
      <c r="OJ478" s="1"/>
      <c r="OK478" s="1"/>
      <c r="OL478" s="1"/>
      <c r="OM478" s="1"/>
      <c r="ON478" s="1"/>
      <c r="OO478" s="1"/>
      <c r="OP478" s="1"/>
      <c r="OQ478" s="1"/>
      <c r="OR478" s="1"/>
      <c r="OS478" s="1"/>
      <c r="OT478" s="1"/>
      <c r="OU478" s="1"/>
      <c r="OV478" s="1"/>
      <c r="OW478" s="1"/>
      <c r="OX478" s="1"/>
      <c r="OY478" s="1"/>
      <c r="OZ478" s="1"/>
      <c r="PA478" s="1"/>
      <c r="PB478" s="1"/>
      <c r="PC478" s="1"/>
      <c r="PD478" s="1"/>
      <c r="PE478" s="1"/>
      <c r="PF478" s="1"/>
      <c r="PG478" s="1"/>
      <c r="PH478" s="1"/>
      <c r="PI478" s="1"/>
      <c r="PJ478" s="1"/>
      <c r="PK478" s="1"/>
      <c r="PL478" s="1"/>
      <c r="PM478" s="1"/>
      <c r="PN478" s="1"/>
      <c r="PO478" s="1"/>
      <c r="PP478" s="1"/>
      <c r="PQ478" s="1"/>
      <c r="PR478" s="1"/>
      <c r="PS478" s="1"/>
      <c r="PT478" s="1"/>
      <c r="PU478" s="1"/>
      <c r="PV478" s="1"/>
      <c r="PW478" s="1"/>
      <c r="PX478" s="1"/>
      <c r="PY478" s="1"/>
      <c r="PZ478" s="1"/>
      <c r="QA478" s="1"/>
      <c r="QB478" s="1"/>
      <c r="QC478" s="1"/>
      <c r="QD478" s="1"/>
      <c r="QE478" s="1"/>
      <c r="QF478" s="1"/>
      <c r="QG478" s="1"/>
      <c r="QH478" s="1"/>
      <c r="QI478" s="1"/>
      <c r="QJ478" s="1"/>
      <c r="QK478" s="1"/>
      <c r="QL478" s="1"/>
      <c r="QM478" s="1"/>
      <c r="QN478" s="1"/>
      <c r="QO478" s="1"/>
      <c r="QP478" s="1"/>
      <c r="QQ478" s="1"/>
      <c r="QR478" s="1"/>
      <c r="QS478" s="1"/>
      <c r="QT478" s="1"/>
      <c r="QU478" s="1"/>
      <c r="QV478" s="1"/>
      <c r="QW478" s="1"/>
      <c r="QX478" s="1"/>
      <c r="QY478" s="1"/>
      <c r="QZ478" s="1"/>
      <c r="RA478" s="1"/>
      <c r="RB478" s="1"/>
      <c r="RC478" s="1"/>
      <c r="RD478" s="1"/>
      <c r="RE478" s="1"/>
      <c r="RF478" s="1"/>
      <c r="RG478" s="1"/>
      <c r="RH478" s="1"/>
      <c r="RI478" s="1"/>
      <c r="RJ478" s="1"/>
      <c r="RK478" s="1"/>
      <c r="RL478" s="1"/>
      <c r="RM478" s="1"/>
      <c r="RN478" s="1"/>
      <c r="RO478" s="1"/>
      <c r="RP478" s="1"/>
      <c r="RQ478" s="1"/>
      <c r="RR478" s="1"/>
      <c r="RS478" s="1"/>
      <c r="RT478" s="1"/>
      <c r="RU478" s="1"/>
      <c r="RV478" s="1"/>
      <c r="RW478" s="1"/>
      <c r="RX478" s="1"/>
      <c r="RY478" s="1"/>
      <c r="RZ478" s="1"/>
      <c r="SA478" s="1"/>
      <c r="SB478" s="1"/>
      <c r="SC478" s="1"/>
      <c r="SD478" s="1"/>
      <c r="SE478" s="1"/>
      <c r="SF478" s="1"/>
      <c r="SG478" s="1"/>
      <c r="SH478" s="1"/>
      <c r="SI478" s="1"/>
      <c r="SJ478" s="1"/>
      <c r="SK478" s="1"/>
      <c r="SL478" s="1"/>
      <c r="SM478" s="1"/>
      <c r="SN478" s="1"/>
      <c r="SO478" s="1"/>
      <c r="SP478" s="1"/>
      <c r="SQ478" s="1"/>
      <c r="SR478" s="1"/>
      <c r="SS478" s="1"/>
      <c r="ST478" s="1"/>
      <c r="SU478" s="1"/>
      <c r="SV478" s="1"/>
      <c r="SW478" s="1"/>
      <c r="SX478" s="1"/>
      <c r="SY478" s="1"/>
      <c r="SZ478" s="1"/>
      <c r="TA478" s="1"/>
      <c r="TB478" s="1"/>
      <c r="TC478" s="1"/>
      <c r="TD478" s="1"/>
      <c r="TE478" s="1"/>
      <c r="TF478" s="1"/>
      <c r="TG478" s="1"/>
      <c r="TH478" s="1"/>
      <c r="TI478" s="1"/>
      <c r="TJ478" s="1"/>
      <c r="TK478" s="1"/>
      <c r="TL478" s="1"/>
      <c r="TM478" s="1"/>
      <c r="TN478" s="1"/>
      <c r="TO478" s="1"/>
      <c r="TP478" s="1"/>
      <c r="TQ478" s="1"/>
      <c r="TR478" s="1"/>
      <c r="TS478" s="1"/>
      <c r="TT478" s="1"/>
      <c r="TU478" s="1"/>
      <c r="TV478" s="1"/>
      <c r="TW478" s="1"/>
      <c r="TX478" s="1"/>
      <c r="TY478" s="1"/>
      <c r="TZ478" s="1"/>
      <c r="UA478" s="1"/>
      <c r="UB478" s="1"/>
      <c r="UC478" s="1"/>
      <c r="UD478" s="1"/>
      <c r="UE478" s="1"/>
      <c r="UF478" s="1"/>
      <c r="UG478" s="1"/>
      <c r="UH478" s="1"/>
      <c r="UI478" s="1"/>
      <c r="UJ478" s="1"/>
      <c r="UK478" s="1"/>
      <c r="UL478" s="1"/>
      <c r="UM478" s="1"/>
      <c r="UN478" s="1"/>
      <c r="UO478" s="1"/>
      <c r="UP478" s="1"/>
      <c r="UQ478" s="1"/>
      <c r="UR478" s="1"/>
      <c r="US478" s="1"/>
      <c r="UT478" s="1"/>
      <c r="UU478" s="1"/>
      <c r="UV478" s="1"/>
      <c r="UW478" s="1"/>
      <c r="UX478" s="1"/>
      <c r="UY478" s="1"/>
      <c r="UZ478" s="1"/>
      <c r="VA478" s="1"/>
      <c r="VB478" s="1"/>
      <c r="VC478" s="1"/>
      <c r="VD478" s="1"/>
      <c r="VE478" s="1"/>
      <c r="VF478" s="1"/>
      <c r="VG478" s="1"/>
      <c r="VH478" s="1"/>
      <c r="VI478" s="1"/>
      <c r="VJ478" s="1"/>
      <c r="VK478" s="1"/>
      <c r="VL478" s="1"/>
      <c r="VM478" s="1"/>
      <c r="VN478" s="1"/>
      <c r="VO478" s="1"/>
      <c r="VP478" s="1"/>
      <c r="VQ478" s="1"/>
      <c r="VR478" s="1"/>
      <c r="VS478" s="1"/>
      <c r="VT478" s="1"/>
      <c r="VU478" s="1"/>
      <c r="VV478" s="1"/>
      <c r="VW478" s="1"/>
      <c r="VX478" s="1"/>
      <c r="VY478" s="1"/>
      <c r="VZ478" s="1"/>
      <c r="WA478" s="1"/>
      <c r="WB478" s="1"/>
      <c r="WC478" s="1"/>
      <c r="WD478" s="1"/>
      <c r="WE478" s="1"/>
      <c r="WF478" s="1"/>
      <c r="WG478" s="1"/>
      <c r="WH478" s="1"/>
      <c r="WI478" s="1"/>
      <c r="WJ478" s="1"/>
      <c r="WK478" s="1"/>
      <c r="WL478" s="1"/>
      <c r="WM478" s="1"/>
      <c r="WN478" s="1"/>
      <c r="WO478" s="1"/>
      <c r="WP478" s="1"/>
      <c r="WQ478" s="1"/>
      <c r="WR478" s="1"/>
      <c r="WS478" s="1"/>
      <c r="WT478" s="1"/>
      <c r="WU478" s="1"/>
      <c r="WV478" s="1"/>
      <c r="WW478" s="1"/>
      <c r="WX478" s="1"/>
      <c r="WY478" s="1"/>
      <c r="WZ478" s="1"/>
      <c r="XA478" s="1"/>
      <c r="XB478" s="1"/>
      <c r="XC478" s="1"/>
      <c r="XD478" s="1"/>
      <c r="XE478" s="1"/>
      <c r="XF478" s="1"/>
      <c r="XG478" s="1"/>
      <c r="XH478" s="1"/>
      <c r="XI478" s="1"/>
      <c r="XJ478" s="1"/>
      <c r="XK478" s="1"/>
      <c r="XL478" s="1"/>
      <c r="XM478" s="1"/>
      <c r="XN478" s="1"/>
      <c r="XO478" s="1"/>
      <c r="XP478" s="1"/>
      <c r="XQ478" s="1"/>
      <c r="XR478" s="1"/>
      <c r="XS478" s="1"/>
      <c r="XT478" s="1"/>
      <c r="XU478" s="1"/>
      <c r="XV478" s="1"/>
      <c r="XW478" s="1"/>
      <c r="XX478" s="1"/>
      <c r="XY478" s="1"/>
      <c r="XZ478" s="1"/>
      <c r="YA478" s="1"/>
      <c r="YB478" s="1"/>
      <c r="YC478" s="1"/>
      <c r="YD478" s="1"/>
      <c r="YE478" s="1"/>
      <c r="YF478" s="1"/>
      <c r="YG478" s="1"/>
      <c r="YH478" s="1"/>
      <c r="YI478" s="1"/>
      <c r="YJ478" s="1"/>
      <c r="YK478" s="1"/>
      <c r="YL478" s="1"/>
      <c r="YM478" s="1"/>
      <c r="YN478" s="1"/>
      <c r="YO478" s="1"/>
      <c r="YP478" s="1"/>
      <c r="YQ478" s="1"/>
      <c r="YR478" s="1"/>
      <c r="YS478" s="1"/>
      <c r="YT478" s="1"/>
      <c r="YU478" s="1"/>
      <c r="YV478" s="1"/>
      <c r="YW478" s="1"/>
      <c r="YX478" s="1"/>
      <c r="YY478" s="1"/>
      <c r="YZ478" s="1"/>
      <c r="ZA478" s="1"/>
      <c r="ZB478" s="1"/>
      <c r="ZC478" s="1"/>
      <c r="ZD478" s="1"/>
      <c r="ZE478" s="1"/>
      <c r="ZF478" s="1"/>
      <c r="ZG478" s="1"/>
      <c r="ZH478" s="1"/>
      <c r="ZI478" s="1"/>
      <c r="ZJ478" s="1"/>
      <c r="ZK478" s="1"/>
      <c r="ZL478" s="1"/>
      <c r="ZM478" s="1"/>
      <c r="ZN478" s="1"/>
      <c r="ZO478" s="1"/>
      <c r="ZP478" s="1"/>
      <c r="ZQ478" s="1"/>
      <c r="ZR478" s="1"/>
      <c r="ZS478" s="1"/>
    </row>
    <row r="479" spans="1:695" s="128" customFormat="1" x14ac:dyDescent="0.2">
      <c r="A479" s="225" t="s">
        <v>160</v>
      </c>
      <c r="B479" s="91"/>
      <c r="C479" s="48" t="s">
        <v>53</v>
      </c>
      <c r="D479" s="72" t="s">
        <v>28</v>
      </c>
      <c r="E479" s="69">
        <v>0.44444444444444442</v>
      </c>
      <c r="F479" s="69">
        <f>E479+(25/(24*60))</f>
        <v>0.46180555555555552</v>
      </c>
      <c r="G479" s="42">
        <f>H479*I479</f>
        <v>1355.2</v>
      </c>
      <c r="H479" s="265">
        <v>112</v>
      </c>
      <c r="I479" s="81">
        <v>12.1</v>
      </c>
      <c r="J479" s="77" t="s">
        <v>204</v>
      </c>
      <c r="K479" s="77" t="s">
        <v>205</v>
      </c>
      <c r="L479" s="157"/>
      <c r="M479" s="1"/>
      <c r="N479" s="138"/>
      <c r="O479" s="139"/>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c r="JR479" s="1"/>
      <c r="JS479" s="1"/>
      <c r="JT479" s="1"/>
      <c r="JU479" s="1"/>
      <c r="JV479" s="1"/>
      <c r="JW479" s="1"/>
      <c r="JX479" s="1"/>
      <c r="JY479" s="1"/>
      <c r="JZ479" s="1"/>
      <c r="KA479" s="1"/>
      <c r="KB479" s="1"/>
      <c r="KC479" s="1"/>
      <c r="KD479" s="1"/>
      <c r="KE479" s="1"/>
      <c r="KF479" s="1"/>
      <c r="KG479" s="1"/>
      <c r="KH479" s="1"/>
      <c r="KI479" s="1"/>
      <c r="KJ479" s="1"/>
      <c r="KK479" s="1"/>
      <c r="KL479" s="1"/>
      <c r="KM479" s="1"/>
      <c r="KN479" s="1"/>
      <c r="KO479" s="1"/>
      <c r="KP479" s="1"/>
      <c r="KQ479" s="1"/>
      <c r="KR479" s="1"/>
      <c r="KS479" s="1"/>
      <c r="KT479" s="1"/>
      <c r="KU479" s="1"/>
      <c r="KV479" s="1"/>
      <c r="KW479" s="1"/>
      <c r="KX479" s="1"/>
      <c r="KY479" s="1"/>
      <c r="KZ479" s="1"/>
      <c r="LA479" s="1"/>
      <c r="LB479" s="1"/>
      <c r="LC479" s="1"/>
      <c r="LD479" s="1"/>
      <c r="LE479" s="1"/>
      <c r="LF479" s="1"/>
      <c r="LG479" s="1"/>
      <c r="LH479" s="1"/>
      <c r="LI479" s="1"/>
      <c r="LJ479" s="1"/>
      <c r="LK479" s="1"/>
      <c r="LL479" s="1"/>
      <c r="LM479" s="1"/>
      <c r="LN479" s="1"/>
      <c r="LO479" s="1"/>
      <c r="LP479" s="1"/>
      <c r="LQ479" s="1"/>
      <c r="LR479" s="1"/>
      <c r="LS479" s="1"/>
      <c r="LT479" s="1"/>
      <c r="LU479" s="1"/>
      <c r="LV479" s="1"/>
      <c r="LW479" s="1"/>
      <c r="LX479" s="1"/>
      <c r="LY479" s="1"/>
      <c r="LZ479" s="1"/>
      <c r="MA479" s="1"/>
      <c r="MB479" s="1"/>
      <c r="MC479" s="1"/>
      <c r="MD479" s="1"/>
      <c r="ME479" s="1"/>
      <c r="MF479" s="1"/>
      <c r="MG479" s="1"/>
      <c r="MH479" s="1"/>
      <c r="MI479" s="1"/>
      <c r="MJ479" s="1"/>
      <c r="MK479" s="1"/>
      <c r="ML479" s="1"/>
      <c r="MM479" s="1"/>
      <c r="MN479" s="1"/>
      <c r="MO479" s="1"/>
      <c r="MP479" s="1"/>
      <c r="MQ479" s="1"/>
      <c r="MR479" s="1"/>
      <c r="MS479" s="1"/>
      <c r="MT479" s="1"/>
      <c r="MU479" s="1"/>
      <c r="MV479" s="1"/>
      <c r="MW479" s="1"/>
      <c r="MX479" s="1"/>
      <c r="MY479" s="1"/>
      <c r="MZ479" s="1"/>
      <c r="NA479" s="1"/>
      <c r="NB479" s="1"/>
      <c r="NC479" s="1"/>
      <c r="ND479" s="1"/>
      <c r="NE479" s="1"/>
      <c r="NF479" s="1"/>
      <c r="NG479" s="1"/>
      <c r="NH479" s="1"/>
      <c r="NI479" s="1"/>
      <c r="NJ479" s="1"/>
      <c r="NK479" s="1"/>
      <c r="NL479" s="1"/>
      <c r="NM479" s="1"/>
      <c r="NN479" s="1"/>
      <c r="NO479" s="1"/>
      <c r="NP479" s="1"/>
      <c r="NQ479" s="1"/>
      <c r="NR479" s="1"/>
      <c r="NS479" s="1"/>
      <c r="NT479" s="1"/>
      <c r="NU479" s="1"/>
      <c r="NV479" s="1"/>
      <c r="NW479" s="1"/>
      <c r="NX479" s="1"/>
      <c r="NY479" s="1"/>
      <c r="NZ479" s="1"/>
      <c r="OA479" s="1"/>
      <c r="OB479" s="1"/>
      <c r="OC479" s="1"/>
      <c r="OD479" s="1"/>
      <c r="OE479" s="1"/>
      <c r="OF479" s="1"/>
      <c r="OG479" s="1"/>
      <c r="OH479" s="1"/>
      <c r="OI479" s="1"/>
      <c r="OJ479" s="1"/>
      <c r="OK479" s="1"/>
      <c r="OL479" s="1"/>
      <c r="OM479" s="1"/>
      <c r="ON479" s="1"/>
      <c r="OO479" s="1"/>
      <c r="OP479" s="1"/>
      <c r="OQ479" s="1"/>
      <c r="OR479" s="1"/>
      <c r="OS479" s="1"/>
      <c r="OT479" s="1"/>
      <c r="OU479" s="1"/>
      <c r="OV479" s="1"/>
      <c r="OW479" s="1"/>
      <c r="OX479" s="1"/>
      <c r="OY479" s="1"/>
      <c r="OZ479" s="1"/>
      <c r="PA479" s="1"/>
      <c r="PB479" s="1"/>
      <c r="PC479" s="1"/>
      <c r="PD479" s="1"/>
      <c r="PE479" s="1"/>
      <c r="PF479" s="1"/>
      <c r="PG479" s="1"/>
      <c r="PH479" s="1"/>
      <c r="PI479" s="1"/>
      <c r="PJ479" s="1"/>
      <c r="PK479" s="1"/>
      <c r="PL479" s="1"/>
      <c r="PM479" s="1"/>
      <c r="PN479" s="1"/>
      <c r="PO479" s="1"/>
      <c r="PP479" s="1"/>
      <c r="PQ479" s="1"/>
      <c r="PR479" s="1"/>
      <c r="PS479" s="1"/>
      <c r="PT479" s="1"/>
      <c r="PU479" s="1"/>
      <c r="PV479" s="1"/>
      <c r="PW479" s="1"/>
      <c r="PX479" s="1"/>
      <c r="PY479" s="1"/>
      <c r="PZ479" s="1"/>
      <c r="QA479" s="1"/>
      <c r="QB479" s="1"/>
      <c r="QC479" s="1"/>
      <c r="QD479" s="1"/>
      <c r="QE479" s="1"/>
      <c r="QF479" s="1"/>
      <c r="QG479" s="1"/>
      <c r="QH479" s="1"/>
      <c r="QI479" s="1"/>
      <c r="QJ479" s="1"/>
      <c r="QK479" s="1"/>
      <c r="QL479" s="1"/>
      <c r="QM479" s="1"/>
      <c r="QN479" s="1"/>
      <c r="QO479" s="1"/>
      <c r="QP479" s="1"/>
      <c r="QQ479" s="1"/>
      <c r="QR479" s="1"/>
      <c r="QS479" s="1"/>
      <c r="QT479" s="1"/>
      <c r="QU479" s="1"/>
      <c r="QV479" s="1"/>
      <c r="QW479" s="1"/>
      <c r="QX479" s="1"/>
      <c r="QY479" s="1"/>
      <c r="QZ479" s="1"/>
      <c r="RA479" s="1"/>
      <c r="RB479" s="1"/>
      <c r="RC479" s="1"/>
      <c r="RD479" s="1"/>
      <c r="RE479" s="1"/>
      <c r="RF479" s="1"/>
      <c r="RG479" s="1"/>
      <c r="RH479" s="1"/>
      <c r="RI479" s="1"/>
      <c r="RJ479" s="1"/>
      <c r="RK479" s="1"/>
      <c r="RL479" s="1"/>
      <c r="RM479" s="1"/>
      <c r="RN479" s="1"/>
      <c r="RO479" s="1"/>
      <c r="RP479" s="1"/>
      <c r="RQ479" s="1"/>
      <c r="RR479" s="1"/>
      <c r="RS479" s="1"/>
      <c r="RT479" s="1"/>
      <c r="RU479" s="1"/>
      <c r="RV479" s="1"/>
      <c r="RW479" s="1"/>
      <c r="RX479" s="1"/>
      <c r="RY479" s="1"/>
      <c r="RZ479" s="1"/>
      <c r="SA479" s="1"/>
      <c r="SB479" s="1"/>
      <c r="SC479" s="1"/>
      <c r="SD479" s="1"/>
      <c r="SE479" s="1"/>
      <c r="SF479" s="1"/>
      <c r="SG479" s="1"/>
      <c r="SH479" s="1"/>
      <c r="SI479" s="1"/>
      <c r="SJ479" s="1"/>
      <c r="SK479" s="1"/>
      <c r="SL479" s="1"/>
      <c r="SM479" s="1"/>
      <c r="SN479" s="1"/>
      <c r="SO479" s="1"/>
      <c r="SP479" s="1"/>
      <c r="SQ479" s="1"/>
      <c r="SR479" s="1"/>
      <c r="SS479" s="1"/>
      <c r="ST479" s="1"/>
      <c r="SU479" s="1"/>
      <c r="SV479" s="1"/>
      <c r="SW479" s="1"/>
      <c r="SX479" s="1"/>
      <c r="SY479" s="1"/>
      <c r="SZ479" s="1"/>
      <c r="TA479" s="1"/>
      <c r="TB479" s="1"/>
      <c r="TC479" s="1"/>
      <c r="TD479" s="1"/>
      <c r="TE479" s="1"/>
      <c r="TF479" s="1"/>
      <c r="TG479" s="1"/>
      <c r="TH479" s="1"/>
      <c r="TI479" s="1"/>
      <c r="TJ479" s="1"/>
      <c r="TK479" s="1"/>
      <c r="TL479" s="1"/>
      <c r="TM479" s="1"/>
      <c r="TN479" s="1"/>
      <c r="TO479" s="1"/>
      <c r="TP479" s="1"/>
      <c r="TQ479" s="1"/>
      <c r="TR479" s="1"/>
      <c r="TS479" s="1"/>
      <c r="TT479" s="1"/>
      <c r="TU479" s="1"/>
      <c r="TV479" s="1"/>
      <c r="TW479" s="1"/>
      <c r="TX479" s="1"/>
      <c r="TY479" s="1"/>
      <c r="TZ479" s="1"/>
      <c r="UA479" s="1"/>
      <c r="UB479" s="1"/>
      <c r="UC479" s="1"/>
      <c r="UD479" s="1"/>
      <c r="UE479" s="1"/>
      <c r="UF479" s="1"/>
      <c r="UG479" s="1"/>
      <c r="UH479" s="1"/>
      <c r="UI479" s="1"/>
      <c r="UJ479" s="1"/>
      <c r="UK479" s="1"/>
      <c r="UL479" s="1"/>
      <c r="UM479" s="1"/>
      <c r="UN479" s="1"/>
      <c r="UO479" s="1"/>
      <c r="UP479" s="1"/>
      <c r="UQ479" s="1"/>
      <c r="UR479" s="1"/>
      <c r="US479" s="1"/>
      <c r="UT479" s="1"/>
      <c r="UU479" s="1"/>
      <c r="UV479" s="1"/>
      <c r="UW479" s="1"/>
      <c r="UX479" s="1"/>
      <c r="UY479" s="1"/>
      <c r="UZ479" s="1"/>
      <c r="VA479" s="1"/>
      <c r="VB479" s="1"/>
      <c r="VC479" s="1"/>
      <c r="VD479" s="1"/>
      <c r="VE479" s="1"/>
      <c r="VF479" s="1"/>
      <c r="VG479" s="1"/>
      <c r="VH479" s="1"/>
      <c r="VI479" s="1"/>
      <c r="VJ479" s="1"/>
      <c r="VK479" s="1"/>
      <c r="VL479" s="1"/>
      <c r="VM479" s="1"/>
      <c r="VN479" s="1"/>
      <c r="VO479" s="1"/>
      <c r="VP479" s="1"/>
      <c r="VQ479" s="1"/>
      <c r="VR479" s="1"/>
      <c r="VS479" s="1"/>
      <c r="VT479" s="1"/>
      <c r="VU479" s="1"/>
      <c r="VV479" s="1"/>
      <c r="VW479" s="1"/>
      <c r="VX479" s="1"/>
      <c r="VY479" s="1"/>
      <c r="VZ479" s="1"/>
      <c r="WA479" s="1"/>
      <c r="WB479" s="1"/>
      <c r="WC479" s="1"/>
      <c r="WD479" s="1"/>
      <c r="WE479" s="1"/>
      <c r="WF479" s="1"/>
      <c r="WG479" s="1"/>
      <c r="WH479" s="1"/>
      <c r="WI479" s="1"/>
      <c r="WJ479" s="1"/>
      <c r="WK479" s="1"/>
      <c r="WL479" s="1"/>
      <c r="WM479" s="1"/>
      <c r="WN479" s="1"/>
      <c r="WO479" s="1"/>
      <c r="WP479" s="1"/>
      <c r="WQ479" s="1"/>
      <c r="WR479" s="1"/>
      <c r="WS479" s="1"/>
      <c r="WT479" s="1"/>
      <c r="WU479" s="1"/>
      <c r="WV479" s="1"/>
      <c r="WW479" s="1"/>
      <c r="WX479" s="1"/>
      <c r="WY479" s="1"/>
      <c r="WZ479" s="1"/>
      <c r="XA479" s="1"/>
      <c r="XB479" s="1"/>
      <c r="XC479" s="1"/>
      <c r="XD479" s="1"/>
      <c r="XE479" s="1"/>
      <c r="XF479" s="1"/>
      <c r="XG479" s="1"/>
      <c r="XH479" s="1"/>
      <c r="XI479" s="1"/>
      <c r="XJ479" s="1"/>
      <c r="XK479" s="1"/>
      <c r="XL479" s="1"/>
      <c r="XM479" s="1"/>
      <c r="XN479" s="1"/>
      <c r="XO479" s="1"/>
      <c r="XP479" s="1"/>
      <c r="XQ479" s="1"/>
      <c r="XR479" s="1"/>
      <c r="XS479" s="1"/>
      <c r="XT479" s="1"/>
      <c r="XU479" s="1"/>
      <c r="XV479" s="1"/>
      <c r="XW479" s="1"/>
      <c r="XX479" s="1"/>
      <c r="XY479" s="1"/>
      <c r="XZ479" s="1"/>
      <c r="YA479" s="1"/>
      <c r="YB479" s="1"/>
      <c r="YC479" s="1"/>
      <c r="YD479" s="1"/>
      <c r="YE479" s="1"/>
      <c r="YF479" s="1"/>
      <c r="YG479" s="1"/>
      <c r="YH479" s="1"/>
      <c r="YI479" s="1"/>
      <c r="YJ479" s="1"/>
      <c r="YK479" s="1"/>
      <c r="YL479" s="1"/>
      <c r="YM479" s="1"/>
      <c r="YN479" s="1"/>
      <c r="YO479" s="1"/>
      <c r="YP479" s="1"/>
      <c r="YQ479" s="1"/>
      <c r="YR479" s="1"/>
      <c r="YS479" s="1"/>
      <c r="YT479" s="1"/>
      <c r="YU479" s="1"/>
      <c r="YV479" s="1"/>
      <c r="YW479" s="1"/>
      <c r="YX479" s="1"/>
      <c r="YY479" s="1"/>
      <c r="YZ479" s="1"/>
      <c r="ZA479" s="1"/>
      <c r="ZB479" s="1"/>
      <c r="ZC479" s="1"/>
      <c r="ZD479" s="1"/>
      <c r="ZE479" s="1"/>
      <c r="ZF479" s="1"/>
      <c r="ZG479" s="1"/>
      <c r="ZH479" s="1"/>
      <c r="ZI479" s="1"/>
      <c r="ZJ479" s="1"/>
      <c r="ZK479" s="1"/>
      <c r="ZL479" s="1"/>
      <c r="ZM479" s="1"/>
      <c r="ZN479" s="1"/>
      <c r="ZO479" s="1"/>
      <c r="ZP479" s="1"/>
      <c r="ZQ479" s="1"/>
      <c r="ZR479" s="1"/>
      <c r="ZS479" s="1"/>
    </row>
    <row r="480" spans="1:695" s="128" customFormat="1" x14ac:dyDescent="0.2">
      <c r="A480" s="225" t="s">
        <v>160</v>
      </c>
      <c r="B480" s="91"/>
      <c r="C480" s="48"/>
      <c r="D480" s="72"/>
      <c r="E480" s="69"/>
      <c r="F480" s="69"/>
      <c r="G480" s="42"/>
      <c r="H480" s="70"/>
      <c r="I480" s="81"/>
      <c r="J480" s="75"/>
      <c r="K480" s="46"/>
      <c r="L480" s="157"/>
      <c r="M480" s="1"/>
      <c r="N480" s="138"/>
      <c r="O480" s="139"/>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c r="JR480" s="1"/>
      <c r="JS480" s="1"/>
      <c r="JT480" s="1"/>
      <c r="JU480" s="1"/>
      <c r="JV480" s="1"/>
      <c r="JW480" s="1"/>
      <c r="JX480" s="1"/>
      <c r="JY480" s="1"/>
      <c r="JZ480" s="1"/>
      <c r="KA480" s="1"/>
      <c r="KB480" s="1"/>
      <c r="KC480" s="1"/>
      <c r="KD480" s="1"/>
      <c r="KE480" s="1"/>
      <c r="KF480" s="1"/>
      <c r="KG480" s="1"/>
      <c r="KH480" s="1"/>
      <c r="KI480" s="1"/>
      <c r="KJ480" s="1"/>
      <c r="KK480" s="1"/>
      <c r="KL480" s="1"/>
      <c r="KM480" s="1"/>
      <c r="KN480" s="1"/>
      <c r="KO480" s="1"/>
      <c r="KP480" s="1"/>
      <c r="KQ480" s="1"/>
      <c r="KR480" s="1"/>
      <c r="KS480" s="1"/>
      <c r="KT480" s="1"/>
      <c r="KU480" s="1"/>
      <c r="KV480" s="1"/>
      <c r="KW480" s="1"/>
      <c r="KX480" s="1"/>
      <c r="KY480" s="1"/>
      <c r="KZ480" s="1"/>
      <c r="LA480" s="1"/>
      <c r="LB480" s="1"/>
      <c r="LC480" s="1"/>
      <c r="LD480" s="1"/>
      <c r="LE480" s="1"/>
      <c r="LF480" s="1"/>
      <c r="LG480" s="1"/>
      <c r="LH480" s="1"/>
      <c r="LI480" s="1"/>
      <c r="LJ480" s="1"/>
      <c r="LK480" s="1"/>
      <c r="LL480" s="1"/>
      <c r="LM480" s="1"/>
      <c r="LN480" s="1"/>
      <c r="LO480" s="1"/>
      <c r="LP480" s="1"/>
      <c r="LQ480" s="1"/>
      <c r="LR480" s="1"/>
      <c r="LS480" s="1"/>
      <c r="LT480" s="1"/>
      <c r="LU480" s="1"/>
      <c r="LV480" s="1"/>
      <c r="LW480" s="1"/>
      <c r="LX480" s="1"/>
      <c r="LY480" s="1"/>
      <c r="LZ480" s="1"/>
      <c r="MA480" s="1"/>
      <c r="MB480" s="1"/>
      <c r="MC480" s="1"/>
      <c r="MD480" s="1"/>
      <c r="ME480" s="1"/>
      <c r="MF480" s="1"/>
      <c r="MG480" s="1"/>
      <c r="MH480" s="1"/>
      <c r="MI480" s="1"/>
      <c r="MJ480" s="1"/>
      <c r="MK480" s="1"/>
      <c r="ML480" s="1"/>
      <c r="MM480" s="1"/>
      <c r="MN480" s="1"/>
      <c r="MO480" s="1"/>
      <c r="MP480" s="1"/>
      <c r="MQ480" s="1"/>
      <c r="MR480" s="1"/>
      <c r="MS480" s="1"/>
      <c r="MT480" s="1"/>
      <c r="MU480" s="1"/>
      <c r="MV480" s="1"/>
      <c r="MW480" s="1"/>
      <c r="MX480" s="1"/>
      <c r="MY480" s="1"/>
      <c r="MZ480" s="1"/>
      <c r="NA480" s="1"/>
      <c r="NB480" s="1"/>
      <c r="NC480" s="1"/>
      <c r="ND480" s="1"/>
      <c r="NE480" s="1"/>
      <c r="NF480" s="1"/>
      <c r="NG480" s="1"/>
      <c r="NH480" s="1"/>
      <c r="NI480" s="1"/>
      <c r="NJ480" s="1"/>
      <c r="NK480" s="1"/>
      <c r="NL480" s="1"/>
      <c r="NM480" s="1"/>
      <c r="NN480" s="1"/>
      <c r="NO480" s="1"/>
      <c r="NP480" s="1"/>
      <c r="NQ480" s="1"/>
      <c r="NR480" s="1"/>
      <c r="NS480" s="1"/>
      <c r="NT480" s="1"/>
      <c r="NU480" s="1"/>
      <c r="NV480" s="1"/>
      <c r="NW480" s="1"/>
      <c r="NX480" s="1"/>
      <c r="NY480" s="1"/>
      <c r="NZ480" s="1"/>
      <c r="OA480" s="1"/>
      <c r="OB480" s="1"/>
      <c r="OC480" s="1"/>
      <c r="OD480" s="1"/>
      <c r="OE480" s="1"/>
      <c r="OF480" s="1"/>
      <c r="OG480" s="1"/>
      <c r="OH480" s="1"/>
      <c r="OI480" s="1"/>
      <c r="OJ480" s="1"/>
      <c r="OK480" s="1"/>
      <c r="OL480" s="1"/>
      <c r="OM480" s="1"/>
      <c r="ON480" s="1"/>
      <c r="OO480" s="1"/>
      <c r="OP480" s="1"/>
      <c r="OQ480" s="1"/>
      <c r="OR480" s="1"/>
      <c r="OS480" s="1"/>
      <c r="OT480" s="1"/>
      <c r="OU480" s="1"/>
      <c r="OV480" s="1"/>
      <c r="OW480" s="1"/>
      <c r="OX480" s="1"/>
      <c r="OY480" s="1"/>
      <c r="OZ480" s="1"/>
      <c r="PA480" s="1"/>
      <c r="PB480" s="1"/>
      <c r="PC480" s="1"/>
      <c r="PD480" s="1"/>
      <c r="PE480" s="1"/>
      <c r="PF480" s="1"/>
      <c r="PG480" s="1"/>
      <c r="PH480" s="1"/>
      <c r="PI480" s="1"/>
      <c r="PJ480" s="1"/>
      <c r="PK480" s="1"/>
      <c r="PL480" s="1"/>
      <c r="PM480" s="1"/>
      <c r="PN480" s="1"/>
      <c r="PO480" s="1"/>
      <c r="PP480" s="1"/>
      <c r="PQ480" s="1"/>
      <c r="PR480" s="1"/>
      <c r="PS480" s="1"/>
      <c r="PT480" s="1"/>
      <c r="PU480" s="1"/>
      <c r="PV480" s="1"/>
      <c r="PW480" s="1"/>
      <c r="PX480" s="1"/>
      <c r="PY480" s="1"/>
      <c r="PZ480" s="1"/>
      <c r="QA480" s="1"/>
      <c r="QB480" s="1"/>
      <c r="QC480" s="1"/>
      <c r="QD480" s="1"/>
      <c r="QE480" s="1"/>
      <c r="QF480" s="1"/>
      <c r="QG480" s="1"/>
      <c r="QH480" s="1"/>
      <c r="QI480" s="1"/>
      <c r="QJ480" s="1"/>
      <c r="QK480" s="1"/>
      <c r="QL480" s="1"/>
      <c r="QM480" s="1"/>
      <c r="QN480" s="1"/>
      <c r="QO480" s="1"/>
      <c r="QP480" s="1"/>
      <c r="QQ480" s="1"/>
      <c r="QR480" s="1"/>
      <c r="QS480" s="1"/>
      <c r="QT480" s="1"/>
      <c r="QU480" s="1"/>
      <c r="QV480" s="1"/>
      <c r="QW480" s="1"/>
      <c r="QX480" s="1"/>
      <c r="QY480" s="1"/>
      <c r="QZ480" s="1"/>
      <c r="RA480" s="1"/>
      <c r="RB480" s="1"/>
      <c r="RC480" s="1"/>
      <c r="RD480" s="1"/>
      <c r="RE480" s="1"/>
      <c r="RF480" s="1"/>
      <c r="RG480" s="1"/>
      <c r="RH480" s="1"/>
      <c r="RI480" s="1"/>
      <c r="RJ480" s="1"/>
      <c r="RK480" s="1"/>
      <c r="RL480" s="1"/>
      <c r="RM480" s="1"/>
      <c r="RN480" s="1"/>
      <c r="RO480" s="1"/>
      <c r="RP480" s="1"/>
      <c r="RQ480" s="1"/>
      <c r="RR480" s="1"/>
      <c r="RS480" s="1"/>
      <c r="RT480" s="1"/>
      <c r="RU480" s="1"/>
      <c r="RV480" s="1"/>
      <c r="RW480" s="1"/>
      <c r="RX480" s="1"/>
      <c r="RY480" s="1"/>
      <c r="RZ480" s="1"/>
      <c r="SA480" s="1"/>
      <c r="SB480" s="1"/>
      <c r="SC480" s="1"/>
      <c r="SD480" s="1"/>
      <c r="SE480" s="1"/>
      <c r="SF480" s="1"/>
      <c r="SG480" s="1"/>
      <c r="SH480" s="1"/>
      <c r="SI480" s="1"/>
      <c r="SJ480" s="1"/>
      <c r="SK480" s="1"/>
      <c r="SL480" s="1"/>
      <c r="SM480" s="1"/>
      <c r="SN480" s="1"/>
      <c r="SO480" s="1"/>
      <c r="SP480" s="1"/>
      <c r="SQ480" s="1"/>
      <c r="SR480" s="1"/>
      <c r="SS480" s="1"/>
      <c r="ST480" s="1"/>
      <c r="SU480" s="1"/>
      <c r="SV480" s="1"/>
      <c r="SW480" s="1"/>
      <c r="SX480" s="1"/>
      <c r="SY480" s="1"/>
      <c r="SZ480" s="1"/>
      <c r="TA480" s="1"/>
      <c r="TB480" s="1"/>
      <c r="TC480" s="1"/>
      <c r="TD480" s="1"/>
      <c r="TE480" s="1"/>
      <c r="TF480" s="1"/>
      <c r="TG480" s="1"/>
      <c r="TH480" s="1"/>
      <c r="TI480" s="1"/>
      <c r="TJ480" s="1"/>
      <c r="TK480" s="1"/>
      <c r="TL480" s="1"/>
      <c r="TM480" s="1"/>
      <c r="TN480" s="1"/>
      <c r="TO480" s="1"/>
      <c r="TP480" s="1"/>
      <c r="TQ480" s="1"/>
      <c r="TR480" s="1"/>
      <c r="TS480" s="1"/>
      <c r="TT480" s="1"/>
      <c r="TU480" s="1"/>
      <c r="TV480" s="1"/>
      <c r="TW480" s="1"/>
      <c r="TX480" s="1"/>
      <c r="TY480" s="1"/>
      <c r="TZ480" s="1"/>
      <c r="UA480" s="1"/>
      <c r="UB480" s="1"/>
      <c r="UC480" s="1"/>
      <c r="UD480" s="1"/>
      <c r="UE480" s="1"/>
      <c r="UF480" s="1"/>
      <c r="UG480" s="1"/>
      <c r="UH480" s="1"/>
      <c r="UI480" s="1"/>
      <c r="UJ480" s="1"/>
      <c r="UK480" s="1"/>
      <c r="UL480" s="1"/>
      <c r="UM480" s="1"/>
      <c r="UN480" s="1"/>
      <c r="UO480" s="1"/>
      <c r="UP480" s="1"/>
      <c r="UQ480" s="1"/>
      <c r="UR480" s="1"/>
      <c r="US480" s="1"/>
      <c r="UT480" s="1"/>
      <c r="UU480" s="1"/>
      <c r="UV480" s="1"/>
      <c r="UW480" s="1"/>
      <c r="UX480" s="1"/>
      <c r="UY480" s="1"/>
      <c r="UZ480" s="1"/>
      <c r="VA480" s="1"/>
      <c r="VB480" s="1"/>
      <c r="VC480" s="1"/>
      <c r="VD480" s="1"/>
      <c r="VE480" s="1"/>
      <c r="VF480" s="1"/>
      <c r="VG480" s="1"/>
      <c r="VH480" s="1"/>
      <c r="VI480" s="1"/>
      <c r="VJ480" s="1"/>
      <c r="VK480" s="1"/>
      <c r="VL480" s="1"/>
      <c r="VM480" s="1"/>
      <c r="VN480" s="1"/>
      <c r="VO480" s="1"/>
      <c r="VP480" s="1"/>
      <c r="VQ480" s="1"/>
      <c r="VR480" s="1"/>
      <c r="VS480" s="1"/>
      <c r="VT480" s="1"/>
      <c r="VU480" s="1"/>
      <c r="VV480" s="1"/>
      <c r="VW480" s="1"/>
      <c r="VX480" s="1"/>
      <c r="VY480" s="1"/>
      <c r="VZ480" s="1"/>
      <c r="WA480" s="1"/>
      <c r="WB480" s="1"/>
      <c r="WC480" s="1"/>
      <c r="WD480" s="1"/>
      <c r="WE480" s="1"/>
      <c r="WF480" s="1"/>
      <c r="WG480" s="1"/>
      <c r="WH480" s="1"/>
      <c r="WI480" s="1"/>
      <c r="WJ480" s="1"/>
      <c r="WK480" s="1"/>
      <c r="WL480" s="1"/>
      <c r="WM480" s="1"/>
      <c r="WN480" s="1"/>
      <c r="WO480" s="1"/>
      <c r="WP480" s="1"/>
      <c r="WQ480" s="1"/>
      <c r="WR480" s="1"/>
      <c r="WS480" s="1"/>
      <c r="WT480" s="1"/>
      <c r="WU480" s="1"/>
      <c r="WV480" s="1"/>
      <c r="WW480" s="1"/>
      <c r="WX480" s="1"/>
      <c r="WY480" s="1"/>
      <c r="WZ480" s="1"/>
      <c r="XA480" s="1"/>
      <c r="XB480" s="1"/>
      <c r="XC480" s="1"/>
      <c r="XD480" s="1"/>
      <c r="XE480" s="1"/>
      <c r="XF480" s="1"/>
      <c r="XG480" s="1"/>
      <c r="XH480" s="1"/>
      <c r="XI480" s="1"/>
      <c r="XJ480" s="1"/>
      <c r="XK480" s="1"/>
      <c r="XL480" s="1"/>
      <c r="XM480" s="1"/>
      <c r="XN480" s="1"/>
      <c r="XO480" s="1"/>
      <c r="XP480" s="1"/>
      <c r="XQ480" s="1"/>
      <c r="XR480" s="1"/>
      <c r="XS480" s="1"/>
      <c r="XT480" s="1"/>
      <c r="XU480" s="1"/>
      <c r="XV480" s="1"/>
      <c r="XW480" s="1"/>
      <c r="XX480" s="1"/>
      <c r="XY480" s="1"/>
      <c r="XZ480" s="1"/>
      <c r="YA480" s="1"/>
      <c r="YB480" s="1"/>
      <c r="YC480" s="1"/>
      <c r="YD480" s="1"/>
      <c r="YE480" s="1"/>
      <c r="YF480" s="1"/>
      <c r="YG480" s="1"/>
      <c r="YH480" s="1"/>
      <c r="YI480" s="1"/>
      <c r="YJ480" s="1"/>
      <c r="YK480" s="1"/>
      <c r="YL480" s="1"/>
      <c r="YM480" s="1"/>
      <c r="YN480" s="1"/>
      <c r="YO480" s="1"/>
      <c r="YP480" s="1"/>
      <c r="YQ480" s="1"/>
      <c r="YR480" s="1"/>
      <c r="YS480" s="1"/>
      <c r="YT480" s="1"/>
      <c r="YU480" s="1"/>
      <c r="YV480" s="1"/>
      <c r="YW480" s="1"/>
      <c r="YX480" s="1"/>
      <c r="YY480" s="1"/>
      <c r="YZ480" s="1"/>
      <c r="ZA480" s="1"/>
      <c r="ZB480" s="1"/>
      <c r="ZC480" s="1"/>
      <c r="ZD480" s="1"/>
      <c r="ZE480" s="1"/>
      <c r="ZF480" s="1"/>
      <c r="ZG480" s="1"/>
      <c r="ZH480" s="1"/>
      <c r="ZI480" s="1"/>
      <c r="ZJ480" s="1"/>
      <c r="ZK480" s="1"/>
      <c r="ZL480" s="1"/>
      <c r="ZM480" s="1"/>
      <c r="ZN480" s="1"/>
      <c r="ZO480" s="1"/>
      <c r="ZP480" s="1"/>
      <c r="ZQ480" s="1"/>
      <c r="ZR480" s="1"/>
      <c r="ZS480" s="1"/>
    </row>
    <row r="481" spans="1:695" s="127" customFormat="1" x14ac:dyDescent="0.2">
      <c r="A481" s="225" t="s">
        <v>160</v>
      </c>
      <c r="B481" s="91"/>
      <c r="C481" s="48" t="s">
        <v>77</v>
      </c>
      <c r="D481" s="72" t="s">
        <v>28</v>
      </c>
      <c r="E481" s="69">
        <v>0.47916666666666702</v>
      </c>
      <c r="F481" s="69">
        <f t="shared" ref="F481" si="73">E481+(80/(24*60))</f>
        <v>0.53472222222222254</v>
      </c>
      <c r="G481" s="42">
        <f t="shared" ref="G481" si="74">H481*I481</f>
        <v>7380.8000000000011</v>
      </c>
      <c r="H481" s="265">
        <v>112</v>
      </c>
      <c r="I481" s="81">
        <v>65.900000000000006</v>
      </c>
      <c r="J481" s="77" t="s">
        <v>204</v>
      </c>
      <c r="K481" s="77" t="s">
        <v>205</v>
      </c>
      <c r="L481" s="157"/>
      <c r="M481" s="1"/>
      <c r="N481" s="138"/>
      <c r="O481" s="139"/>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c r="JR481" s="1"/>
      <c r="JS481" s="1"/>
      <c r="JT481" s="1"/>
      <c r="JU481" s="1"/>
      <c r="JV481" s="1"/>
      <c r="JW481" s="1"/>
      <c r="JX481" s="1"/>
      <c r="JY481" s="1"/>
      <c r="JZ481" s="1"/>
      <c r="KA481" s="1"/>
      <c r="KB481" s="1"/>
      <c r="KC481" s="1"/>
      <c r="KD481" s="1"/>
      <c r="KE481" s="1"/>
      <c r="KF481" s="1"/>
      <c r="KG481" s="1"/>
      <c r="KH481" s="1"/>
      <c r="KI481" s="1"/>
      <c r="KJ481" s="1"/>
      <c r="KK481" s="1"/>
      <c r="KL481" s="1"/>
      <c r="KM481" s="1"/>
      <c r="KN481" s="1"/>
      <c r="KO481" s="1"/>
      <c r="KP481" s="1"/>
      <c r="KQ481" s="1"/>
      <c r="KR481" s="1"/>
      <c r="KS481" s="1"/>
      <c r="KT481" s="1"/>
      <c r="KU481" s="1"/>
      <c r="KV481" s="1"/>
      <c r="KW481" s="1"/>
      <c r="KX481" s="1"/>
      <c r="KY481" s="1"/>
      <c r="KZ481" s="1"/>
      <c r="LA481" s="1"/>
      <c r="LB481" s="1"/>
      <c r="LC481" s="1"/>
      <c r="LD481" s="1"/>
      <c r="LE481" s="1"/>
      <c r="LF481" s="1"/>
      <c r="LG481" s="1"/>
      <c r="LH481" s="1"/>
      <c r="LI481" s="1"/>
      <c r="LJ481" s="1"/>
      <c r="LK481" s="1"/>
      <c r="LL481" s="1"/>
      <c r="LM481" s="1"/>
      <c r="LN481" s="1"/>
      <c r="LO481" s="1"/>
      <c r="LP481" s="1"/>
      <c r="LQ481" s="1"/>
      <c r="LR481" s="1"/>
      <c r="LS481" s="1"/>
      <c r="LT481" s="1"/>
      <c r="LU481" s="1"/>
      <c r="LV481" s="1"/>
      <c r="LW481" s="1"/>
      <c r="LX481" s="1"/>
      <c r="LY481" s="1"/>
      <c r="LZ481" s="1"/>
      <c r="MA481" s="1"/>
      <c r="MB481" s="1"/>
      <c r="MC481" s="1"/>
      <c r="MD481" s="1"/>
      <c r="ME481" s="1"/>
      <c r="MF481" s="1"/>
      <c r="MG481" s="1"/>
      <c r="MH481" s="1"/>
      <c r="MI481" s="1"/>
      <c r="MJ481" s="1"/>
      <c r="MK481" s="1"/>
      <c r="ML481" s="1"/>
      <c r="MM481" s="1"/>
      <c r="MN481" s="1"/>
      <c r="MO481" s="1"/>
      <c r="MP481" s="1"/>
      <c r="MQ481" s="1"/>
      <c r="MR481" s="1"/>
      <c r="MS481" s="1"/>
      <c r="MT481" s="1"/>
      <c r="MU481" s="1"/>
      <c r="MV481" s="1"/>
      <c r="MW481" s="1"/>
      <c r="MX481" s="1"/>
      <c r="MY481" s="1"/>
      <c r="MZ481" s="1"/>
      <c r="NA481" s="1"/>
      <c r="NB481" s="1"/>
      <c r="NC481" s="1"/>
      <c r="ND481" s="1"/>
      <c r="NE481" s="1"/>
      <c r="NF481" s="1"/>
      <c r="NG481" s="1"/>
      <c r="NH481" s="1"/>
      <c r="NI481" s="1"/>
      <c r="NJ481" s="1"/>
      <c r="NK481" s="1"/>
      <c r="NL481" s="1"/>
      <c r="NM481" s="1"/>
      <c r="NN481" s="1"/>
      <c r="NO481" s="1"/>
      <c r="NP481" s="1"/>
      <c r="NQ481" s="1"/>
      <c r="NR481" s="1"/>
      <c r="NS481" s="1"/>
      <c r="NT481" s="1"/>
      <c r="NU481" s="1"/>
      <c r="NV481" s="1"/>
      <c r="NW481" s="1"/>
      <c r="NX481" s="1"/>
      <c r="NY481" s="1"/>
      <c r="NZ481" s="1"/>
      <c r="OA481" s="1"/>
      <c r="OB481" s="1"/>
      <c r="OC481" s="1"/>
      <c r="OD481" s="1"/>
      <c r="OE481" s="1"/>
      <c r="OF481" s="1"/>
      <c r="OG481" s="1"/>
      <c r="OH481" s="1"/>
      <c r="OI481" s="1"/>
      <c r="OJ481" s="1"/>
      <c r="OK481" s="1"/>
      <c r="OL481" s="1"/>
      <c r="OM481" s="1"/>
      <c r="ON481" s="1"/>
      <c r="OO481" s="1"/>
      <c r="OP481" s="1"/>
      <c r="OQ481" s="1"/>
      <c r="OR481" s="1"/>
      <c r="OS481" s="1"/>
      <c r="OT481" s="1"/>
      <c r="OU481" s="1"/>
      <c r="OV481" s="1"/>
      <c r="OW481" s="1"/>
      <c r="OX481" s="1"/>
      <c r="OY481" s="1"/>
      <c r="OZ481" s="1"/>
      <c r="PA481" s="1"/>
      <c r="PB481" s="1"/>
      <c r="PC481" s="1"/>
      <c r="PD481" s="1"/>
      <c r="PE481" s="1"/>
      <c r="PF481" s="1"/>
      <c r="PG481" s="1"/>
      <c r="PH481" s="1"/>
      <c r="PI481" s="1"/>
      <c r="PJ481" s="1"/>
      <c r="PK481" s="1"/>
      <c r="PL481" s="1"/>
      <c r="PM481" s="1"/>
      <c r="PN481" s="1"/>
      <c r="PO481" s="1"/>
      <c r="PP481" s="1"/>
      <c r="PQ481" s="1"/>
      <c r="PR481" s="1"/>
      <c r="PS481" s="1"/>
      <c r="PT481" s="1"/>
      <c r="PU481" s="1"/>
      <c r="PV481" s="1"/>
      <c r="PW481" s="1"/>
      <c r="PX481" s="1"/>
      <c r="PY481" s="1"/>
      <c r="PZ481" s="1"/>
      <c r="QA481" s="1"/>
      <c r="QB481" s="1"/>
      <c r="QC481" s="1"/>
      <c r="QD481" s="1"/>
      <c r="QE481" s="1"/>
      <c r="QF481" s="1"/>
      <c r="QG481" s="1"/>
      <c r="QH481" s="1"/>
      <c r="QI481" s="1"/>
      <c r="QJ481" s="1"/>
      <c r="QK481" s="1"/>
      <c r="QL481" s="1"/>
      <c r="QM481" s="1"/>
      <c r="QN481" s="1"/>
      <c r="QO481" s="1"/>
      <c r="QP481" s="1"/>
      <c r="QQ481" s="1"/>
      <c r="QR481" s="1"/>
      <c r="QS481" s="1"/>
      <c r="QT481" s="1"/>
      <c r="QU481" s="1"/>
      <c r="QV481" s="1"/>
      <c r="QW481" s="1"/>
      <c r="QX481" s="1"/>
      <c r="QY481" s="1"/>
      <c r="QZ481" s="1"/>
      <c r="RA481" s="1"/>
      <c r="RB481" s="1"/>
      <c r="RC481" s="1"/>
      <c r="RD481" s="1"/>
      <c r="RE481" s="1"/>
      <c r="RF481" s="1"/>
      <c r="RG481" s="1"/>
      <c r="RH481" s="1"/>
      <c r="RI481" s="1"/>
      <c r="RJ481" s="1"/>
      <c r="RK481" s="1"/>
      <c r="RL481" s="1"/>
      <c r="RM481" s="1"/>
      <c r="RN481" s="1"/>
      <c r="RO481" s="1"/>
      <c r="RP481" s="1"/>
      <c r="RQ481" s="1"/>
      <c r="RR481" s="1"/>
      <c r="RS481" s="1"/>
      <c r="RT481" s="1"/>
      <c r="RU481" s="1"/>
      <c r="RV481" s="1"/>
      <c r="RW481" s="1"/>
      <c r="RX481" s="1"/>
      <c r="RY481" s="1"/>
      <c r="RZ481" s="1"/>
      <c r="SA481" s="1"/>
      <c r="SB481" s="1"/>
      <c r="SC481" s="1"/>
      <c r="SD481" s="1"/>
      <c r="SE481" s="1"/>
      <c r="SF481" s="1"/>
      <c r="SG481" s="1"/>
      <c r="SH481" s="1"/>
      <c r="SI481" s="1"/>
      <c r="SJ481" s="1"/>
      <c r="SK481" s="1"/>
      <c r="SL481" s="1"/>
      <c r="SM481" s="1"/>
      <c r="SN481" s="1"/>
      <c r="SO481" s="1"/>
      <c r="SP481" s="1"/>
      <c r="SQ481" s="1"/>
      <c r="SR481" s="1"/>
      <c r="SS481" s="1"/>
      <c r="ST481" s="1"/>
      <c r="SU481" s="1"/>
      <c r="SV481" s="1"/>
      <c r="SW481" s="1"/>
      <c r="SX481" s="1"/>
      <c r="SY481" s="1"/>
      <c r="SZ481" s="1"/>
      <c r="TA481" s="1"/>
      <c r="TB481" s="1"/>
      <c r="TC481" s="1"/>
      <c r="TD481" s="1"/>
      <c r="TE481" s="1"/>
      <c r="TF481" s="1"/>
      <c r="TG481" s="1"/>
      <c r="TH481" s="1"/>
      <c r="TI481" s="1"/>
      <c r="TJ481" s="1"/>
      <c r="TK481" s="1"/>
      <c r="TL481" s="1"/>
      <c r="TM481" s="1"/>
      <c r="TN481" s="1"/>
      <c r="TO481" s="1"/>
      <c r="TP481" s="1"/>
      <c r="TQ481" s="1"/>
      <c r="TR481" s="1"/>
      <c r="TS481" s="1"/>
      <c r="TT481" s="1"/>
      <c r="TU481" s="1"/>
      <c r="TV481" s="1"/>
      <c r="TW481" s="1"/>
      <c r="TX481" s="1"/>
      <c r="TY481" s="1"/>
      <c r="TZ481" s="1"/>
      <c r="UA481" s="1"/>
      <c r="UB481" s="1"/>
      <c r="UC481" s="1"/>
      <c r="UD481" s="1"/>
      <c r="UE481" s="1"/>
      <c r="UF481" s="1"/>
      <c r="UG481" s="1"/>
      <c r="UH481" s="1"/>
      <c r="UI481" s="1"/>
      <c r="UJ481" s="1"/>
      <c r="UK481" s="1"/>
      <c r="UL481" s="1"/>
      <c r="UM481" s="1"/>
      <c r="UN481" s="1"/>
      <c r="UO481" s="1"/>
      <c r="UP481" s="1"/>
      <c r="UQ481" s="1"/>
      <c r="UR481" s="1"/>
      <c r="US481" s="1"/>
      <c r="UT481" s="1"/>
      <c r="UU481" s="1"/>
      <c r="UV481" s="1"/>
      <c r="UW481" s="1"/>
      <c r="UX481" s="1"/>
      <c r="UY481" s="1"/>
      <c r="UZ481" s="1"/>
      <c r="VA481" s="1"/>
      <c r="VB481" s="1"/>
      <c r="VC481" s="1"/>
      <c r="VD481" s="1"/>
      <c r="VE481" s="1"/>
      <c r="VF481" s="1"/>
      <c r="VG481" s="1"/>
      <c r="VH481" s="1"/>
      <c r="VI481" s="1"/>
      <c r="VJ481" s="1"/>
      <c r="VK481" s="1"/>
      <c r="VL481" s="1"/>
      <c r="VM481" s="1"/>
      <c r="VN481" s="1"/>
      <c r="VO481" s="1"/>
      <c r="VP481" s="1"/>
      <c r="VQ481" s="1"/>
      <c r="VR481" s="1"/>
      <c r="VS481" s="1"/>
      <c r="VT481" s="1"/>
      <c r="VU481" s="1"/>
      <c r="VV481" s="1"/>
      <c r="VW481" s="1"/>
      <c r="VX481" s="1"/>
      <c r="VY481" s="1"/>
      <c r="VZ481" s="1"/>
      <c r="WA481" s="1"/>
      <c r="WB481" s="1"/>
      <c r="WC481" s="1"/>
      <c r="WD481" s="1"/>
      <c r="WE481" s="1"/>
      <c r="WF481" s="1"/>
      <c r="WG481" s="1"/>
      <c r="WH481" s="1"/>
      <c r="WI481" s="1"/>
      <c r="WJ481" s="1"/>
      <c r="WK481" s="1"/>
      <c r="WL481" s="1"/>
      <c r="WM481" s="1"/>
      <c r="WN481" s="1"/>
      <c r="WO481" s="1"/>
      <c r="WP481" s="1"/>
      <c r="WQ481" s="1"/>
      <c r="WR481" s="1"/>
      <c r="WS481" s="1"/>
      <c r="WT481" s="1"/>
      <c r="WU481" s="1"/>
      <c r="WV481" s="1"/>
      <c r="WW481" s="1"/>
      <c r="WX481" s="1"/>
      <c r="WY481" s="1"/>
      <c r="WZ481" s="1"/>
      <c r="XA481" s="1"/>
      <c r="XB481" s="1"/>
      <c r="XC481" s="1"/>
      <c r="XD481" s="1"/>
      <c r="XE481" s="1"/>
      <c r="XF481" s="1"/>
      <c r="XG481" s="1"/>
      <c r="XH481" s="1"/>
      <c r="XI481" s="1"/>
      <c r="XJ481" s="1"/>
      <c r="XK481" s="1"/>
      <c r="XL481" s="1"/>
      <c r="XM481" s="1"/>
      <c r="XN481" s="1"/>
      <c r="XO481" s="1"/>
      <c r="XP481" s="1"/>
      <c r="XQ481" s="1"/>
      <c r="XR481" s="1"/>
      <c r="XS481" s="1"/>
      <c r="XT481" s="1"/>
      <c r="XU481" s="1"/>
      <c r="XV481" s="1"/>
      <c r="XW481" s="1"/>
      <c r="XX481" s="1"/>
      <c r="XY481" s="1"/>
      <c r="XZ481" s="1"/>
      <c r="YA481" s="1"/>
      <c r="YB481" s="1"/>
      <c r="YC481" s="1"/>
      <c r="YD481" s="1"/>
      <c r="YE481" s="1"/>
      <c r="YF481" s="1"/>
      <c r="YG481" s="1"/>
      <c r="YH481" s="1"/>
      <c r="YI481" s="1"/>
      <c r="YJ481" s="1"/>
      <c r="YK481" s="1"/>
      <c r="YL481" s="1"/>
      <c r="YM481" s="1"/>
      <c r="YN481" s="1"/>
      <c r="YO481" s="1"/>
      <c r="YP481" s="1"/>
      <c r="YQ481" s="1"/>
      <c r="YR481" s="1"/>
      <c r="YS481" s="1"/>
      <c r="YT481" s="1"/>
      <c r="YU481" s="1"/>
      <c r="YV481" s="1"/>
      <c r="YW481" s="1"/>
      <c r="YX481" s="1"/>
      <c r="YY481" s="1"/>
      <c r="YZ481" s="1"/>
      <c r="ZA481" s="1"/>
      <c r="ZB481" s="1"/>
      <c r="ZC481" s="1"/>
      <c r="ZD481" s="1"/>
      <c r="ZE481" s="1"/>
      <c r="ZF481" s="1"/>
      <c r="ZG481" s="1"/>
      <c r="ZH481" s="1"/>
      <c r="ZI481" s="1"/>
      <c r="ZJ481" s="1"/>
      <c r="ZK481" s="1"/>
      <c r="ZL481" s="1"/>
      <c r="ZM481" s="1"/>
      <c r="ZN481" s="1"/>
      <c r="ZO481" s="1"/>
      <c r="ZP481" s="1"/>
      <c r="ZQ481" s="1"/>
      <c r="ZR481" s="1"/>
      <c r="ZS481" s="1"/>
    </row>
    <row r="482" spans="1:695" s="127" customFormat="1" x14ac:dyDescent="0.2">
      <c r="A482" s="225" t="s">
        <v>160</v>
      </c>
      <c r="B482" s="91"/>
      <c r="C482" s="48" t="s">
        <v>75</v>
      </c>
      <c r="D482" s="72" t="s">
        <v>28</v>
      </c>
      <c r="E482" s="69">
        <v>0.54513888888888895</v>
      </c>
      <c r="F482" s="69">
        <f>E482+(80/(24*60))</f>
        <v>0.60069444444444453</v>
      </c>
      <c r="G482" s="42">
        <f t="shared" ref="G482:G489" si="75">H482*I482</f>
        <v>7448</v>
      </c>
      <c r="H482" s="265">
        <v>112</v>
      </c>
      <c r="I482" s="81">
        <v>66.5</v>
      </c>
      <c r="J482" s="77" t="s">
        <v>204</v>
      </c>
      <c r="K482" s="77" t="s">
        <v>205</v>
      </c>
      <c r="L482" s="157"/>
      <c r="M482" s="1"/>
      <c r="N482" s="138"/>
      <c r="O482" s="139"/>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c r="JR482" s="1"/>
      <c r="JS482" s="1"/>
      <c r="JT482" s="1"/>
      <c r="JU482" s="1"/>
      <c r="JV482" s="1"/>
      <c r="JW482" s="1"/>
      <c r="JX482" s="1"/>
      <c r="JY482" s="1"/>
      <c r="JZ482" s="1"/>
      <c r="KA482" s="1"/>
      <c r="KB482" s="1"/>
      <c r="KC482" s="1"/>
      <c r="KD482" s="1"/>
      <c r="KE482" s="1"/>
      <c r="KF482" s="1"/>
      <c r="KG482" s="1"/>
      <c r="KH482" s="1"/>
      <c r="KI482" s="1"/>
      <c r="KJ482" s="1"/>
      <c r="KK482" s="1"/>
      <c r="KL482" s="1"/>
      <c r="KM482" s="1"/>
      <c r="KN482" s="1"/>
      <c r="KO482" s="1"/>
      <c r="KP482" s="1"/>
      <c r="KQ482" s="1"/>
      <c r="KR482" s="1"/>
      <c r="KS482" s="1"/>
      <c r="KT482" s="1"/>
      <c r="KU482" s="1"/>
      <c r="KV482" s="1"/>
      <c r="KW482" s="1"/>
      <c r="KX482" s="1"/>
      <c r="KY482" s="1"/>
      <c r="KZ482" s="1"/>
      <c r="LA482" s="1"/>
      <c r="LB482" s="1"/>
      <c r="LC482" s="1"/>
      <c r="LD482" s="1"/>
      <c r="LE482" s="1"/>
      <c r="LF482" s="1"/>
      <c r="LG482" s="1"/>
      <c r="LH482" s="1"/>
      <c r="LI482" s="1"/>
      <c r="LJ482" s="1"/>
      <c r="LK482" s="1"/>
      <c r="LL482" s="1"/>
      <c r="LM482" s="1"/>
      <c r="LN482" s="1"/>
      <c r="LO482" s="1"/>
      <c r="LP482" s="1"/>
      <c r="LQ482" s="1"/>
      <c r="LR482" s="1"/>
      <c r="LS482" s="1"/>
      <c r="LT482" s="1"/>
      <c r="LU482" s="1"/>
      <c r="LV482" s="1"/>
      <c r="LW482" s="1"/>
      <c r="LX482" s="1"/>
      <c r="LY482" s="1"/>
      <c r="LZ482" s="1"/>
      <c r="MA482" s="1"/>
      <c r="MB482" s="1"/>
      <c r="MC482" s="1"/>
      <c r="MD482" s="1"/>
      <c r="ME482" s="1"/>
      <c r="MF482" s="1"/>
      <c r="MG482" s="1"/>
      <c r="MH482" s="1"/>
      <c r="MI482" s="1"/>
      <c r="MJ482" s="1"/>
      <c r="MK482" s="1"/>
      <c r="ML482" s="1"/>
      <c r="MM482" s="1"/>
      <c r="MN482" s="1"/>
      <c r="MO482" s="1"/>
      <c r="MP482" s="1"/>
      <c r="MQ482" s="1"/>
      <c r="MR482" s="1"/>
      <c r="MS482" s="1"/>
      <c r="MT482" s="1"/>
      <c r="MU482" s="1"/>
      <c r="MV482" s="1"/>
      <c r="MW482" s="1"/>
      <c r="MX482" s="1"/>
      <c r="MY482" s="1"/>
      <c r="MZ482" s="1"/>
      <c r="NA482" s="1"/>
      <c r="NB482" s="1"/>
      <c r="NC482" s="1"/>
      <c r="ND482" s="1"/>
      <c r="NE482" s="1"/>
      <c r="NF482" s="1"/>
      <c r="NG482" s="1"/>
      <c r="NH482" s="1"/>
      <c r="NI482" s="1"/>
      <c r="NJ482" s="1"/>
      <c r="NK482" s="1"/>
      <c r="NL482" s="1"/>
      <c r="NM482" s="1"/>
      <c r="NN482" s="1"/>
      <c r="NO482" s="1"/>
      <c r="NP482" s="1"/>
      <c r="NQ482" s="1"/>
      <c r="NR482" s="1"/>
      <c r="NS482" s="1"/>
      <c r="NT482" s="1"/>
      <c r="NU482" s="1"/>
      <c r="NV482" s="1"/>
      <c r="NW482" s="1"/>
      <c r="NX482" s="1"/>
      <c r="NY482" s="1"/>
      <c r="NZ482" s="1"/>
      <c r="OA482" s="1"/>
      <c r="OB482" s="1"/>
      <c r="OC482" s="1"/>
      <c r="OD482" s="1"/>
      <c r="OE482" s="1"/>
      <c r="OF482" s="1"/>
      <c r="OG482" s="1"/>
      <c r="OH482" s="1"/>
      <c r="OI482" s="1"/>
      <c r="OJ482" s="1"/>
      <c r="OK482" s="1"/>
      <c r="OL482" s="1"/>
      <c r="OM482" s="1"/>
      <c r="ON482" s="1"/>
      <c r="OO482" s="1"/>
      <c r="OP482" s="1"/>
      <c r="OQ482" s="1"/>
      <c r="OR482" s="1"/>
      <c r="OS482" s="1"/>
      <c r="OT482" s="1"/>
      <c r="OU482" s="1"/>
      <c r="OV482" s="1"/>
      <c r="OW482" s="1"/>
      <c r="OX482" s="1"/>
      <c r="OY482" s="1"/>
      <c r="OZ482" s="1"/>
      <c r="PA482" s="1"/>
      <c r="PB482" s="1"/>
      <c r="PC482" s="1"/>
      <c r="PD482" s="1"/>
      <c r="PE482" s="1"/>
      <c r="PF482" s="1"/>
      <c r="PG482" s="1"/>
      <c r="PH482" s="1"/>
      <c r="PI482" s="1"/>
      <c r="PJ482" s="1"/>
      <c r="PK482" s="1"/>
      <c r="PL482" s="1"/>
      <c r="PM482" s="1"/>
      <c r="PN482" s="1"/>
      <c r="PO482" s="1"/>
      <c r="PP482" s="1"/>
      <c r="PQ482" s="1"/>
      <c r="PR482" s="1"/>
      <c r="PS482" s="1"/>
      <c r="PT482" s="1"/>
      <c r="PU482" s="1"/>
      <c r="PV482" s="1"/>
      <c r="PW482" s="1"/>
      <c r="PX482" s="1"/>
      <c r="PY482" s="1"/>
      <c r="PZ482" s="1"/>
      <c r="QA482" s="1"/>
      <c r="QB482" s="1"/>
      <c r="QC482" s="1"/>
      <c r="QD482" s="1"/>
      <c r="QE482" s="1"/>
      <c r="QF482" s="1"/>
      <c r="QG482" s="1"/>
      <c r="QH482" s="1"/>
      <c r="QI482" s="1"/>
      <c r="QJ482" s="1"/>
      <c r="QK482" s="1"/>
      <c r="QL482" s="1"/>
      <c r="QM482" s="1"/>
      <c r="QN482" s="1"/>
      <c r="QO482" s="1"/>
      <c r="QP482" s="1"/>
      <c r="QQ482" s="1"/>
      <c r="QR482" s="1"/>
      <c r="QS482" s="1"/>
      <c r="QT482" s="1"/>
      <c r="QU482" s="1"/>
      <c r="QV482" s="1"/>
      <c r="QW482" s="1"/>
      <c r="QX482" s="1"/>
      <c r="QY482" s="1"/>
      <c r="QZ482" s="1"/>
      <c r="RA482" s="1"/>
      <c r="RB482" s="1"/>
      <c r="RC482" s="1"/>
      <c r="RD482" s="1"/>
      <c r="RE482" s="1"/>
      <c r="RF482" s="1"/>
      <c r="RG482" s="1"/>
      <c r="RH482" s="1"/>
      <c r="RI482" s="1"/>
      <c r="RJ482" s="1"/>
      <c r="RK482" s="1"/>
      <c r="RL482" s="1"/>
      <c r="RM482" s="1"/>
      <c r="RN482" s="1"/>
      <c r="RO482" s="1"/>
      <c r="RP482" s="1"/>
      <c r="RQ482" s="1"/>
      <c r="RR482" s="1"/>
      <c r="RS482" s="1"/>
      <c r="RT482" s="1"/>
      <c r="RU482" s="1"/>
      <c r="RV482" s="1"/>
      <c r="RW482" s="1"/>
      <c r="RX482" s="1"/>
      <c r="RY482" s="1"/>
      <c r="RZ482" s="1"/>
      <c r="SA482" s="1"/>
      <c r="SB482" s="1"/>
      <c r="SC482" s="1"/>
      <c r="SD482" s="1"/>
      <c r="SE482" s="1"/>
      <c r="SF482" s="1"/>
      <c r="SG482" s="1"/>
      <c r="SH482" s="1"/>
      <c r="SI482" s="1"/>
      <c r="SJ482" s="1"/>
      <c r="SK482" s="1"/>
      <c r="SL482" s="1"/>
      <c r="SM482" s="1"/>
      <c r="SN482" s="1"/>
      <c r="SO482" s="1"/>
      <c r="SP482" s="1"/>
      <c r="SQ482" s="1"/>
      <c r="SR482" s="1"/>
      <c r="SS482" s="1"/>
      <c r="ST482" s="1"/>
      <c r="SU482" s="1"/>
      <c r="SV482" s="1"/>
      <c r="SW482" s="1"/>
      <c r="SX482" s="1"/>
      <c r="SY482" s="1"/>
      <c r="SZ482" s="1"/>
      <c r="TA482" s="1"/>
      <c r="TB482" s="1"/>
      <c r="TC482" s="1"/>
      <c r="TD482" s="1"/>
      <c r="TE482" s="1"/>
      <c r="TF482" s="1"/>
      <c r="TG482" s="1"/>
      <c r="TH482" s="1"/>
      <c r="TI482" s="1"/>
      <c r="TJ482" s="1"/>
      <c r="TK482" s="1"/>
      <c r="TL482" s="1"/>
      <c r="TM482" s="1"/>
      <c r="TN482" s="1"/>
      <c r="TO482" s="1"/>
      <c r="TP482" s="1"/>
      <c r="TQ482" s="1"/>
      <c r="TR482" s="1"/>
      <c r="TS482" s="1"/>
      <c r="TT482" s="1"/>
      <c r="TU482" s="1"/>
      <c r="TV482" s="1"/>
      <c r="TW482" s="1"/>
      <c r="TX482" s="1"/>
      <c r="TY482" s="1"/>
      <c r="TZ482" s="1"/>
      <c r="UA482" s="1"/>
      <c r="UB482" s="1"/>
      <c r="UC482" s="1"/>
      <c r="UD482" s="1"/>
      <c r="UE482" s="1"/>
      <c r="UF482" s="1"/>
      <c r="UG482" s="1"/>
      <c r="UH482" s="1"/>
      <c r="UI482" s="1"/>
      <c r="UJ482" s="1"/>
      <c r="UK482" s="1"/>
      <c r="UL482" s="1"/>
      <c r="UM482" s="1"/>
      <c r="UN482" s="1"/>
      <c r="UO482" s="1"/>
      <c r="UP482" s="1"/>
      <c r="UQ482" s="1"/>
      <c r="UR482" s="1"/>
      <c r="US482" s="1"/>
      <c r="UT482" s="1"/>
      <c r="UU482" s="1"/>
      <c r="UV482" s="1"/>
      <c r="UW482" s="1"/>
      <c r="UX482" s="1"/>
      <c r="UY482" s="1"/>
      <c r="UZ482" s="1"/>
      <c r="VA482" s="1"/>
      <c r="VB482" s="1"/>
      <c r="VC482" s="1"/>
      <c r="VD482" s="1"/>
      <c r="VE482" s="1"/>
      <c r="VF482" s="1"/>
      <c r="VG482" s="1"/>
      <c r="VH482" s="1"/>
      <c r="VI482" s="1"/>
      <c r="VJ482" s="1"/>
      <c r="VK482" s="1"/>
      <c r="VL482" s="1"/>
      <c r="VM482" s="1"/>
      <c r="VN482" s="1"/>
      <c r="VO482" s="1"/>
      <c r="VP482" s="1"/>
      <c r="VQ482" s="1"/>
      <c r="VR482" s="1"/>
      <c r="VS482" s="1"/>
      <c r="VT482" s="1"/>
      <c r="VU482" s="1"/>
      <c r="VV482" s="1"/>
      <c r="VW482" s="1"/>
      <c r="VX482" s="1"/>
      <c r="VY482" s="1"/>
      <c r="VZ482" s="1"/>
      <c r="WA482" s="1"/>
      <c r="WB482" s="1"/>
      <c r="WC482" s="1"/>
      <c r="WD482" s="1"/>
      <c r="WE482" s="1"/>
      <c r="WF482" s="1"/>
      <c r="WG482" s="1"/>
      <c r="WH482" s="1"/>
      <c r="WI482" s="1"/>
      <c r="WJ482" s="1"/>
      <c r="WK482" s="1"/>
      <c r="WL482" s="1"/>
      <c r="WM482" s="1"/>
      <c r="WN482" s="1"/>
      <c r="WO482" s="1"/>
      <c r="WP482" s="1"/>
      <c r="WQ482" s="1"/>
      <c r="WR482" s="1"/>
      <c r="WS482" s="1"/>
      <c r="WT482" s="1"/>
      <c r="WU482" s="1"/>
      <c r="WV482" s="1"/>
      <c r="WW482" s="1"/>
      <c r="WX482" s="1"/>
      <c r="WY482" s="1"/>
      <c r="WZ482" s="1"/>
      <c r="XA482" s="1"/>
      <c r="XB482" s="1"/>
      <c r="XC482" s="1"/>
      <c r="XD482" s="1"/>
      <c r="XE482" s="1"/>
      <c r="XF482" s="1"/>
      <c r="XG482" s="1"/>
      <c r="XH482" s="1"/>
      <c r="XI482" s="1"/>
      <c r="XJ482" s="1"/>
      <c r="XK482" s="1"/>
      <c r="XL482" s="1"/>
      <c r="XM482" s="1"/>
      <c r="XN482" s="1"/>
      <c r="XO482" s="1"/>
      <c r="XP482" s="1"/>
      <c r="XQ482" s="1"/>
      <c r="XR482" s="1"/>
      <c r="XS482" s="1"/>
      <c r="XT482" s="1"/>
      <c r="XU482" s="1"/>
      <c r="XV482" s="1"/>
      <c r="XW482" s="1"/>
      <c r="XX482" s="1"/>
      <c r="XY482" s="1"/>
      <c r="XZ482" s="1"/>
      <c r="YA482" s="1"/>
      <c r="YB482" s="1"/>
      <c r="YC482" s="1"/>
      <c r="YD482" s="1"/>
      <c r="YE482" s="1"/>
      <c r="YF482" s="1"/>
      <c r="YG482" s="1"/>
      <c r="YH482" s="1"/>
      <c r="YI482" s="1"/>
      <c r="YJ482" s="1"/>
      <c r="YK482" s="1"/>
      <c r="YL482" s="1"/>
      <c r="YM482" s="1"/>
      <c r="YN482" s="1"/>
      <c r="YO482" s="1"/>
      <c r="YP482" s="1"/>
      <c r="YQ482" s="1"/>
      <c r="YR482" s="1"/>
      <c r="YS482" s="1"/>
      <c r="YT482" s="1"/>
      <c r="YU482" s="1"/>
      <c r="YV482" s="1"/>
      <c r="YW482" s="1"/>
      <c r="YX482" s="1"/>
      <c r="YY482" s="1"/>
      <c r="YZ482" s="1"/>
      <c r="ZA482" s="1"/>
      <c r="ZB482" s="1"/>
      <c r="ZC482" s="1"/>
      <c r="ZD482" s="1"/>
      <c r="ZE482" s="1"/>
      <c r="ZF482" s="1"/>
      <c r="ZG482" s="1"/>
      <c r="ZH482" s="1"/>
      <c r="ZI482" s="1"/>
      <c r="ZJ482" s="1"/>
      <c r="ZK482" s="1"/>
      <c r="ZL482" s="1"/>
      <c r="ZM482" s="1"/>
      <c r="ZN482" s="1"/>
      <c r="ZO482" s="1"/>
      <c r="ZP482" s="1"/>
      <c r="ZQ482" s="1"/>
      <c r="ZR482" s="1"/>
      <c r="ZS482" s="1"/>
    </row>
    <row r="483" spans="1:695" s="127" customFormat="1" x14ac:dyDescent="0.2">
      <c r="A483" s="225" t="s">
        <v>160</v>
      </c>
      <c r="B483" s="91"/>
      <c r="C483" s="48" t="s">
        <v>77</v>
      </c>
      <c r="D483" s="72" t="s">
        <v>28</v>
      </c>
      <c r="E483" s="69">
        <v>0.60416666666666696</v>
      </c>
      <c r="F483" s="69">
        <f>E483+(80/(24*60))</f>
        <v>0.65972222222222254</v>
      </c>
      <c r="G483" s="42">
        <f t="shared" si="75"/>
        <v>7380.8000000000011</v>
      </c>
      <c r="H483" s="265">
        <v>112</v>
      </c>
      <c r="I483" s="81">
        <v>65.900000000000006</v>
      </c>
      <c r="J483" s="77" t="s">
        <v>204</v>
      </c>
      <c r="K483" s="77" t="s">
        <v>205</v>
      </c>
      <c r="L483" s="157"/>
      <c r="M483" s="1"/>
      <c r="N483" s="138"/>
      <c r="O483" s="139"/>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c r="JR483" s="1"/>
      <c r="JS483" s="1"/>
      <c r="JT483" s="1"/>
      <c r="JU483" s="1"/>
      <c r="JV483" s="1"/>
      <c r="JW483" s="1"/>
      <c r="JX483" s="1"/>
      <c r="JY483" s="1"/>
      <c r="JZ483" s="1"/>
      <c r="KA483" s="1"/>
      <c r="KB483" s="1"/>
      <c r="KC483" s="1"/>
      <c r="KD483" s="1"/>
      <c r="KE483" s="1"/>
      <c r="KF483" s="1"/>
      <c r="KG483" s="1"/>
      <c r="KH483" s="1"/>
      <c r="KI483" s="1"/>
      <c r="KJ483" s="1"/>
      <c r="KK483" s="1"/>
      <c r="KL483" s="1"/>
      <c r="KM483" s="1"/>
      <c r="KN483" s="1"/>
      <c r="KO483" s="1"/>
      <c r="KP483" s="1"/>
      <c r="KQ483" s="1"/>
      <c r="KR483" s="1"/>
      <c r="KS483" s="1"/>
      <c r="KT483" s="1"/>
      <c r="KU483" s="1"/>
      <c r="KV483" s="1"/>
      <c r="KW483" s="1"/>
      <c r="KX483" s="1"/>
      <c r="KY483" s="1"/>
      <c r="KZ483" s="1"/>
      <c r="LA483" s="1"/>
      <c r="LB483" s="1"/>
      <c r="LC483" s="1"/>
      <c r="LD483" s="1"/>
      <c r="LE483" s="1"/>
      <c r="LF483" s="1"/>
      <c r="LG483" s="1"/>
      <c r="LH483" s="1"/>
      <c r="LI483" s="1"/>
      <c r="LJ483" s="1"/>
      <c r="LK483" s="1"/>
      <c r="LL483" s="1"/>
      <c r="LM483" s="1"/>
      <c r="LN483" s="1"/>
      <c r="LO483" s="1"/>
      <c r="LP483" s="1"/>
      <c r="LQ483" s="1"/>
      <c r="LR483" s="1"/>
      <c r="LS483" s="1"/>
      <c r="LT483" s="1"/>
      <c r="LU483" s="1"/>
      <c r="LV483" s="1"/>
      <c r="LW483" s="1"/>
      <c r="LX483" s="1"/>
      <c r="LY483" s="1"/>
      <c r="LZ483" s="1"/>
      <c r="MA483" s="1"/>
      <c r="MB483" s="1"/>
      <c r="MC483" s="1"/>
      <c r="MD483" s="1"/>
      <c r="ME483" s="1"/>
      <c r="MF483" s="1"/>
      <c r="MG483" s="1"/>
      <c r="MH483" s="1"/>
      <c r="MI483" s="1"/>
      <c r="MJ483" s="1"/>
      <c r="MK483" s="1"/>
      <c r="ML483" s="1"/>
      <c r="MM483" s="1"/>
      <c r="MN483" s="1"/>
      <c r="MO483" s="1"/>
      <c r="MP483" s="1"/>
      <c r="MQ483" s="1"/>
      <c r="MR483" s="1"/>
      <c r="MS483" s="1"/>
      <c r="MT483" s="1"/>
      <c r="MU483" s="1"/>
      <c r="MV483" s="1"/>
      <c r="MW483" s="1"/>
      <c r="MX483" s="1"/>
      <c r="MY483" s="1"/>
      <c r="MZ483" s="1"/>
      <c r="NA483" s="1"/>
      <c r="NB483" s="1"/>
      <c r="NC483" s="1"/>
      <c r="ND483" s="1"/>
      <c r="NE483" s="1"/>
      <c r="NF483" s="1"/>
      <c r="NG483" s="1"/>
      <c r="NH483" s="1"/>
      <c r="NI483" s="1"/>
      <c r="NJ483" s="1"/>
      <c r="NK483" s="1"/>
      <c r="NL483" s="1"/>
      <c r="NM483" s="1"/>
      <c r="NN483" s="1"/>
      <c r="NO483" s="1"/>
      <c r="NP483" s="1"/>
      <c r="NQ483" s="1"/>
      <c r="NR483" s="1"/>
      <c r="NS483" s="1"/>
      <c r="NT483" s="1"/>
      <c r="NU483" s="1"/>
      <c r="NV483" s="1"/>
      <c r="NW483" s="1"/>
      <c r="NX483" s="1"/>
      <c r="NY483" s="1"/>
      <c r="NZ483" s="1"/>
      <c r="OA483" s="1"/>
      <c r="OB483" s="1"/>
      <c r="OC483" s="1"/>
      <c r="OD483" s="1"/>
      <c r="OE483" s="1"/>
      <c r="OF483" s="1"/>
      <c r="OG483" s="1"/>
      <c r="OH483" s="1"/>
      <c r="OI483" s="1"/>
      <c r="OJ483" s="1"/>
      <c r="OK483" s="1"/>
      <c r="OL483" s="1"/>
      <c r="OM483" s="1"/>
      <c r="ON483" s="1"/>
      <c r="OO483" s="1"/>
      <c r="OP483" s="1"/>
      <c r="OQ483" s="1"/>
      <c r="OR483" s="1"/>
      <c r="OS483" s="1"/>
      <c r="OT483" s="1"/>
      <c r="OU483" s="1"/>
      <c r="OV483" s="1"/>
      <c r="OW483" s="1"/>
      <c r="OX483" s="1"/>
      <c r="OY483" s="1"/>
      <c r="OZ483" s="1"/>
      <c r="PA483" s="1"/>
      <c r="PB483" s="1"/>
      <c r="PC483" s="1"/>
      <c r="PD483" s="1"/>
      <c r="PE483" s="1"/>
      <c r="PF483" s="1"/>
      <c r="PG483" s="1"/>
      <c r="PH483" s="1"/>
      <c r="PI483" s="1"/>
      <c r="PJ483" s="1"/>
      <c r="PK483" s="1"/>
      <c r="PL483" s="1"/>
      <c r="PM483" s="1"/>
      <c r="PN483" s="1"/>
      <c r="PO483" s="1"/>
      <c r="PP483" s="1"/>
      <c r="PQ483" s="1"/>
      <c r="PR483" s="1"/>
      <c r="PS483" s="1"/>
      <c r="PT483" s="1"/>
      <c r="PU483" s="1"/>
      <c r="PV483" s="1"/>
      <c r="PW483" s="1"/>
      <c r="PX483" s="1"/>
      <c r="PY483" s="1"/>
      <c r="PZ483" s="1"/>
      <c r="QA483" s="1"/>
      <c r="QB483" s="1"/>
      <c r="QC483" s="1"/>
      <c r="QD483" s="1"/>
      <c r="QE483" s="1"/>
      <c r="QF483" s="1"/>
      <c r="QG483" s="1"/>
      <c r="QH483" s="1"/>
      <c r="QI483" s="1"/>
      <c r="QJ483" s="1"/>
      <c r="QK483" s="1"/>
      <c r="QL483" s="1"/>
      <c r="QM483" s="1"/>
      <c r="QN483" s="1"/>
      <c r="QO483" s="1"/>
      <c r="QP483" s="1"/>
      <c r="QQ483" s="1"/>
      <c r="QR483" s="1"/>
      <c r="QS483" s="1"/>
      <c r="QT483" s="1"/>
      <c r="QU483" s="1"/>
      <c r="QV483" s="1"/>
      <c r="QW483" s="1"/>
      <c r="QX483" s="1"/>
      <c r="QY483" s="1"/>
      <c r="QZ483" s="1"/>
      <c r="RA483" s="1"/>
      <c r="RB483" s="1"/>
      <c r="RC483" s="1"/>
      <c r="RD483" s="1"/>
      <c r="RE483" s="1"/>
      <c r="RF483" s="1"/>
      <c r="RG483" s="1"/>
      <c r="RH483" s="1"/>
      <c r="RI483" s="1"/>
      <c r="RJ483" s="1"/>
      <c r="RK483" s="1"/>
      <c r="RL483" s="1"/>
      <c r="RM483" s="1"/>
      <c r="RN483" s="1"/>
      <c r="RO483" s="1"/>
      <c r="RP483" s="1"/>
      <c r="RQ483" s="1"/>
      <c r="RR483" s="1"/>
      <c r="RS483" s="1"/>
      <c r="RT483" s="1"/>
      <c r="RU483" s="1"/>
      <c r="RV483" s="1"/>
      <c r="RW483" s="1"/>
      <c r="RX483" s="1"/>
      <c r="RY483" s="1"/>
      <c r="RZ483" s="1"/>
      <c r="SA483" s="1"/>
      <c r="SB483" s="1"/>
      <c r="SC483" s="1"/>
      <c r="SD483" s="1"/>
      <c r="SE483" s="1"/>
      <c r="SF483" s="1"/>
      <c r="SG483" s="1"/>
      <c r="SH483" s="1"/>
      <c r="SI483" s="1"/>
      <c r="SJ483" s="1"/>
      <c r="SK483" s="1"/>
      <c r="SL483" s="1"/>
      <c r="SM483" s="1"/>
      <c r="SN483" s="1"/>
      <c r="SO483" s="1"/>
      <c r="SP483" s="1"/>
      <c r="SQ483" s="1"/>
      <c r="SR483" s="1"/>
      <c r="SS483" s="1"/>
      <c r="ST483" s="1"/>
      <c r="SU483" s="1"/>
      <c r="SV483" s="1"/>
      <c r="SW483" s="1"/>
      <c r="SX483" s="1"/>
      <c r="SY483" s="1"/>
      <c r="SZ483" s="1"/>
      <c r="TA483" s="1"/>
      <c r="TB483" s="1"/>
      <c r="TC483" s="1"/>
      <c r="TD483" s="1"/>
      <c r="TE483" s="1"/>
      <c r="TF483" s="1"/>
      <c r="TG483" s="1"/>
      <c r="TH483" s="1"/>
      <c r="TI483" s="1"/>
      <c r="TJ483" s="1"/>
      <c r="TK483" s="1"/>
      <c r="TL483" s="1"/>
      <c r="TM483" s="1"/>
      <c r="TN483" s="1"/>
      <c r="TO483" s="1"/>
      <c r="TP483" s="1"/>
      <c r="TQ483" s="1"/>
      <c r="TR483" s="1"/>
      <c r="TS483" s="1"/>
      <c r="TT483" s="1"/>
      <c r="TU483" s="1"/>
      <c r="TV483" s="1"/>
      <c r="TW483" s="1"/>
      <c r="TX483" s="1"/>
      <c r="TY483" s="1"/>
      <c r="TZ483" s="1"/>
      <c r="UA483" s="1"/>
      <c r="UB483" s="1"/>
      <c r="UC483" s="1"/>
      <c r="UD483" s="1"/>
      <c r="UE483" s="1"/>
      <c r="UF483" s="1"/>
      <c r="UG483" s="1"/>
      <c r="UH483" s="1"/>
      <c r="UI483" s="1"/>
      <c r="UJ483" s="1"/>
      <c r="UK483" s="1"/>
      <c r="UL483" s="1"/>
      <c r="UM483" s="1"/>
      <c r="UN483" s="1"/>
      <c r="UO483" s="1"/>
      <c r="UP483" s="1"/>
      <c r="UQ483" s="1"/>
      <c r="UR483" s="1"/>
      <c r="US483" s="1"/>
      <c r="UT483" s="1"/>
      <c r="UU483" s="1"/>
      <c r="UV483" s="1"/>
      <c r="UW483" s="1"/>
      <c r="UX483" s="1"/>
      <c r="UY483" s="1"/>
      <c r="UZ483" s="1"/>
      <c r="VA483" s="1"/>
      <c r="VB483" s="1"/>
      <c r="VC483" s="1"/>
      <c r="VD483" s="1"/>
      <c r="VE483" s="1"/>
      <c r="VF483" s="1"/>
      <c r="VG483" s="1"/>
      <c r="VH483" s="1"/>
      <c r="VI483" s="1"/>
      <c r="VJ483" s="1"/>
      <c r="VK483" s="1"/>
      <c r="VL483" s="1"/>
      <c r="VM483" s="1"/>
      <c r="VN483" s="1"/>
      <c r="VO483" s="1"/>
      <c r="VP483" s="1"/>
      <c r="VQ483" s="1"/>
      <c r="VR483" s="1"/>
      <c r="VS483" s="1"/>
      <c r="VT483" s="1"/>
      <c r="VU483" s="1"/>
      <c r="VV483" s="1"/>
      <c r="VW483" s="1"/>
      <c r="VX483" s="1"/>
      <c r="VY483" s="1"/>
      <c r="VZ483" s="1"/>
      <c r="WA483" s="1"/>
      <c r="WB483" s="1"/>
      <c r="WC483" s="1"/>
      <c r="WD483" s="1"/>
      <c r="WE483" s="1"/>
      <c r="WF483" s="1"/>
      <c r="WG483" s="1"/>
      <c r="WH483" s="1"/>
      <c r="WI483" s="1"/>
      <c r="WJ483" s="1"/>
      <c r="WK483" s="1"/>
      <c r="WL483" s="1"/>
      <c r="WM483" s="1"/>
      <c r="WN483" s="1"/>
      <c r="WO483" s="1"/>
      <c r="WP483" s="1"/>
      <c r="WQ483" s="1"/>
      <c r="WR483" s="1"/>
      <c r="WS483" s="1"/>
      <c r="WT483" s="1"/>
      <c r="WU483" s="1"/>
      <c r="WV483" s="1"/>
      <c r="WW483" s="1"/>
      <c r="WX483" s="1"/>
      <c r="WY483" s="1"/>
      <c r="WZ483" s="1"/>
      <c r="XA483" s="1"/>
      <c r="XB483" s="1"/>
      <c r="XC483" s="1"/>
      <c r="XD483" s="1"/>
      <c r="XE483" s="1"/>
      <c r="XF483" s="1"/>
      <c r="XG483" s="1"/>
      <c r="XH483" s="1"/>
      <c r="XI483" s="1"/>
      <c r="XJ483" s="1"/>
      <c r="XK483" s="1"/>
      <c r="XL483" s="1"/>
      <c r="XM483" s="1"/>
      <c r="XN483" s="1"/>
      <c r="XO483" s="1"/>
      <c r="XP483" s="1"/>
      <c r="XQ483" s="1"/>
      <c r="XR483" s="1"/>
      <c r="XS483" s="1"/>
      <c r="XT483" s="1"/>
      <c r="XU483" s="1"/>
      <c r="XV483" s="1"/>
      <c r="XW483" s="1"/>
      <c r="XX483" s="1"/>
      <c r="XY483" s="1"/>
      <c r="XZ483" s="1"/>
      <c r="YA483" s="1"/>
      <c r="YB483" s="1"/>
      <c r="YC483" s="1"/>
      <c r="YD483" s="1"/>
      <c r="YE483" s="1"/>
      <c r="YF483" s="1"/>
      <c r="YG483" s="1"/>
      <c r="YH483" s="1"/>
      <c r="YI483" s="1"/>
      <c r="YJ483" s="1"/>
      <c r="YK483" s="1"/>
      <c r="YL483" s="1"/>
      <c r="YM483" s="1"/>
      <c r="YN483" s="1"/>
      <c r="YO483" s="1"/>
      <c r="YP483" s="1"/>
      <c r="YQ483" s="1"/>
      <c r="YR483" s="1"/>
      <c r="YS483" s="1"/>
      <c r="YT483" s="1"/>
      <c r="YU483" s="1"/>
      <c r="YV483" s="1"/>
      <c r="YW483" s="1"/>
      <c r="YX483" s="1"/>
      <c r="YY483" s="1"/>
      <c r="YZ483" s="1"/>
      <c r="ZA483" s="1"/>
      <c r="ZB483" s="1"/>
      <c r="ZC483" s="1"/>
      <c r="ZD483" s="1"/>
      <c r="ZE483" s="1"/>
      <c r="ZF483" s="1"/>
      <c r="ZG483" s="1"/>
      <c r="ZH483" s="1"/>
      <c r="ZI483" s="1"/>
      <c r="ZJ483" s="1"/>
      <c r="ZK483" s="1"/>
      <c r="ZL483" s="1"/>
      <c r="ZM483" s="1"/>
      <c r="ZN483" s="1"/>
      <c r="ZO483" s="1"/>
      <c r="ZP483" s="1"/>
      <c r="ZQ483" s="1"/>
      <c r="ZR483" s="1"/>
      <c r="ZS483" s="1"/>
    </row>
    <row r="484" spans="1:695" s="127" customFormat="1" x14ac:dyDescent="0.2">
      <c r="A484" s="225" t="s">
        <v>160</v>
      </c>
      <c r="B484" s="91"/>
      <c r="C484" s="48" t="s">
        <v>75</v>
      </c>
      <c r="D484" s="72" t="s">
        <v>28</v>
      </c>
      <c r="E484" s="69">
        <v>0.67013888888888895</v>
      </c>
      <c r="F484" s="69">
        <f>E484+(80/(24*60))</f>
        <v>0.72569444444444453</v>
      </c>
      <c r="G484" s="42">
        <f t="shared" si="75"/>
        <v>7448</v>
      </c>
      <c r="H484" s="265">
        <v>112</v>
      </c>
      <c r="I484" s="81">
        <v>66.5</v>
      </c>
      <c r="J484" s="77" t="s">
        <v>204</v>
      </c>
      <c r="K484" s="77" t="s">
        <v>205</v>
      </c>
      <c r="L484" s="157"/>
      <c r="M484" s="1"/>
      <c r="N484" s="138"/>
      <c r="O484" s="139"/>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c r="JR484" s="1"/>
      <c r="JS484" s="1"/>
      <c r="JT484" s="1"/>
      <c r="JU484" s="1"/>
      <c r="JV484" s="1"/>
      <c r="JW484" s="1"/>
      <c r="JX484" s="1"/>
      <c r="JY484" s="1"/>
      <c r="JZ484" s="1"/>
      <c r="KA484" s="1"/>
      <c r="KB484" s="1"/>
      <c r="KC484" s="1"/>
      <c r="KD484" s="1"/>
      <c r="KE484" s="1"/>
      <c r="KF484" s="1"/>
      <c r="KG484" s="1"/>
      <c r="KH484" s="1"/>
      <c r="KI484" s="1"/>
      <c r="KJ484" s="1"/>
      <c r="KK484" s="1"/>
      <c r="KL484" s="1"/>
      <c r="KM484" s="1"/>
      <c r="KN484" s="1"/>
      <c r="KO484" s="1"/>
      <c r="KP484" s="1"/>
      <c r="KQ484" s="1"/>
      <c r="KR484" s="1"/>
      <c r="KS484" s="1"/>
      <c r="KT484" s="1"/>
      <c r="KU484" s="1"/>
      <c r="KV484" s="1"/>
      <c r="KW484" s="1"/>
      <c r="KX484" s="1"/>
      <c r="KY484" s="1"/>
      <c r="KZ484" s="1"/>
      <c r="LA484" s="1"/>
      <c r="LB484" s="1"/>
      <c r="LC484" s="1"/>
      <c r="LD484" s="1"/>
      <c r="LE484" s="1"/>
      <c r="LF484" s="1"/>
      <c r="LG484" s="1"/>
      <c r="LH484" s="1"/>
      <c r="LI484" s="1"/>
      <c r="LJ484" s="1"/>
      <c r="LK484" s="1"/>
      <c r="LL484" s="1"/>
      <c r="LM484" s="1"/>
      <c r="LN484" s="1"/>
      <c r="LO484" s="1"/>
      <c r="LP484" s="1"/>
      <c r="LQ484" s="1"/>
      <c r="LR484" s="1"/>
      <c r="LS484" s="1"/>
      <c r="LT484" s="1"/>
      <c r="LU484" s="1"/>
      <c r="LV484" s="1"/>
      <c r="LW484" s="1"/>
      <c r="LX484" s="1"/>
      <c r="LY484" s="1"/>
      <c r="LZ484" s="1"/>
      <c r="MA484" s="1"/>
      <c r="MB484" s="1"/>
      <c r="MC484" s="1"/>
      <c r="MD484" s="1"/>
      <c r="ME484" s="1"/>
      <c r="MF484" s="1"/>
      <c r="MG484" s="1"/>
      <c r="MH484" s="1"/>
      <c r="MI484" s="1"/>
      <c r="MJ484" s="1"/>
      <c r="MK484" s="1"/>
      <c r="ML484" s="1"/>
      <c r="MM484" s="1"/>
      <c r="MN484" s="1"/>
      <c r="MO484" s="1"/>
      <c r="MP484" s="1"/>
      <c r="MQ484" s="1"/>
      <c r="MR484" s="1"/>
      <c r="MS484" s="1"/>
      <c r="MT484" s="1"/>
      <c r="MU484" s="1"/>
      <c r="MV484" s="1"/>
      <c r="MW484" s="1"/>
      <c r="MX484" s="1"/>
      <c r="MY484" s="1"/>
      <c r="MZ484" s="1"/>
      <c r="NA484" s="1"/>
      <c r="NB484" s="1"/>
      <c r="NC484" s="1"/>
      <c r="ND484" s="1"/>
      <c r="NE484" s="1"/>
      <c r="NF484" s="1"/>
      <c r="NG484" s="1"/>
      <c r="NH484" s="1"/>
      <c r="NI484" s="1"/>
      <c r="NJ484" s="1"/>
      <c r="NK484" s="1"/>
      <c r="NL484" s="1"/>
      <c r="NM484" s="1"/>
      <c r="NN484" s="1"/>
      <c r="NO484" s="1"/>
      <c r="NP484" s="1"/>
      <c r="NQ484" s="1"/>
      <c r="NR484" s="1"/>
      <c r="NS484" s="1"/>
      <c r="NT484" s="1"/>
      <c r="NU484" s="1"/>
      <c r="NV484" s="1"/>
      <c r="NW484" s="1"/>
      <c r="NX484" s="1"/>
      <c r="NY484" s="1"/>
      <c r="NZ484" s="1"/>
      <c r="OA484" s="1"/>
      <c r="OB484" s="1"/>
      <c r="OC484" s="1"/>
      <c r="OD484" s="1"/>
      <c r="OE484" s="1"/>
      <c r="OF484" s="1"/>
      <c r="OG484" s="1"/>
      <c r="OH484" s="1"/>
      <c r="OI484" s="1"/>
      <c r="OJ484" s="1"/>
      <c r="OK484" s="1"/>
      <c r="OL484" s="1"/>
      <c r="OM484" s="1"/>
      <c r="ON484" s="1"/>
      <c r="OO484" s="1"/>
      <c r="OP484" s="1"/>
      <c r="OQ484" s="1"/>
      <c r="OR484" s="1"/>
      <c r="OS484" s="1"/>
      <c r="OT484" s="1"/>
      <c r="OU484" s="1"/>
      <c r="OV484" s="1"/>
      <c r="OW484" s="1"/>
      <c r="OX484" s="1"/>
      <c r="OY484" s="1"/>
      <c r="OZ484" s="1"/>
      <c r="PA484" s="1"/>
      <c r="PB484" s="1"/>
      <c r="PC484" s="1"/>
      <c r="PD484" s="1"/>
      <c r="PE484" s="1"/>
      <c r="PF484" s="1"/>
      <c r="PG484" s="1"/>
      <c r="PH484" s="1"/>
      <c r="PI484" s="1"/>
      <c r="PJ484" s="1"/>
      <c r="PK484" s="1"/>
      <c r="PL484" s="1"/>
      <c r="PM484" s="1"/>
      <c r="PN484" s="1"/>
      <c r="PO484" s="1"/>
      <c r="PP484" s="1"/>
      <c r="PQ484" s="1"/>
      <c r="PR484" s="1"/>
      <c r="PS484" s="1"/>
      <c r="PT484" s="1"/>
      <c r="PU484" s="1"/>
      <c r="PV484" s="1"/>
      <c r="PW484" s="1"/>
      <c r="PX484" s="1"/>
      <c r="PY484" s="1"/>
      <c r="PZ484" s="1"/>
      <c r="QA484" s="1"/>
      <c r="QB484" s="1"/>
      <c r="QC484" s="1"/>
      <c r="QD484" s="1"/>
      <c r="QE484" s="1"/>
      <c r="QF484" s="1"/>
      <c r="QG484" s="1"/>
      <c r="QH484" s="1"/>
      <c r="QI484" s="1"/>
      <c r="QJ484" s="1"/>
      <c r="QK484" s="1"/>
      <c r="QL484" s="1"/>
      <c r="QM484" s="1"/>
      <c r="QN484" s="1"/>
      <c r="QO484" s="1"/>
      <c r="QP484" s="1"/>
      <c r="QQ484" s="1"/>
      <c r="QR484" s="1"/>
      <c r="QS484" s="1"/>
      <c r="QT484" s="1"/>
      <c r="QU484" s="1"/>
      <c r="QV484" s="1"/>
      <c r="QW484" s="1"/>
      <c r="QX484" s="1"/>
      <c r="QY484" s="1"/>
      <c r="QZ484" s="1"/>
      <c r="RA484" s="1"/>
      <c r="RB484" s="1"/>
      <c r="RC484" s="1"/>
      <c r="RD484" s="1"/>
      <c r="RE484" s="1"/>
      <c r="RF484" s="1"/>
      <c r="RG484" s="1"/>
      <c r="RH484" s="1"/>
      <c r="RI484" s="1"/>
      <c r="RJ484" s="1"/>
      <c r="RK484" s="1"/>
      <c r="RL484" s="1"/>
      <c r="RM484" s="1"/>
      <c r="RN484" s="1"/>
      <c r="RO484" s="1"/>
      <c r="RP484" s="1"/>
      <c r="RQ484" s="1"/>
      <c r="RR484" s="1"/>
      <c r="RS484" s="1"/>
      <c r="RT484" s="1"/>
      <c r="RU484" s="1"/>
      <c r="RV484" s="1"/>
      <c r="RW484" s="1"/>
      <c r="RX484" s="1"/>
      <c r="RY484" s="1"/>
      <c r="RZ484" s="1"/>
      <c r="SA484" s="1"/>
      <c r="SB484" s="1"/>
      <c r="SC484" s="1"/>
      <c r="SD484" s="1"/>
      <c r="SE484" s="1"/>
      <c r="SF484" s="1"/>
      <c r="SG484" s="1"/>
      <c r="SH484" s="1"/>
      <c r="SI484" s="1"/>
      <c r="SJ484" s="1"/>
      <c r="SK484" s="1"/>
      <c r="SL484" s="1"/>
      <c r="SM484" s="1"/>
      <c r="SN484" s="1"/>
      <c r="SO484" s="1"/>
      <c r="SP484" s="1"/>
      <c r="SQ484" s="1"/>
      <c r="SR484" s="1"/>
      <c r="SS484" s="1"/>
      <c r="ST484" s="1"/>
      <c r="SU484" s="1"/>
      <c r="SV484" s="1"/>
      <c r="SW484" s="1"/>
      <c r="SX484" s="1"/>
      <c r="SY484" s="1"/>
      <c r="SZ484" s="1"/>
      <c r="TA484" s="1"/>
      <c r="TB484" s="1"/>
      <c r="TC484" s="1"/>
      <c r="TD484" s="1"/>
      <c r="TE484" s="1"/>
      <c r="TF484" s="1"/>
      <c r="TG484" s="1"/>
      <c r="TH484" s="1"/>
      <c r="TI484" s="1"/>
      <c r="TJ484" s="1"/>
      <c r="TK484" s="1"/>
      <c r="TL484" s="1"/>
      <c r="TM484" s="1"/>
      <c r="TN484" s="1"/>
      <c r="TO484" s="1"/>
      <c r="TP484" s="1"/>
      <c r="TQ484" s="1"/>
      <c r="TR484" s="1"/>
      <c r="TS484" s="1"/>
      <c r="TT484" s="1"/>
      <c r="TU484" s="1"/>
      <c r="TV484" s="1"/>
      <c r="TW484" s="1"/>
      <c r="TX484" s="1"/>
      <c r="TY484" s="1"/>
      <c r="TZ484" s="1"/>
      <c r="UA484" s="1"/>
      <c r="UB484" s="1"/>
      <c r="UC484" s="1"/>
      <c r="UD484" s="1"/>
      <c r="UE484" s="1"/>
      <c r="UF484" s="1"/>
      <c r="UG484" s="1"/>
      <c r="UH484" s="1"/>
      <c r="UI484" s="1"/>
      <c r="UJ484" s="1"/>
      <c r="UK484" s="1"/>
      <c r="UL484" s="1"/>
      <c r="UM484" s="1"/>
      <c r="UN484" s="1"/>
      <c r="UO484" s="1"/>
      <c r="UP484" s="1"/>
      <c r="UQ484" s="1"/>
      <c r="UR484" s="1"/>
      <c r="US484" s="1"/>
      <c r="UT484" s="1"/>
      <c r="UU484" s="1"/>
      <c r="UV484" s="1"/>
      <c r="UW484" s="1"/>
      <c r="UX484" s="1"/>
      <c r="UY484" s="1"/>
      <c r="UZ484" s="1"/>
      <c r="VA484" s="1"/>
      <c r="VB484" s="1"/>
      <c r="VC484" s="1"/>
      <c r="VD484" s="1"/>
      <c r="VE484" s="1"/>
      <c r="VF484" s="1"/>
      <c r="VG484" s="1"/>
      <c r="VH484" s="1"/>
      <c r="VI484" s="1"/>
      <c r="VJ484" s="1"/>
      <c r="VK484" s="1"/>
      <c r="VL484" s="1"/>
      <c r="VM484" s="1"/>
      <c r="VN484" s="1"/>
      <c r="VO484" s="1"/>
      <c r="VP484" s="1"/>
      <c r="VQ484" s="1"/>
      <c r="VR484" s="1"/>
      <c r="VS484" s="1"/>
      <c r="VT484" s="1"/>
      <c r="VU484" s="1"/>
      <c r="VV484" s="1"/>
      <c r="VW484" s="1"/>
      <c r="VX484" s="1"/>
      <c r="VY484" s="1"/>
      <c r="VZ484" s="1"/>
      <c r="WA484" s="1"/>
      <c r="WB484" s="1"/>
      <c r="WC484" s="1"/>
      <c r="WD484" s="1"/>
      <c r="WE484" s="1"/>
      <c r="WF484" s="1"/>
      <c r="WG484" s="1"/>
      <c r="WH484" s="1"/>
      <c r="WI484" s="1"/>
      <c r="WJ484" s="1"/>
      <c r="WK484" s="1"/>
      <c r="WL484" s="1"/>
      <c r="WM484" s="1"/>
      <c r="WN484" s="1"/>
      <c r="WO484" s="1"/>
      <c r="WP484" s="1"/>
      <c r="WQ484" s="1"/>
      <c r="WR484" s="1"/>
      <c r="WS484" s="1"/>
      <c r="WT484" s="1"/>
      <c r="WU484" s="1"/>
      <c r="WV484" s="1"/>
      <c r="WW484" s="1"/>
      <c r="WX484" s="1"/>
      <c r="WY484" s="1"/>
      <c r="WZ484" s="1"/>
      <c r="XA484" s="1"/>
      <c r="XB484" s="1"/>
      <c r="XC484" s="1"/>
      <c r="XD484" s="1"/>
      <c r="XE484" s="1"/>
      <c r="XF484" s="1"/>
      <c r="XG484" s="1"/>
      <c r="XH484" s="1"/>
      <c r="XI484" s="1"/>
      <c r="XJ484" s="1"/>
      <c r="XK484" s="1"/>
      <c r="XL484" s="1"/>
      <c r="XM484" s="1"/>
      <c r="XN484" s="1"/>
      <c r="XO484" s="1"/>
      <c r="XP484" s="1"/>
      <c r="XQ484" s="1"/>
      <c r="XR484" s="1"/>
      <c r="XS484" s="1"/>
      <c r="XT484" s="1"/>
      <c r="XU484" s="1"/>
      <c r="XV484" s="1"/>
      <c r="XW484" s="1"/>
      <c r="XX484" s="1"/>
      <c r="XY484" s="1"/>
      <c r="XZ484" s="1"/>
      <c r="YA484" s="1"/>
      <c r="YB484" s="1"/>
      <c r="YC484" s="1"/>
      <c r="YD484" s="1"/>
      <c r="YE484" s="1"/>
      <c r="YF484" s="1"/>
      <c r="YG484" s="1"/>
      <c r="YH484" s="1"/>
      <c r="YI484" s="1"/>
      <c r="YJ484" s="1"/>
      <c r="YK484" s="1"/>
      <c r="YL484" s="1"/>
      <c r="YM484" s="1"/>
      <c r="YN484" s="1"/>
      <c r="YO484" s="1"/>
      <c r="YP484" s="1"/>
      <c r="YQ484" s="1"/>
      <c r="YR484" s="1"/>
      <c r="YS484" s="1"/>
      <c r="YT484" s="1"/>
      <c r="YU484" s="1"/>
      <c r="YV484" s="1"/>
      <c r="YW484" s="1"/>
      <c r="YX484" s="1"/>
      <c r="YY484" s="1"/>
      <c r="YZ484" s="1"/>
      <c r="ZA484" s="1"/>
      <c r="ZB484" s="1"/>
      <c r="ZC484" s="1"/>
      <c r="ZD484" s="1"/>
      <c r="ZE484" s="1"/>
      <c r="ZF484" s="1"/>
      <c r="ZG484" s="1"/>
      <c r="ZH484" s="1"/>
      <c r="ZI484" s="1"/>
      <c r="ZJ484" s="1"/>
      <c r="ZK484" s="1"/>
      <c r="ZL484" s="1"/>
      <c r="ZM484" s="1"/>
      <c r="ZN484" s="1"/>
      <c r="ZO484" s="1"/>
      <c r="ZP484" s="1"/>
      <c r="ZQ484" s="1"/>
      <c r="ZR484" s="1"/>
      <c r="ZS484" s="1"/>
    </row>
    <row r="485" spans="1:695" s="127" customFormat="1" x14ac:dyDescent="0.2">
      <c r="A485" s="225" t="s">
        <v>160</v>
      </c>
      <c r="B485" s="91"/>
      <c r="C485" s="48" t="s">
        <v>77</v>
      </c>
      <c r="D485" s="72" t="s">
        <v>28</v>
      </c>
      <c r="E485" s="69">
        <v>0.72916666666666696</v>
      </c>
      <c r="F485" s="69">
        <f>E485+(80/(24*60))</f>
        <v>0.78472222222222254</v>
      </c>
      <c r="G485" s="42">
        <f t="shared" si="75"/>
        <v>7380.8000000000011</v>
      </c>
      <c r="H485" s="265">
        <v>112</v>
      </c>
      <c r="I485" s="81">
        <v>65.900000000000006</v>
      </c>
      <c r="J485" s="77" t="s">
        <v>204</v>
      </c>
      <c r="K485" s="77" t="s">
        <v>205</v>
      </c>
      <c r="L485" s="157"/>
      <c r="M485" s="1"/>
      <c r="N485" s="138"/>
      <c r="O485" s="139"/>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c r="JR485" s="1"/>
      <c r="JS485" s="1"/>
      <c r="JT485" s="1"/>
      <c r="JU485" s="1"/>
      <c r="JV485" s="1"/>
      <c r="JW485" s="1"/>
      <c r="JX485" s="1"/>
      <c r="JY485" s="1"/>
      <c r="JZ485" s="1"/>
      <c r="KA485" s="1"/>
      <c r="KB485" s="1"/>
      <c r="KC485" s="1"/>
      <c r="KD485" s="1"/>
      <c r="KE485" s="1"/>
      <c r="KF485" s="1"/>
      <c r="KG485" s="1"/>
      <c r="KH485" s="1"/>
      <c r="KI485" s="1"/>
      <c r="KJ485" s="1"/>
      <c r="KK485" s="1"/>
      <c r="KL485" s="1"/>
      <c r="KM485" s="1"/>
      <c r="KN485" s="1"/>
      <c r="KO485" s="1"/>
      <c r="KP485" s="1"/>
      <c r="KQ485" s="1"/>
      <c r="KR485" s="1"/>
      <c r="KS485" s="1"/>
      <c r="KT485" s="1"/>
      <c r="KU485" s="1"/>
      <c r="KV485" s="1"/>
      <c r="KW485" s="1"/>
      <c r="KX485" s="1"/>
      <c r="KY485" s="1"/>
      <c r="KZ485" s="1"/>
      <c r="LA485" s="1"/>
      <c r="LB485" s="1"/>
      <c r="LC485" s="1"/>
      <c r="LD485" s="1"/>
      <c r="LE485" s="1"/>
      <c r="LF485" s="1"/>
      <c r="LG485" s="1"/>
      <c r="LH485" s="1"/>
      <c r="LI485" s="1"/>
      <c r="LJ485" s="1"/>
      <c r="LK485" s="1"/>
      <c r="LL485" s="1"/>
      <c r="LM485" s="1"/>
      <c r="LN485" s="1"/>
      <c r="LO485" s="1"/>
      <c r="LP485" s="1"/>
      <c r="LQ485" s="1"/>
      <c r="LR485" s="1"/>
      <c r="LS485" s="1"/>
      <c r="LT485" s="1"/>
      <c r="LU485" s="1"/>
      <c r="LV485" s="1"/>
      <c r="LW485" s="1"/>
      <c r="LX485" s="1"/>
      <c r="LY485" s="1"/>
      <c r="LZ485" s="1"/>
      <c r="MA485" s="1"/>
      <c r="MB485" s="1"/>
      <c r="MC485" s="1"/>
      <c r="MD485" s="1"/>
      <c r="ME485" s="1"/>
      <c r="MF485" s="1"/>
      <c r="MG485" s="1"/>
      <c r="MH485" s="1"/>
      <c r="MI485" s="1"/>
      <c r="MJ485" s="1"/>
      <c r="MK485" s="1"/>
      <c r="ML485" s="1"/>
      <c r="MM485" s="1"/>
      <c r="MN485" s="1"/>
      <c r="MO485" s="1"/>
      <c r="MP485" s="1"/>
      <c r="MQ485" s="1"/>
      <c r="MR485" s="1"/>
      <c r="MS485" s="1"/>
      <c r="MT485" s="1"/>
      <c r="MU485" s="1"/>
      <c r="MV485" s="1"/>
      <c r="MW485" s="1"/>
      <c r="MX485" s="1"/>
      <c r="MY485" s="1"/>
      <c r="MZ485" s="1"/>
      <c r="NA485" s="1"/>
      <c r="NB485" s="1"/>
      <c r="NC485" s="1"/>
      <c r="ND485" s="1"/>
      <c r="NE485" s="1"/>
      <c r="NF485" s="1"/>
      <c r="NG485" s="1"/>
      <c r="NH485" s="1"/>
      <c r="NI485" s="1"/>
      <c r="NJ485" s="1"/>
      <c r="NK485" s="1"/>
      <c r="NL485" s="1"/>
      <c r="NM485" s="1"/>
      <c r="NN485" s="1"/>
      <c r="NO485" s="1"/>
      <c r="NP485" s="1"/>
      <c r="NQ485" s="1"/>
      <c r="NR485" s="1"/>
      <c r="NS485" s="1"/>
      <c r="NT485" s="1"/>
      <c r="NU485" s="1"/>
      <c r="NV485" s="1"/>
      <c r="NW485" s="1"/>
      <c r="NX485" s="1"/>
      <c r="NY485" s="1"/>
      <c r="NZ485" s="1"/>
      <c r="OA485" s="1"/>
      <c r="OB485" s="1"/>
      <c r="OC485" s="1"/>
      <c r="OD485" s="1"/>
      <c r="OE485" s="1"/>
      <c r="OF485" s="1"/>
      <c r="OG485" s="1"/>
      <c r="OH485" s="1"/>
      <c r="OI485" s="1"/>
      <c r="OJ485" s="1"/>
      <c r="OK485" s="1"/>
      <c r="OL485" s="1"/>
      <c r="OM485" s="1"/>
      <c r="ON485" s="1"/>
      <c r="OO485" s="1"/>
      <c r="OP485" s="1"/>
      <c r="OQ485" s="1"/>
      <c r="OR485" s="1"/>
      <c r="OS485" s="1"/>
      <c r="OT485" s="1"/>
      <c r="OU485" s="1"/>
      <c r="OV485" s="1"/>
      <c r="OW485" s="1"/>
      <c r="OX485" s="1"/>
      <c r="OY485" s="1"/>
      <c r="OZ485" s="1"/>
      <c r="PA485" s="1"/>
      <c r="PB485" s="1"/>
      <c r="PC485" s="1"/>
      <c r="PD485" s="1"/>
      <c r="PE485" s="1"/>
      <c r="PF485" s="1"/>
      <c r="PG485" s="1"/>
      <c r="PH485" s="1"/>
      <c r="PI485" s="1"/>
      <c r="PJ485" s="1"/>
      <c r="PK485" s="1"/>
      <c r="PL485" s="1"/>
      <c r="PM485" s="1"/>
      <c r="PN485" s="1"/>
      <c r="PO485" s="1"/>
      <c r="PP485" s="1"/>
      <c r="PQ485" s="1"/>
      <c r="PR485" s="1"/>
      <c r="PS485" s="1"/>
      <c r="PT485" s="1"/>
      <c r="PU485" s="1"/>
      <c r="PV485" s="1"/>
      <c r="PW485" s="1"/>
      <c r="PX485" s="1"/>
      <c r="PY485" s="1"/>
      <c r="PZ485" s="1"/>
      <c r="QA485" s="1"/>
      <c r="QB485" s="1"/>
      <c r="QC485" s="1"/>
      <c r="QD485" s="1"/>
      <c r="QE485" s="1"/>
      <c r="QF485" s="1"/>
      <c r="QG485" s="1"/>
      <c r="QH485" s="1"/>
      <c r="QI485" s="1"/>
      <c r="QJ485" s="1"/>
      <c r="QK485" s="1"/>
      <c r="QL485" s="1"/>
      <c r="QM485" s="1"/>
      <c r="QN485" s="1"/>
      <c r="QO485" s="1"/>
      <c r="QP485" s="1"/>
      <c r="QQ485" s="1"/>
      <c r="QR485" s="1"/>
      <c r="QS485" s="1"/>
      <c r="QT485" s="1"/>
      <c r="QU485" s="1"/>
      <c r="QV485" s="1"/>
      <c r="QW485" s="1"/>
      <c r="QX485" s="1"/>
      <c r="QY485" s="1"/>
      <c r="QZ485" s="1"/>
      <c r="RA485" s="1"/>
      <c r="RB485" s="1"/>
      <c r="RC485" s="1"/>
      <c r="RD485" s="1"/>
      <c r="RE485" s="1"/>
      <c r="RF485" s="1"/>
      <c r="RG485" s="1"/>
      <c r="RH485" s="1"/>
      <c r="RI485" s="1"/>
      <c r="RJ485" s="1"/>
      <c r="RK485" s="1"/>
      <c r="RL485" s="1"/>
      <c r="RM485" s="1"/>
      <c r="RN485" s="1"/>
      <c r="RO485" s="1"/>
      <c r="RP485" s="1"/>
      <c r="RQ485" s="1"/>
      <c r="RR485" s="1"/>
      <c r="RS485" s="1"/>
      <c r="RT485" s="1"/>
      <c r="RU485" s="1"/>
      <c r="RV485" s="1"/>
      <c r="RW485" s="1"/>
      <c r="RX485" s="1"/>
      <c r="RY485" s="1"/>
      <c r="RZ485" s="1"/>
      <c r="SA485" s="1"/>
      <c r="SB485" s="1"/>
      <c r="SC485" s="1"/>
      <c r="SD485" s="1"/>
      <c r="SE485" s="1"/>
      <c r="SF485" s="1"/>
      <c r="SG485" s="1"/>
      <c r="SH485" s="1"/>
      <c r="SI485" s="1"/>
      <c r="SJ485" s="1"/>
      <c r="SK485" s="1"/>
      <c r="SL485" s="1"/>
      <c r="SM485" s="1"/>
      <c r="SN485" s="1"/>
      <c r="SO485" s="1"/>
      <c r="SP485" s="1"/>
      <c r="SQ485" s="1"/>
      <c r="SR485" s="1"/>
      <c r="SS485" s="1"/>
      <c r="ST485" s="1"/>
      <c r="SU485" s="1"/>
      <c r="SV485" s="1"/>
      <c r="SW485" s="1"/>
      <c r="SX485" s="1"/>
      <c r="SY485" s="1"/>
      <c r="SZ485" s="1"/>
      <c r="TA485" s="1"/>
      <c r="TB485" s="1"/>
      <c r="TC485" s="1"/>
      <c r="TD485" s="1"/>
      <c r="TE485" s="1"/>
      <c r="TF485" s="1"/>
      <c r="TG485" s="1"/>
      <c r="TH485" s="1"/>
      <c r="TI485" s="1"/>
      <c r="TJ485" s="1"/>
      <c r="TK485" s="1"/>
      <c r="TL485" s="1"/>
      <c r="TM485" s="1"/>
      <c r="TN485" s="1"/>
      <c r="TO485" s="1"/>
      <c r="TP485" s="1"/>
      <c r="TQ485" s="1"/>
      <c r="TR485" s="1"/>
      <c r="TS485" s="1"/>
      <c r="TT485" s="1"/>
      <c r="TU485" s="1"/>
      <c r="TV485" s="1"/>
      <c r="TW485" s="1"/>
      <c r="TX485" s="1"/>
      <c r="TY485" s="1"/>
      <c r="TZ485" s="1"/>
      <c r="UA485" s="1"/>
      <c r="UB485" s="1"/>
      <c r="UC485" s="1"/>
      <c r="UD485" s="1"/>
      <c r="UE485" s="1"/>
      <c r="UF485" s="1"/>
      <c r="UG485" s="1"/>
      <c r="UH485" s="1"/>
      <c r="UI485" s="1"/>
      <c r="UJ485" s="1"/>
      <c r="UK485" s="1"/>
      <c r="UL485" s="1"/>
      <c r="UM485" s="1"/>
      <c r="UN485" s="1"/>
      <c r="UO485" s="1"/>
      <c r="UP485" s="1"/>
      <c r="UQ485" s="1"/>
      <c r="UR485" s="1"/>
      <c r="US485" s="1"/>
      <c r="UT485" s="1"/>
      <c r="UU485" s="1"/>
      <c r="UV485" s="1"/>
      <c r="UW485" s="1"/>
      <c r="UX485" s="1"/>
      <c r="UY485" s="1"/>
      <c r="UZ485" s="1"/>
      <c r="VA485" s="1"/>
      <c r="VB485" s="1"/>
      <c r="VC485" s="1"/>
      <c r="VD485" s="1"/>
      <c r="VE485" s="1"/>
      <c r="VF485" s="1"/>
      <c r="VG485" s="1"/>
      <c r="VH485" s="1"/>
      <c r="VI485" s="1"/>
      <c r="VJ485" s="1"/>
      <c r="VK485" s="1"/>
      <c r="VL485" s="1"/>
      <c r="VM485" s="1"/>
      <c r="VN485" s="1"/>
      <c r="VO485" s="1"/>
      <c r="VP485" s="1"/>
      <c r="VQ485" s="1"/>
      <c r="VR485" s="1"/>
      <c r="VS485" s="1"/>
      <c r="VT485" s="1"/>
      <c r="VU485" s="1"/>
      <c r="VV485" s="1"/>
      <c r="VW485" s="1"/>
      <c r="VX485" s="1"/>
      <c r="VY485" s="1"/>
      <c r="VZ485" s="1"/>
      <c r="WA485" s="1"/>
      <c r="WB485" s="1"/>
      <c r="WC485" s="1"/>
      <c r="WD485" s="1"/>
      <c r="WE485" s="1"/>
      <c r="WF485" s="1"/>
      <c r="WG485" s="1"/>
      <c r="WH485" s="1"/>
      <c r="WI485" s="1"/>
      <c r="WJ485" s="1"/>
      <c r="WK485" s="1"/>
      <c r="WL485" s="1"/>
      <c r="WM485" s="1"/>
      <c r="WN485" s="1"/>
      <c r="WO485" s="1"/>
      <c r="WP485" s="1"/>
      <c r="WQ485" s="1"/>
      <c r="WR485" s="1"/>
      <c r="WS485" s="1"/>
      <c r="WT485" s="1"/>
      <c r="WU485" s="1"/>
      <c r="WV485" s="1"/>
      <c r="WW485" s="1"/>
      <c r="WX485" s="1"/>
      <c r="WY485" s="1"/>
      <c r="WZ485" s="1"/>
      <c r="XA485" s="1"/>
      <c r="XB485" s="1"/>
      <c r="XC485" s="1"/>
      <c r="XD485" s="1"/>
      <c r="XE485" s="1"/>
      <c r="XF485" s="1"/>
      <c r="XG485" s="1"/>
      <c r="XH485" s="1"/>
      <c r="XI485" s="1"/>
      <c r="XJ485" s="1"/>
      <c r="XK485" s="1"/>
      <c r="XL485" s="1"/>
      <c r="XM485" s="1"/>
      <c r="XN485" s="1"/>
      <c r="XO485" s="1"/>
      <c r="XP485" s="1"/>
      <c r="XQ485" s="1"/>
      <c r="XR485" s="1"/>
      <c r="XS485" s="1"/>
      <c r="XT485" s="1"/>
      <c r="XU485" s="1"/>
      <c r="XV485" s="1"/>
      <c r="XW485" s="1"/>
      <c r="XX485" s="1"/>
      <c r="XY485" s="1"/>
      <c r="XZ485" s="1"/>
      <c r="YA485" s="1"/>
      <c r="YB485" s="1"/>
      <c r="YC485" s="1"/>
      <c r="YD485" s="1"/>
      <c r="YE485" s="1"/>
      <c r="YF485" s="1"/>
      <c r="YG485" s="1"/>
      <c r="YH485" s="1"/>
      <c r="YI485" s="1"/>
      <c r="YJ485" s="1"/>
      <c r="YK485" s="1"/>
      <c r="YL485" s="1"/>
      <c r="YM485" s="1"/>
      <c r="YN485" s="1"/>
      <c r="YO485" s="1"/>
      <c r="YP485" s="1"/>
      <c r="YQ485" s="1"/>
      <c r="YR485" s="1"/>
      <c r="YS485" s="1"/>
      <c r="YT485" s="1"/>
      <c r="YU485" s="1"/>
      <c r="YV485" s="1"/>
      <c r="YW485" s="1"/>
      <c r="YX485" s="1"/>
      <c r="YY485" s="1"/>
      <c r="YZ485" s="1"/>
      <c r="ZA485" s="1"/>
      <c r="ZB485" s="1"/>
      <c r="ZC485" s="1"/>
      <c r="ZD485" s="1"/>
      <c r="ZE485" s="1"/>
      <c r="ZF485" s="1"/>
      <c r="ZG485" s="1"/>
      <c r="ZH485" s="1"/>
      <c r="ZI485" s="1"/>
      <c r="ZJ485" s="1"/>
      <c r="ZK485" s="1"/>
      <c r="ZL485" s="1"/>
      <c r="ZM485" s="1"/>
      <c r="ZN485" s="1"/>
      <c r="ZO485" s="1"/>
      <c r="ZP485" s="1"/>
      <c r="ZQ485" s="1"/>
      <c r="ZR485" s="1"/>
      <c r="ZS485" s="1"/>
    </row>
    <row r="486" spans="1:695" s="127" customFormat="1" x14ac:dyDescent="0.2">
      <c r="A486" s="225" t="s">
        <v>160</v>
      </c>
      <c r="B486" s="91"/>
      <c r="C486" s="48" t="s">
        <v>75</v>
      </c>
      <c r="D486" s="72" t="s">
        <v>28</v>
      </c>
      <c r="E486" s="69">
        <v>0.79513888888888895</v>
      </c>
      <c r="F486" s="69">
        <f>E486+(80/(24*60))</f>
        <v>0.85069444444444453</v>
      </c>
      <c r="G486" s="42">
        <f t="shared" si="75"/>
        <v>7448</v>
      </c>
      <c r="H486" s="265">
        <v>112</v>
      </c>
      <c r="I486" s="81">
        <v>66.5</v>
      </c>
      <c r="J486" s="77" t="s">
        <v>204</v>
      </c>
      <c r="K486" s="77" t="s">
        <v>205</v>
      </c>
      <c r="L486" s="157"/>
      <c r="M486" s="1"/>
      <c r="N486" s="138"/>
      <c r="O486" s="139"/>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c r="JR486" s="1"/>
      <c r="JS486" s="1"/>
      <c r="JT486" s="1"/>
      <c r="JU486" s="1"/>
      <c r="JV486" s="1"/>
      <c r="JW486" s="1"/>
      <c r="JX486" s="1"/>
      <c r="JY486" s="1"/>
      <c r="JZ486" s="1"/>
      <c r="KA486" s="1"/>
      <c r="KB486" s="1"/>
      <c r="KC486" s="1"/>
      <c r="KD486" s="1"/>
      <c r="KE486" s="1"/>
      <c r="KF486" s="1"/>
      <c r="KG486" s="1"/>
      <c r="KH486" s="1"/>
      <c r="KI486" s="1"/>
      <c r="KJ486" s="1"/>
      <c r="KK486" s="1"/>
      <c r="KL486" s="1"/>
      <c r="KM486" s="1"/>
      <c r="KN486" s="1"/>
      <c r="KO486" s="1"/>
      <c r="KP486" s="1"/>
      <c r="KQ486" s="1"/>
      <c r="KR486" s="1"/>
      <c r="KS486" s="1"/>
      <c r="KT486" s="1"/>
      <c r="KU486" s="1"/>
      <c r="KV486" s="1"/>
      <c r="KW486" s="1"/>
      <c r="KX486" s="1"/>
      <c r="KY486" s="1"/>
      <c r="KZ486" s="1"/>
      <c r="LA486" s="1"/>
      <c r="LB486" s="1"/>
      <c r="LC486" s="1"/>
      <c r="LD486" s="1"/>
      <c r="LE486" s="1"/>
      <c r="LF486" s="1"/>
      <c r="LG486" s="1"/>
      <c r="LH486" s="1"/>
      <c r="LI486" s="1"/>
      <c r="LJ486" s="1"/>
      <c r="LK486" s="1"/>
      <c r="LL486" s="1"/>
      <c r="LM486" s="1"/>
      <c r="LN486" s="1"/>
      <c r="LO486" s="1"/>
      <c r="LP486" s="1"/>
      <c r="LQ486" s="1"/>
      <c r="LR486" s="1"/>
      <c r="LS486" s="1"/>
      <c r="LT486" s="1"/>
      <c r="LU486" s="1"/>
      <c r="LV486" s="1"/>
      <c r="LW486" s="1"/>
      <c r="LX486" s="1"/>
      <c r="LY486" s="1"/>
      <c r="LZ486" s="1"/>
      <c r="MA486" s="1"/>
      <c r="MB486" s="1"/>
      <c r="MC486" s="1"/>
      <c r="MD486" s="1"/>
      <c r="ME486" s="1"/>
      <c r="MF486" s="1"/>
      <c r="MG486" s="1"/>
      <c r="MH486" s="1"/>
      <c r="MI486" s="1"/>
      <c r="MJ486" s="1"/>
      <c r="MK486" s="1"/>
      <c r="ML486" s="1"/>
      <c r="MM486" s="1"/>
      <c r="MN486" s="1"/>
      <c r="MO486" s="1"/>
      <c r="MP486" s="1"/>
      <c r="MQ486" s="1"/>
      <c r="MR486" s="1"/>
      <c r="MS486" s="1"/>
      <c r="MT486" s="1"/>
      <c r="MU486" s="1"/>
      <c r="MV486" s="1"/>
      <c r="MW486" s="1"/>
      <c r="MX486" s="1"/>
      <c r="MY486" s="1"/>
      <c r="MZ486" s="1"/>
      <c r="NA486" s="1"/>
      <c r="NB486" s="1"/>
      <c r="NC486" s="1"/>
      <c r="ND486" s="1"/>
      <c r="NE486" s="1"/>
      <c r="NF486" s="1"/>
      <c r="NG486" s="1"/>
      <c r="NH486" s="1"/>
      <c r="NI486" s="1"/>
      <c r="NJ486" s="1"/>
      <c r="NK486" s="1"/>
      <c r="NL486" s="1"/>
      <c r="NM486" s="1"/>
      <c r="NN486" s="1"/>
      <c r="NO486" s="1"/>
      <c r="NP486" s="1"/>
      <c r="NQ486" s="1"/>
      <c r="NR486" s="1"/>
      <c r="NS486" s="1"/>
      <c r="NT486" s="1"/>
      <c r="NU486" s="1"/>
      <c r="NV486" s="1"/>
      <c r="NW486" s="1"/>
      <c r="NX486" s="1"/>
      <c r="NY486" s="1"/>
      <c r="NZ486" s="1"/>
      <c r="OA486" s="1"/>
      <c r="OB486" s="1"/>
      <c r="OC486" s="1"/>
      <c r="OD486" s="1"/>
      <c r="OE486" s="1"/>
      <c r="OF486" s="1"/>
      <c r="OG486" s="1"/>
      <c r="OH486" s="1"/>
      <c r="OI486" s="1"/>
      <c r="OJ486" s="1"/>
      <c r="OK486" s="1"/>
      <c r="OL486" s="1"/>
      <c r="OM486" s="1"/>
      <c r="ON486" s="1"/>
      <c r="OO486" s="1"/>
      <c r="OP486" s="1"/>
      <c r="OQ486" s="1"/>
      <c r="OR486" s="1"/>
      <c r="OS486" s="1"/>
      <c r="OT486" s="1"/>
      <c r="OU486" s="1"/>
      <c r="OV486" s="1"/>
      <c r="OW486" s="1"/>
      <c r="OX486" s="1"/>
      <c r="OY486" s="1"/>
      <c r="OZ486" s="1"/>
      <c r="PA486" s="1"/>
      <c r="PB486" s="1"/>
      <c r="PC486" s="1"/>
      <c r="PD486" s="1"/>
      <c r="PE486" s="1"/>
      <c r="PF486" s="1"/>
      <c r="PG486" s="1"/>
      <c r="PH486" s="1"/>
      <c r="PI486" s="1"/>
      <c r="PJ486" s="1"/>
      <c r="PK486" s="1"/>
      <c r="PL486" s="1"/>
      <c r="PM486" s="1"/>
      <c r="PN486" s="1"/>
      <c r="PO486" s="1"/>
      <c r="PP486" s="1"/>
      <c r="PQ486" s="1"/>
      <c r="PR486" s="1"/>
      <c r="PS486" s="1"/>
      <c r="PT486" s="1"/>
      <c r="PU486" s="1"/>
      <c r="PV486" s="1"/>
      <c r="PW486" s="1"/>
      <c r="PX486" s="1"/>
      <c r="PY486" s="1"/>
      <c r="PZ486" s="1"/>
      <c r="QA486" s="1"/>
      <c r="QB486" s="1"/>
      <c r="QC486" s="1"/>
      <c r="QD486" s="1"/>
      <c r="QE486" s="1"/>
      <c r="QF486" s="1"/>
      <c r="QG486" s="1"/>
      <c r="QH486" s="1"/>
      <c r="QI486" s="1"/>
      <c r="QJ486" s="1"/>
      <c r="QK486" s="1"/>
      <c r="QL486" s="1"/>
      <c r="QM486" s="1"/>
      <c r="QN486" s="1"/>
      <c r="QO486" s="1"/>
      <c r="QP486" s="1"/>
      <c r="QQ486" s="1"/>
      <c r="QR486" s="1"/>
      <c r="QS486" s="1"/>
      <c r="QT486" s="1"/>
      <c r="QU486" s="1"/>
      <c r="QV486" s="1"/>
      <c r="QW486" s="1"/>
      <c r="QX486" s="1"/>
      <c r="QY486" s="1"/>
      <c r="QZ486" s="1"/>
      <c r="RA486" s="1"/>
      <c r="RB486" s="1"/>
      <c r="RC486" s="1"/>
      <c r="RD486" s="1"/>
      <c r="RE486" s="1"/>
      <c r="RF486" s="1"/>
      <c r="RG486" s="1"/>
      <c r="RH486" s="1"/>
      <c r="RI486" s="1"/>
      <c r="RJ486" s="1"/>
      <c r="RK486" s="1"/>
      <c r="RL486" s="1"/>
      <c r="RM486" s="1"/>
      <c r="RN486" s="1"/>
      <c r="RO486" s="1"/>
      <c r="RP486" s="1"/>
      <c r="RQ486" s="1"/>
      <c r="RR486" s="1"/>
      <c r="RS486" s="1"/>
      <c r="RT486" s="1"/>
      <c r="RU486" s="1"/>
      <c r="RV486" s="1"/>
      <c r="RW486" s="1"/>
      <c r="RX486" s="1"/>
      <c r="RY486" s="1"/>
      <c r="RZ486" s="1"/>
      <c r="SA486" s="1"/>
      <c r="SB486" s="1"/>
      <c r="SC486" s="1"/>
      <c r="SD486" s="1"/>
      <c r="SE486" s="1"/>
      <c r="SF486" s="1"/>
      <c r="SG486" s="1"/>
      <c r="SH486" s="1"/>
      <c r="SI486" s="1"/>
      <c r="SJ486" s="1"/>
      <c r="SK486" s="1"/>
      <c r="SL486" s="1"/>
      <c r="SM486" s="1"/>
      <c r="SN486" s="1"/>
      <c r="SO486" s="1"/>
      <c r="SP486" s="1"/>
      <c r="SQ486" s="1"/>
      <c r="SR486" s="1"/>
      <c r="SS486" s="1"/>
      <c r="ST486" s="1"/>
      <c r="SU486" s="1"/>
      <c r="SV486" s="1"/>
      <c r="SW486" s="1"/>
      <c r="SX486" s="1"/>
      <c r="SY486" s="1"/>
      <c r="SZ486" s="1"/>
      <c r="TA486" s="1"/>
      <c r="TB486" s="1"/>
      <c r="TC486" s="1"/>
      <c r="TD486" s="1"/>
      <c r="TE486" s="1"/>
      <c r="TF486" s="1"/>
      <c r="TG486" s="1"/>
      <c r="TH486" s="1"/>
      <c r="TI486" s="1"/>
      <c r="TJ486" s="1"/>
      <c r="TK486" s="1"/>
      <c r="TL486" s="1"/>
      <c r="TM486" s="1"/>
      <c r="TN486" s="1"/>
      <c r="TO486" s="1"/>
      <c r="TP486" s="1"/>
      <c r="TQ486" s="1"/>
      <c r="TR486" s="1"/>
      <c r="TS486" s="1"/>
      <c r="TT486" s="1"/>
      <c r="TU486" s="1"/>
      <c r="TV486" s="1"/>
      <c r="TW486" s="1"/>
      <c r="TX486" s="1"/>
      <c r="TY486" s="1"/>
      <c r="TZ486" s="1"/>
      <c r="UA486" s="1"/>
      <c r="UB486" s="1"/>
      <c r="UC486" s="1"/>
      <c r="UD486" s="1"/>
      <c r="UE486" s="1"/>
      <c r="UF486" s="1"/>
      <c r="UG486" s="1"/>
      <c r="UH486" s="1"/>
      <c r="UI486" s="1"/>
      <c r="UJ486" s="1"/>
      <c r="UK486" s="1"/>
      <c r="UL486" s="1"/>
      <c r="UM486" s="1"/>
      <c r="UN486" s="1"/>
      <c r="UO486" s="1"/>
      <c r="UP486" s="1"/>
      <c r="UQ486" s="1"/>
      <c r="UR486" s="1"/>
      <c r="US486" s="1"/>
      <c r="UT486" s="1"/>
      <c r="UU486" s="1"/>
      <c r="UV486" s="1"/>
      <c r="UW486" s="1"/>
      <c r="UX486" s="1"/>
      <c r="UY486" s="1"/>
      <c r="UZ486" s="1"/>
      <c r="VA486" s="1"/>
      <c r="VB486" s="1"/>
      <c r="VC486" s="1"/>
      <c r="VD486" s="1"/>
      <c r="VE486" s="1"/>
      <c r="VF486" s="1"/>
      <c r="VG486" s="1"/>
      <c r="VH486" s="1"/>
      <c r="VI486" s="1"/>
      <c r="VJ486" s="1"/>
      <c r="VK486" s="1"/>
      <c r="VL486" s="1"/>
      <c r="VM486" s="1"/>
      <c r="VN486" s="1"/>
      <c r="VO486" s="1"/>
      <c r="VP486" s="1"/>
      <c r="VQ486" s="1"/>
      <c r="VR486" s="1"/>
      <c r="VS486" s="1"/>
      <c r="VT486" s="1"/>
      <c r="VU486" s="1"/>
      <c r="VV486" s="1"/>
      <c r="VW486" s="1"/>
      <c r="VX486" s="1"/>
      <c r="VY486" s="1"/>
      <c r="VZ486" s="1"/>
      <c r="WA486" s="1"/>
      <c r="WB486" s="1"/>
      <c r="WC486" s="1"/>
      <c r="WD486" s="1"/>
      <c r="WE486" s="1"/>
      <c r="WF486" s="1"/>
      <c r="WG486" s="1"/>
      <c r="WH486" s="1"/>
      <c r="WI486" s="1"/>
      <c r="WJ486" s="1"/>
      <c r="WK486" s="1"/>
      <c r="WL486" s="1"/>
      <c r="WM486" s="1"/>
      <c r="WN486" s="1"/>
      <c r="WO486" s="1"/>
      <c r="WP486" s="1"/>
      <c r="WQ486" s="1"/>
      <c r="WR486" s="1"/>
      <c r="WS486" s="1"/>
      <c r="WT486" s="1"/>
      <c r="WU486" s="1"/>
      <c r="WV486" s="1"/>
      <c r="WW486" s="1"/>
      <c r="WX486" s="1"/>
      <c r="WY486" s="1"/>
      <c r="WZ486" s="1"/>
      <c r="XA486" s="1"/>
      <c r="XB486" s="1"/>
      <c r="XC486" s="1"/>
      <c r="XD486" s="1"/>
      <c r="XE486" s="1"/>
      <c r="XF486" s="1"/>
      <c r="XG486" s="1"/>
      <c r="XH486" s="1"/>
      <c r="XI486" s="1"/>
      <c r="XJ486" s="1"/>
      <c r="XK486" s="1"/>
      <c r="XL486" s="1"/>
      <c r="XM486" s="1"/>
      <c r="XN486" s="1"/>
      <c r="XO486" s="1"/>
      <c r="XP486" s="1"/>
      <c r="XQ486" s="1"/>
      <c r="XR486" s="1"/>
      <c r="XS486" s="1"/>
      <c r="XT486" s="1"/>
      <c r="XU486" s="1"/>
      <c r="XV486" s="1"/>
      <c r="XW486" s="1"/>
      <c r="XX486" s="1"/>
      <c r="XY486" s="1"/>
      <c r="XZ486" s="1"/>
      <c r="YA486" s="1"/>
      <c r="YB486" s="1"/>
      <c r="YC486" s="1"/>
      <c r="YD486" s="1"/>
      <c r="YE486" s="1"/>
      <c r="YF486" s="1"/>
      <c r="YG486" s="1"/>
      <c r="YH486" s="1"/>
      <c r="YI486" s="1"/>
      <c r="YJ486" s="1"/>
      <c r="YK486" s="1"/>
      <c r="YL486" s="1"/>
      <c r="YM486" s="1"/>
      <c r="YN486" s="1"/>
      <c r="YO486" s="1"/>
      <c r="YP486" s="1"/>
      <c r="YQ486" s="1"/>
      <c r="YR486" s="1"/>
      <c r="YS486" s="1"/>
      <c r="YT486" s="1"/>
      <c r="YU486" s="1"/>
      <c r="YV486" s="1"/>
      <c r="YW486" s="1"/>
      <c r="YX486" s="1"/>
      <c r="YY486" s="1"/>
      <c r="YZ486" s="1"/>
      <c r="ZA486" s="1"/>
      <c r="ZB486" s="1"/>
      <c r="ZC486" s="1"/>
      <c r="ZD486" s="1"/>
      <c r="ZE486" s="1"/>
      <c r="ZF486" s="1"/>
      <c r="ZG486" s="1"/>
      <c r="ZH486" s="1"/>
      <c r="ZI486" s="1"/>
      <c r="ZJ486" s="1"/>
      <c r="ZK486" s="1"/>
      <c r="ZL486" s="1"/>
      <c r="ZM486" s="1"/>
      <c r="ZN486" s="1"/>
      <c r="ZO486" s="1"/>
      <c r="ZP486" s="1"/>
      <c r="ZQ486" s="1"/>
      <c r="ZR486" s="1"/>
      <c r="ZS486" s="1"/>
    </row>
    <row r="487" spans="1:695" s="52" customFormat="1" x14ac:dyDescent="0.2">
      <c r="A487" s="225" t="s">
        <v>160</v>
      </c>
      <c r="B487" s="94"/>
      <c r="C487" s="48" t="s">
        <v>43</v>
      </c>
      <c r="D487" s="72" t="s">
        <v>28</v>
      </c>
      <c r="E487" s="69">
        <v>0.85763888888888884</v>
      </c>
      <c r="F487" s="69">
        <f>E487+(95/(24*60))</f>
        <v>0.92361111111111105</v>
      </c>
      <c r="G487" s="42">
        <f t="shared" si="75"/>
        <v>8008</v>
      </c>
      <c r="H487" s="265">
        <v>112</v>
      </c>
      <c r="I487" s="81">
        <v>71.5</v>
      </c>
      <c r="J487" s="77" t="s">
        <v>204</v>
      </c>
      <c r="K487" s="77" t="s">
        <v>205</v>
      </c>
      <c r="L487" s="157"/>
      <c r="M487" s="1"/>
      <c r="N487" s="138"/>
      <c r="O487" s="139"/>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c r="JR487" s="1"/>
      <c r="JS487" s="1"/>
      <c r="JT487" s="1"/>
      <c r="JU487" s="1"/>
      <c r="JV487" s="1"/>
      <c r="JW487" s="1"/>
      <c r="JX487" s="1"/>
      <c r="JY487" s="1"/>
      <c r="JZ487" s="1"/>
      <c r="KA487" s="1"/>
      <c r="KB487" s="1"/>
      <c r="KC487" s="1"/>
      <c r="KD487" s="1"/>
      <c r="KE487" s="1"/>
      <c r="KF487" s="1"/>
      <c r="KG487" s="1"/>
      <c r="KH487" s="1"/>
      <c r="KI487" s="1"/>
      <c r="KJ487" s="1"/>
      <c r="KK487" s="1"/>
      <c r="KL487" s="1"/>
      <c r="KM487" s="1"/>
      <c r="KN487" s="1"/>
      <c r="KO487" s="1"/>
      <c r="KP487" s="1"/>
      <c r="KQ487" s="1"/>
      <c r="KR487" s="1"/>
      <c r="KS487" s="1"/>
      <c r="KT487" s="1"/>
      <c r="KU487" s="1"/>
      <c r="KV487" s="1"/>
      <c r="KW487" s="1"/>
      <c r="KX487" s="1"/>
      <c r="KY487" s="1"/>
      <c r="KZ487" s="1"/>
      <c r="LA487" s="1"/>
      <c r="LB487" s="1"/>
      <c r="LC487" s="1"/>
      <c r="LD487" s="1"/>
      <c r="LE487" s="1"/>
      <c r="LF487" s="1"/>
      <c r="LG487" s="1"/>
      <c r="LH487" s="1"/>
      <c r="LI487" s="1"/>
      <c r="LJ487" s="1"/>
      <c r="LK487" s="1"/>
      <c r="LL487" s="1"/>
      <c r="LM487" s="1"/>
      <c r="LN487" s="1"/>
      <c r="LO487" s="1"/>
      <c r="LP487" s="1"/>
      <c r="LQ487" s="1"/>
      <c r="LR487" s="1"/>
      <c r="LS487" s="1"/>
      <c r="LT487" s="1"/>
      <c r="LU487" s="1"/>
      <c r="LV487" s="1"/>
      <c r="LW487" s="1"/>
      <c r="LX487" s="1"/>
      <c r="LY487" s="1"/>
      <c r="LZ487" s="1"/>
      <c r="MA487" s="1"/>
      <c r="MB487" s="1"/>
      <c r="MC487" s="1"/>
      <c r="MD487" s="1"/>
      <c r="ME487" s="1"/>
      <c r="MF487" s="1"/>
      <c r="MG487" s="1"/>
      <c r="MH487" s="1"/>
      <c r="MI487" s="1"/>
      <c r="MJ487" s="1"/>
      <c r="MK487" s="1"/>
      <c r="ML487" s="1"/>
      <c r="MM487" s="1"/>
      <c r="MN487" s="1"/>
      <c r="MO487" s="1"/>
      <c r="MP487" s="1"/>
      <c r="MQ487" s="1"/>
      <c r="MR487" s="1"/>
      <c r="MS487" s="1"/>
      <c r="MT487" s="1"/>
      <c r="MU487" s="1"/>
      <c r="MV487" s="1"/>
      <c r="MW487" s="1"/>
      <c r="MX487" s="1"/>
      <c r="MY487" s="1"/>
      <c r="MZ487" s="1"/>
      <c r="NA487" s="1"/>
      <c r="NB487" s="1"/>
      <c r="NC487" s="1"/>
      <c r="ND487" s="1"/>
      <c r="NE487" s="1"/>
      <c r="NF487" s="1"/>
      <c r="NG487" s="1"/>
      <c r="NH487" s="1"/>
      <c r="NI487" s="1"/>
      <c r="NJ487" s="1"/>
      <c r="NK487" s="1"/>
      <c r="NL487" s="1"/>
      <c r="NM487" s="1"/>
      <c r="NN487" s="1"/>
      <c r="NO487" s="1"/>
      <c r="NP487" s="1"/>
      <c r="NQ487" s="1"/>
      <c r="NR487" s="1"/>
      <c r="NS487" s="1"/>
      <c r="NT487" s="1"/>
      <c r="NU487" s="1"/>
      <c r="NV487" s="1"/>
      <c r="NW487" s="1"/>
      <c r="NX487" s="1"/>
      <c r="NY487" s="1"/>
      <c r="NZ487" s="1"/>
      <c r="OA487" s="1"/>
      <c r="OB487" s="1"/>
      <c r="OC487" s="1"/>
      <c r="OD487" s="1"/>
      <c r="OE487" s="1"/>
      <c r="OF487" s="1"/>
      <c r="OG487" s="1"/>
      <c r="OH487" s="1"/>
      <c r="OI487" s="1"/>
      <c r="OJ487" s="1"/>
      <c r="OK487" s="1"/>
      <c r="OL487" s="1"/>
      <c r="OM487" s="1"/>
      <c r="ON487" s="1"/>
      <c r="OO487" s="1"/>
      <c r="OP487" s="1"/>
      <c r="OQ487" s="1"/>
      <c r="OR487" s="1"/>
      <c r="OS487" s="1"/>
      <c r="OT487" s="1"/>
      <c r="OU487" s="1"/>
      <c r="OV487" s="1"/>
      <c r="OW487" s="1"/>
      <c r="OX487" s="1"/>
      <c r="OY487" s="1"/>
      <c r="OZ487" s="1"/>
      <c r="PA487" s="1"/>
      <c r="PB487" s="1"/>
      <c r="PC487" s="1"/>
      <c r="PD487" s="1"/>
      <c r="PE487" s="1"/>
      <c r="PF487" s="1"/>
      <c r="PG487" s="1"/>
      <c r="PH487" s="1"/>
      <c r="PI487" s="1"/>
      <c r="PJ487" s="1"/>
      <c r="PK487" s="1"/>
      <c r="PL487" s="1"/>
      <c r="PM487" s="1"/>
      <c r="PN487" s="1"/>
      <c r="PO487" s="1"/>
      <c r="PP487" s="1"/>
      <c r="PQ487" s="1"/>
      <c r="PR487" s="1"/>
      <c r="PS487" s="1"/>
      <c r="PT487" s="1"/>
      <c r="PU487" s="1"/>
      <c r="PV487" s="1"/>
      <c r="PW487" s="1"/>
      <c r="PX487" s="1"/>
      <c r="PY487" s="1"/>
      <c r="PZ487" s="1"/>
      <c r="QA487" s="1"/>
      <c r="QB487" s="1"/>
      <c r="QC487" s="1"/>
      <c r="QD487" s="1"/>
      <c r="QE487" s="1"/>
      <c r="QF487" s="1"/>
      <c r="QG487" s="1"/>
      <c r="QH487" s="1"/>
      <c r="QI487" s="1"/>
      <c r="QJ487" s="1"/>
      <c r="QK487" s="1"/>
      <c r="QL487" s="1"/>
      <c r="QM487" s="1"/>
      <c r="QN487" s="1"/>
      <c r="QO487" s="1"/>
      <c r="QP487" s="1"/>
      <c r="QQ487" s="1"/>
      <c r="QR487" s="1"/>
      <c r="QS487" s="1"/>
      <c r="QT487" s="1"/>
      <c r="QU487" s="1"/>
      <c r="QV487" s="1"/>
      <c r="QW487" s="1"/>
      <c r="QX487" s="1"/>
      <c r="QY487" s="1"/>
      <c r="QZ487" s="1"/>
      <c r="RA487" s="1"/>
      <c r="RB487" s="1"/>
      <c r="RC487" s="1"/>
      <c r="RD487" s="1"/>
      <c r="RE487" s="1"/>
      <c r="RF487" s="1"/>
      <c r="RG487" s="1"/>
      <c r="RH487" s="1"/>
      <c r="RI487" s="1"/>
      <c r="RJ487" s="1"/>
      <c r="RK487" s="1"/>
      <c r="RL487" s="1"/>
      <c r="RM487" s="1"/>
      <c r="RN487" s="1"/>
      <c r="RO487" s="1"/>
      <c r="RP487" s="1"/>
      <c r="RQ487" s="1"/>
      <c r="RR487" s="1"/>
      <c r="RS487" s="1"/>
      <c r="RT487" s="1"/>
      <c r="RU487" s="1"/>
      <c r="RV487" s="1"/>
      <c r="RW487" s="1"/>
      <c r="RX487" s="1"/>
      <c r="RY487" s="1"/>
      <c r="RZ487" s="1"/>
      <c r="SA487" s="1"/>
      <c r="SB487" s="1"/>
      <c r="SC487" s="1"/>
      <c r="SD487" s="1"/>
      <c r="SE487" s="1"/>
      <c r="SF487" s="1"/>
      <c r="SG487" s="1"/>
      <c r="SH487" s="1"/>
      <c r="SI487" s="1"/>
      <c r="SJ487" s="1"/>
      <c r="SK487" s="1"/>
      <c r="SL487" s="1"/>
      <c r="SM487" s="1"/>
      <c r="SN487" s="1"/>
      <c r="SO487" s="1"/>
      <c r="SP487" s="1"/>
      <c r="SQ487" s="1"/>
      <c r="SR487" s="1"/>
      <c r="SS487" s="1"/>
      <c r="ST487" s="1"/>
      <c r="SU487" s="1"/>
      <c r="SV487" s="1"/>
      <c r="SW487" s="1"/>
      <c r="SX487" s="1"/>
      <c r="SY487" s="1"/>
      <c r="SZ487" s="1"/>
      <c r="TA487" s="1"/>
      <c r="TB487" s="1"/>
      <c r="TC487" s="1"/>
      <c r="TD487" s="1"/>
      <c r="TE487" s="1"/>
      <c r="TF487" s="1"/>
      <c r="TG487" s="1"/>
      <c r="TH487" s="1"/>
      <c r="TI487" s="1"/>
      <c r="TJ487" s="1"/>
      <c r="TK487" s="1"/>
      <c r="TL487" s="1"/>
      <c r="TM487" s="1"/>
      <c r="TN487" s="1"/>
      <c r="TO487" s="1"/>
      <c r="TP487" s="1"/>
      <c r="TQ487" s="1"/>
      <c r="TR487" s="1"/>
      <c r="TS487" s="1"/>
      <c r="TT487" s="1"/>
      <c r="TU487" s="1"/>
      <c r="TV487" s="1"/>
      <c r="TW487" s="1"/>
      <c r="TX487" s="1"/>
      <c r="TY487" s="1"/>
      <c r="TZ487" s="1"/>
      <c r="UA487" s="1"/>
      <c r="UB487" s="1"/>
      <c r="UC487" s="1"/>
      <c r="UD487" s="1"/>
      <c r="UE487" s="1"/>
      <c r="UF487" s="1"/>
      <c r="UG487" s="1"/>
      <c r="UH487" s="1"/>
      <c r="UI487" s="1"/>
      <c r="UJ487" s="1"/>
      <c r="UK487" s="1"/>
      <c r="UL487" s="1"/>
      <c r="UM487" s="1"/>
      <c r="UN487" s="1"/>
      <c r="UO487" s="1"/>
      <c r="UP487" s="1"/>
      <c r="UQ487" s="1"/>
      <c r="UR487" s="1"/>
      <c r="US487" s="1"/>
      <c r="UT487" s="1"/>
      <c r="UU487" s="1"/>
      <c r="UV487" s="1"/>
      <c r="UW487" s="1"/>
      <c r="UX487" s="1"/>
      <c r="UY487" s="1"/>
      <c r="UZ487" s="1"/>
      <c r="VA487" s="1"/>
      <c r="VB487" s="1"/>
      <c r="VC487" s="1"/>
      <c r="VD487" s="1"/>
      <c r="VE487" s="1"/>
      <c r="VF487" s="1"/>
      <c r="VG487" s="1"/>
      <c r="VH487" s="1"/>
      <c r="VI487" s="1"/>
      <c r="VJ487" s="1"/>
      <c r="VK487" s="1"/>
      <c r="VL487" s="1"/>
      <c r="VM487" s="1"/>
      <c r="VN487" s="1"/>
      <c r="VO487" s="1"/>
      <c r="VP487" s="1"/>
      <c r="VQ487" s="1"/>
      <c r="VR487" s="1"/>
      <c r="VS487" s="1"/>
      <c r="VT487" s="1"/>
      <c r="VU487" s="1"/>
      <c r="VV487" s="1"/>
      <c r="VW487" s="1"/>
      <c r="VX487" s="1"/>
      <c r="VY487" s="1"/>
      <c r="VZ487" s="1"/>
      <c r="WA487" s="1"/>
      <c r="WB487" s="1"/>
      <c r="WC487" s="1"/>
      <c r="WD487" s="1"/>
      <c r="WE487" s="1"/>
      <c r="WF487" s="1"/>
      <c r="WG487" s="1"/>
      <c r="WH487" s="1"/>
      <c r="WI487" s="1"/>
      <c r="WJ487" s="1"/>
      <c r="WK487" s="1"/>
      <c r="WL487" s="1"/>
      <c r="WM487" s="1"/>
      <c r="WN487" s="1"/>
      <c r="WO487" s="1"/>
      <c r="WP487" s="1"/>
      <c r="WQ487" s="1"/>
      <c r="WR487" s="1"/>
      <c r="WS487" s="1"/>
      <c r="WT487" s="1"/>
      <c r="WU487" s="1"/>
      <c r="WV487" s="1"/>
      <c r="WW487" s="1"/>
      <c r="WX487" s="1"/>
      <c r="WY487" s="1"/>
      <c r="WZ487" s="1"/>
      <c r="XA487" s="1"/>
      <c r="XB487" s="1"/>
      <c r="XC487" s="1"/>
      <c r="XD487" s="1"/>
      <c r="XE487" s="1"/>
      <c r="XF487" s="1"/>
      <c r="XG487" s="1"/>
      <c r="XH487" s="1"/>
      <c r="XI487" s="1"/>
      <c r="XJ487" s="1"/>
      <c r="XK487" s="1"/>
      <c r="XL487" s="1"/>
      <c r="XM487" s="1"/>
      <c r="XN487" s="1"/>
      <c r="XO487" s="1"/>
      <c r="XP487" s="1"/>
      <c r="XQ487" s="1"/>
      <c r="XR487" s="1"/>
      <c r="XS487" s="1"/>
      <c r="XT487" s="1"/>
      <c r="XU487" s="1"/>
      <c r="XV487" s="1"/>
      <c r="XW487" s="1"/>
      <c r="XX487" s="1"/>
      <c r="XY487" s="1"/>
      <c r="XZ487" s="1"/>
      <c r="YA487" s="1"/>
      <c r="YB487" s="1"/>
      <c r="YC487" s="1"/>
      <c r="YD487" s="1"/>
      <c r="YE487" s="1"/>
      <c r="YF487" s="1"/>
      <c r="YG487" s="1"/>
      <c r="YH487" s="1"/>
      <c r="YI487" s="1"/>
      <c r="YJ487" s="1"/>
      <c r="YK487" s="1"/>
      <c r="YL487" s="1"/>
      <c r="YM487" s="1"/>
      <c r="YN487" s="1"/>
      <c r="YO487" s="1"/>
      <c r="YP487" s="1"/>
      <c r="YQ487" s="1"/>
      <c r="YR487" s="1"/>
      <c r="YS487" s="1"/>
      <c r="YT487" s="1"/>
      <c r="YU487" s="1"/>
      <c r="YV487" s="1"/>
      <c r="YW487" s="1"/>
      <c r="YX487" s="1"/>
      <c r="YY487" s="1"/>
      <c r="YZ487" s="1"/>
      <c r="ZA487" s="1"/>
      <c r="ZB487" s="1"/>
      <c r="ZC487" s="1"/>
      <c r="ZD487" s="1"/>
      <c r="ZE487" s="1"/>
      <c r="ZF487" s="1"/>
      <c r="ZG487" s="1"/>
      <c r="ZH487" s="1"/>
      <c r="ZI487" s="1"/>
      <c r="ZJ487" s="1"/>
      <c r="ZK487" s="1"/>
      <c r="ZL487" s="1"/>
      <c r="ZM487" s="1"/>
      <c r="ZN487" s="1"/>
      <c r="ZO487" s="1"/>
      <c r="ZP487" s="1"/>
      <c r="ZQ487" s="1"/>
      <c r="ZR487" s="1"/>
      <c r="ZS487" s="1"/>
    </row>
    <row r="488" spans="1:695" s="52" customFormat="1" x14ac:dyDescent="0.2">
      <c r="A488" s="225" t="s">
        <v>160</v>
      </c>
      <c r="B488" s="94"/>
      <c r="C488" s="48" t="s">
        <v>41</v>
      </c>
      <c r="D488" s="72" t="s">
        <v>28</v>
      </c>
      <c r="E488" s="69">
        <v>0.93055555555555547</v>
      </c>
      <c r="F488" s="69">
        <f>E488+(95/(24*60))</f>
        <v>0.99652777777777768</v>
      </c>
      <c r="G488" s="42">
        <f t="shared" si="75"/>
        <v>8019.1999999999989</v>
      </c>
      <c r="H488" s="265">
        <v>112</v>
      </c>
      <c r="I488" s="81">
        <v>71.599999999999994</v>
      </c>
      <c r="J488" s="77" t="s">
        <v>204</v>
      </c>
      <c r="K488" s="77" t="s">
        <v>205</v>
      </c>
      <c r="L488" s="157"/>
      <c r="M488" s="1"/>
      <c r="N488" s="138"/>
      <c r="O488" s="139"/>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c r="JR488" s="1"/>
      <c r="JS488" s="1"/>
      <c r="JT488" s="1"/>
      <c r="JU488" s="1"/>
      <c r="JV488" s="1"/>
      <c r="JW488" s="1"/>
      <c r="JX488" s="1"/>
      <c r="JY488" s="1"/>
      <c r="JZ488" s="1"/>
      <c r="KA488" s="1"/>
      <c r="KB488" s="1"/>
      <c r="KC488" s="1"/>
      <c r="KD488" s="1"/>
      <c r="KE488" s="1"/>
      <c r="KF488" s="1"/>
      <c r="KG488" s="1"/>
      <c r="KH488" s="1"/>
      <c r="KI488" s="1"/>
      <c r="KJ488" s="1"/>
      <c r="KK488" s="1"/>
      <c r="KL488" s="1"/>
      <c r="KM488" s="1"/>
      <c r="KN488" s="1"/>
      <c r="KO488" s="1"/>
      <c r="KP488" s="1"/>
      <c r="KQ488" s="1"/>
      <c r="KR488" s="1"/>
      <c r="KS488" s="1"/>
      <c r="KT488" s="1"/>
      <c r="KU488" s="1"/>
      <c r="KV488" s="1"/>
      <c r="KW488" s="1"/>
      <c r="KX488" s="1"/>
      <c r="KY488" s="1"/>
      <c r="KZ488" s="1"/>
      <c r="LA488" s="1"/>
      <c r="LB488" s="1"/>
      <c r="LC488" s="1"/>
      <c r="LD488" s="1"/>
      <c r="LE488" s="1"/>
      <c r="LF488" s="1"/>
      <c r="LG488" s="1"/>
      <c r="LH488" s="1"/>
      <c r="LI488" s="1"/>
      <c r="LJ488" s="1"/>
      <c r="LK488" s="1"/>
      <c r="LL488" s="1"/>
      <c r="LM488" s="1"/>
      <c r="LN488" s="1"/>
      <c r="LO488" s="1"/>
      <c r="LP488" s="1"/>
      <c r="LQ488" s="1"/>
      <c r="LR488" s="1"/>
      <c r="LS488" s="1"/>
      <c r="LT488" s="1"/>
      <c r="LU488" s="1"/>
      <c r="LV488" s="1"/>
      <c r="LW488" s="1"/>
      <c r="LX488" s="1"/>
      <c r="LY488" s="1"/>
      <c r="LZ488" s="1"/>
      <c r="MA488" s="1"/>
      <c r="MB488" s="1"/>
      <c r="MC488" s="1"/>
      <c r="MD488" s="1"/>
      <c r="ME488" s="1"/>
      <c r="MF488" s="1"/>
      <c r="MG488" s="1"/>
      <c r="MH488" s="1"/>
      <c r="MI488" s="1"/>
      <c r="MJ488" s="1"/>
      <c r="MK488" s="1"/>
      <c r="ML488" s="1"/>
      <c r="MM488" s="1"/>
      <c r="MN488" s="1"/>
      <c r="MO488" s="1"/>
      <c r="MP488" s="1"/>
      <c r="MQ488" s="1"/>
      <c r="MR488" s="1"/>
      <c r="MS488" s="1"/>
      <c r="MT488" s="1"/>
      <c r="MU488" s="1"/>
      <c r="MV488" s="1"/>
      <c r="MW488" s="1"/>
      <c r="MX488" s="1"/>
      <c r="MY488" s="1"/>
      <c r="MZ488" s="1"/>
      <c r="NA488" s="1"/>
      <c r="NB488" s="1"/>
      <c r="NC488" s="1"/>
      <c r="ND488" s="1"/>
      <c r="NE488" s="1"/>
      <c r="NF488" s="1"/>
      <c r="NG488" s="1"/>
      <c r="NH488" s="1"/>
      <c r="NI488" s="1"/>
      <c r="NJ488" s="1"/>
      <c r="NK488" s="1"/>
      <c r="NL488" s="1"/>
      <c r="NM488" s="1"/>
      <c r="NN488" s="1"/>
      <c r="NO488" s="1"/>
      <c r="NP488" s="1"/>
      <c r="NQ488" s="1"/>
      <c r="NR488" s="1"/>
      <c r="NS488" s="1"/>
      <c r="NT488" s="1"/>
      <c r="NU488" s="1"/>
      <c r="NV488" s="1"/>
      <c r="NW488" s="1"/>
      <c r="NX488" s="1"/>
      <c r="NY488" s="1"/>
      <c r="NZ488" s="1"/>
      <c r="OA488" s="1"/>
      <c r="OB488" s="1"/>
      <c r="OC488" s="1"/>
      <c r="OD488" s="1"/>
      <c r="OE488" s="1"/>
      <c r="OF488" s="1"/>
      <c r="OG488" s="1"/>
      <c r="OH488" s="1"/>
      <c r="OI488" s="1"/>
      <c r="OJ488" s="1"/>
      <c r="OK488" s="1"/>
      <c r="OL488" s="1"/>
      <c r="OM488" s="1"/>
      <c r="ON488" s="1"/>
      <c r="OO488" s="1"/>
      <c r="OP488" s="1"/>
      <c r="OQ488" s="1"/>
      <c r="OR488" s="1"/>
      <c r="OS488" s="1"/>
      <c r="OT488" s="1"/>
      <c r="OU488" s="1"/>
      <c r="OV488" s="1"/>
      <c r="OW488" s="1"/>
      <c r="OX488" s="1"/>
      <c r="OY488" s="1"/>
      <c r="OZ488" s="1"/>
      <c r="PA488" s="1"/>
      <c r="PB488" s="1"/>
      <c r="PC488" s="1"/>
      <c r="PD488" s="1"/>
      <c r="PE488" s="1"/>
      <c r="PF488" s="1"/>
      <c r="PG488" s="1"/>
      <c r="PH488" s="1"/>
      <c r="PI488" s="1"/>
      <c r="PJ488" s="1"/>
      <c r="PK488" s="1"/>
      <c r="PL488" s="1"/>
      <c r="PM488" s="1"/>
      <c r="PN488" s="1"/>
      <c r="PO488" s="1"/>
      <c r="PP488" s="1"/>
      <c r="PQ488" s="1"/>
      <c r="PR488" s="1"/>
      <c r="PS488" s="1"/>
      <c r="PT488" s="1"/>
      <c r="PU488" s="1"/>
      <c r="PV488" s="1"/>
      <c r="PW488" s="1"/>
      <c r="PX488" s="1"/>
      <c r="PY488" s="1"/>
      <c r="PZ488" s="1"/>
      <c r="QA488" s="1"/>
      <c r="QB488" s="1"/>
      <c r="QC488" s="1"/>
      <c r="QD488" s="1"/>
      <c r="QE488" s="1"/>
      <c r="QF488" s="1"/>
      <c r="QG488" s="1"/>
      <c r="QH488" s="1"/>
      <c r="QI488" s="1"/>
      <c r="QJ488" s="1"/>
      <c r="QK488" s="1"/>
      <c r="QL488" s="1"/>
      <c r="QM488" s="1"/>
      <c r="QN488" s="1"/>
      <c r="QO488" s="1"/>
      <c r="QP488" s="1"/>
      <c r="QQ488" s="1"/>
      <c r="QR488" s="1"/>
      <c r="QS488" s="1"/>
      <c r="QT488" s="1"/>
      <c r="QU488" s="1"/>
      <c r="QV488" s="1"/>
      <c r="QW488" s="1"/>
      <c r="QX488" s="1"/>
      <c r="QY488" s="1"/>
      <c r="QZ488" s="1"/>
      <c r="RA488" s="1"/>
      <c r="RB488" s="1"/>
      <c r="RC488" s="1"/>
      <c r="RD488" s="1"/>
      <c r="RE488" s="1"/>
      <c r="RF488" s="1"/>
      <c r="RG488" s="1"/>
      <c r="RH488" s="1"/>
      <c r="RI488" s="1"/>
      <c r="RJ488" s="1"/>
      <c r="RK488" s="1"/>
      <c r="RL488" s="1"/>
      <c r="RM488" s="1"/>
      <c r="RN488" s="1"/>
      <c r="RO488" s="1"/>
      <c r="RP488" s="1"/>
      <c r="RQ488" s="1"/>
      <c r="RR488" s="1"/>
      <c r="RS488" s="1"/>
      <c r="RT488" s="1"/>
      <c r="RU488" s="1"/>
      <c r="RV488" s="1"/>
      <c r="RW488" s="1"/>
      <c r="RX488" s="1"/>
      <c r="RY488" s="1"/>
      <c r="RZ488" s="1"/>
      <c r="SA488" s="1"/>
      <c r="SB488" s="1"/>
      <c r="SC488" s="1"/>
      <c r="SD488" s="1"/>
      <c r="SE488" s="1"/>
      <c r="SF488" s="1"/>
      <c r="SG488" s="1"/>
      <c r="SH488" s="1"/>
      <c r="SI488" s="1"/>
      <c r="SJ488" s="1"/>
      <c r="SK488" s="1"/>
      <c r="SL488" s="1"/>
      <c r="SM488" s="1"/>
      <c r="SN488" s="1"/>
      <c r="SO488" s="1"/>
      <c r="SP488" s="1"/>
      <c r="SQ488" s="1"/>
      <c r="SR488" s="1"/>
      <c r="SS488" s="1"/>
      <c r="ST488" s="1"/>
      <c r="SU488" s="1"/>
      <c r="SV488" s="1"/>
      <c r="SW488" s="1"/>
      <c r="SX488" s="1"/>
      <c r="SY488" s="1"/>
      <c r="SZ488" s="1"/>
      <c r="TA488" s="1"/>
      <c r="TB488" s="1"/>
      <c r="TC488" s="1"/>
      <c r="TD488" s="1"/>
      <c r="TE488" s="1"/>
      <c r="TF488" s="1"/>
      <c r="TG488" s="1"/>
      <c r="TH488" s="1"/>
      <c r="TI488" s="1"/>
      <c r="TJ488" s="1"/>
      <c r="TK488" s="1"/>
      <c r="TL488" s="1"/>
      <c r="TM488" s="1"/>
      <c r="TN488" s="1"/>
      <c r="TO488" s="1"/>
      <c r="TP488" s="1"/>
      <c r="TQ488" s="1"/>
      <c r="TR488" s="1"/>
      <c r="TS488" s="1"/>
      <c r="TT488" s="1"/>
      <c r="TU488" s="1"/>
      <c r="TV488" s="1"/>
      <c r="TW488" s="1"/>
      <c r="TX488" s="1"/>
      <c r="TY488" s="1"/>
      <c r="TZ488" s="1"/>
      <c r="UA488" s="1"/>
      <c r="UB488" s="1"/>
      <c r="UC488" s="1"/>
      <c r="UD488" s="1"/>
      <c r="UE488" s="1"/>
      <c r="UF488" s="1"/>
      <c r="UG488" s="1"/>
      <c r="UH488" s="1"/>
      <c r="UI488" s="1"/>
      <c r="UJ488" s="1"/>
      <c r="UK488" s="1"/>
      <c r="UL488" s="1"/>
      <c r="UM488" s="1"/>
      <c r="UN488" s="1"/>
      <c r="UO488" s="1"/>
      <c r="UP488" s="1"/>
      <c r="UQ488" s="1"/>
      <c r="UR488" s="1"/>
      <c r="US488" s="1"/>
      <c r="UT488" s="1"/>
      <c r="UU488" s="1"/>
      <c r="UV488" s="1"/>
      <c r="UW488" s="1"/>
      <c r="UX488" s="1"/>
      <c r="UY488" s="1"/>
      <c r="UZ488" s="1"/>
      <c r="VA488" s="1"/>
      <c r="VB488" s="1"/>
      <c r="VC488" s="1"/>
      <c r="VD488" s="1"/>
      <c r="VE488" s="1"/>
      <c r="VF488" s="1"/>
      <c r="VG488" s="1"/>
      <c r="VH488" s="1"/>
      <c r="VI488" s="1"/>
      <c r="VJ488" s="1"/>
      <c r="VK488" s="1"/>
      <c r="VL488" s="1"/>
      <c r="VM488" s="1"/>
      <c r="VN488" s="1"/>
      <c r="VO488" s="1"/>
      <c r="VP488" s="1"/>
      <c r="VQ488" s="1"/>
      <c r="VR488" s="1"/>
      <c r="VS488" s="1"/>
      <c r="VT488" s="1"/>
      <c r="VU488" s="1"/>
      <c r="VV488" s="1"/>
      <c r="VW488" s="1"/>
      <c r="VX488" s="1"/>
      <c r="VY488" s="1"/>
      <c r="VZ488" s="1"/>
      <c r="WA488" s="1"/>
      <c r="WB488" s="1"/>
      <c r="WC488" s="1"/>
      <c r="WD488" s="1"/>
      <c r="WE488" s="1"/>
      <c r="WF488" s="1"/>
      <c r="WG488" s="1"/>
      <c r="WH488" s="1"/>
      <c r="WI488" s="1"/>
      <c r="WJ488" s="1"/>
      <c r="WK488" s="1"/>
      <c r="WL488" s="1"/>
      <c r="WM488" s="1"/>
      <c r="WN488" s="1"/>
      <c r="WO488" s="1"/>
      <c r="WP488" s="1"/>
      <c r="WQ488" s="1"/>
      <c r="WR488" s="1"/>
      <c r="WS488" s="1"/>
      <c r="WT488" s="1"/>
      <c r="WU488" s="1"/>
      <c r="WV488" s="1"/>
      <c r="WW488" s="1"/>
      <c r="WX488" s="1"/>
      <c r="WY488" s="1"/>
      <c r="WZ488" s="1"/>
      <c r="XA488" s="1"/>
      <c r="XB488" s="1"/>
      <c r="XC488" s="1"/>
      <c r="XD488" s="1"/>
      <c r="XE488" s="1"/>
      <c r="XF488" s="1"/>
      <c r="XG488" s="1"/>
      <c r="XH488" s="1"/>
      <c r="XI488" s="1"/>
      <c r="XJ488" s="1"/>
      <c r="XK488" s="1"/>
      <c r="XL488" s="1"/>
      <c r="XM488" s="1"/>
      <c r="XN488" s="1"/>
      <c r="XO488" s="1"/>
      <c r="XP488" s="1"/>
      <c r="XQ488" s="1"/>
      <c r="XR488" s="1"/>
      <c r="XS488" s="1"/>
      <c r="XT488" s="1"/>
      <c r="XU488" s="1"/>
      <c r="XV488" s="1"/>
      <c r="XW488" s="1"/>
      <c r="XX488" s="1"/>
      <c r="XY488" s="1"/>
      <c r="XZ488" s="1"/>
      <c r="YA488" s="1"/>
      <c r="YB488" s="1"/>
      <c r="YC488" s="1"/>
      <c r="YD488" s="1"/>
      <c r="YE488" s="1"/>
      <c r="YF488" s="1"/>
      <c r="YG488" s="1"/>
      <c r="YH488" s="1"/>
      <c r="YI488" s="1"/>
      <c r="YJ488" s="1"/>
      <c r="YK488" s="1"/>
      <c r="YL488" s="1"/>
      <c r="YM488" s="1"/>
      <c r="YN488" s="1"/>
      <c r="YO488" s="1"/>
      <c r="YP488" s="1"/>
      <c r="YQ488" s="1"/>
      <c r="YR488" s="1"/>
      <c r="YS488" s="1"/>
      <c r="YT488" s="1"/>
      <c r="YU488" s="1"/>
      <c r="YV488" s="1"/>
      <c r="YW488" s="1"/>
      <c r="YX488" s="1"/>
      <c r="YY488" s="1"/>
      <c r="YZ488" s="1"/>
      <c r="ZA488" s="1"/>
      <c r="ZB488" s="1"/>
      <c r="ZC488" s="1"/>
      <c r="ZD488" s="1"/>
      <c r="ZE488" s="1"/>
      <c r="ZF488" s="1"/>
      <c r="ZG488" s="1"/>
      <c r="ZH488" s="1"/>
      <c r="ZI488" s="1"/>
      <c r="ZJ488" s="1"/>
      <c r="ZK488" s="1"/>
      <c r="ZL488" s="1"/>
      <c r="ZM488" s="1"/>
      <c r="ZN488" s="1"/>
      <c r="ZO488" s="1"/>
      <c r="ZP488" s="1"/>
      <c r="ZQ488" s="1"/>
      <c r="ZR488" s="1"/>
      <c r="ZS488" s="1"/>
    </row>
    <row r="489" spans="1:695" s="52" customFormat="1" x14ac:dyDescent="0.2">
      <c r="A489" s="225" t="s">
        <v>160</v>
      </c>
      <c r="B489" s="94"/>
      <c r="C489" s="48" t="s">
        <v>43</v>
      </c>
      <c r="D489" s="72" t="s">
        <v>17</v>
      </c>
      <c r="E489" s="69">
        <v>0</v>
      </c>
      <c r="F489" s="69">
        <f>E489+(95/(24*60))</f>
        <v>6.5972222222222224E-2</v>
      </c>
      <c r="G489" s="42">
        <f t="shared" si="75"/>
        <v>3646.5</v>
      </c>
      <c r="H489" s="265">
        <v>51</v>
      </c>
      <c r="I489" s="81">
        <v>71.5</v>
      </c>
      <c r="J489" s="77" t="s">
        <v>204</v>
      </c>
      <c r="K489" s="77" t="s">
        <v>205</v>
      </c>
      <c r="L489" s="157"/>
      <c r="M489" s="1"/>
      <c r="N489" s="138"/>
      <c r="O489" s="139"/>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c r="JR489" s="1"/>
      <c r="JS489" s="1"/>
      <c r="JT489" s="1"/>
      <c r="JU489" s="1"/>
      <c r="JV489" s="1"/>
      <c r="JW489" s="1"/>
      <c r="JX489" s="1"/>
      <c r="JY489" s="1"/>
      <c r="JZ489" s="1"/>
      <c r="KA489" s="1"/>
      <c r="KB489" s="1"/>
      <c r="KC489" s="1"/>
      <c r="KD489" s="1"/>
      <c r="KE489" s="1"/>
      <c r="KF489" s="1"/>
      <c r="KG489" s="1"/>
      <c r="KH489" s="1"/>
      <c r="KI489" s="1"/>
      <c r="KJ489" s="1"/>
      <c r="KK489" s="1"/>
      <c r="KL489" s="1"/>
      <c r="KM489" s="1"/>
      <c r="KN489" s="1"/>
      <c r="KO489" s="1"/>
      <c r="KP489" s="1"/>
      <c r="KQ489" s="1"/>
      <c r="KR489" s="1"/>
      <c r="KS489" s="1"/>
      <c r="KT489" s="1"/>
      <c r="KU489" s="1"/>
      <c r="KV489" s="1"/>
      <c r="KW489" s="1"/>
      <c r="KX489" s="1"/>
      <c r="KY489" s="1"/>
      <c r="KZ489" s="1"/>
      <c r="LA489" s="1"/>
      <c r="LB489" s="1"/>
      <c r="LC489" s="1"/>
      <c r="LD489" s="1"/>
      <c r="LE489" s="1"/>
      <c r="LF489" s="1"/>
      <c r="LG489" s="1"/>
      <c r="LH489" s="1"/>
      <c r="LI489" s="1"/>
      <c r="LJ489" s="1"/>
      <c r="LK489" s="1"/>
      <c r="LL489" s="1"/>
      <c r="LM489" s="1"/>
      <c r="LN489" s="1"/>
      <c r="LO489" s="1"/>
      <c r="LP489" s="1"/>
      <c r="LQ489" s="1"/>
      <c r="LR489" s="1"/>
      <c r="LS489" s="1"/>
      <c r="LT489" s="1"/>
      <c r="LU489" s="1"/>
      <c r="LV489" s="1"/>
      <c r="LW489" s="1"/>
      <c r="LX489" s="1"/>
      <c r="LY489" s="1"/>
      <c r="LZ489" s="1"/>
      <c r="MA489" s="1"/>
      <c r="MB489" s="1"/>
      <c r="MC489" s="1"/>
      <c r="MD489" s="1"/>
      <c r="ME489" s="1"/>
      <c r="MF489" s="1"/>
      <c r="MG489" s="1"/>
      <c r="MH489" s="1"/>
      <c r="MI489" s="1"/>
      <c r="MJ489" s="1"/>
      <c r="MK489" s="1"/>
      <c r="ML489" s="1"/>
      <c r="MM489" s="1"/>
      <c r="MN489" s="1"/>
      <c r="MO489" s="1"/>
      <c r="MP489" s="1"/>
      <c r="MQ489" s="1"/>
      <c r="MR489" s="1"/>
      <c r="MS489" s="1"/>
      <c r="MT489" s="1"/>
      <c r="MU489" s="1"/>
      <c r="MV489" s="1"/>
      <c r="MW489" s="1"/>
      <c r="MX489" s="1"/>
      <c r="MY489" s="1"/>
      <c r="MZ489" s="1"/>
      <c r="NA489" s="1"/>
      <c r="NB489" s="1"/>
      <c r="NC489" s="1"/>
      <c r="ND489" s="1"/>
      <c r="NE489" s="1"/>
      <c r="NF489" s="1"/>
      <c r="NG489" s="1"/>
      <c r="NH489" s="1"/>
      <c r="NI489" s="1"/>
      <c r="NJ489" s="1"/>
      <c r="NK489" s="1"/>
      <c r="NL489" s="1"/>
      <c r="NM489" s="1"/>
      <c r="NN489" s="1"/>
      <c r="NO489" s="1"/>
      <c r="NP489" s="1"/>
      <c r="NQ489" s="1"/>
      <c r="NR489" s="1"/>
      <c r="NS489" s="1"/>
      <c r="NT489" s="1"/>
      <c r="NU489" s="1"/>
      <c r="NV489" s="1"/>
      <c r="NW489" s="1"/>
      <c r="NX489" s="1"/>
      <c r="NY489" s="1"/>
      <c r="NZ489" s="1"/>
      <c r="OA489" s="1"/>
      <c r="OB489" s="1"/>
      <c r="OC489" s="1"/>
      <c r="OD489" s="1"/>
      <c r="OE489" s="1"/>
      <c r="OF489" s="1"/>
      <c r="OG489" s="1"/>
      <c r="OH489" s="1"/>
      <c r="OI489" s="1"/>
      <c r="OJ489" s="1"/>
      <c r="OK489" s="1"/>
      <c r="OL489" s="1"/>
      <c r="OM489" s="1"/>
      <c r="ON489" s="1"/>
      <c r="OO489" s="1"/>
      <c r="OP489" s="1"/>
      <c r="OQ489" s="1"/>
      <c r="OR489" s="1"/>
      <c r="OS489" s="1"/>
      <c r="OT489" s="1"/>
      <c r="OU489" s="1"/>
      <c r="OV489" s="1"/>
      <c r="OW489" s="1"/>
      <c r="OX489" s="1"/>
      <c r="OY489" s="1"/>
      <c r="OZ489" s="1"/>
      <c r="PA489" s="1"/>
      <c r="PB489" s="1"/>
      <c r="PC489" s="1"/>
      <c r="PD489" s="1"/>
      <c r="PE489" s="1"/>
      <c r="PF489" s="1"/>
      <c r="PG489" s="1"/>
      <c r="PH489" s="1"/>
      <c r="PI489" s="1"/>
      <c r="PJ489" s="1"/>
      <c r="PK489" s="1"/>
      <c r="PL489" s="1"/>
      <c r="PM489" s="1"/>
      <c r="PN489" s="1"/>
      <c r="PO489" s="1"/>
      <c r="PP489" s="1"/>
      <c r="PQ489" s="1"/>
      <c r="PR489" s="1"/>
      <c r="PS489" s="1"/>
      <c r="PT489" s="1"/>
      <c r="PU489" s="1"/>
      <c r="PV489" s="1"/>
      <c r="PW489" s="1"/>
      <c r="PX489" s="1"/>
      <c r="PY489" s="1"/>
      <c r="PZ489" s="1"/>
      <c r="QA489" s="1"/>
      <c r="QB489" s="1"/>
      <c r="QC489" s="1"/>
      <c r="QD489" s="1"/>
      <c r="QE489" s="1"/>
      <c r="QF489" s="1"/>
      <c r="QG489" s="1"/>
      <c r="QH489" s="1"/>
      <c r="QI489" s="1"/>
      <c r="QJ489" s="1"/>
      <c r="QK489" s="1"/>
      <c r="QL489" s="1"/>
      <c r="QM489" s="1"/>
      <c r="QN489" s="1"/>
      <c r="QO489" s="1"/>
      <c r="QP489" s="1"/>
      <c r="QQ489" s="1"/>
      <c r="QR489" s="1"/>
      <c r="QS489" s="1"/>
      <c r="QT489" s="1"/>
      <c r="QU489" s="1"/>
      <c r="QV489" s="1"/>
      <c r="QW489" s="1"/>
      <c r="QX489" s="1"/>
      <c r="QY489" s="1"/>
      <c r="QZ489" s="1"/>
      <c r="RA489" s="1"/>
      <c r="RB489" s="1"/>
      <c r="RC489" s="1"/>
      <c r="RD489" s="1"/>
      <c r="RE489" s="1"/>
      <c r="RF489" s="1"/>
      <c r="RG489" s="1"/>
      <c r="RH489" s="1"/>
      <c r="RI489" s="1"/>
      <c r="RJ489" s="1"/>
      <c r="RK489" s="1"/>
      <c r="RL489" s="1"/>
      <c r="RM489" s="1"/>
      <c r="RN489" s="1"/>
      <c r="RO489" s="1"/>
      <c r="RP489" s="1"/>
      <c r="RQ489" s="1"/>
      <c r="RR489" s="1"/>
      <c r="RS489" s="1"/>
      <c r="RT489" s="1"/>
      <c r="RU489" s="1"/>
      <c r="RV489" s="1"/>
      <c r="RW489" s="1"/>
      <c r="RX489" s="1"/>
      <c r="RY489" s="1"/>
      <c r="RZ489" s="1"/>
      <c r="SA489" s="1"/>
      <c r="SB489" s="1"/>
      <c r="SC489" s="1"/>
      <c r="SD489" s="1"/>
      <c r="SE489" s="1"/>
      <c r="SF489" s="1"/>
      <c r="SG489" s="1"/>
      <c r="SH489" s="1"/>
      <c r="SI489" s="1"/>
      <c r="SJ489" s="1"/>
      <c r="SK489" s="1"/>
      <c r="SL489" s="1"/>
      <c r="SM489" s="1"/>
      <c r="SN489" s="1"/>
      <c r="SO489" s="1"/>
      <c r="SP489" s="1"/>
      <c r="SQ489" s="1"/>
      <c r="SR489" s="1"/>
      <c r="SS489" s="1"/>
      <c r="ST489" s="1"/>
      <c r="SU489" s="1"/>
      <c r="SV489" s="1"/>
      <c r="SW489" s="1"/>
      <c r="SX489" s="1"/>
      <c r="SY489" s="1"/>
      <c r="SZ489" s="1"/>
      <c r="TA489" s="1"/>
      <c r="TB489" s="1"/>
      <c r="TC489" s="1"/>
      <c r="TD489" s="1"/>
      <c r="TE489" s="1"/>
      <c r="TF489" s="1"/>
      <c r="TG489" s="1"/>
      <c r="TH489" s="1"/>
      <c r="TI489" s="1"/>
      <c r="TJ489" s="1"/>
      <c r="TK489" s="1"/>
      <c r="TL489" s="1"/>
      <c r="TM489" s="1"/>
      <c r="TN489" s="1"/>
      <c r="TO489" s="1"/>
      <c r="TP489" s="1"/>
      <c r="TQ489" s="1"/>
      <c r="TR489" s="1"/>
      <c r="TS489" s="1"/>
      <c r="TT489" s="1"/>
      <c r="TU489" s="1"/>
      <c r="TV489" s="1"/>
      <c r="TW489" s="1"/>
      <c r="TX489" s="1"/>
      <c r="TY489" s="1"/>
      <c r="TZ489" s="1"/>
      <c r="UA489" s="1"/>
      <c r="UB489" s="1"/>
      <c r="UC489" s="1"/>
      <c r="UD489" s="1"/>
      <c r="UE489" s="1"/>
      <c r="UF489" s="1"/>
      <c r="UG489" s="1"/>
      <c r="UH489" s="1"/>
      <c r="UI489" s="1"/>
      <c r="UJ489" s="1"/>
      <c r="UK489" s="1"/>
      <c r="UL489" s="1"/>
      <c r="UM489" s="1"/>
      <c r="UN489" s="1"/>
      <c r="UO489" s="1"/>
      <c r="UP489" s="1"/>
      <c r="UQ489" s="1"/>
      <c r="UR489" s="1"/>
      <c r="US489" s="1"/>
      <c r="UT489" s="1"/>
      <c r="UU489" s="1"/>
      <c r="UV489" s="1"/>
      <c r="UW489" s="1"/>
      <c r="UX489" s="1"/>
      <c r="UY489" s="1"/>
      <c r="UZ489" s="1"/>
      <c r="VA489" s="1"/>
      <c r="VB489" s="1"/>
      <c r="VC489" s="1"/>
      <c r="VD489" s="1"/>
      <c r="VE489" s="1"/>
      <c r="VF489" s="1"/>
      <c r="VG489" s="1"/>
      <c r="VH489" s="1"/>
      <c r="VI489" s="1"/>
      <c r="VJ489" s="1"/>
      <c r="VK489" s="1"/>
      <c r="VL489" s="1"/>
      <c r="VM489" s="1"/>
      <c r="VN489" s="1"/>
      <c r="VO489" s="1"/>
      <c r="VP489" s="1"/>
      <c r="VQ489" s="1"/>
      <c r="VR489" s="1"/>
      <c r="VS489" s="1"/>
      <c r="VT489" s="1"/>
      <c r="VU489" s="1"/>
      <c r="VV489" s="1"/>
      <c r="VW489" s="1"/>
      <c r="VX489" s="1"/>
      <c r="VY489" s="1"/>
      <c r="VZ489" s="1"/>
      <c r="WA489" s="1"/>
      <c r="WB489" s="1"/>
      <c r="WC489" s="1"/>
      <c r="WD489" s="1"/>
      <c r="WE489" s="1"/>
      <c r="WF489" s="1"/>
      <c r="WG489" s="1"/>
      <c r="WH489" s="1"/>
      <c r="WI489" s="1"/>
      <c r="WJ489" s="1"/>
      <c r="WK489" s="1"/>
      <c r="WL489" s="1"/>
      <c r="WM489" s="1"/>
      <c r="WN489" s="1"/>
      <c r="WO489" s="1"/>
      <c r="WP489" s="1"/>
      <c r="WQ489" s="1"/>
      <c r="WR489" s="1"/>
      <c r="WS489" s="1"/>
      <c r="WT489" s="1"/>
      <c r="WU489" s="1"/>
      <c r="WV489" s="1"/>
      <c r="WW489" s="1"/>
      <c r="WX489" s="1"/>
      <c r="WY489" s="1"/>
      <c r="WZ489" s="1"/>
      <c r="XA489" s="1"/>
      <c r="XB489" s="1"/>
      <c r="XC489" s="1"/>
      <c r="XD489" s="1"/>
      <c r="XE489" s="1"/>
      <c r="XF489" s="1"/>
      <c r="XG489" s="1"/>
      <c r="XH489" s="1"/>
      <c r="XI489" s="1"/>
      <c r="XJ489" s="1"/>
      <c r="XK489" s="1"/>
      <c r="XL489" s="1"/>
      <c r="XM489" s="1"/>
      <c r="XN489" s="1"/>
      <c r="XO489" s="1"/>
      <c r="XP489" s="1"/>
      <c r="XQ489" s="1"/>
      <c r="XR489" s="1"/>
      <c r="XS489" s="1"/>
      <c r="XT489" s="1"/>
      <c r="XU489" s="1"/>
      <c r="XV489" s="1"/>
      <c r="XW489" s="1"/>
      <c r="XX489" s="1"/>
      <c r="XY489" s="1"/>
      <c r="XZ489" s="1"/>
      <c r="YA489" s="1"/>
      <c r="YB489" s="1"/>
      <c r="YC489" s="1"/>
      <c r="YD489" s="1"/>
      <c r="YE489" s="1"/>
      <c r="YF489" s="1"/>
      <c r="YG489" s="1"/>
      <c r="YH489" s="1"/>
      <c r="YI489" s="1"/>
      <c r="YJ489" s="1"/>
      <c r="YK489" s="1"/>
      <c r="YL489" s="1"/>
      <c r="YM489" s="1"/>
      <c r="YN489" s="1"/>
      <c r="YO489" s="1"/>
      <c r="YP489" s="1"/>
      <c r="YQ489" s="1"/>
      <c r="YR489" s="1"/>
      <c r="YS489" s="1"/>
      <c r="YT489" s="1"/>
      <c r="YU489" s="1"/>
      <c r="YV489" s="1"/>
      <c r="YW489" s="1"/>
      <c r="YX489" s="1"/>
      <c r="YY489" s="1"/>
      <c r="YZ489" s="1"/>
      <c r="ZA489" s="1"/>
      <c r="ZB489" s="1"/>
      <c r="ZC489" s="1"/>
      <c r="ZD489" s="1"/>
      <c r="ZE489" s="1"/>
      <c r="ZF489" s="1"/>
      <c r="ZG489" s="1"/>
      <c r="ZH489" s="1"/>
      <c r="ZI489" s="1"/>
      <c r="ZJ489" s="1"/>
      <c r="ZK489" s="1"/>
      <c r="ZL489" s="1"/>
      <c r="ZM489" s="1"/>
      <c r="ZN489" s="1"/>
      <c r="ZO489" s="1"/>
      <c r="ZP489" s="1"/>
      <c r="ZQ489" s="1"/>
      <c r="ZR489" s="1"/>
      <c r="ZS489" s="1"/>
    </row>
    <row r="490" spans="1:695" s="52" customFormat="1" x14ac:dyDescent="0.2">
      <c r="A490" s="225" t="s">
        <v>160</v>
      </c>
      <c r="B490" s="94"/>
      <c r="C490" s="48"/>
      <c r="D490" s="72"/>
      <c r="E490" s="69"/>
      <c r="F490" s="69"/>
      <c r="G490" s="42"/>
      <c r="H490" s="70"/>
      <c r="I490" s="81"/>
      <c r="J490" s="107"/>
      <c r="K490" s="46"/>
      <c r="L490" s="157"/>
      <c r="M490" s="1"/>
      <c r="N490" s="138"/>
      <c r="O490" s="139"/>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c r="JR490" s="1"/>
      <c r="JS490" s="1"/>
      <c r="JT490" s="1"/>
      <c r="JU490" s="1"/>
      <c r="JV490" s="1"/>
      <c r="JW490" s="1"/>
      <c r="JX490" s="1"/>
      <c r="JY490" s="1"/>
      <c r="JZ490" s="1"/>
      <c r="KA490" s="1"/>
      <c r="KB490" s="1"/>
      <c r="KC490" s="1"/>
      <c r="KD490" s="1"/>
      <c r="KE490" s="1"/>
      <c r="KF490" s="1"/>
      <c r="KG490" s="1"/>
      <c r="KH490" s="1"/>
      <c r="KI490" s="1"/>
      <c r="KJ490" s="1"/>
      <c r="KK490" s="1"/>
      <c r="KL490" s="1"/>
      <c r="KM490" s="1"/>
      <c r="KN490" s="1"/>
      <c r="KO490" s="1"/>
      <c r="KP490" s="1"/>
      <c r="KQ490" s="1"/>
      <c r="KR490" s="1"/>
      <c r="KS490" s="1"/>
      <c r="KT490" s="1"/>
      <c r="KU490" s="1"/>
      <c r="KV490" s="1"/>
      <c r="KW490" s="1"/>
      <c r="KX490" s="1"/>
      <c r="KY490" s="1"/>
      <c r="KZ490" s="1"/>
      <c r="LA490" s="1"/>
      <c r="LB490" s="1"/>
      <c r="LC490" s="1"/>
      <c r="LD490" s="1"/>
      <c r="LE490" s="1"/>
      <c r="LF490" s="1"/>
      <c r="LG490" s="1"/>
      <c r="LH490" s="1"/>
      <c r="LI490" s="1"/>
      <c r="LJ490" s="1"/>
      <c r="LK490" s="1"/>
      <c r="LL490" s="1"/>
      <c r="LM490" s="1"/>
      <c r="LN490" s="1"/>
      <c r="LO490" s="1"/>
      <c r="LP490" s="1"/>
      <c r="LQ490" s="1"/>
      <c r="LR490" s="1"/>
      <c r="LS490" s="1"/>
      <c r="LT490" s="1"/>
      <c r="LU490" s="1"/>
      <c r="LV490" s="1"/>
      <c r="LW490" s="1"/>
      <c r="LX490" s="1"/>
      <c r="LY490" s="1"/>
      <c r="LZ490" s="1"/>
      <c r="MA490" s="1"/>
      <c r="MB490" s="1"/>
      <c r="MC490" s="1"/>
      <c r="MD490" s="1"/>
      <c r="ME490" s="1"/>
      <c r="MF490" s="1"/>
      <c r="MG490" s="1"/>
      <c r="MH490" s="1"/>
      <c r="MI490" s="1"/>
      <c r="MJ490" s="1"/>
      <c r="MK490" s="1"/>
      <c r="ML490" s="1"/>
      <c r="MM490" s="1"/>
      <c r="MN490" s="1"/>
      <c r="MO490" s="1"/>
      <c r="MP490" s="1"/>
      <c r="MQ490" s="1"/>
      <c r="MR490" s="1"/>
      <c r="MS490" s="1"/>
      <c r="MT490" s="1"/>
      <c r="MU490" s="1"/>
      <c r="MV490" s="1"/>
      <c r="MW490" s="1"/>
      <c r="MX490" s="1"/>
      <c r="MY490" s="1"/>
      <c r="MZ490" s="1"/>
      <c r="NA490" s="1"/>
      <c r="NB490" s="1"/>
      <c r="NC490" s="1"/>
      <c r="ND490" s="1"/>
      <c r="NE490" s="1"/>
      <c r="NF490" s="1"/>
      <c r="NG490" s="1"/>
      <c r="NH490" s="1"/>
      <c r="NI490" s="1"/>
      <c r="NJ490" s="1"/>
      <c r="NK490" s="1"/>
      <c r="NL490" s="1"/>
      <c r="NM490" s="1"/>
      <c r="NN490" s="1"/>
      <c r="NO490" s="1"/>
      <c r="NP490" s="1"/>
      <c r="NQ490" s="1"/>
      <c r="NR490" s="1"/>
      <c r="NS490" s="1"/>
      <c r="NT490" s="1"/>
      <c r="NU490" s="1"/>
      <c r="NV490" s="1"/>
      <c r="NW490" s="1"/>
      <c r="NX490" s="1"/>
      <c r="NY490" s="1"/>
      <c r="NZ490" s="1"/>
      <c r="OA490" s="1"/>
      <c r="OB490" s="1"/>
      <c r="OC490" s="1"/>
      <c r="OD490" s="1"/>
      <c r="OE490" s="1"/>
      <c r="OF490" s="1"/>
      <c r="OG490" s="1"/>
      <c r="OH490" s="1"/>
      <c r="OI490" s="1"/>
      <c r="OJ490" s="1"/>
      <c r="OK490" s="1"/>
      <c r="OL490" s="1"/>
      <c r="OM490" s="1"/>
      <c r="ON490" s="1"/>
      <c r="OO490" s="1"/>
      <c r="OP490" s="1"/>
      <c r="OQ490" s="1"/>
      <c r="OR490" s="1"/>
      <c r="OS490" s="1"/>
      <c r="OT490" s="1"/>
      <c r="OU490" s="1"/>
      <c r="OV490" s="1"/>
      <c r="OW490" s="1"/>
      <c r="OX490" s="1"/>
      <c r="OY490" s="1"/>
      <c r="OZ490" s="1"/>
      <c r="PA490" s="1"/>
      <c r="PB490" s="1"/>
      <c r="PC490" s="1"/>
      <c r="PD490" s="1"/>
      <c r="PE490" s="1"/>
      <c r="PF490" s="1"/>
      <c r="PG490" s="1"/>
      <c r="PH490" s="1"/>
      <c r="PI490" s="1"/>
      <c r="PJ490" s="1"/>
      <c r="PK490" s="1"/>
      <c r="PL490" s="1"/>
      <c r="PM490" s="1"/>
      <c r="PN490" s="1"/>
      <c r="PO490" s="1"/>
      <c r="PP490" s="1"/>
      <c r="PQ490" s="1"/>
      <c r="PR490" s="1"/>
      <c r="PS490" s="1"/>
      <c r="PT490" s="1"/>
      <c r="PU490" s="1"/>
      <c r="PV490" s="1"/>
      <c r="PW490" s="1"/>
      <c r="PX490" s="1"/>
      <c r="PY490" s="1"/>
      <c r="PZ490" s="1"/>
      <c r="QA490" s="1"/>
      <c r="QB490" s="1"/>
      <c r="QC490" s="1"/>
      <c r="QD490" s="1"/>
      <c r="QE490" s="1"/>
      <c r="QF490" s="1"/>
      <c r="QG490" s="1"/>
      <c r="QH490" s="1"/>
      <c r="QI490" s="1"/>
      <c r="QJ490" s="1"/>
      <c r="QK490" s="1"/>
      <c r="QL490" s="1"/>
      <c r="QM490" s="1"/>
      <c r="QN490" s="1"/>
      <c r="QO490" s="1"/>
      <c r="QP490" s="1"/>
      <c r="QQ490" s="1"/>
      <c r="QR490" s="1"/>
      <c r="QS490" s="1"/>
      <c r="QT490" s="1"/>
      <c r="QU490" s="1"/>
      <c r="QV490" s="1"/>
      <c r="QW490" s="1"/>
      <c r="QX490" s="1"/>
      <c r="QY490" s="1"/>
      <c r="QZ490" s="1"/>
      <c r="RA490" s="1"/>
      <c r="RB490" s="1"/>
      <c r="RC490" s="1"/>
      <c r="RD490" s="1"/>
      <c r="RE490" s="1"/>
      <c r="RF490" s="1"/>
      <c r="RG490" s="1"/>
      <c r="RH490" s="1"/>
      <c r="RI490" s="1"/>
      <c r="RJ490" s="1"/>
      <c r="RK490" s="1"/>
      <c r="RL490" s="1"/>
      <c r="RM490" s="1"/>
      <c r="RN490" s="1"/>
      <c r="RO490" s="1"/>
      <c r="RP490" s="1"/>
      <c r="RQ490" s="1"/>
      <c r="RR490" s="1"/>
      <c r="RS490" s="1"/>
      <c r="RT490" s="1"/>
      <c r="RU490" s="1"/>
      <c r="RV490" s="1"/>
      <c r="RW490" s="1"/>
      <c r="RX490" s="1"/>
      <c r="RY490" s="1"/>
      <c r="RZ490" s="1"/>
      <c r="SA490" s="1"/>
      <c r="SB490" s="1"/>
      <c r="SC490" s="1"/>
      <c r="SD490" s="1"/>
      <c r="SE490" s="1"/>
      <c r="SF490" s="1"/>
      <c r="SG490" s="1"/>
      <c r="SH490" s="1"/>
      <c r="SI490" s="1"/>
      <c r="SJ490" s="1"/>
      <c r="SK490" s="1"/>
      <c r="SL490" s="1"/>
      <c r="SM490" s="1"/>
      <c r="SN490" s="1"/>
      <c r="SO490" s="1"/>
      <c r="SP490" s="1"/>
      <c r="SQ490" s="1"/>
      <c r="SR490" s="1"/>
      <c r="SS490" s="1"/>
      <c r="ST490" s="1"/>
      <c r="SU490" s="1"/>
      <c r="SV490" s="1"/>
      <c r="SW490" s="1"/>
      <c r="SX490" s="1"/>
      <c r="SY490" s="1"/>
      <c r="SZ490" s="1"/>
      <c r="TA490" s="1"/>
      <c r="TB490" s="1"/>
      <c r="TC490" s="1"/>
      <c r="TD490" s="1"/>
      <c r="TE490" s="1"/>
      <c r="TF490" s="1"/>
      <c r="TG490" s="1"/>
      <c r="TH490" s="1"/>
      <c r="TI490" s="1"/>
      <c r="TJ490" s="1"/>
      <c r="TK490" s="1"/>
      <c r="TL490" s="1"/>
      <c r="TM490" s="1"/>
      <c r="TN490" s="1"/>
      <c r="TO490" s="1"/>
      <c r="TP490" s="1"/>
      <c r="TQ490" s="1"/>
      <c r="TR490" s="1"/>
      <c r="TS490" s="1"/>
      <c r="TT490" s="1"/>
      <c r="TU490" s="1"/>
      <c r="TV490" s="1"/>
      <c r="TW490" s="1"/>
      <c r="TX490" s="1"/>
      <c r="TY490" s="1"/>
      <c r="TZ490" s="1"/>
      <c r="UA490" s="1"/>
      <c r="UB490" s="1"/>
      <c r="UC490" s="1"/>
      <c r="UD490" s="1"/>
      <c r="UE490" s="1"/>
      <c r="UF490" s="1"/>
      <c r="UG490" s="1"/>
      <c r="UH490" s="1"/>
      <c r="UI490" s="1"/>
      <c r="UJ490" s="1"/>
      <c r="UK490" s="1"/>
      <c r="UL490" s="1"/>
      <c r="UM490" s="1"/>
      <c r="UN490" s="1"/>
      <c r="UO490" s="1"/>
      <c r="UP490" s="1"/>
      <c r="UQ490" s="1"/>
      <c r="UR490" s="1"/>
      <c r="US490" s="1"/>
      <c r="UT490" s="1"/>
      <c r="UU490" s="1"/>
      <c r="UV490" s="1"/>
      <c r="UW490" s="1"/>
      <c r="UX490" s="1"/>
      <c r="UY490" s="1"/>
      <c r="UZ490" s="1"/>
      <c r="VA490" s="1"/>
      <c r="VB490" s="1"/>
      <c r="VC490" s="1"/>
      <c r="VD490" s="1"/>
      <c r="VE490" s="1"/>
      <c r="VF490" s="1"/>
      <c r="VG490" s="1"/>
      <c r="VH490" s="1"/>
      <c r="VI490" s="1"/>
      <c r="VJ490" s="1"/>
      <c r="VK490" s="1"/>
      <c r="VL490" s="1"/>
      <c r="VM490" s="1"/>
      <c r="VN490" s="1"/>
      <c r="VO490" s="1"/>
      <c r="VP490" s="1"/>
      <c r="VQ490" s="1"/>
      <c r="VR490" s="1"/>
      <c r="VS490" s="1"/>
      <c r="VT490" s="1"/>
      <c r="VU490" s="1"/>
      <c r="VV490" s="1"/>
      <c r="VW490" s="1"/>
      <c r="VX490" s="1"/>
      <c r="VY490" s="1"/>
      <c r="VZ490" s="1"/>
      <c r="WA490" s="1"/>
      <c r="WB490" s="1"/>
      <c r="WC490" s="1"/>
      <c r="WD490" s="1"/>
      <c r="WE490" s="1"/>
      <c r="WF490" s="1"/>
      <c r="WG490" s="1"/>
      <c r="WH490" s="1"/>
      <c r="WI490" s="1"/>
      <c r="WJ490" s="1"/>
      <c r="WK490" s="1"/>
      <c r="WL490" s="1"/>
      <c r="WM490" s="1"/>
      <c r="WN490" s="1"/>
      <c r="WO490" s="1"/>
      <c r="WP490" s="1"/>
      <c r="WQ490" s="1"/>
      <c r="WR490" s="1"/>
      <c r="WS490" s="1"/>
      <c r="WT490" s="1"/>
      <c r="WU490" s="1"/>
      <c r="WV490" s="1"/>
      <c r="WW490" s="1"/>
      <c r="WX490" s="1"/>
      <c r="WY490" s="1"/>
      <c r="WZ490" s="1"/>
      <c r="XA490" s="1"/>
      <c r="XB490" s="1"/>
      <c r="XC490" s="1"/>
      <c r="XD490" s="1"/>
      <c r="XE490" s="1"/>
      <c r="XF490" s="1"/>
      <c r="XG490" s="1"/>
      <c r="XH490" s="1"/>
      <c r="XI490" s="1"/>
      <c r="XJ490" s="1"/>
      <c r="XK490" s="1"/>
      <c r="XL490" s="1"/>
      <c r="XM490" s="1"/>
      <c r="XN490" s="1"/>
      <c r="XO490" s="1"/>
      <c r="XP490" s="1"/>
      <c r="XQ490" s="1"/>
      <c r="XR490" s="1"/>
      <c r="XS490" s="1"/>
      <c r="XT490" s="1"/>
      <c r="XU490" s="1"/>
      <c r="XV490" s="1"/>
      <c r="XW490" s="1"/>
      <c r="XX490" s="1"/>
      <c r="XY490" s="1"/>
      <c r="XZ490" s="1"/>
      <c r="YA490" s="1"/>
      <c r="YB490" s="1"/>
      <c r="YC490" s="1"/>
      <c r="YD490" s="1"/>
      <c r="YE490" s="1"/>
      <c r="YF490" s="1"/>
      <c r="YG490" s="1"/>
      <c r="YH490" s="1"/>
      <c r="YI490" s="1"/>
      <c r="YJ490" s="1"/>
      <c r="YK490" s="1"/>
      <c r="YL490" s="1"/>
      <c r="YM490" s="1"/>
      <c r="YN490" s="1"/>
      <c r="YO490" s="1"/>
      <c r="YP490" s="1"/>
      <c r="YQ490" s="1"/>
      <c r="YR490" s="1"/>
      <c r="YS490" s="1"/>
      <c r="YT490" s="1"/>
      <c r="YU490" s="1"/>
      <c r="YV490" s="1"/>
      <c r="YW490" s="1"/>
      <c r="YX490" s="1"/>
      <c r="YY490" s="1"/>
      <c r="YZ490" s="1"/>
      <c r="ZA490" s="1"/>
      <c r="ZB490" s="1"/>
      <c r="ZC490" s="1"/>
      <c r="ZD490" s="1"/>
      <c r="ZE490" s="1"/>
      <c r="ZF490" s="1"/>
      <c r="ZG490" s="1"/>
      <c r="ZH490" s="1"/>
      <c r="ZI490" s="1"/>
      <c r="ZJ490" s="1"/>
      <c r="ZK490" s="1"/>
      <c r="ZL490" s="1"/>
      <c r="ZM490" s="1"/>
      <c r="ZN490" s="1"/>
      <c r="ZO490" s="1"/>
      <c r="ZP490" s="1"/>
      <c r="ZQ490" s="1"/>
      <c r="ZR490" s="1"/>
      <c r="ZS490" s="1"/>
    </row>
    <row r="491" spans="1:695" s="52" customFormat="1" x14ac:dyDescent="0.2">
      <c r="A491" s="225" t="s">
        <v>160</v>
      </c>
      <c r="B491" s="94"/>
      <c r="C491" s="48" t="s">
        <v>41</v>
      </c>
      <c r="D491" s="72" t="s">
        <v>17</v>
      </c>
      <c r="E491" s="69">
        <v>0.125</v>
      </c>
      <c r="F491" s="69">
        <f t="shared" ref="F491" si="76">E491+(95/(24*60))</f>
        <v>0.19097222222222221</v>
      </c>
      <c r="G491" s="42">
        <f>H491*I491</f>
        <v>3651.6</v>
      </c>
      <c r="H491" s="265">
        <v>51</v>
      </c>
      <c r="I491" s="81">
        <v>71.599999999999994</v>
      </c>
      <c r="J491" s="77" t="s">
        <v>204</v>
      </c>
      <c r="K491" s="77" t="s">
        <v>205</v>
      </c>
      <c r="L491" s="157"/>
      <c r="M491" s="1"/>
      <c r="N491" s="138"/>
      <c r="O491" s="139"/>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c r="JR491" s="1"/>
      <c r="JS491" s="1"/>
      <c r="JT491" s="1"/>
      <c r="JU491" s="1"/>
      <c r="JV491" s="1"/>
      <c r="JW491" s="1"/>
      <c r="JX491" s="1"/>
      <c r="JY491" s="1"/>
      <c r="JZ491" s="1"/>
      <c r="KA491" s="1"/>
      <c r="KB491" s="1"/>
      <c r="KC491" s="1"/>
      <c r="KD491" s="1"/>
      <c r="KE491" s="1"/>
      <c r="KF491" s="1"/>
      <c r="KG491" s="1"/>
      <c r="KH491" s="1"/>
      <c r="KI491" s="1"/>
      <c r="KJ491" s="1"/>
      <c r="KK491" s="1"/>
      <c r="KL491" s="1"/>
      <c r="KM491" s="1"/>
      <c r="KN491" s="1"/>
      <c r="KO491" s="1"/>
      <c r="KP491" s="1"/>
      <c r="KQ491" s="1"/>
      <c r="KR491" s="1"/>
      <c r="KS491" s="1"/>
      <c r="KT491" s="1"/>
      <c r="KU491" s="1"/>
      <c r="KV491" s="1"/>
      <c r="KW491" s="1"/>
      <c r="KX491" s="1"/>
      <c r="KY491" s="1"/>
      <c r="KZ491" s="1"/>
      <c r="LA491" s="1"/>
      <c r="LB491" s="1"/>
      <c r="LC491" s="1"/>
      <c r="LD491" s="1"/>
      <c r="LE491" s="1"/>
      <c r="LF491" s="1"/>
      <c r="LG491" s="1"/>
      <c r="LH491" s="1"/>
      <c r="LI491" s="1"/>
      <c r="LJ491" s="1"/>
      <c r="LK491" s="1"/>
      <c r="LL491" s="1"/>
      <c r="LM491" s="1"/>
      <c r="LN491" s="1"/>
      <c r="LO491" s="1"/>
      <c r="LP491" s="1"/>
      <c r="LQ491" s="1"/>
      <c r="LR491" s="1"/>
      <c r="LS491" s="1"/>
      <c r="LT491" s="1"/>
      <c r="LU491" s="1"/>
      <c r="LV491" s="1"/>
      <c r="LW491" s="1"/>
      <c r="LX491" s="1"/>
      <c r="LY491" s="1"/>
      <c r="LZ491" s="1"/>
      <c r="MA491" s="1"/>
      <c r="MB491" s="1"/>
      <c r="MC491" s="1"/>
      <c r="MD491" s="1"/>
      <c r="ME491" s="1"/>
      <c r="MF491" s="1"/>
      <c r="MG491" s="1"/>
      <c r="MH491" s="1"/>
      <c r="MI491" s="1"/>
      <c r="MJ491" s="1"/>
      <c r="MK491" s="1"/>
      <c r="ML491" s="1"/>
      <c r="MM491" s="1"/>
      <c r="MN491" s="1"/>
      <c r="MO491" s="1"/>
      <c r="MP491" s="1"/>
      <c r="MQ491" s="1"/>
      <c r="MR491" s="1"/>
      <c r="MS491" s="1"/>
      <c r="MT491" s="1"/>
      <c r="MU491" s="1"/>
      <c r="MV491" s="1"/>
      <c r="MW491" s="1"/>
      <c r="MX491" s="1"/>
      <c r="MY491" s="1"/>
      <c r="MZ491" s="1"/>
      <c r="NA491" s="1"/>
      <c r="NB491" s="1"/>
      <c r="NC491" s="1"/>
      <c r="ND491" s="1"/>
      <c r="NE491" s="1"/>
      <c r="NF491" s="1"/>
      <c r="NG491" s="1"/>
      <c r="NH491" s="1"/>
      <c r="NI491" s="1"/>
      <c r="NJ491" s="1"/>
      <c r="NK491" s="1"/>
      <c r="NL491" s="1"/>
      <c r="NM491" s="1"/>
      <c r="NN491" s="1"/>
      <c r="NO491" s="1"/>
      <c r="NP491" s="1"/>
      <c r="NQ491" s="1"/>
      <c r="NR491" s="1"/>
      <c r="NS491" s="1"/>
      <c r="NT491" s="1"/>
      <c r="NU491" s="1"/>
      <c r="NV491" s="1"/>
      <c r="NW491" s="1"/>
      <c r="NX491" s="1"/>
      <c r="NY491" s="1"/>
      <c r="NZ491" s="1"/>
      <c r="OA491" s="1"/>
      <c r="OB491" s="1"/>
      <c r="OC491" s="1"/>
      <c r="OD491" s="1"/>
      <c r="OE491" s="1"/>
      <c r="OF491" s="1"/>
      <c r="OG491" s="1"/>
      <c r="OH491" s="1"/>
      <c r="OI491" s="1"/>
      <c r="OJ491" s="1"/>
      <c r="OK491" s="1"/>
      <c r="OL491" s="1"/>
      <c r="OM491" s="1"/>
      <c r="ON491" s="1"/>
      <c r="OO491" s="1"/>
      <c r="OP491" s="1"/>
      <c r="OQ491" s="1"/>
      <c r="OR491" s="1"/>
      <c r="OS491" s="1"/>
      <c r="OT491" s="1"/>
      <c r="OU491" s="1"/>
      <c r="OV491" s="1"/>
      <c r="OW491" s="1"/>
      <c r="OX491" s="1"/>
      <c r="OY491" s="1"/>
      <c r="OZ491" s="1"/>
      <c r="PA491" s="1"/>
      <c r="PB491" s="1"/>
      <c r="PC491" s="1"/>
      <c r="PD491" s="1"/>
      <c r="PE491" s="1"/>
      <c r="PF491" s="1"/>
      <c r="PG491" s="1"/>
      <c r="PH491" s="1"/>
      <c r="PI491" s="1"/>
      <c r="PJ491" s="1"/>
      <c r="PK491" s="1"/>
      <c r="PL491" s="1"/>
      <c r="PM491" s="1"/>
      <c r="PN491" s="1"/>
      <c r="PO491" s="1"/>
      <c r="PP491" s="1"/>
      <c r="PQ491" s="1"/>
      <c r="PR491" s="1"/>
      <c r="PS491" s="1"/>
      <c r="PT491" s="1"/>
      <c r="PU491" s="1"/>
      <c r="PV491" s="1"/>
      <c r="PW491" s="1"/>
      <c r="PX491" s="1"/>
      <c r="PY491" s="1"/>
      <c r="PZ491" s="1"/>
      <c r="QA491" s="1"/>
      <c r="QB491" s="1"/>
      <c r="QC491" s="1"/>
      <c r="QD491" s="1"/>
      <c r="QE491" s="1"/>
      <c r="QF491" s="1"/>
      <c r="QG491" s="1"/>
      <c r="QH491" s="1"/>
      <c r="QI491" s="1"/>
      <c r="QJ491" s="1"/>
      <c r="QK491" s="1"/>
      <c r="QL491" s="1"/>
      <c r="QM491" s="1"/>
      <c r="QN491" s="1"/>
      <c r="QO491" s="1"/>
      <c r="QP491" s="1"/>
      <c r="QQ491" s="1"/>
      <c r="QR491" s="1"/>
      <c r="QS491" s="1"/>
      <c r="QT491" s="1"/>
      <c r="QU491" s="1"/>
      <c r="QV491" s="1"/>
      <c r="QW491" s="1"/>
      <c r="QX491" s="1"/>
      <c r="QY491" s="1"/>
      <c r="QZ491" s="1"/>
      <c r="RA491" s="1"/>
      <c r="RB491" s="1"/>
      <c r="RC491" s="1"/>
      <c r="RD491" s="1"/>
      <c r="RE491" s="1"/>
      <c r="RF491" s="1"/>
      <c r="RG491" s="1"/>
      <c r="RH491" s="1"/>
      <c r="RI491" s="1"/>
      <c r="RJ491" s="1"/>
      <c r="RK491" s="1"/>
      <c r="RL491" s="1"/>
      <c r="RM491" s="1"/>
      <c r="RN491" s="1"/>
      <c r="RO491" s="1"/>
      <c r="RP491" s="1"/>
      <c r="RQ491" s="1"/>
      <c r="RR491" s="1"/>
      <c r="RS491" s="1"/>
      <c r="RT491" s="1"/>
      <c r="RU491" s="1"/>
      <c r="RV491" s="1"/>
      <c r="RW491" s="1"/>
      <c r="RX491" s="1"/>
      <c r="RY491" s="1"/>
      <c r="RZ491" s="1"/>
      <c r="SA491" s="1"/>
      <c r="SB491" s="1"/>
      <c r="SC491" s="1"/>
      <c r="SD491" s="1"/>
      <c r="SE491" s="1"/>
      <c r="SF491" s="1"/>
      <c r="SG491" s="1"/>
      <c r="SH491" s="1"/>
      <c r="SI491" s="1"/>
      <c r="SJ491" s="1"/>
      <c r="SK491" s="1"/>
      <c r="SL491" s="1"/>
      <c r="SM491" s="1"/>
      <c r="SN491" s="1"/>
      <c r="SO491" s="1"/>
      <c r="SP491" s="1"/>
      <c r="SQ491" s="1"/>
      <c r="SR491" s="1"/>
      <c r="SS491" s="1"/>
      <c r="ST491" s="1"/>
      <c r="SU491" s="1"/>
      <c r="SV491" s="1"/>
      <c r="SW491" s="1"/>
      <c r="SX491" s="1"/>
      <c r="SY491" s="1"/>
      <c r="SZ491" s="1"/>
      <c r="TA491" s="1"/>
      <c r="TB491" s="1"/>
      <c r="TC491" s="1"/>
      <c r="TD491" s="1"/>
      <c r="TE491" s="1"/>
      <c r="TF491" s="1"/>
      <c r="TG491" s="1"/>
      <c r="TH491" s="1"/>
      <c r="TI491" s="1"/>
      <c r="TJ491" s="1"/>
      <c r="TK491" s="1"/>
      <c r="TL491" s="1"/>
      <c r="TM491" s="1"/>
      <c r="TN491" s="1"/>
      <c r="TO491" s="1"/>
      <c r="TP491" s="1"/>
      <c r="TQ491" s="1"/>
      <c r="TR491" s="1"/>
      <c r="TS491" s="1"/>
      <c r="TT491" s="1"/>
      <c r="TU491" s="1"/>
      <c r="TV491" s="1"/>
      <c r="TW491" s="1"/>
      <c r="TX491" s="1"/>
      <c r="TY491" s="1"/>
      <c r="TZ491" s="1"/>
      <c r="UA491" s="1"/>
      <c r="UB491" s="1"/>
      <c r="UC491" s="1"/>
      <c r="UD491" s="1"/>
      <c r="UE491" s="1"/>
      <c r="UF491" s="1"/>
      <c r="UG491" s="1"/>
      <c r="UH491" s="1"/>
      <c r="UI491" s="1"/>
      <c r="UJ491" s="1"/>
      <c r="UK491" s="1"/>
      <c r="UL491" s="1"/>
      <c r="UM491" s="1"/>
      <c r="UN491" s="1"/>
      <c r="UO491" s="1"/>
      <c r="UP491" s="1"/>
      <c r="UQ491" s="1"/>
      <c r="UR491" s="1"/>
      <c r="US491" s="1"/>
      <c r="UT491" s="1"/>
      <c r="UU491" s="1"/>
      <c r="UV491" s="1"/>
      <c r="UW491" s="1"/>
      <c r="UX491" s="1"/>
      <c r="UY491" s="1"/>
      <c r="UZ491" s="1"/>
      <c r="VA491" s="1"/>
      <c r="VB491" s="1"/>
      <c r="VC491" s="1"/>
      <c r="VD491" s="1"/>
      <c r="VE491" s="1"/>
      <c r="VF491" s="1"/>
      <c r="VG491" s="1"/>
      <c r="VH491" s="1"/>
      <c r="VI491" s="1"/>
      <c r="VJ491" s="1"/>
      <c r="VK491" s="1"/>
      <c r="VL491" s="1"/>
      <c r="VM491" s="1"/>
      <c r="VN491" s="1"/>
      <c r="VO491" s="1"/>
      <c r="VP491" s="1"/>
      <c r="VQ491" s="1"/>
      <c r="VR491" s="1"/>
      <c r="VS491" s="1"/>
      <c r="VT491" s="1"/>
      <c r="VU491" s="1"/>
      <c r="VV491" s="1"/>
      <c r="VW491" s="1"/>
      <c r="VX491" s="1"/>
      <c r="VY491" s="1"/>
      <c r="VZ491" s="1"/>
      <c r="WA491" s="1"/>
      <c r="WB491" s="1"/>
      <c r="WC491" s="1"/>
      <c r="WD491" s="1"/>
      <c r="WE491" s="1"/>
      <c r="WF491" s="1"/>
      <c r="WG491" s="1"/>
      <c r="WH491" s="1"/>
      <c r="WI491" s="1"/>
      <c r="WJ491" s="1"/>
      <c r="WK491" s="1"/>
      <c r="WL491" s="1"/>
      <c r="WM491" s="1"/>
      <c r="WN491" s="1"/>
      <c r="WO491" s="1"/>
      <c r="WP491" s="1"/>
      <c r="WQ491" s="1"/>
      <c r="WR491" s="1"/>
      <c r="WS491" s="1"/>
      <c r="WT491" s="1"/>
      <c r="WU491" s="1"/>
      <c r="WV491" s="1"/>
      <c r="WW491" s="1"/>
      <c r="WX491" s="1"/>
      <c r="WY491" s="1"/>
      <c r="WZ491" s="1"/>
      <c r="XA491" s="1"/>
      <c r="XB491" s="1"/>
      <c r="XC491" s="1"/>
      <c r="XD491" s="1"/>
      <c r="XE491" s="1"/>
      <c r="XF491" s="1"/>
      <c r="XG491" s="1"/>
      <c r="XH491" s="1"/>
      <c r="XI491" s="1"/>
      <c r="XJ491" s="1"/>
      <c r="XK491" s="1"/>
      <c r="XL491" s="1"/>
      <c r="XM491" s="1"/>
      <c r="XN491" s="1"/>
      <c r="XO491" s="1"/>
      <c r="XP491" s="1"/>
      <c r="XQ491" s="1"/>
      <c r="XR491" s="1"/>
      <c r="XS491" s="1"/>
      <c r="XT491" s="1"/>
      <c r="XU491" s="1"/>
      <c r="XV491" s="1"/>
      <c r="XW491" s="1"/>
      <c r="XX491" s="1"/>
      <c r="XY491" s="1"/>
      <c r="XZ491" s="1"/>
      <c r="YA491" s="1"/>
      <c r="YB491" s="1"/>
      <c r="YC491" s="1"/>
      <c r="YD491" s="1"/>
      <c r="YE491" s="1"/>
      <c r="YF491" s="1"/>
      <c r="YG491" s="1"/>
      <c r="YH491" s="1"/>
      <c r="YI491" s="1"/>
      <c r="YJ491" s="1"/>
      <c r="YK491" s="1"/>
      <c r="YL491" s="1"/>
      <c r="YM491" s="1"/>
      <c r="YN491" s="1"/>
      <c r="YO491" s="1"/>
      <c r="YP491" s="1"/>
      <c r="YQ491" s="1"/>
      <c r="YR491" s="1"/>
      <c r="YS491" s="1"/>
      <c r="YT491" s="1"/>
      <c r="YU491" s="1"/>
      <c r="YV491" s="1"/>
      <c r="YW491" s="1"/>
      <c r="YX491" s="1"/>
      <c r="YY491" s="1"/>
      <c r="YZ491" s="1"/>
      <c r="ZA491" s="1"/>
      <c r="ZB491" s="1"/>
      <c r="ZC491" s="1"/>
      <c r="ZD491" s="1"/>
      <c r="ZE491" s="1"/>
      <c r="ZF491" s="1"/>
      <c r="ZG491" s="1"/>
      <c r="ZH491" s="1"/>
      <c r="ZI491" s="1"/>
      <c r="ZJ491" s="1"/>
      <c r="ZK491" s="1"/>
      <c r="ZL491" s="1"/>
      <c r="ZM491" s="1"/>
      <c r="ZN491" s="1"/>
      <c r="ZO491" s="1"/>
      <c r="ZP491" s="1"/>
      <c r="ZQ491" s="1"/>
      <c r="ZR491" s="1"/>
      <c r="ZS491" s="1"/>
    </row>
    <row r="492" spans="1:695" x14ac:dyDescent="0.2">
      <c r="A492" s="158"/>
      <c r="C492" s="45"/>
      <c r="D492" s="79"/>
      <c r="E492" s="58"/>
      <c r="F492" s="84"/>
      <c r="I492" s="60"/>
      <c r="L492" s="161"/>
      <c r="M492" s="1"/>
    </row>
    <row r="493" spans="1:695" x14ac:dyDescent="0.2">
      <c r="A493" s="158"/>
      <c r="C493" s="45"/>
      <c r="D493" s="79"/>
      <c r="E493" s="58"/>
      <c r="F493" s="58"/>
      <c r="I493" s="60"/>
      <c r="L493" s="161"/>
      <c r="M493" s="1"/>
    </row>
    <row r="494" spans="1:695" s="52" customFormat="1" x14ac:dyDescent="0.2">
      <c r="A494" s="225" t="s">
        <v>161</v>
      </c>
      <c r="B494" s="94"/>
      <c r="C494" s="48" t="s">
        <v>43</v>
      </c>
      <c r="D494" s="72" t="s">
        <v>17</v>
      </c>
      <c r="E494" s="69">
        <v>0.25347222222222221</v>
      </c>
      <c r="F494" s="69">
        <f>E494+(95/(24*60))</f>
        <v>0.31944444444444442</v>
      </c>
      <c r="G494" s="42">
        <f t="shared" ref="G494:G509" si="77">H494*I494</f>
        <v>3646.5</v>
      </c>
      <c r="H494" s="265">
        <v>51</v>
      </c>
      <c r="I494" s="81">
        <v>71.5</v>
      </c>
      <c r="J494" s="77" t="s">
        <v>204</v>
      </c>
      <c r="K494" s="77" t="s">
        <v>205</v>
      </c>
      <c r="L494" s="157"/>
      <c r="M494" s="1"/>
      <c r="N494" s="138"/>
      <c r="O494" s="139"/>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c r="JR494" s="1"/>
      <c r="JS494" s="1"/>
      <c r="JT494" s="1"/>
      <c r="JU494" s="1"/>
      <c r="JV494" s="1"/>
      <c r="JW494" s="1"/>
      <c r="JX494" s="1"/>
      <c r="JY494" s="1"/>
      <c r="JZ494" s="1"/>
      <c r="KA494" s="1"/>
      <c r="KB494" s="1"/>
      <c r="KC494" s="1"/>
      <c r="KD494" s="1"/>
      <c r="KE494" s="1"/>
      <c r="KF494" s="1"/>
      <c r="KG494" s="1"/>
      <c r="KH494" s="1"/>
      <c r="KI494" s="1"/>
      <c r="KJ494" s="1"/>
      <c r="KK494" s="1"/>
      <c r="KL494" s="1"/>
      <c r="KM494" s="1"/>
      <c r="KN494" s="1"/>
      <c r="KO494" s="1"/>
      <c r="KP494" s="1"/>
      <c r="KQ494" s="1"/>
      <c r="KR494" s="1"/>
      <c r="KS494" s="1"/>
      <c r="KT494" s="1"/>
      <c r="KU494" s="1"/>
      <c r="KV494" s="1"/>
      <c r="KW494" s="1"/>
      <c r="KX494" s="1"/>
      <c r="KY494" s="1"/>
      <c r="KZ494" s="1"/>
      <c r="LA494" s="1"/>
      <c r="LB494" s="1"/>
      <c r="LC494" s="1"/>
      <c r="LD494" s="1"/>
      <c r="LE494" s="1"/>
      <c r="LF494" s="1"/>
      <c r="LG494" s="1"/>
      <c r="LH494" s="1"/>
      <c r="LI494" s="1"/>
      <c r="LJ494" s="1"/>
      <c r="LK494" s="1"/>
      <c r="LL494" s="1"/>
      <c r="LM494" s="1"/>
      <c r="LN494" s="1"/>
      <c r="LO494" s="1"/>
      <c r="LP494" s="1"/>
      <c r="LQ494" s="1"/>
      <c r="LR494" s="1"/>
      <c r="LS494" s="1"/>
      <c r="LT494" s="1"/>
      <c r="LU494" s="1"/>
      <c r="LV494" s="1"/>
      <c r="LW494" s="1"/>
      <c r="LX494" s="1"/>
      <c r="LY494" s="1"/>
      <c r="LZ494" s="1"/>
      <c r="MA494" s="1"/>
      <c r="MB494" s="1"/>
      <c r="MC494" s="1"/>
      <c r="MD494" s="1"/>
      <c r="ME494" s="1"/>
      <c r="MF494" s="1"/>
      <c r="MG494" s="1"/>
      <c r="MH494" s="1"/>
      <c r="MI494" s="1"/>
      <c r="MJ494" s="1"/>
      <c r="MK494" s="1"/>
      <c r="ML494" s="1"/>
      <c r="MM494" s="1"/>
      <c r="MN494" s="1"/>
      <c r="MO494" s="1"/>
      <c r="MP494" s="1"/>
      <c r="MQ494" s="1"/>
      <c r="MR494" s="1"/>
      <c r="MS494" s="1"/>
      <c r="MT494" s="1"/>
      <c r="MU494" s="1"/>
      <c r="MV494" s="1"/>
      <c r="MW494" s="1"/>
      <c r="MX494" s="1"/>
      <c r="MY494" s="1"/>
      <c r="MZ494" s="1"/>
      <c r="NA494" s="1"/>
      <c r="NB494" s="1"/>
      <c r="NC494" s="1"/>
      <c r="ND494" s="1"/>
      <c r="NE494" s="1"/>
      <c r="NF494" s="1"/>
      <c r="NG494" s="1"/>
      <c r="NH494" s="1"/>
      <c r="NI494" s="1"/>
      <c r="NJ494" s="1"/>
      <c r="NK494" s="1"/>
      <c r="NL494" s="1"/>
      <c r="NM494" s="1"/>
      <c r="NN494" s="1"/>
      <c r="NO494" s="1"/>
      <c r="NP494" s="1"/>
      <c r="NQ494" s="1"/>
      <c r="NR494" s="1"/>
      <c r="NS494" s="1"/>
      <c r="NT494" s="1"/>
      <c r="NU494" s="1"/>
      <c r="NV494" s="1"/>
      <c r="NW494" s="1"/>
      <c r="NX494" s="1"/>
      <c r="NY494" s="1"/>
      <c r="NZ494" s="1"/>
      <c r="OA494" s="1"/>
      <c r="OB494" s="1"/>
      <c r="OC494" s="1"/>
      <c r="OD494" s="1"/>
      <c r="OE494" s="1"/>
      <c r="OF494" s="1"/>
      <c r="OG494" s="1"/>
      <c r="OH494" s="1"/>
      <c r="OI494" s="1"/>
      <c r="OJ494" s="1"/>
      <c r="OK494" s="1"/>
      <c r="OL494" s="1"/>
      <c r="OM494" s="1"/>
      <c r="ON494" s="1"/>
      <c r="OO494" s="1"/>
      <c r="OP494" s="1"/>
      <c r="OQ494" s="1"/>
      <c r="OR494" s="1"/>
      <c r="OS494" s="1"/>
      <c r="OT494" s="1"/>
      <c r="OU494" s="1"/>
      <c r="OV494" s="1"/>
      <c r="OW494" s="1"/>
      <c r="OX494" s="1"/>
      <c r="OY494" s="1"/>
      <c r="OZ494" s="1"/>
      <c r="PA494" s="1"/>
      <c r="PB494" s="1"/>
      <c r="PC494" s="1"/>
      <c r="PD494" s="1"/>
      <c r="PE494" s="1"/>
      <c r="PF494" s="1"/>
      <c r="PG494" s="1"/>
      <c r="PH494" s="1"/>
      <c r="PI494" s="1"/>
      <c r="PJ494" s="1"/>
      <c r="PK494" s="1"/>
      <c r="PL494" s="1"/>
      <c r="PM494" s="1"/>
      <c r="PN494" s="1"/>
      <c r="PO494" s="1"/>
      <c r="PP494" s="1"/>
      <c r="PQ494" s="1"/>
      <c r="PR494" s="1"/>
      <c r="PS494" s="1"/>
      <c r="PT494" s="1"/>
      <c r="PU494" s="1"/>
      <c r="PV494" s="1"/>
      <c r="PW494" s="1"/>
      <c r="PX494" s="1"/>
      <c r="PY494" s="1"/>
      <c r="PZ494" s="1"/>
      <c r="QA494" s="1"/>
      <c r="QB494" s="1"/>
      <c r="QC494" s="1"/>
      <c r="QD494" s="1"/>
      <c r="QE494" s="1"/>
      <c r="QF494" s="1"/>
      <c r="QG494" s="1"/>
      <c r="QH494" s="1"/>
      <c r="QI494" s="1"/>
      <c r="QJ494" s="1"/>
      <c r="QK494" s="1"/>
      <c r="QL494" s="1"/>
      <c r="QM494" s="1"/>
      <c r="QN494" s="1"/>
      <c r="QO494" s="1"/>
      <c r="QP494" s="1"/>
      <c r="QQ494" s="1"/>
      <c r="QR494" s="1"/>
      <c r="QS494" s="1"/>
      <c r="QT494" s="1"/>
      <c r="QU494" s="1"/>
      <c r="QV494" s="1"/>
      <c r="QW494" s="1"/>
      <c r="QX494" s="1"/>
      <c r="QY494" s="1"/>
      <c r="QZ494" s="1"/>
      <c r="RA494" s="1"/>
      <c r="RB494" s="1"/>
      <c r="RC494" s="1"/>
      <c r="RD494" s="1"/>
      <c r="RE494" s="1"/>
      <c r="RF494" s="1"/>
      <c r="RG494" s="1"/>
      <c r="RH494" s="1"/>
      <c r="RI494" s="1"/>
      <c r="RJ494" s="1"/>
      <c r="RK494" s="1"/>
      <c r="RL494" s="1"/>
      <c r="RM494" s="1"/>
      <c r="RN494" s="1"/>
      <c r="RO494" s="1"/>
      <c r="RP494" s="1"/>
      <c r="RQ494" s="1"/>
      <c r="RR494" s="1"/>
      <c r="RS494" s="1"/>
      <c r="RT494" s="1"/>
      <c r="RU494" s="1"/>
      <c r="RV494" s="1"/>
      <c r="RW494" s="1"/>
      <c r="RX494" s="1"/>
      <c r="RY494" s="1"/>
      <c r="RZ494" s="1"/>
      <c r="SA494" s="1"/>
      <c r="SB494" s="1"/>
      <c r="SC494" s="1"/>
      <c r="SD494" s="1"/>
      <c r="SE494" s="1"/>
      <c r="SF494" s="1"/>
      <c r="SG494" s="1"/>
      <c r="SH494" s="1"/>
      <c r="SI494" s="1"/>
      <c r="SJ494" s="1"/>
      <c r="SK494" s="1"/>
      <c r="SL494" s="1"/>
      <c r="SM494" s="1"/>
      <c r="SN494" s="1"/>
      <c r="SO494" s="1"/>
      <c r="SP494" s="1"/>
      <c r="SQ494" s="1"/>
      <c r="SR494" s="1"/>
      <c r="SS494" s="1"/>
      <c r="ST494" s="1"/>
      <c r="SU494" s="1"/>
      <c r="SV494" s="1"/>
      <c r="SW494" s="1"/>
      <c r="SX494" s="1"/>
      <c r="SY494" s="1"/>
      <c r="SZ494" s="1"/>
      <c r="TA494" s="1"/>
      <c r="TB494" s="1"/>
      <c r="TC494" s="1"/>
      <c r="TD494" s="1"/>
      <c r="TE494" s="1"/>
      <c r="TF494" s="1"/>
      <c r="TG494" s="1"/>
      <c r="TH494" s="1"/>
      <c r="TI494" s="1"/>
      <c r="TJ494" s="1"/>
      <c r="TK494" s="1"/>
      <c r="TL494" s="1"/>
      <c r="TM494" s="1"/>
      <c r="TN494" s="1"/>
      <c r="TO494" s="1"/>
      <c r="TP494" s="1"/>
      <c r="TQ494" s="1"/>
      <c r="TR494" s="1"/>
      <c r="TS494" s="1"/>
      <c r="TT494" s="1"/>
      <c r="TU494" s="1"/>
      <c r="TV494" s="1"/>
      <c r="TW494" s="1"/>
      <c r="TX494" s="1"/>
      <c r="TY494" s="1"/>
      <c r="TZ494" s="1"/>
      <c r="UA494" s="1"/>
      <c r="UB494" s="1"/>
      <c r="UC494" s="1"/>
      <c r="UD494" s="1"/>
      <c r="UE494" s="1"/>
      <c r="UF494" s="1"/>
      <c r="UG494" s="1"/>
      <c r="UH494" s="1"/>
      <c r="UI494" s="1"/>
      <c r="UJ494" s="1"/>
      <c r="UK494" s="1"/>
      <c r="UL494" s="1"/>
      <c r="UM494" s="1"/>
      <c r="UN494" s="1"/>
      <c r="UO494" s="1"/>
      <c r="UP494" s="1"/>
      <c r="UQ494" s="1"/>
      <c r="UR494" s="1"/>
      <c r="US494" s="1"/>
      <c r="UT494" s="1"/>
      <c r="UU494" s="1"/>
      <c r="UV494" s="1"/>
      <c r="UW494" s="1"/>
      <c r="UX494" s="1"/>
      <c r="UY494" s="1"/>
      <c r="UZ494" s="1"/>
      <c r="VA494" s="1"/>
      <c r="VB494" s="1"/>
      <c r="VC494" s="1"/>
      <c r="VD494" s="1"/>
      <c r="VE494" s="1"/>
      <c r="VF494" s="1"/>
      <c r="VG494" s="1"/>
      <c r="VH494" s="1"/>
      <c r="VI494" s="1"/>
      <c r="VJ494" s="1"/>
      <c r="VK494" s="1"/>
      <c r="VL494" s="1"/>
      <c r="VM494" s="1"/>
      <c r="VN494" s="1"/>
      <c r="VO494" s="1"/>
      <c r="VP494" s="1"/>
      <c r="VQ494" s="1"/>
      <c r="VR494" s="1"/>
      <c r="VS494" s="1"/>
      <c r="VT494" s="1"/>
      <c r="VU494" s="1"/>
      <c r="VV494" s="1"/>
      <c r="VW494" s="1"/>
      <c r="VX494" s="1"/>
      <c r="VY494" s="1"/>
      <c r="VZ494" s="1"/>
      <c r="WA494" s="1"/>
      <c r="WB494" s="1"/>
      <c r="WC494" s="1"/>
      <c r="WD494" s="1"/>
      <c r="WE494" s="1"/>
      <c r="WF494" s="1"/>
      <c r="WG494" s="1"/>
      <c r="WH494" s="1"/>
      <c r="WI494" s="1"/>
      <c r="WJ494" s="1"/>
      <c r="WK494" s="1"/>
      <c r="WL494" s="1"/>
      <c r="WM494" s="1"/>
      <c r="WN494" s="1"/>
      <c r="WO494" s="1"/>
      <c r="WP494" s="1"/>
      <c r="WQ494" s="1"/>
      <c r="WR494" s="1"/>
      <c r="WS494" s="1"/>
      <c r="WT494" s="1"/>
      <c r="WU494" s="1"/>
      <c r="WV494" s="1"/>
      <c r="WW494" s="1"/>
      <c r="WX494" s="1"/>
      <c r="WY494" s="1"/>
      <c r="WZ494" s="1"/>
      <c r="XA494" s="1"/>
      <c r="XB494" s="1"/>
      <c r="XC494" s="1"/>
      <c r="XD494" s="1"/>
      <c r="XE494" s="1"/>
      <c r="XF494" s="1"/>
      <c r="XG494" s="1"/>
      <c r="XH494" s="1"/>
      <c r="XI494" s="1"/>
      <c r="XJ494" s="1"/>
      <c r="XK494" s="1"/>
      <c r="XL494" s="1"/>
      <c r="XM494" s="1"/>
      <c r="XN494" s="1"/>
      <c r="XO494" s="1"/>
      <c r="XP494" s="1"/>
      <c r="XQ494" s="1"/>
      <c r="XR494" s="1"/>
      <c r="XS494" s="1"/>
      <c r="XT494" s="1"/>
      <c r="XU494" s="1"/>
      <c r="XV494" s="1"/>
      <c r="XW494" s="1"/>
      <c r="XX494" s="1"/>
      <c r="XY494" s="1"/>
      <c r="XZ494" s="1"/>
      <c r="YA494" s="1"/>
      <c r="YB494" s="1"/>
      <c r="YC494" s="1"/>
      <c r="YD494" s="1"/>
      <c r="YE494" s="1"/>
      <c r="YF494" s="1"/>
      <c r="YG494" s="1"/>
      <c r="YH494" s="1"/>
      <c r="YI494" s="1"/>
      <c r="YJ494" s="1"/>
      <c r="YK494" s="1"/>
      <c r="YL494" s="1"/>
      <c r="YM494" s="1"/>
      <c r="YN494" s="1"/>
      <c r="YO494" s="1"/>
      <c r="YP494" s="1"/>
      <c r="YQ494" s="1"/>
      <c r="YR494" s="1"/>
      <c r="YS494" s="1"/>
      <c r="YT494" s="1"/>
      <c r="YU494" s="1"/>
      <c r="YV494" s="1"/>
      <c r="YW494" s="1"/>
      <c r="YX494" s="1"/>
      <c r="YY494" s="1"/>
      <c r="YZ494" s="1"/>
      <c r="ZA494" s="1"/>
      <c r="ZB494" s="1"/>
      <c r="ZC494" s="1"/>
      <c r="ZD494" s="1"/>
      <c r="ZE494" s="1"/>
      <c r="ZF494" s="1"/>
      <c r="ZG494" s="1"/>
      <c r="ZH494" s="1"/>
      <c r="ZI494" s="1"/>
      <c r="ZJ494" s="1"/>
      <c r="ZK494" s="1"/>
      <c r="ZL494" s="1"/>
      <c r="ZM494" s="1"/>
      <c r="ZN494" s="1"/>
      <c r="ZO494" s="1"/>
      <c r="ZP494" s="1"/>
      <c r="ZQ494" s="1"/>
      <c r="ZR494" s="1"/>
      <c r="ZS494" s="1"/>
    </row>
    <row r="495" spans="1:695" s="52" customFormat="1" x14ac:dyDescent="0.2">
      <c r="A495" s="225" t="s">
        <v>161</v>
      </c>
      <c r="B495" s="91"/>
      <c r="C495" s="48" t="s">
        <v>41</v>
      </c>
      <c r="D495" s="72" t="s">
        <v>17</v>
      </c>
      <c r="E495" s="69">
        <v>0.3263888888888889</v>
      </c>
      <c r="F495" s="69">
        <f>E495+(95/(24*60))</f>
        <v>0.3923611111111111</v>
      </c>
      <c r="G495" s="42">
        <f t="shared" ref="G495:G502" si="78">H495*I495</f>
        <v>3651.6</v>
      </c>
      <c r="H495" s="265">
        <v>51</v>
      </c>
      <c r="I495" s="81">
        <v>71.599999999999994</v>
      </c>
      <c r="J495" s="77" t="s">
        <v>204</v>
      </c>
      <c r="K495" s="77" t="s">
        <v>205</v>
      </c>
      <c r="L495" s="157"/>
      <c r="M495" s="1"/>
      <c r="N495" s="138"/>
      <c r="O495" s="139"/>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c r="JR495" s="1"/>
      <c r="JS495" s="1"/>
      <c r="JT495" s="1"/>
      <c r="JU495" s="1"/>
      <c r="JV495" s="1"/>
      <c r="JW495" s="1"/>
      <c r="JX495" s="1"/>
      <c r="JY495" s="1"/>
      <c r="JZ495" s="1"/>
      <c r="KA495" s="1"/>
      <c r="KB495" s="1"/>
      <c r="KC495" s="1"/>
      <c r="KD495" s="1"/>
      <c r="KE495" s="1"/>
      <c r="KF495" s="1"/>
      <c r="KG495" s="1"/>
      <c r="KH495" s="1"/>
      <c r="KI495" s="1"/>
      <c r="KJ495" s="1"/>
      <c r="KK495" s="1"/>
      <c r="KL495" s="1"/>
      <c r="KM495" s="1"/>
      <c r="KN495" s="1"/>
      <c r="KO495" s="1"/>
      <c r="KP495" s="1"/>
      <c r="KQ495" s="1"/>
      <c r="KR495" s="1"/>
      <c r="KS495" s="1"/>
      <c r="KT495" s="1"/>
      <c r="KU495" s="1"/>
      <c r="KV495" s="1"/>
      <c r="KW495" s="1"/>
      <c r="KX495" s="1"/>
      <c r="KY495" s="1"/>
      <c r="KZ495" s="1"/>
      <c r="LA495" s="1"/>
      <c r="LB495" s="1"/>
      <c r="LC495" s="1"/>
      <c r="LD495" s="1"/>
      <c r="LE495" s="1"/>
      <c r="LF495" s="1"/>
      <c r="LG495" s="1"/>
      <c r="LH495" s="1"/>
      <c r="LI495" s="1"/>
      <c r="LJ495" s="1"/>
      <c r="LK495" s="1"/>
      <c r="LL495" s="1"/>
      <c r="LM495" s="1"/>
      <c r="LN495" s="1"/>
      <c r="LO495" s="1"/>
      <c r="LP495" s="1"/>
      <c r="LQ495" s="1"/>
      <c r="LR495" s="1"/>
      <c r="LS495" s="1"/>
      <c r="LT495" s="1"/>
      <c r="LU495" s="1"/>
      <c r="LV495" s="1"/>
      <c r="LW495" s="1"/>
      <c r="LX495" s="1"/>
      <c r="LY495" s="1"/>
      <c r="LZ495" s="1"/>
      <c r="MA495" s="1"/>
      <c r="MB495" s="1"/>
      <c r="MC495" s="1"/>
      <c r="MD495" s="1"/>
      <c r="ME495" s="1"/>
      <c r="MF495" s="1"/>
      <c r="MG495" s="1"/>
      <c r="MH495" s="1"/>
      <c r="MI495" s="1"/>
      <c r="MJ495" s="1"/>
      <c r="MK495" s="1"/>
      <c r="ML495" s="1"/>
      <c r="MM495" s="1"/>
      <c r="MN495" s="1"/>
      <c r="MO495" s="1"/>
      <c r="MP495" s="1"/>
      <c r="MQ495" s="1"/>
      <c r="MR495" s="1"/>
      <c r="MS495" s="1"/>
      <c r="MT495" s="1"/>
      <c r="MU495" s="1"/>
      <c r="MV495" s="1"/>
      <c r="MW495" s="1"/>
      <c r="MX495" s="1"/>
      <c r="MY495" s="1"/>
      <c r="MZ495" s="1"/>
      <c r="NA495" s="1"/>
      <c r="NB495" s="1"/>
      <c r="NC495" s="1"/>
      <c r="ND495" s="1"/>
      <c r="NE495" s="1"/>
      <c r="NF495" s="1"/>
      <c r="NG495" s="1"/>
      <c r="NH495" s="1"/>
      <c r="NI495" s="1"/>
      <c r="NJ495" s="1"/>
      <c r="NK495" s="1"/>
      <c r="NL495" s="1"/>
      <c r="NM495" s="1"/>
      <c r="NN495" s="1"/>
      <c r="NO495" s="1"/>
      <c r="NP495" s="1"/>
      <c r="NQ495" s="1"/>
      <c r="NR495" s="1"/>
      <c r="NS495" s="1"/>
      <c r="NT495" s="1"/>
      <c r="NU495" s="1"/>
      <c r="NV495" s="1"/>
      <c r="NW495" s="1"/>
      <c r="NX495" s="1"/>
      <c r="NY495" s="1"/>
      <c r="NZ495" s="1"/>
      <c r="OA495" s="1"/>
      <c r="OB495" s="1"/>
      <c r="OC495" s="1"/>
      <c r="OD495" s="1"/>
      <c r="OE495" s="1"/>
      <c r="OF495" s="1"/>
      <c r="OG495" s="1"/>
      <c r="OH495" s="1"/>
      <c r="OI495" s="1"/>
      <c r="OJ495" s="1"/>
      <c r="OK495" s="1"/>
      <c r="OL495" s="1"/>
      <c r="OM495" s="1"/>
      <c r="ON495" s="1"/>
      <c r="OO495" s="1"/>
      <c r="OP495" s="1"/>
      <c r="OQ495" s="1"/>
      <c r="OR495" s="1"/>
      <c r="OS495" s="1"/>
      <c r="OT495" s="1"/>
      <c r="OU495" s="1"/>
      <c r="OV495" s="1"/>
      <c r="OW495" s="1"/>
      <c r="OX495" s="1"/>
      <c r="OY495" s="1"/>
      <c r="OZ495" s="1"/>
      <c r="PA495" s="1"/>
      <c r="PB495" s="1"/>
      <c r="PC495" s="1"/>
      <c r="PD495" s="1"/>
      <c r="PE495" s="1"/>
      <c r="PF495" s="1"/>
      <c r="PG495" s="1"/>
      <c r="PH495" s="1"/>
      <c r="PI495" s="1"/>
      <c r="PJ495" s="1"/>
      <c r="PK495" s="1"/>
      <c r="PL495" s="1"/>
      <c r="PM495" s="1"/>
      <c r="PN495" s="1"/>
      <c r="PO495" s="1"/>
      <c r="PP495" s="1"/>
      <c r="PQ495" s="1"/>
      <c r="PR495" s="1"/>
      <c r="PS495" s="1"/>
      <c r="PT495" s="1"/>
      <c r="PU495" s="1"/>
      <c r="PV495" s="1"/>
      <c r="PW495" s="1"/>
      <c r="PX495" s="1"/>
      <c r="PY495" s="1"/>
      <c r="PZ495" s="1"/>
      <c r="QA495" s="1"/>
      <c r="QB495" s="1"/>
      <c r="QC495" s="1"/>
      <c r="QD495" s="1"/>
      <c r="QE495" s="1"/>
      <c r="QF495" s="1"/>
      <c r="QG495" s="1"/>
      <c r="QH495" s="1"/>
      <c r="QI495" s="1"/>
      <c r="QJ495" s="1"/>
      <c r="QK495" s="1"/>
      <c r="QL495" s="1"/>
      <c r="QM495" s="1"/>
      <c r="QN495" s="1"/>
      <c r="QO495" s="1"/>
      <c r="QP495" s="1"/>
      <c r="QQ495" s="1"/>
      <c r="QR495" s="1"/>
      <c r="QS495" s="1"/>
      <c r="QT495" s="1"/>
      <c r="QU495" s="1"/>
      <c r="QV495" s="1"/>
      <c r="QW495" s="1"/>
      <c r="QX495" s="1"/>
      <c r="QY495" s="1"/>
      <c r="QZ495" s="1"/>
      <c r="RA495" s="1"/>
      <c r="RB495" s="1"/>
      <c r="RC495" s="1"/>
      <c r="RD495" s="1"/>
      <c r="RE495" s="1"/>
      <c r="RF495" s="1"/>
      <c r="RG495" s="1"/>
      <c r="RH495" s="1"/>
      <c r="RI495" s="1"/>
      <c r="RJ495" s="1"/>
      <c r="RK495" s="1"/>
      <c r="RL495" s="1"/>
      <c r="RM495" s="1"/>
      <c r="RN495" s="1"/>
      <c r="RO495" s="1"/>
      <c r="RP495" s="1"/>
      <c r="RQ495" s="1"/>
      <c r="RR495" s="1"/>
      <c r="RS495" s="1"/>
      <c r="RT495" s="1"/>
      <c r="RU495" s="1"/>
      <c r="RV495" s="1"/>
      <c r="RW495" s="1"/>
      <c r="RX495" s="1"/>
      <c r="RY495" s="1"/>
      <c r="RZ495" s="1"/>
      <c r="SA495" s="1"/>
      <c r="SB495" s="1"/>
      <c r="SC495" s="1"/>
      <c r="SD495" s="1"/>
      <c r="SE495" s="1"/>
      <c r="SF495" s="1"/>
      <c r="SG495" s="1"/>
      <c r="SH495" s="1"/>
      <c r="SI495" s="1"/>
      <c r="SJ495" s="1"/>
      <c r="SK495" s="1"/>
      <c r="SL495" s="1"/>
      <c r="SM495" s="1"/>
      <c r="SN495" s="1"/>
      <c r="SO495" s="1"/>
      <c r="SP495" s="1"/>
      <c r="SQ495" s="1"/>
      <c r="SR495" s="1"/>
      <c r="SS495" s="1"/>
      <c r="ST495" s="1"/>
      <c r="SU495" s="1"/>
      <c r="SV495" s="1"/>
      <c r="SW495" s="1"/>
      <c r="SX495" s="1"/>
      <c r="SY495" s="1"/>
      <c r="SZ495" s="1"/>
      <c r="TA495" s="1"/>
      <c r="TB495" s="1"/>
      <c r="TC495" s="1"/>
      <c r="TD495" s="1"/>
      <c r="TE495" s="1"/>
      <c r="TF495" s="1"/>
      <c r="TG495" s="1"/>
      <c r="TH495" s="1"/>
      <c r="TI495" s="1"/>
      <c r="TJ495" s="1"/>
      <c r="TK495" s="1"/>
      <c r="TL495" s="1"/>
      <c r="TM495" s="1"/>
      <c r="TN495" s="1"/>
      <c r="TO495" s="1"/>
      <c r="TP495" s="1"/>
      <c r="TQ495" s="1"/>
      <c r="TR495" s="1"/>
      <c r="TS495" s="1"/>
      <c r="TT495" s="1"/>
      <c r="TU495" s="1"/>
      <c r="TV495" s="1"/>
      <c r="TW495" s="1"/>
      <c r="TX495" s="1"/>
      <c r="TY495" s="1"/>
      <c r="TZ495" s="1"/>
      <c r="UA495" s="1"/>
      <c r="UB495" s="1"/>
      <c r="UC495" s="1"/>
      <c r="UD495" s="1"/>
      <c r="UE495" s="1"/>
      <c r="UF495" s="1"/>
      <c r="UG495" s="1"/>
      <c r="UH495" s="1"/>
      <c r="UI495" s="1"/>
      <c r="UJ495" s="1"/>
      <c r="UK495" s="1"/>
      <c r="UL495" s="1"/>
      <c r="UM495" s="1"/>
      <c r="UN495" s="1"/>
      <c r="UO495" s="1"/>
      <c r="UP495" s="1"/>
      <c r="UQ495" s="1"/>
      <c r="UR495" s="1"/>
      <c r="US495" s="1"/>
      <c r="UT495" s="1"/>
      <c r="UU495" s="1"/>
      <c r="UV495" s="1"/>
      <c r="UW495" s="1"/>
      <c r="UX495" s="1"/>
      <c r="UY495" s="1"/>
      <c r="UZ495" s="1"/>
      <c r="VA495" s="1"/>
      <c r="VB495" s="1"/>
      <c r="VC495" s="1"/>
      <c r="VD495" s="1"/>
      <c r="VE495" s="1"/>
      <c r="VF495" s="1"/>
      <c r="VG495" s="1"/>
      <c r="VH495" s="1"/>
      <c r="VI495" s="1"/>
      <c r="VJ495" s="1"/>
      <c r="VK495" s="1"/>
      <c r="VL495" s="1"/>
      <c r="VM495" s="1"/>
      <c r="VN495" s="1"/>
      <c r="VO495" s="1"/>
      <c r="VP495" s="1"/>
      <c r="VQ495" s="1"/>
      <c r="VR495" s="1"/>
      <c r="VS495" s="1"/>
      <c r="VT495" s="1"/>
      <c r="VU495" s="1"/>
      <c r="VV495" s="1"/>
      <c r="VW495" s="1"/>
      <c r="VX495" s="1"/>
      <c r="VY495" s="1"/>
      <c r="VZ495" s="1"/>
      <c r="WA495" s="1"/>
      <c r="WB495" s="1"/>
      <c r="WC495" s="1"/>
      <c r="WD495" s="1"/>
      <c r="WE495" s="1"/>
      <c r="WF495" s="1"/>
      <c r="WG495" s="1"/>
      <c r="WH495" s="1"/>
      <c r="WI495" s="1"/>
      <c r="WJ495" s="1"/>
      <c r="WK495" s="1"/>
      <c r="WL495" s="1"/>
      <c r="WM495" s="1"/>
      <c r="WN495" s="1"/>
      <c r="WO495" s="1"/>
      <c r="WP495" s="1"/>
      <c r="WQ495" s="1"/>
      <c r="WR495" s="1"/>
      <c r="WS495" s="1"/>
      <c r="WT495" s="1"/>
      <c r="WU495" s="1"/>
      <c r="WV495" s="1"/>
      <c r="WW495" s="1"/>
      <c r="WX495" s="1"/>
      <c r="WY495" s="1"/>
      <c r="WZ495" s="1"/>
      <c r="XA495" s="1"/>
      <c r="XB495" s="1"/>
      <c r="XC495" s="1"/>
      <c r="XD495" s="1"/>
      <c r="XE495" s="1"/>
      <c r="XF495" s="1"/>
      <c r="XG495" s="1"/>
      <c r="XH495" s="1"/>
      <c r="XI495" s="1"/>
      <c r="XJ495" s="1"/>
      <c r="XK495" s="1"/>
      <c r="XL495" s="1"/>
      <c r="XM495" s="1"/>
      <c r="XN495" s="1"/>
      <c r="XO495" s="1"/>
      <c r="XP495" s="1"/>
      <c r="XQ495" s="1"/>
      <c r="XR495" s="1"/>
      <c r="XS495" s="1"/>
      <c r="XT495" s="1"/>
      <c r="XU495" s="1"/>
      <c r="XV495" s="1"/>
      <c r="XW495" s="1"/>
      <c r="XX495" s="1"/>
      <c r="XY495" s="1"/>
      <c r="XZ495" s="1"/>
      <c r="YA495" s="1"/>
      <c r="YB495" s="1"/>
      <c r="YC495" s="1"/>
      <c r="YD495" s="1"/>
      <c r="YE495" s="1"/>
      <c r="YF495" s="1"/>
      <c r="YG495" s="1"/>
      <c r="YH495" s="1"/>
      <c r="YI495" s="1"/>
      <c r="YJ495" s="1"/>
      <c r="YK495" s="1"/>
      <c r="YL495" s="1"/>
      <c r="YM495" s="1"/>
      <c r="YN495" s="1"/>
      <c r="YO495" s="1"/>
      <c r="YP495" s="1"/>
      <c r="YQ495" s="1"/>
      <c r="YR495" s="1"/>
      <c r="YS495" s="1"/>
      <c r="YT495" s="1"/>
      <c r="YU495" s="1"/>
      <c r="YV495" s="1"/>
      <c r="YW495" s="1"/>
      <c r="YX495" s="1"/>
      <c r="YY495" s="1"/>
      <c r="YZ495" s="1"/>
      <c r="ZA495" s="1"/>
      <c r="ZB495" s="1"/>
      <c r="ZC495" s="1"/>
      <c r="ZD495" s="1"/>
      <c r="ZE495" s="1"/>
      <c r="ZF495" s="1"/>
      <c r="ZG495" s="1"/>
      <c r="ZH495" s="1"/>
      <c r="ZI495" s="1"/>
      <c r="ZJ495" s="1"/>
      <c r="ZK495" s="1"/>
      <c r="ZL495" s="1"/>
      <c r="ZM495" s="1"/>
      <c r="ZN495" s="1"/>
      <c r="ZO495" s="1"/>
      <c r="ZP495" s="1"/>
      <c r="ZQ495" s="1"/>
      <c r="ZR495" s="1"/>
      <c r="ZS495" s="1"/>
    </row>
    <row r="496" spans="1:695" s="127" customFormat="1" x14ac:dyDescent="0.2">
      <c r="A496" s="225" t="s">
        <v>161</v>
      </c>
      <c r="B496" s="91"/>
      <c r="C496" s="48" t="s">
        <v>77</v>
      </c>
      <c r="D496" s="72" t="s">
        <v>28</v>
      </c>
      <c r="E496" s="69">
        <v>0.39583333333333298</v>
      </c>
      <c r="F496" s="69">
        <f>E496+(82/(24*60))</f>
        <v>0.45277777777777745</v>
      </c>
      <c r="G496" s="42">
        <f t="shared" si="78"/>
        <v>7380.8000000000011</v>
      </c>
      <c r="H496" s="265">
        <v>112</v>
      </c>
      <c r="I496" s="81">
        <v>65.900000000000006</v>
      </c>
      <c r="J496" s="77" t="s">
        <v>204</v>
      </c>
      <c r="K496" s="77" t="s">
        <v>205</v>
      </c>
      <c r="L496" s="157"/>
      <c r="M496" s="1"/>
      <c r="N496" s="138"/>
      <c r="O496" s="139"/>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c r="JR496" s="1"/>
      <c r="JS496" s="1"/>
      <c r="JT496" s="1"/>
      <c r="JU496" s="1"/>
      <c r="JV496" s="1"/>
      <c r="JW496" s="1"/>
      <c r="JX496" s="1"/>
      <c r="JY496" s="1"/>
      <c r="JZ496" s="1"/>
      <c r="KA496" s="1"/>
      <c r="KB496" s="1"/>
      <c r="KC496" s="1"/>
      <c r="KD496" s="1"/>
      <c r="KE496" s="1"/>
      <c r="KF496" s="1"/>
      <c r="KG496" s="1"/>
      <c r="KH496" s="1"/>
      <c r="KI496" s="1"/>
      <c r="KJ496" s="1"/>
      <c r="KK496" s="1"/>
      <c r="KL496" s="1"/>
      <c r="KM496" s="1"/>
      <c r="KN496" s="1"/>
      <c r="KO496" s="1"/>
      <c r="KP496" s="1"/>
      <c r="KQ496" s="1"/>
      <c r="KR496" s="1"/>
      <c r="KS496" s="1"/>
      <c r="KT496" s="1"/>
      <c r="KU496" s="1"/>
      <c r="KV496" s="1"/>
      <c r="KW496" s="1"/>
      <c r="KX496" s="1"/>
      <c r="KY496" s="1"/>
      <c r="KZ496" s="1"/>
      <c r="LA496" s="1"/>
      <c r="LB496" s="1"/>
      <c r="LC496" s="1"/>
      <c r="LD496" s="1"/>
      <c r="LE496" s="1"/>
      <c r="LF496" s="1"/>
      <c r="LG496" s="1"/>
      <c r="LH496" s="1"/>
      <c r="LI496" s="1"/>
      <c r="LJ496" s="1"/>
      <c r="LK496" s="1"/>
      <c r="LL496" s="1"/>
      <c r="LM496" s="1"/>
      <c r="LN496" s="1"/>
      <c r="LO496" s="1"/>
      <c r="LP496" s="1"/>
      <c r="LQ496" s="1"/>
      <c r="LR496" s="1"/>
      <c r="LS496" s="1"/>
      <c r="LT496" s="1"/>
      <c r="LU496" s="1"/>
      <c r="LV496" s="1"/>
      <c r="LW496" s="1"/>
      <c r="LX496" s="1"/>
      <c r="LY496" s="1"/>
      <c r="LZ496" s="1"/>
      <c r="MA496" s="1"/>
      <c r="MB496" s="1"/>
      <c r="MC496" s="1"/>
      <c r="MD496" s="1"/>
      <c r="ME496" s="1"/>
      <c r="MF496" s="1"/>
      <c r="MG496" s="1"/>
      <c r="MH496" s="1"/>
      <c r="MI496" s="1"/>
      <c r="MJ496" s="1"/>
      <c r="MK496" s="1"/>
      <c r="ML496" s="1"/>
      <c r="MM496" s="1"/>
      <c r="MN496" s="1"/>
      <c r="MO496" s="1"/>
      <c r="MP496" s="1"/>
      <c r="MQ496" s="1"/>
      <c r="MR496" s="1"/>
      <c r="MS496" s="1"/>
      <c r="MT496" s="1"/>
      <c r="MU496" s="1"/>
      <c r="MV496" s="1"/>
      <c r="MW496" s="1"/>
      <c r="MX496" s="1"/>
      <c r="MY496" s="1"/>
      <c r="MZ496" s="1"/>
      <c r="NA496" s="1"/>
      <c r="NB496" s="1"/>
      <c r="NC496" s="1"/>
      <c r="ND496" s="1"/>
      <c r="NE496" s="1"/>
      <c r="NF496" s="1"/>
      <c r="NG496" s="1"/>
      <c r="NH496" s="1"/>
      <c r="NI496" s="1"/>
      <c r="NJ496" s="1"/>
      <c r="NK496" s="1"/>
      <c r="NL496" s="1"/>
      <c r="NM496" s="1"/>
      <c r="NN496" s="1"/>
      <c r="NO496" s="1"/>
      <c r="NP496" s="1"/>
      <c r="NQ496" s="1"/>
      <c r="NR496" s="1"/>
      <c r="NS496" s="1"/>
      <c r="NT496" s="1"/>
      <c r="NU496" s="1"/>
      <c r="NV496" s="1"/>
      <c r="NW496" s="1"/>
      <c r="NX496" s="1"/>
      <c r="NY496" s="1"/>
      <c r="NZ496" s="1"/>
      <c r="OA496" s="1"/>
      <c r="OB496" s="1"/>
      <c r="OC496" s="1"/>
      <c r="OD496" s="1"/>
      <c r="OE496" s="1"/>
      <c r="OF496" s="1"/>
      <c r="OG496" s="1"/>
      <c r="OH496" s="1"/>
      <c r="OI496" s="1"/>
      <c r="OJ496" s="1"/>
      <c r="OK496" s="1"/>
      <c r="OL496" s="1"/>
      <c r="OM496" s="1"/>
      <c r="ON496" s="1"/>
      <c r="OO496" s="1"/>
      <c r="OP496" s="1"/>
      <c r="OQ496" s="1"/>
      <c r="OR496" s="1"/>
      <c r="OS496" s="1"/>
      <c r="OT496" s="1"/>
      <c r="OU496" s="1"/>
      <c r="OV496" s="1"/>
      <c r="OW496" s="1"/>
      <c r="OX496" s="1"/>
      <c r="OY496" s="1"/>
      <c r="OZ496" s="1"/>
      <c r="PA496" s="1"/>
      <c r="PB496" s="1"/>
      <c r="PC496" s="1"/>
      <c r="PD496" s="1"/>
      <c r="PE496" s="1"/>
      <c r="PF496" s="1"/>
      <c r="PG496" s="1"/>
      <c r="PH496" s="1"/>
      <c r="PI496" s="1"/>
      <c r="PJ496" s="1"/>
      <c r="PK496" s="1"/>
      <c r="PL496" s="1"/>
      <c r="PM496" s="1"/>
      <c r="PN496" s="1"/>
      <c r="PO496" s="1"/>
      <c r="PP496" s="1"/>
      <c r="PQ496" s="1"/>
      <c r="PR496" s="1"/>
      <c r="PS496" s="1"/>
      <c r="PT496" s="1"/>
      <c r="PU496" s="1"/>
      <c r="PV496" s="1"/>
      <c r="PW496" s="1"/>
      <c r="PX496" s="1"/>
      <c r="PY496" s="1"/>
      <c r="PZ496" s="1"/>
      <c r="QA496" s="1"/>
      <c r="QB496" s="1"/>
      <c r="QC496" s="1"/>
      <c r="QD496" s="1"/>
      <c r="QE496" s="1"/>
      <c r="QF496" s="1"/>
      <c r="QG496" s="1"/>
      <c r="QH496" s="1"/>
      <c r="QI496" s="1"/>
      <c r="QJ496" s="1"/>
      <c r="QK496" s="1"/>
      <c r="QL496" s="1"/>
      <c r="QM496" s="1"/>
      <c r="QN496" s="1"/>
      <c r="QO496" s="1"/>
      <c r="QP496" s="1"/>
      <c r="QQ496" s="1"/>
      <c r="QR496" s="1"/>
      <c r="QS496" s="1"/>
      <c r="QT496" s="1"/>
      <c r="QU496" s="1"/>
      <c r="QV496" s="1"/>
      <c r="QW496" s="1"/>
      <c r="QX496" s="1"/>
      <c r="QY496" s="1"/>
      <c r="QZ496" s="1"/>
      <c r="RA496" s="1"/>
      <c r="RB496" s="1"/>
      <c r="RC496" s="1"/>
      <c r="RD496" s="1"/>
      <c r="RE496" s="1"/>
      <c r="RF496" s="1"/>
      <c r="RG496" s="1"/>
      <c r="RH496" s="1"/>
      <c r="RI496" s="1"/>
      <c r="RJ496" s="1"/>
      <c r="RK496" s="1"/>
      <c r="RL496" s="1"/>
      <c r="RM496" s="1"/>
      <c r="RN496" s="1"/>
      <c r="RO496" s="1"/>
      <c r="RP496" s="1"/>
      <c r="RQ496" s="1"/>
      <c r="RR496" s="1"/>
      <c r="RS496" s="1"/>
      <c r="RT496" s="1"/>
      <c r="RU496" s="1"/>
      <c r="RV496" s="1"/>
      <c r="RW496" s="1"/>
      <c r="RX496" s="1"/>
      <c r="RY496" s="1"/>
      <c r="RZ496" s="1"/>
      <c r="SA496" s="1"/>
      <c r="SB496" s="1"/>
      <c r="SC496" s="1"/>
      <c r="SD496" s="1"/>
      <c r="SE496" s="1"/>
      <c r="SF496" s="1"/>
      <c r="SG496" s="1"/>
      <c r="SH496" s="1"/>
      <c r="SI496" s="1"/>
      <c r="SJ496" s="1"/>
      <c r="SK496" s="1"/>
      <c r="SL496" s="1"/>
      <c r="SM496" s="1"/>
      <c r="SN496" s="1"/>
      <c r="SO496" s="1"/>
      <c r="SP496" s="1"/>
      <c r="SQ496" s="1"/>
      <c r="SR496" s="1"/>
      <c r="SS496" s="1"/>
      <c r="ST496" s="1"/>
      <c r="SU496" s="1"/>
      <c r="SV496" s="1"/>
      <c r="SW496" s="1"/>
      <c r="SX496" s="1"/>
      <c r="SY496" s="1"/>
      <c r="SZ496" s="1"/>
      <c r="TA496" s="1"/>
      <c r="TB496" s="1"/>
      <c r="TC496" s="1"/>
      <c r="TD496" s="1"/>
      <c r="TE496" s="1"/>
      <c r="TF496" s="1"/>
      <c r="TG496" s="1"/>
      <c r="TH496" s="1"/>
      <c r="TI496" s="1"/>
      <c r="TJ496" s="1"/>
      <c r="TK496" s="1"/>
      <c r="TL496" s="1"/>
      <c r="TM496" s="1"/>
      <c r="TN496" s="1"/>
      <c r="TO496" s="1"/>
      <c r="TP496" s="1"/>
      <c r="TQ496" s="1"/>
      <c r="TR496" s="1"/>
      <c r="TS496" s="1"/>
      <c r="TT496" s="1"/>
      <c r="TU496" s="1"/>
      <c r="TV496" s="1"/>
      <c r="TW496" s="1"/>
      <c r="TX496" s="1"/>
      <c r="TY496" s="1"/>
      <c r="TZ496" s="1"/>
      <c r="UA496" s="1"/>
      <c r="UB496" s="1"/>
      <c r="UC496" s="1"/>
      <c r="UD496" s="1"/>
      <c r="UE496" s="1"/>
      <c r="UF496" s="1"/>
      <c r="UG496" s="1"/>
      <c r="UH496" s="1"/>
      <c r="UI496" s="1"/>
      <c r="UJ496" s="1"/>
      <c r="UK496" s="1"/>
      <c r="UL496" s="1"/>
      <c r="UM496" s="1"/>
      <c r="UN496" s="1"/>
      <c r="UO496" s="1"/>
      <c r="UP496" s="1"/>
      <c r="UQ496" s="1"/>
      <c r="UR496" s="1"/>
      <c r="US496" s="1"/>
      <c r="UT496" s="1"/>
      <c r="UU496" s="1"/>
      <c r="UV496" s="1"/>
      <c r="UW496" s="1"/>
      <c r="UX496" s="1"/>
      <c r="UY496" s="1"/>
      <c r="UZ496" s="1"/>
      <c r="VA496" s="1"/>
      <c r="VB496" s="1"/>
      <c r="VC496" s="1"/>
      <c r="VD496" s="1"/>
      <c r="VE496" s="1"/>
      <c r="VF496" s="1"/>
      <c r="VG496" s="1"/>
      <c r="VH496" s="1"/>
      <c r="VI496" s="1"/>
      <c r="VJ496" s="1"/>
      <c r="VK496" s="1"/>
      <c r="VL496" s="1"/>
      <c r="VM496" s="1"/>
      <c r="VN496" s="1"/>
      <c r="VO496" s="1"/>
      <c r="VP496" s="1"/>
      <c r="VQ496" s="1"/>
      <c r="VR496" s="1"/>
      <c r="VS496" s="1"/>
      <c r="VT496" s="1"/>
      <c r="VU496" s="1"/>
      <c r="VV496" s="1"/>
      <c r="VW496" s="1"/>
      <c r="VX496" s="1"/>
      <c r="VY496" s="1"/>
      <c r="VZ496" s="1"/>
      <c r="WA496" s="1"/>
      <c r="WB496" s="1"/>
      <c r="WC496" s="1"/>
      <c r="WD496" s="1"/>
      <c r="WE496" s="1"/>
      <c r="WF496" s="1"/>
      <c r="WG496" s="1"/>
      <c r="WH496" s="1"/>
      <c r="WI496" s="1"/>
      <c r="WJ496" s="1"/>
      <c r="WK496" s="1"/>
      <c r="WL496" s="1"/>
      <c r="WM496" s="1"/>
      <c r="WN496" s="1"/>
      <c r="WO496" s="1"/>
      <c r="WP496" s="1"/>
      <c r="WQ496" s="1"/>
      <c r="WR496" s="1"/>
      <c r="WS496" s="1"/>
      <c r="WT496" s="1"/>
      <c r="WU496" s="1"/>
      <c r="WV496" s="1"/>
      <c r="WW496" s="1"/>
      <c r="WX496" s="1"/>
      <c r="WY496" s="1"/>
      <c r="WZ496" s="1"/>
      <c r="XA496" s="1"/>
      <c r="XB496" s="1"/>
      <c r="XC496" s="1"/>
      <c r="XD496" s="1"/>
      <c r="XE496" s="1"/>
      <c r="XF496" s="1"/>
      <c r="XG496" s="1"/>
      <c r="XH496" s="1"/>
      <c r="XI496" s="1"/>
      <c r="XJ496" s="1"/>
      <c r="XK496" s="1"/>
      <c r="XL496" s="1"/>
      <c r="XM496" s="1"/>
      <c r="XN496" s="1"/>
      <c r="XO496" s="1"/>
      <c r="XP496" s="1"/>
      <c r="XQ496" s="1"/>
      <c r="XR496" s="1"/>
      <c r="XS496" s="1"/>
      <c r="XT496" s="1"/>
      <c r="XU496" s="1"/>
      <c r="XV496" s="1"/>
      <c r="XW496" s="1"/>
      <c r="XX496" s="1"/>
      <c r="XY496" s="1"/>
      <c r="XZ496" s="1"/>
      <c r="YA496" s="1"/>
      <c r="YB496" s="1"/>
      <c r="YC496" s="1"/>
      <c r="YD496" s="1"/>
      <c r="YE496" s="1"/>
      <c r="YF496" s="1"/>
      <c r="YG496" s="1"/>
      <c r="YH496" s="1"/>
      <c r="YI496" s="1"/>
      <c r="YJ496" s="1"/>
      <c r="YK496" s="1"/>
      <c r="YL496" s="1"/>
      <c r="YM496" s="1"/>
      <c r="YN496" s="1"/>
      <c r="YO496" s="1"/>
      <c r="YP496" s="1"/>
      <c r="YQ496" s="1"/>
      <c r="YR496" s="1"/>
      <c r="YS496" s="1"/>
      <c r="YT496" s="1"/>
      <c r="YU496" s="1"/>
      <c r="YV496" s="1"/>
      <c r="YW496" s="1"/>
      <c r="YX496" s="1"/>
      <c r="YY496" s="1"/>
      <c r="YZ496" s="1"/>
      <c r="ZA496" s="1"/>
      <c r="ZB496" s="1"/>
      <c r="ZC496" s="1"/>
      <c r="ZD496" s="1"/>
      <c r="ZE496" s="1"/>
      <c r="ZF496" s="1"/>
      <c r="ZG496" s="1"/>
      <c r="ZH496" s="1"/>
      <c r="ZI496" s="1"/>
      <c r="ZJ496" s="1"/>
      <c r="ZK496" s="1"/>
      <c r="ZL496" s="1"/>
      <c r="ZM496" s="1"/>
      <c r="ZN496" s="1"/>
      <c r="ZO496" s="1"/>
      <c r="ZP496" s="1"/>
      <c r="ZQ496" s="1"/>
      <c r="ZR496" s="1"/>
      <c r="ZS496" s="1"/>
    </row>
    <row r="497" spans="1:695" s="127" customFormat="1" x14ac:dyDescent="0.2">
      <c r="A497" s="225" t="s">
        <v>161</v>
      </c>
      <c r="B497" s="91"/>
      <c r="C497" s="48" t="s">
        <v>75</v>
      </c>
      <c r="D497" s="72" t="s">
        <v>28</v>
      </c>
      <c r="E497" s="69">
        <v>0.46180555555555602</v>
      </c>
      <c r="F497" s="69">
        <f t="shared" ref="F497:F502" si="79">E497+(80/(24*60))</f>
        <v>0.5173611111111116</v>
      </c>
      <c r="G497" s="42">
        <f t="shared" si="78"/>
        <v>7448</v>
      </c>
      <c r="H497" s="265">
        <v>112</v>
      </c>
      <c r="I497" s="81">
        <v>66.5</v>
      </c>
      <c r="J497" s="77" t="s">
        <v>204</v>
      </c>
      <c r="K497" s="77" t="s">
        <v>205</v>
      </c>
      <c r="L497" s="157"/>
      <c r="M497" s="1"/>
      <c r="N497" s="138"/>
      <c r="O497" s="139"/>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c r="JR497" s="1"/>
      <c r="JS497" s="1"/>
      <c r="JT497" s="1"/>
      <c r="JU497" s="1"/>
      <c r="JV497" s="1"/>
      <c r="JW497" s="1"/>
      <c r="JX497" s="1"/>
      <c r="JY497" s="1"/>
      <c r="JZ497" s="1"/>
      <c r="KA497" s="1"/>
      <c r="KB497" s="1"/>
      <c r="KC497" s="1"/>
      <c r="KD497" s="1"/>
      <c r="KE497" s="1"/>
      <c r="KF497" s="1"/>
      <c r="KG497" s="1"/>
      <c r="KH497" s="1"/>
      <c r="KI497" s="1"/>
      <c r="KJ497" s="1"/>
      <c r="KK497" s="1"/>
      <c r="KL497" s="1"/>
      <c r="KM497" s="1"/>
      <c r="KN497" s="1"/>
      <c r="KO497" s="1"/>
      <c r="KP497" s="1"/>
      <c r="KQ497" s="1"/>
      <c r="KR497" s="1"/>
      <c r="KS497" s="1"/>
      <c r="KT497" s="1"/>
      <c r="KU497" s="1"/>
      <c r="KV497" s="1"/>
      <c r="KW497" s="1"/>
      <c r="KX497" s="1"/>
      <c r="KY497" s="1"/>
      <c r="KZ497" s="1"/>
      <c r="LA497" s="1"/>
      <c r="LB497" s="1"/>
      <c r="LC497" s="1"/>
      <c r="LD497" s="1"/>
      <c r="LE497" s="1"/>
      <c r="LF497" s="1"/>
      <c r="LG497" s="1"/>
      <c r="LH497" s="1"/>
      <c r="LI497" s="1"/>
      <c r="LJ497" s="1"/>
      <c r="LK497" s="1"/>
      <c r="LL497" s="1"/>
      <c r="LM497" s="1"/>
      <c r="LN497" s="1"/>
      <c r="LO497" s="1"/>
      <c r="LP497" s="1"/>
      <c r="LQ497" s="1"/>
      <c r="LR497" s="1"/>
      <c r="LS497" s="1"/>
      <c r="LT497" s="1"/>
      <c r="LU497" s="1"/>
      <c r="LV497" s="1"/>
      <c r="LW497" s="1"/>
      <c r="LX497" s="1"/>
      <c r="LY497" s="1"/>
      <c r="LZ497" s="1"/>
      <c r="MA497" s="1"/>
      <c r="MB497" s="1"/>
      <c r="MC497" s="1"/>
      <c r="MD497" s="1"/>
      <c r="ME497" s="1"/>
      <c r="MF497" s="1"/>
      <c r="MG497" s="1"/>
      <c r="MH497" s="1"/>
      <c r="MI497" s="1"/>
      <c r="MJ497" s="1"/>
      <c r="MK497" s="1"/>
      <c r="ML497" s="1"/>
      <c r="MM497" s="1"/>
      <c r="MN497" s="1"/>
      <c r="MO497" s="1"/>
      <c r="MP497" s="1"/>
      <c r="MQ497" s="1"/>
      <c r="MR497" s="1"/>
      <c r="MS497" s="1"/>
      <c r="MT497" s="1"/>
      <c r="MU497" s="1"/>
      <c r="MV497" s="1"/>
      <c r="MW497" s="1"/>
      <c r="MX497" s="1"/>
      <c r="MY497" s="1"/>
      <c r="MZ497" s="1"/>
      <c r="NA497" s="1"/>
      <c r="NB497" s="1"/>
      <c r="NC497" s="1"/>
      <c r="ND497" s="1"/>
      <c r="NE497" s="1"/>
      <c r="NF497" s="1"/>
      <c r="NG497" s="1"/>
      <c r="NH497" s="1"/>
      <c r="NI497" s="1"/>
      <c r="NJ497" s="1"/>
      <c r="NK497" s="1"/>
      <c r="NL497" s="1"/>
      <c r="NM497" s="1"/>
      <c r="NN497" s="1"/>
      <c r="NO497" s="1"/>
      <c r="NP497" s="1"/>
      <c r="NQ497" s="1"/>
      <c r="NR497" s="1"/>
      <c r="NS497" s="1"/>
      <c r="NT497" s="1"/>
      <c r="NU497" s="1"/>
      <c r="NV497" s="1"/>
      <c r="NW497" s="1"/>
      <c r="NX497" s="1"/>
      <c r="NY497" s="1"/>
      <c r="NZ497" s="1"/>
      <c r="OA497" s="1"/>
      <c r="OB497" s="1"/>
      <c r="OC497" s="1"/>
      <c r="OD497" s="1"/>
      <c r="OE497" s="1"/>
      <c r="OF497" s="1"/>
      <c r="OG497" s="1"/>
      <c r="OH497" s="1"/>
      <c r="OI497" s="1"/>
      <c r="OJ497" s="1"/>
      <c r="OK497" s="1"/>
      <c r="OL497" s="1"/>
      <c r="OM497" s="1"/>
      <c r="ON497" s="1"/>
      <c r="OO497" s="1"/>
      <c r="OP497" s="1"/>
      <c r="OQ497" s="1"/>
      <c r="OR497" s="1"/>
      <c r="OS497" s="1"/>
      <c r="OT497" s="1"/>
      <c r="OU497" s="1"/>
      <c r="OV497" s="1"/>
      <c r="OW497" s="1"/>
      <c r="OX497" s="1"/>
      <c r="OY497" s="1"/>
      <c r="OZ497" s="1"/>
      <c r="PA497" s="1"/>
      <c r="PB497" s="1"/>
      <c r="PC497" s="1"/>
      <c r="PD497" s="1"/>
      <c r="PE497" s="1"/>
      <c r="PF497" s="1"/>
      <c r="PG497" s="1"/>
      <c r="PH497" s="1"/>
      <c r="PI497" s="1"/>
      <c r="PJ497" s="1"/>
      <c r="PK497" s="1"/>
      <c r="PL497" s="1"/>
      <c r="PM497" s="1"/>
      <c r="PN497" s="1"/>
      <c r="PO497" s="1"/>
      <c r="PP497" s="1"/>
      <c r="PQ497" s="1"/>
      <c r="PR497" s="1"/>
      <c r="PS497" s="1"/>
      <c r="PT497" s="1"/>
      <c r="PU497" s="1"/>
      <c r="PV497" s="1"/>
      <c r="PW497" s="1"/>
      <c r="PX497" s="1"/>
      <c r="PY497" s="1"/>
      <c r="PZ497" s="1"/>
      <c r="QA497" s="1"/>
      <c r="QB497" s="1"/>
      <c r="QC497" s="1"/>
      <c r="QD497" s="1"/>
      <c r="QE497" s="1"/>
      <c r="QF497" s="1"/>
      <c r="QG497" s="1"/>
      <c r="QH497" s="1"/>
      <c r="QI497" s="1"/>
      <c r="QJ497" s="1"/>
      <c r="QK497" s="1"/>
      <c r="QL497" s="1"/>
      <c r="QM497" s="1"/>
      <c r="QN497" s="1"/>
      <c r="QO497" s="1"/>
      <c r="QP497" s="1"/>
      <c r="QQ497" s="1"/>
      <c r="QR497" s="1"/>
      <c r="QS497" s="1"/>
      <c r="QT497" s="1"/>
      <c r="QU497" s="1"/>
      <c r="QV497" s="1"/>
      <c r="QW497" s="1"/>
      <c r="QX497" s="1"/>
      <c r="QY497" s="1"/>
      <c r="QZ497" s="1"/>
      <c r="RA497" s="1"/>
      <c r="RB497" s="1"/>
      <c r="RC497" s="1"/>
      <c r="RD497" s="1"/>
      <c r="RE497" s="1"/>
      <c r="RF497" s="1"/>
      <c r="RG497" s="1"/>
      <c r="RH497" s="1"/>
      <c r="RI497" s="1"/>
      <c r="RJ497" s="1"/>
      <c r="RK497" s="1"/>
      <c r="RL497" s="1"/>
      <c r="RM497" s="1"/>
      <c r="RN497" s="1"/>
      <c r="RO497" s="1"/>
      <c r="RP497" s="1"/>
      <c r="RQ497" s="1"/>
      <c r="RR497" s="1"/>
      <c r="RS497" s="1"/>
      <c r="RT497" s="1"/>
      <c r="RU497" s="1"/>
      <c r="RV497" s="1"/>
      <c r="RW497" s="1"/>
      <c r="RX497" s="1"/>
      <c r="RY497" s="1"/>
      <c r="RZ497" s="1"/>
      <c r="SA497" s="1"/>
      <c r="SB497" s="1"/>
      <c r="SC497" s="1"/>
      <c r="SD497" s="1"/>
      <c r="SE497" s="1"/>
      <c r="SF497" s="1"/>
      <c r="SG497" s="1"/>
      <c r="SH497" s="1"/>
      <c r="SI497" s="1"/>
      <c r="SJ497" s="1"/>
      <c r="SK497" s="1"/>
      <c r="SL497" s="1"/>
      <c r="SM497" s="1"/>
      <c r="SN497" s="1"/>
      <c r="SO497" s="1"/>
      <c r="SP497" s="1"/>
      <c r="SQ497" s="1"/>
      <c r="SR497" s="1"/>
      <c r="SS497" s="1"/>
      <c r="ST497" s="1"/>
      <c r="SU497" s="1"/>
      <c r="SV497" s="1"/>
      <c r="SW497" s="1"/>
      <c r="SX497" s="1"/>
      <c r="SY497" s="1"/>
      <c r="SZ497" s="1"/>
      <c r="TA497" s="1"/>
      <c r="TB497" s="1"/>
      <c r="TC497" s="1"/>
      <c r="TD497" s="1"/>
      <c r="TE497" s="1"/>
      <c r="TF497" s="1"/>
      <c r="TG497" s="1"/>
      <c r="TH497" s="1"/>
      <c r="TI497" s="1"/>
      <c r="TJ497" s="1"/>
      <c r="TK497" s="1"/>
      <c r="TL497" s="1"/>
      <c r="TM497" s="1"/>
      <c r="TN497" s="1"/>
      <c r="TO497" s="1"/>
      <c r="TP497" s="1"/>
      <c r="TQ497" s="1"/>
      <c r="TR497" s="1"/>
      <c r="TS497" s="1"/>
      <c r="TT497" s="1"/>
      <c r="TU497" s="1"/>
      <c r="TV497" s="1"/>
      <c r="TW497" s="1"/>
      <c r="TX497" s="1"/>
      <c r="TY497" s="1"/>
      <c r="TZ497" s="1"/>
      <c r="UA497" s="1"/>
      <c r="UB497" s="1"/>
      <c r="UC497" s="1"/>
      <c r="UD497" s="1"/>
      <c r="UE497" s="1"/>
      <c r="UF497" s="1"/>
      <c r="UG497" s="1"/>
      <c r="UH497" s="1"/>
      <c r="UI497" s="1"/>
      <c r="UJ497" s="1"/>
      <c r="UK497" s="1"/>
      <c r="UL497" s="1"/>
      <c r="UM497" s="1"/>
      <c r="UN497" s="1"/>
      <c r="UO497" s="1"/>
      <c r="UP497" s="1"/>
      <c r="UQ497" s="1"/>
      <c r="UR497" s="1"/>
      <c r="US497" s="1"/>
      <c r="UT497" s="1"/>
      <c r="UU497" s="1"/>
      <c r="UV497" s="1"/>
      <c r="UW497" s="1"/>
      <c r="UX497" s="1"/>
      <c r="UY497" s="1"/>
      <c r="UZ497" s="1"/>
      <c r="VA497" s="1"/>
      <c r="VB497" s="1"/>
      <c r="VC497" s="1"/>
      <c r="VD497" s="1"/>
      <c r="VE497" s="1"/>
      <c r="VF497" s="1"/>
      <c r="VG497" s="1"/>
      <c r="VH497" s="1"/>
      <c r="VI497" s="1"/>
      <c r="VJ497" s="1"/>
      <c r="VK497" s="1"/>
      <c r="VL497" s="1"/>
      <c r="VM497" s="1"/>
      <c r="VN497" s="1"/>
      <c r="VO497" s="1"/>
      <c r="VP497" s="1"/>
      <c r="VQ497" s="1"/>
      <c r="VR497" s="1"/>
      <c r="VS497" s="1"/>
      <c r="VT497" s="1"/>
      <c r="VU497" s="1"/>
      <c r="VV497" s="1"/>
      <c r="VW497" s="1"/>
      <c r="VX497" s="1"/>
      <c r="VY497" s="1"/>
      <c r="VZ497" s="1"/>
      <c r="WA497" s="1"/>
      <c r="WB497" s="1"/>
      <c r="WC497" s="1"/>
      <c r="WD497" s="1"/>
      <c r="WE497" s="1"/>
      <c r="WF497" s="1"/>
      <c r="WG497" s="1"/>
      <c r="WH497" s="1"/>
      <c r="WI497" s="1"/>
      <c r="WJ497" s="1"/>
      <c r="WK497" s="1"/>
      <c r="WL497" s="1"/>
      <c r="WM497" s="1"/>
      <c r="WN497" s="1"/>
      <c r="WO497" s="1"/>
      <c r="WP497" s="1"/>
      <c r="WQ497" s="1"/>
      <c r="WR497" s="1"/>
      <c r="WS497" s="1"/>
      <c r="WT497" s="1"/>
      <c r="WU497" s="1"/>
      <c r="WV497" s="1"/>
      <c r="WW497" s="1"/>
      <c r="WX497" s="1"/>
      <c r="WY497" s="1"/>
      <c r="WZ497" s="1"/>
      <c r="XA497" s="1"/>
      <c r="XB497" s="1"/>
      <c r="XC497" s="1"/>
      <c r="XD497" s="1"/>
      <c r="XE497" s="1"/>
      <c r="XF497" s="1"/>
      <c r="XG497" s="1"/>
      <c r="XH497" s="1"/>
      <c r="XI497" s="1"/>
      <c r="XJ497" s="1"/>
      <c r="XK497" s="1"/>
      <c r="XL497" s="1"/>
      <c r="XM497" s="1"/>
      <c r="XN497" s="1"/>
      <c r="XO497" s="1"/>
      <c r="XP497" s="1"/>
      <c r="XQ497" s="1"/>
      <c r="XR497" s="1"/>
      <c r="XS497" s="1"/>
      <c r="XT497" s="1"/>
      <c r="XU497" s="1"/>
      <c r="XV497" s="1"/>
      <c r="XW497" s="1"/>
      <c r="XX497" s="1"/>
      <c r="XY497" s="1"/>
      <c r="XZ497" s="1"/>
      <c r="YA497" s="1"/>
      <c r="YB497" s="1"/>
      <c r="YC497" s="1"/>
      <c r="YD497" s="1"/>
      <c r="YE497" s="1"/>
      <c r="YF497" s="1"/>
      <c r="YG497" s="1"/>
      <c r="YH497" s="1"/>
      <c r="YI497" s="1"/>
      <c r="YJ497" s="1"/>
      <c r="YK497" s="1"/>
      <c r="YL497" s="1"/>
      <c r="YM497" s="1"/>
      <c r="YN497" s="1"/>
      <c r="YO497" s="1"/>
      <c r="YP497" s="1"/>
      <c r="YQ497" s="1"/>
      <c r="YR497" s="1"/>
      <c r="YS497" s="1"/>
      <c r="YT497" s="1"/>
      <c r="YU497" s="1"/>
      <c r="YV497" s="1"/>
      <c r="YW497" s="1"/>
      <c r="YX497" s="1"/>
      <c r="YY497" s="1"/>
      <c r="YZ497" s="1"/>
      <c r="ZA497" s="1"/>
      <c r="ZB497" s="1"/>
      <c r="ZC497" s="1"/>
      <c r="ZD497" s="1"/>
      <c r="ZE497" s="1"/>
      <c r="ZF497" s="1"/>
      <c r="ZG497" s="1"/>
      <c r="ZH497" s="1"/>
      <c r="ZI497" s="1"/>
      <c r="ZJ497" s="1"/>
      <c r="ZK497" s="1"/>
      <c r="ZL497" s="1"/>
      <c r="ZM497" s="1"/>
      <c r="ZN497" s="1"/>
      <c r="ZO497" s="1"/>
      <c r="ZP497" s="1"/>
      <c r="ZQ497" s="1"/>
      <c r="ZR497" s="1"/>
      <c r="ZS497" s="1"/>
    </row>
    <row r="498" spans="1:695" s="127" customFormat="1" x14ac:dyDescent="0.2">
      <c r="A498" s="225" t="s">
        <v>161</v>
      </c>
      <c r="B498" s="91"/>
      <c r="C498" s="48" t="s">
        <v>77</v>
      </c>
      <c r="D498" s="72" t="s">
        <v>28</v>
      </c>
      <c r="E498" s="69">
        <v>0.53125</v>
      </c>
      <c r="F498" s="69">
        <f t="shared" si="79"/>
        <v>0.58680555555555558</v>
      </c>
      <c r="G498" s="42">
        <f t="shared" si="78"/>
        <v>7380.8000000000011</v>
      </c>
      <c r="H498" s="265">
        <v>112</v>
      </c>
      <c r="I498" s="81">
        <v>65.900000000000006</v>
      </c>
      <c r="J498" s="77" t="s">
        <v>204</v>
      </c>
      <c r="K498" s="77" t="s">
        <v>205</v>
      </c>
      <c r="L498" s="157"/>
      <c r="M498" s="1"/>
      <c r="N498" s="138"/>
      <c r="O498" s="139"/>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c r="JR498" s="1"/>
      <c r="JS498" s="1"/>
      <c r="JT498" s="1"/>
      <c r="JU498" s="1"/>
      <c r="JV498" s="1"/>
      <c r="JW498" s="1"/>
      <c r="JX498" s="1"/>
      <c r="JY498" s="1"/>
      <c r="JZ498" s="1"/>
      <c r="KA498" s="1"/>
      <c r="KB498" s="1"/>
      <c r="KC498" s="1"/>
      <c r="KD498" s="1"/>
      <c r="KE498" s="1"/>
      <c r="KF498" s="1"/>
      <c r="KG498" s="1"/>
      <c r="KH498" s="1"/>
      <c r="KI498" s="1"/>
      <c r="KJ498" s="1"/>
      <c r="KK498" s="1"/>
      <c r="KL498" s="1"/>
      <c r="KM498" s="1"/>
      <c r="KN498" s="1"/>
      <c r="KO498" s="1"/>
      <c r="KP498" s="1"/>
      <c r="KQ498" s="1"/>
      <c r="KR498" s="1"/>
      <c r="KS498" s="1"/>
      <c r="KT498" s="1"/>
      <c r="KU498" s="1"/>
      <c r="KV498" s="1"/>
      <c r="KW498" s="1"/>
      <c r="KX498" s="1"/>
      <c r="KY498" s="1"/>
      <c r="KZ498" s="1"/>
      <c r="LA498" s="1"/>
      <c r="LB498" s="1"/>
      <c r="LC498" s="1"/>
      <c r="LD498" s="1"/>
      <c r="LE498" s="1"/>
      <c r="LF498" s="1"/>
      <c r="LG498" s="1"/>
      <c r="LH498" s="1"/>
      <c r="LI498" s="1"/>
      <c r="LJ498" s="1"/>
      <c r="LK498" s="1"/>
      <c r="LL498" s="1"/>
      <c r="LM498" s="1"/>
      <c r="LN498" s="1"/>
      <c r="LO498" s="1"/>
      <c r="LP498" s="1"/>
      <c r="LQ498" s="1"/>
      <c r="LR498" s="1"/>
      <c r="LS498" s="1"/>
      <c r="LT498" s="1"/>
      <c r="LU498" s="1"/>
      <c r="LV498" s="1"/>
      <c r="LW498" s="1"/>
      <c r="LX498" s="1"/>
      <c r="LY498" s="1"/>
      <c r="LZ498" s="1"/>
      <c r="MA498" s="1"/>
      <c r="MB498" s="1"/>
      <c r="MC498" s="1"/>
      <c r="MD498" s="1"/>
      <c r="ME498" s="1"/>
      <c r="MF498" s="1"/>
      <c r="MG498" s="1"/>
      <c r="MH498" s="1"/>
      <c r="MI498" s="1"/>
      <c r="MJ498" s="1"/>
      <c r="MK498" s="1"/>
      <c r="ML498" s="1"/>
      <c r="MM498" s="1"/>
      <c r="MN498" s="1"/>
      <c r="MO498" s="1"/>
      <c r="MP498" s="1"/>
      <c r="MQ498" s="1"/>
      <c r="MR498" s="1"/>
      <c r="MS498" s="1"/>
      <c r="MT498" s="1"/>
      <c r="MU498" s="1"/>
      <c r="MV498" s="1"/>
      <c r="MW498" s="1"/>
      <c r="MX498" s="1"/>
      <c r="MY498" s="1"/>
      <c r="MZ498" s="1"/>
      <c r="NA498" s="1"/>
      <c r="NB498" s="1"/>
      <c r="NC498" s="1"/>
      <c r="ND498" s="1"/>
      <c r="NE498" s="1"/>
      <c r="NF498" s="1"/>
      <c r="NG498" s="1"/>
      <c r="NH498" s="1"/>
      <c r="NI498" s="1"/>
      <c r="NJ498" s="1"/>
      <c r="NK498" s="1"/>
      <c r="NL498" s="1"/>
      <c r="NM498" s="1"/>
      <c r="NN498" s="1"/>
      <c r="NO498" s="1"/>
      <c r="NP498" s="1"/>
      <c r="NQ498" s="1"/>
      <c r="NR498" s="1"/>
      <c r="NS498" s="1"/>
      <c r="NT498" s="1"/>
      <c r="NU498" s="1"/>
      <c r="NV498" s="1"/>
      <c r="NW498" s="1"/>
      <c r="NX498" s="1"/>
      <c r="NY498" s="1"/>
      <c r="NZ498" s="1"/>
      <c r="OA498" s="1"/>
      <c r="OB498" s="1"/>
      <c r="OC498" s="1"/>
      <c r="OD498" s="1"/>
      <c r="OE498" s="1"/>
      <c r="OF498" s="1"/>
      <c r="OG498" s="1"/>
      <c r="OH498" s="1"/>
      <c r="OI498" s="1"/>
      <c r="OJ498" s="1"/>
      <c r="OK498" s="1"/>
      <c r="OL498" s="1"/>
      <c r="OM498" s="1"/>
      <c r="ON498" s="1"/>
      <c r="OO498" s="1"/>
      <c r="OP498" s="1"/>
      <c r="OQ498" s="1"/>
      <c r="OR498" s="1"/>
      <c r="OS498" s="1"/>
      <c r="OT498" s="1"/>
      <c r="OU498" s="1"/>
      <c r="OV498" s="1"/>
      <c r="OW498" s="1"/>
      <c r="OX498" s="1"/>
      <c r="OY498" s="1"/>
      <c r="OZ498" s="1"/>
      <c r="PA498" s="1"/>
      <c r="PB498" s="1"/>
      <c r="PC498" s="1"/>
      <c r="PD498" s="1"/>
      <c r="PE498" s="1"/>
      <c r="PF498" s="1"/>
      <c r="PG498" s="1"/>
      <c r="PH498" s="1"/>
      <c r="PI498" s="1"/>
      <c r="PJ498" s="1"/>
      <c r="PK498" s="1"/>
      <c r="PL498" s="1"/>
      <c r="PM498" s="1"/>
      <c r="PN498" s="1"/>
      <c r="PO498" s="1"/>
      <c r="PP498" s="1"/>
      <c r="PQ498" s="1"/>
      <c r="PR498" s="1"/>
      <c r="PS498" s="1"/>
      <c r="PT498" s="1"/>
      <c r="PU498" s="1"/>
      <c r="PV498" s="1"/>
      <c r="PW498" s="1"/>
      <c r="PX498" s="1"/>
      <c r="PY498" s="1"/>
      <c r="PZ498" s="1"/>
      <c r="QA498" s="1"/>
      <c r="QB498" s="1"/>
      <c r="QC498" s="1"/>
      <c r="QD498" s="1"/>
      <c r="QE498" s="1"/>
      <c r="QF498" s="1"/>
      <c r="QG498" s="1"/>
      <c r="QH498" s="1"/>
      <c r="QI498" s="1"/>
      <c r="QJ498" s="1"/>
      <c r="QK498" s="1"/>
      <c r="QL498" s="1"/>
      <c r="QM498" s="1"/>
      <c r="QN498" s="1"/>
      <c r="QO498" s="1"/>
      <c r="QP498" s="1"/>
      <c r="QQ498" s="1"/>
      <c r="QR498" s="1"/>
      <c r="QS498" s="1"/>
      <c r="QT498" s="1"/>
      <c r="QU498" s="1"/>
      <c r="QV498" s="1"/>
      <c r="QW498" s="1"/>
      <c r="QX498" s="1"/>
      <c r="QY498" s="1"/>
      <c r="QZ498" s="1"/>
      <c r="RA498" s="1"/>
      <c r="RB498" s="1"/>
      <c r="RC498" s="1"/>
      <c r="RD498" s="1"/>
      <c r="RE498" s="1"/>
      <c r="RF498" s="1"/>
      <c r="RG498" s="1"/>
      <c r="RH498" s="1"/>
      <c r="RI498" s="1"/>
      <c r="RJ498" s="1"/>
      <c r="RK498" s="1"/>
      <c r="RL498" s="1"/>
      <c r="RM498" s="1"/>
      <c r="RN498" s="1"/>
      <c r="RO498" s="1"/>
      <c r="RP498" s="1"/>
      <c r="RQ498" s="1"/>
      <c r="RR498" s="1"/>
      <c r="RS498" s="1"/>
      <c r="RT498" s="1"/>
      <c r="RU498" s="1"/>
      <c r="RV498" s="1"/>
      <c r="RW498" s="1"/>
      <c r="RX498" s="1"/>
      <c r="RY498" s="1"/>
      <c r="RZ498" s="1"/>
      <c r="SA498" s="1"/>
      <c r="SB498" s="1"/>
      <c r="SC498" s="1"/>
      <c r="SD498" s="1"/>
      <c r="SE498" s="1"/>
      <c r="SF498" s="1"/>
      <c r="SG498" s="1"/>
      <c r="SH498" s="1"/>
      <c r="SI498" s="1"/>
      <c r="SJ498" s="1"/>
      <c r="SK498" s="1"/>
      <c r="SL498" s="1"/>
      <c r="SM498" s="1"/>
      <c r="SN498" s="1"/>
      <c r="SO498" s="1"/>
      <c r="SP498" s="1"/>
      <c r="SQ498" s="1"/>
      <c r="SR498" s="1"/>
      <c r="SS498" s="1"/>
      <c r="ST498" s="1"/>
      <c r="SU498" s="1"/>
      <c r="SV498" s="1"/>
      <c r="SW498" s="1"/>
      <c r="SX498" s="1"/>
      <c r="SY498" s="1"/>
      <c r="SZ498" s="1"/>
      <c r="TA498" s="1"/>
      <c r="TB498" s="1"/>
      <c r="TC498" s="1"/>
      <c r="TD498" s="1"/>
      <c r="TE498" s="1"/>
      <c r="TF498" s="1"/>
      <c r="TG498" s="1"/>
      <c r="TH498" s="1"/>
      <c r="TI498" s="1"/>
      <c r="TJ498" s="1"/>
      <c r="TK498" s="1"/>
      <c r="TL498" s="1"/>
      <c r="TM498" s="1"/>
      <c r="TN498" s="1"/>
      <c r="TO498" s="1"/>
      <c r="TP498" s="1"/>
      <c r="TQ498" s="1"/>
      <c r="TR498" s="1"/>
      <c r="TS498" s="1"/>
      <c r="TT498" s="1"/>
      <c r="TU498" s="1"/>
      <c r="TV498" s="1"/>
      <c r="TW498" s="1"/>
      <c r="TX498" s="1"/>
      <c r="TY498" s="1"/>
      <c r="TZ498" s="1"/>
      <c r="UA498" s="1"/>
      <c r="UB498" s="1"/>
      <c r="UC498" s="1"/>
      <c r="UD498" s="1"/>
      <c r="UE498" s="1"/>
      <c r="UF498" s="1"/>
      <c r="UG498" s="1"/>
      <c r="UH498" s="1"/>
      <c r="UI498" s="1"/>
      <c r="UJ498" s="1"/>
      <c r="UK498" s="1"/>
      <c r="UL498" s="1"/>
      <c r="UM498" s="1"/>
      <c r="UN498" s="1"/>
      <c r="UO498" s="1"/>
      <c r="UP498" s="1"/>
      <c r="UQ498" s="1"/>
      <c r="UR498" s="1"/>
      <c r="US498" s="1"/>
      <c r="UT498" s="1"/>
      <c r="UU498" s="1"/>
      <c r="UV498" s="1"/>
      <c r="UW498" s="1"/>
      <c r="UX498" s="1"/>
      <c r="UY498" s="1"/>
      <c r="UZ498" s="1"/>
      <c r="VA498" s="1"/>
      <c r="VB498" s="1"/>
      <c r="VC498" s="1"/>
      <c r="VD498" s="1"/>
      <c r="VE498" s="1"/>
      <c r="VF498" s="1"/>
      <c r="VG498" s="1"/>
      <c r="VH498" s="1"/>
      <c r="VI498" s="1"/>
      <c r="VJ498" s="1"/>
      <c r="VK498" s="1"/>
      <c r="VL498" s="1"/>
      <c r="VM498" s="1"/>
      <c r="VN498" s="1"/>
      <c r="VO498" s="1"/>
      <c r="VP498" s="1"/>
      <c r="VQ498" s="1"/>
      <c r="VR498" s="1"/>
      <c r="VS498" s="1"/>
      <c r="VT498" s="1"/>
      <c r="VU498" s="1"/>
      <c r="VV498" s="1"/>
      <c r="VW498" s="1"/>
      <c r="VX498" s="1"/>
      <c r="VY498" s="1"/>
      <c r="VZ498" s="1"/>
      <c r="WA498" s="1"/>
      <c r="WB498" s="1"/>
      <c r="WC498" s="1"/>
      <c r="WD498" s="1"/>
      <c r="WE498" s="1"/>
      <c r="WF498" s="1"/>
      <c r="WG498" s="1"/>
      <c r="WH498" s="1"/>
      <c r="WI498" s="1"/>
      <c r="WJ498" s="1"/>
      <c r="WK498" s="1"/>
      <c r="WL498" s="1"/>
      <c r="WM498" s="1"/>
      <c r="WN498" s="1"/>
      <c r="WO498" s="1"/>
      <c r="WP498" s="1"/>
      <c r="WQ498" s="1"/>
      <c r="WR498" s="1"/>
      <c r="WS498" s="1"/>
      <c r="WT498" s="1"/>
      <c r="WU498" s="1"/>
      <c r="WV498" s="1"/>
      <c r="WW498" s="1"/>
      <c r="WX498" s="1"/>
      <c r="WY498" s="1"/>
      <c r="WZ498" s="1"/>
      <c r="XA498" s="1"/>
      <c r="XB498" s="1"/>
      <c r="XC498" s="1"/>
      <c r="XD498" s="1"/>
      <c r="XE498" s="1"/>
      <c r="XF498" s="1"/>
      <c r="XG498" s="1"/>
      <c r="XH498" s="1"/>
      <c r="XI498" s="1"/>
      <c r="XJ498" s="1"/>
      <c r="XK498" s="1"/>
      <c r="XL498" s="1"/>
      <c r="XM498" s="1"/>
      <c r="XN498" s="1"/>
      <c r="XO498" s="1"/>
      <c r="XP498" s="1"/>
      <c r="XQ498" s="1"/>
      <c r="XR498" s="1"/>
      <c r="XS498" s="1"/>
      <c r="XT498" s="1"/>
      <c r="XU498" s="1"/>
      <c r="XV498" s="1"/>
      <c r="XW498" s="1"/>
      <c r="XX498" s="1"/>
      <c r="XY498" s="1"/>
      <c r="XZ498" s="1"/>
      <c r="YA498" s="1"/>
      <c r="YB498" s="1"/>
      <c r="YC498" s="1"/>
      <c r="YD498" s="1"/>
      <c r="YE498" s="1"/>
      <c r="YF498" s="1"/>
      <c r="YG498" s="1"/>
      <c r="YH498" s="1"/>
      <c r="YI498" s="1"/>
      <c r="YJ498" s="1"/>
      <c r="YK498" s="1"/>
      <c r="YL498" s="1"/>
      <c r="YM498" s="1"/>
      <c r="YN498" s="1"/>
      <c r="YO498" s="1"/>
      <c r="YP498" s="1"/>
      <c r="YQ498" s="1"/>
      <c r="YR498" s="1"/>
      <c r="YS498" s="1"/>
      <c r="YT498" s="1"/>
      <c r="YU498" s="1"/>
      <c r="YV498" s="1"/>
      <c r="YW498" s="1"/>
      <c r="YX498" s="1"/>
      <c r="YY498" s="1"/>
      <c r="YZ498" s="1"/>
      <c r="ZA498" s="1"/>
      <c r="ZB498" s="1"/>
      <c r="ZC498" s="1"/>
      <c r="ZD498" s="1"/>
      <c r="ZE498" s="1"/>
      <c r="ZF498" s="1"/>
      <c r="ZG498" s="1"/>
      <c r="ZH498" s="1"/>
      <c r="ZI498" s="1"/>
      <c r="ZJ498" s="1"/>
      <c r="ZK498" s="1"/>
      <c r="ZL498" s="1"/>
      <c r="ZM498" s="1"/>
      <c r="ZN498" s="1"/>
      <c r="ZO498" s="1"/>
      <c r="ZP498" s="1"/>
      <c r="ZQ498" s="1"/>
      <c r="ZR498" s="1"/>
      <c r="ZS498" s="1"/>
    </row>
    <row r="499" spans="1:695" s="127" customFormat="1" x14ac:dyDescent="0.2">
      <c r="A499" s="225" t="s">
        <v>161</v>
      </c>
      <c r="B499" s="91"/>
      <c r="C499" s="48" t="s">
        <v>75</v>
      </c>
      <c r="D499" s="72" t="s">
        <v>28</v>
      </c>
      <c r="E499" s="69">
        <v>0.58680555555555602</v>
      </c>
      <c r="F499" s="69">
        <f t="shared" si="79"/>
        <v>0.6423611111111116</v>
      </c>
      <c r="G499" s="42">
        <f t="shared" si="78"/>
        <v>7448</v>
      </c>
      <c r="H499" s="265">
        <v>112</v>
      </c>
      <c r="I499" s="81">
        <v>66.5</v>
      </c>
      <c r="J499" s="77" t="s">
        <v>204</v>
      </c>
      <c r="K499" s="77" t="s">
        <v>205</v>
      </c>
      <c r="L499" s="157"/>
      <c r="M499" s="1"/>
      <c r="N499" s="138"/>
      <c r="O499" s="139"/>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c r="JR499" s="1"/>
      <c r="JS499" s="1"/>
      <c r="JT499" s="1"/>
      <c r="JU499" s="1"/>
      <c r="JV499" s="1"/>
      <c r="JW499" s="1"/>
      <c r="JX499" s="1"/>
      <c r="JY499" s="1"/>
      <c r="JZ499" s="1"/>
      <c r="KA499" s="1"/>
      <c r="KB499" s="1"/>
      <c r="KC499" s="1"/>
      <c r="KD499" s="1"/>
      <c r="KE499" s="1"/>
      <c r="KF499" s="1"/>
      <c r="KG499" s="1"/>
      <c r="KH499" s="1"/>
      <c r="KI499" s="1"/>
      <c r="KJ499" s="1"/>
      <c r="KK499" s="1"/>
      <c r="KL499" s="1"/>
      <c r="KM499" s="1"/>
      <c r="KN499" s="1"/>
      <c r="KO499" s="1"/>
      <c r="KP499" s="1"/>
      <c r="KQ499" s="1"/>
      <c r="KR499" s="1"/>
      <c r="KS499" s="1"/>
      <c r="KT499" s="1"/>
      <c r="KU499" s="1"/>
      <c r="KV499" s="1"/>
      <c r="KW499" s="1"/>
      <c r="KX499" s="1"/>
      <c r="KY499" s="1"/>
      <c r="KZ499" s="1"/>
      <c r="LA499" s="1"/>
      <c r="LB499" s="1"/>
      <c r="LC499" s="1"/>
      <c r="LD499" s="1"/>
      <c r="LE499" s="1"/>
      <c r="LF499" s="1"/>
      <c r="LG499" s="1"/>
      <c r="LH499" s="1"/>
      <c r="LI499" s="1"/>
      <c r="LJ499" s="1"/>
      <c r="LK499" s="1"/>
      <c r="LL499" s="1"/>
      <c r="LM499" s="1"/>
      <c r="LN499" s="1"/>
      <c r="LO499" s="1"/>
      <c r="LP499" s="1"/>
      <c r="LQ499" s="1"/>
      <c r="LR499" s="1"/>
      <c r="LS499" s="1"/>
      <c r="LT499" s="1"/>
      <c r="LU499" s="1"/>
      <c r="LV499" s="1"/>
      <c r="LW499" s="1"/>
      <c r="LX499" s="1"/>
      <c r="LY499" s="1"/>
      <c r="LZ499" s="1"/>
      <c r="MA499" s="1"/>
      <c r="MB499" s="1"/>
      <c r="MC499" s="1"/>
      <c r="MD499" s="1"/>
      <c r="ME499" s="1"/>
      <c r="MF499" s="1"/>
      <c r="MG499" s="1"/>
      <c r="MH499" s="1"/>
      <c r="MI499" s="1"/>
      <c r="MJ499" s="1"/>
      <c r="MK499" s="1"/>
      <c r="ML499" s="1"/>
      <c r="MM499" s="1"/>
      <c r="MN499" s="1"/>
      <c r="MO499" s="1"/>
      <c r="MP499" s="1"/>
      <c r="MQ499" s="1"/>
      <c r="MR499" s="1"/>
      <c r="MS499" s="1"/>
      <c r="MT499" s="1"/>
      <c r="MU499" s="1"/>
      <c r="MV499" s="1"/>
      <c r="MW499" s="1"/>
      <c r="MX499" s="1"/>
      <c r="MY499" s="1"/>
      <c r="MZ499" s="1"/>
      <c r="NA499" s="1"/>
      <c r="NB499" s="1"/>
      <c r="NC499" s="1"/>
      <c r="ND499" s="1"/>
      <c r="NE499" s="1"/>
      <c r="NF499" s="1"/>
      <c r="NG499" s="1"/>
      <c r="NH499" s="1"/>
      <c r="NI499" s="1"/>
      <c r="NJ499" s="1"/>
      <c r="NK499" s="1"/>
      <c r="NL499" s="1"/>
      <c r="NM499" s="1"/>
      <c r="NN499" s="1"/>
      <c r="NO499" s="1"/>
      <c r="NP499" s="1"/>
      <c r="NQ499" s="1"/>
      <c r="NR499" s="1"/>
      <c r="NS499" s="1"/>
      <c r="NT499" s="1"/>
      <c r="NU499" s="1"/>
      <c r="NV499" s="1"/>
      <c r="NW499" s="1"/>
      <c r="NX499" s="1"/>
      <c r="NY499" s="1"/>
      <c r="NZ499" s="1"/>
      <c r="OA499" s="1"/>
      <c r="OB499" s="1"/>
      <c r="OC499" s="1"/>
      <c r="OD499" s="1"/>
      <c r="OE499" s="1"/>
      <c r="OF499" s="1"/>
      <c r="OG499" s="1"/>
      <c r="OH499" s="1"/>
      <c r="OI499" s="1"/>
      <c r="OJ499" s="1"/>
      <c r="OK499" s="1"/>
      <c r="OL499" s="1"/>
      <c r="OM499" s="1"/>
      <c r="ON499" s="1"/>
      <c r="OO499" s="1"/>
      <c r="OP499" s="1"/>
      <c r="OQ499" s="1"/>
      <c r="OR499" s="1"/>
      <c r="OS499" s="1"/>
      <c r="OT499" s="1"/>
      <c r="OU499" s="1"/>
      <c r="OV499" s="1"/>
      <c r="OW499" s="1"/>
      <c r="OX499" s="1"/>
      <c r="OY499" s="1"/>
      <c r="OZ499" s="1"/>
      <c r="PA499" s="1"/>
      <c r="PB499" s="1"/>
      <c r="PC499" s="1"/>
      <c r="PD499" s="1"/>
      <c r="PE499" s="1"/>
      <c r="PF499" s="1"/>
      <c r="PG499" s="1"/>
      <c r="PH499" s="1"/>
      <c r="PI499" s="1"/>
      <c r="PJ499" s="1"/>
      <c r="PK499" s="1"/>
      <c r="PL499" s="1"/>
      <c r="PM499" s="1"/>
      <c r="PN499" s="1"/>
      <c r="PO499" s="1"/>
      <c r="PP499" s="1"/>
      <c r="PQ499" s="1"/>
      <c r="PR499" s="1"/>
      <c r="PS499" s="1"/>
      <c r="PT499" s="1"/>
      <c r="PU499" s="1"/>
      <c r="PV499" s="1"/>
      <c r="PW499" s="1"/>
      <c r="PX499" s="1"/>
      <c r="PY499" s="1"/>
      <c r="PZ499" s="1"/>
      <c r="QA499" s="1"/>
      <c r="QB499" s="1"/>
      <c r="QC499" s="1"/>
      <c r="QD499" s="1"/>
      <c r="QE499" s="1"/>
      <c r="QF499" s="1"/>
      <c r="QG499" s="1"/>
      <c r="QH499" s="1"/>
      <c r="QI499" s="1"/>
      <c r="QJ499" s="1"/>
      <c r="QK499" s="1"/>
      <c r="QL499" s="1"/>
      <c r="QM499" s="1"/>
      <c r="QN499" s="1"/>
      <c r="QO499" s="1"/>
      <c r="QP499" s="1"/>
      <c r="QQ499" s="1"/>
      <c r="QR499" s="1"/>
      <c r="QS499" s="1"/>
      <c r="QT499" s="1"/>
      <c r="QU499" s="1"/>
      <c r="QV499" s="1"/>
      <c r="QW499" s="1"/>
      <c r="QX499" s="1"/>
      <c r="QY499" s="1"/>
      <c r="QZ499" s="1"/>
      <c r="RA499" s="1"/>
      <c r="RB499" s="1"/>
      <c r="RC499" s="1"/>
      <c r="RD499" s="1"/>
      <c r="RE499" s="1"/>
      <c r="RF499" s="1"/>
      <c r="RG499" s="1"/>
      <c r="RH499" s="1"/>
      <c r="RI499" s="1"/>
      <c r="RJ499" s="1"/>
      <c r="RK499" s="1"/>
      <c r="RL499" s="1"/>
      <c r="RM499" s="1"/>
      <c r="RN499" s="1"/>
      <c r="RO499" s="1"/>
      <c r="RP499" s="1"/>
      <c r="RQ499" s="1"/>
      <c r="RR499" s="1"/>
      <c r="RS499" s="1"/>
      <c r="RT499" s="1"/>
      <c r="RU499" s="1"/>
      <c r="RV499" s="1"/>
      <c r="RW499" s="1"/>
      <c r="RX499" s="1"/>
      <c r="RY499" s="1"/>
      <c r="RZ499" s="1"/>
      <c r="SA499" s="1"/>
      <c r="SB499" s="1"/>
      <c r="SC499" s="1"/>
      <c r="SD499" s="1"/>
      <c r="SE499" s="1"/>
      <c r="SF499" s="1"/>
      <c r="SG499" s="1"/>
      <c r="SH499" s="1"/>
      <c r="SI499" s="1"/>
      <c r="SJ499" s="1"/>
      <c r="SK499" s="1"/>
      <c r="SL499" s="1"/>
      <c r="SM499" s="1"/>
      <c r="SN499" s="1"/>
      <c r="SO499" s="1"/>
      <c r="SP499" s="1"/>
      <c r="SQ499" s="1"/>
      <c r="SR499" s="1"/>
      <c r="SS499" s="1"/>
      <c r="ST499" s="1"/>
      <c r="SU499" s="1"/>
      <c r="SV499" s="1"/>
      <c r="SW499" s="1"/>
      <c r="SX499" s="1"/>
      <c r="SY499" s="1"/>
      <c r="SZ499" s="1"/>
      <c r="TA499" s="1"/>
      <c r="TB499" s="1"/>
      <c r="TC499" s="1"/>
      <c r="TD499" s="1"/>
      <c r="TE499" s="1"/>
      <c r="TF499" s="1"/>
      <c r="TG499" s="1"/>
      <c r="TH499" s="1"/>
      <c r="TI499" s="1"/>
      <c r="TJ499" s="1"/>
      <c r="TK499" s="1"/>
      <c r="TL499" s="1"/>
      <c r="TM499" s="1"/>
      <c r="TN499" s="1"/>
      <c r="TO499" s="1"/>
      <c r="TP499" s="1"/>
      <c r="TQ499" s="1"/>
      <c r="TR499" s="1"/>
      <c r="TS499" s="1"/>
      <c r="TT499" s="1"/>
      <c r="TU499" s="1"/>
      <c r="TV499" s="1"/>
      <c r="TW499" s="1"/>
      <c r="TX499" s="1"/>
      <c r="TY499" s="1"/>
      <c r="TZ499" s="1"/>
      <c r="UA499" s="1"/>
      <c r="UB499" s="1"/>
      <c r="UC499" s="1"/>
      <c r="UD499" s="1"/>
      <c r="UE499" s="1"/>
      <c r="UF499" s="1"/>
      <c r="UG499" s="1"/>
      <c r="UH499" s="1"/>
      <c r="UI499" s="1"/>
      <c r="UJ499" s="1"/>
      <c r="UK499" s="1"/>
      <c r="UL499" s="1"/>
      <c r="UM499" s="1"/>
      <c r="UN499" s="1"/>
      <c r="UO499" s="1"/>
      <c r="UP499" s="1"/>
      <c r="UQ499" s="1"/>
      <c r="UR499" s="1"/>
      <c r="US499" s="1"/>
      <c r="UT499" s="1"/>
      <c r="UU499" s="1"/>
      <c r="UV499" s="1"/>
      <c r="UW499" s="1"/>
      <c r="UX499" s="1"/>
      <c r="UY499" s="1"/>
      <c r="UZ499" s="1"/>
      <c r="VA499" s="1"/>
      <c r="VB499" s="1"/>
      <c r="VC499" s="1"/>
      <c r="VD499" s="1"/>
      <c r="VE499" s="1"/>
      <c r="VF499" s="1"/>
      <c r="VG499" s="1"/>
      <c r="VH499" s="1"/>
      <c r="VI499" s="1"/>
      <c r="VJ499" s="1"/>
      <c r="VK499" s="1"/>
      <c r="VL499" s="1"/>
      <c r="VM499" s="1"/>
      <c r="VN499" s="1"/>
      <c r="VO499" s="1"/>
      <c r="VP499" s="1"/>
      <c r="VQ499" s="1"/>
      <c r="VR499" s="1"/>
      <c r="VS499" s="1"/>
      <c r="VT499" s="1"/>
      <c r="VU499" s="1"/>
      <c r="VV499" s="1"/>
      <c r="VW499" s="1"/>
      <c r="VX499" s="1"/>
      <c r="VY499" s="1"/>
      <c r="VZ499" s="1"/>
      <c r="WA499" s="1"/>
      <c r="WB499" s="1"/>
      <c r="WC499" s="1"/>
      <c r="WD499" s="1"/>
      <c r="WE499" s="1"/>
      <c r="WF499" s="1"/>
      <c r="WG499" s="1"/>
      <c r="WH499" s="1"/>
      <c r="WI499" s="1"/>
      <c r="WJ499" s="1"/>
      <c r="WK499" s="1"/>
      <c r="WL499" s="1"/>
      <c r="WM499" s="1"/>
      <c r="WN499" s="1"/>
      <c r="WO499" s="1"/>
      <c r="WP499" s="1"/>
      <c r="WQ499" s="1"/>
      <c r="WR499" s="1"/>
      <c r="WS499" s="1"/>
      <c r="WT499" s="1"/>
      <c r="WU499" s="1"/>
      <c r="WV499" s="1"/>
      <c r="WW499" s="1"/>
      <c r="WX499" s="1"/>
      <c r="WY499" s="1"/>
      <c r="WZ499" s="1"/>
      <c r="XA499" s="1"/>
      <c r="XB499" s="1"/>
      <c r="XC499" s="1"/>
      <c r="XD499" s="1"/>
      <c r="XE499" s="1"/>
      <c r="XF499" s="1"/>
      <c r="XG499" s="1"/>
      <c r="XH499" s="1"/>
      <c r="XI499" s="1"/>
      <c r="XJ499" s="1"/>
      <c r="XK499" s="1"/>
      <c r="XL499" s="1"/>
      <c r="XM499" s="1"/>
      <c r="XN499" s="1"/>
      <c r="XO499" s="1"/>
      <c r="XP499" s="1"/>
      <c r="XQ499" s="1"/>
      <c r="XR499" s="1"/>
      <c r="XS499" s="1"/>
      <c r="XT499" s="1"/>
      <c r="XU499" s="1"/>
      <c r="XV499" s="1"/>
      <c r="XW499" s="1"/>
      <c r="XX499" s="1"/>
      <c r="XY499" s="1"/>
      <c r="XZ499" s="1"/>
      <c r="YA499" s="1"/>
      <c r="YB499" s="1"/>
      <c r="YC499" s="1"/>
      <c r="YD499" s="1"/>
      <c r="YE499" s="1"/>
      <c r="YF499" s="1"/>
      <c r="YG499" s="1"/>
      <c r="YH499" s="1"/>
      <c r="YI499" s="1"/>
      <c r="YJ499" s="1"/>
      <c r="YK499" s="1"/>
      <c r="YL499" s="1"/>
      <c r="YM499" s="1"/>
      <c r="YN499" s="1"/>
      <c r="YO499" s="1"/>
      <c r="YP499" s="1"/>
      <c r="YQ499" s="1"/>
      <c r="YR499" s="1"/>
      <c r="YS499" s="1"/>
      <c r="YT499" s="1"/>
      <c r="YU499" s="1"/>
      <c r="YV499" s="1"/>
      <c r="YW499" s="1"/>
      <c r="YX499" s="1"/>
      <c r="YY499" s="1"/>
      <c r="YZ499" s="1"/>
      <c r="ZA499" s="1"/>
      <c r="ZB499" s="1"/>
      <c r="ZC499" s="1"/>
      <c r="ZD499" s="1"/>
      <c r="ZE499" s="1"/>
      <c r="ZF499" s="1"/>
      <c r="ZG499" s="1"/>
      <c r="ZH499" s="1"/>
      <c r="ZI499" s="1"/>
      <c r="ZJ499" s="1"/>
      <c r="ZK499" s="1"/>
      <c r="ZL499" s="1"/>
      <c r="ZM499" s="1"/>
      <c r="ZN499" s="1"/>
      <c r="ZO499" s="1"/>
      <c r="ZP499" s="1"/>
      <c r="ZQ499" s="1"/>
      <c r="ZR499" s="1"/>
      <c r="ZS499" s="1"/>
    </row>
    <row r="500" spans="1:695" s="127" customFormat="1" x14ac:dyDescent="0.2">
      <c r="A500" s="225" t="s">
        <v>161</v>
      </c>
      <c r="B500" s="91"/>
      <c r="C500" s="48" t="s">
        <v>77</v>
      </c>
      <c r="D500" s="72" t="s">
        <v>28</v>
      </c>
      <c r="E500" s="69">
        <v>0.64583333333333304</v>
      </c>
      <c r="F500" s="69">
        <f t="shared" si="79"/>
        <v>0.70138888888888862</v>
      </c>
      <c r="G500" s="42">
        <f t="shared" si="78"/>
        <v>7380.8000000000011</v>
      </c>
      <c r="H500" s="265">
        <v>112</v>
      </c>
      <c r="I500" s="81">
        <v>65.900000000000006</v>
      </c>
      <c r="J500" s="77" t="s">
        <v>204</v>
      </c>
      <c r="K500" s="77" t="s">
        <v>205</v>
      </c>
      <c r="L500" s="157"/>
      <c r="M500" s="1"/>
      <c r="N500" s="138"/>
      <c r="O500" s="139"/>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c r="JR500" s="1"/>
      <c r="JS500" s="1"/>
      <c r="JT500" s="1"/>
      <c r="JU500" s="1"/>
      <c r="JV500" s="1"/>
      <c r="JW500" s="1"/>
      <c r="JX500" s="1"/>
      <c r="JY500" s="1"/>
      <c r="JZ500" s="1"/>
      <c r="KA500" s="1"/>
      <c r="KB500" s="1"/>
      <c r="KC500" s="1"/>
      <c r="KD500" s="1"/>
      <c r="KE500" s="1"/>
      <c r="KF500" s="1"/>
      <c r="KG500" s="1"/>
      <c r="KH500" s="1"/>
      <c r="KI500" s="1"/>
      <c r="KJ500" s="1"/>
      <c r="KK500" s="1"/>
      <c r="KL500" s="1"/>
      <c r="KM500" s="1"/>
      <c r="KN500" s="1"/>
      <c r="KO500" s="1"/>
      <c r="KP500" s="1"/>
      <c r="KQ500" s="1"/>
      <c r="KR500" s="1"/>
      <c r="KS500" s="1"/>
      <c r="KT500" s="1"/>
      <c r="KU500" s="1"/>
      <c r="KV500" s="1"/>
      <c r="KW500" s="1"/>
      <c r="KX500" s="1"/>
      <c r="KY500" s="1"/>
      <c r="KZ500" s="1"/>
      <c r="LA500" s="1"/>
      <c r="LB500" s="1"/>
      <c r="LC500" s="1"/>
      <c r="LD500" s="1"/>
      <c r="LE500" s="1"/>
      <c r="LF500" s="1"/>
      <c r="LG500" s="1"/>
      <c r="LH500" s="1"/>
      <c r="LI500" s="1"/>
      <c r="LJ500" s="1"/>
      <c r="LK500" s="1"/>
      <c r="LL500" s="1"/>
      <c r="LM500" s="1"/>
      <c r="LN500" s="1"/>
      <c r="LO500" s="1"/>
      <c r="LP500" s="1"/>
      <c r="LQ500" s="1"/>
      <c r="LR500" s="1"/>
      <c r="LS500" s="1"/>
      <c r="LT500" s="1"/>
      <c r="LU500" s="1"/>
      <c r="LV500" s="1"/>
      <c r="LW500" s="1"/>
      <c r="LX500" s="1"/>
      <c r="LY500" s="1"/>
      <c r="LZ500" s="1"/>
      <c r="MA500" s="1"/>
      <c r="MB500" s="1"/>
      <c r="MC500" s="1"/>
      <c r="MD500" s="1"/>
      <c r="ME500" s="1"/>
      <c r="MF500" s="1"/>
      <c r="MG500" s="1"/>
      <c r="MH500" s="1"/>
      <c r="MI500" s="1"/>
      <c r="MJ500" s="1"/>
      <c r="MK500" s="1"/>
      <c r="ML500" s="1"/>
      <c r="MM500" s="1"/>
      <c r="MN500" s="1"/>
      <c r="MO500" s="1"/>
      <c r="MP500" s="1"/>
      <c r="MQ500" s="1"/>
      <c r="MR500" s="1"/>
      <c r="MS500" s="1"/>
      <c r="MT500" s="1"/>
      <c r="MU500" s="1"/>
      <c r="MV500" s="1"/>
      <c r="MW500" s="1"/>
      <c r="MX500" s="1"/>
      <c r="MY500" s="1"/>
      <c r="MZ500" s="1"/>
      <c r="NA500" s="1"/>
      <c r="NB500" s="1"/>
      <c r="NC500" s="1"/>
      <c r="ND500" s="1"/>
      <c r="NE500" s="1"/>
      <c r="NF500" s="1"/>
      <c r="NG500" s="1"/>
      <c r="NH500" s="1"/>
      <c r="NI500" s="1"/>
      <c r="NJ500" s="1"/>
      <c r="NK500" s="1"/>
      <c r="NL500" s="1"/>
      <c r="NM500" s="1"/>
      <c r="NN500" s="1"/>
      <c r="NO500" s="1"/>
      <c r="NP500" s="1"/>
      <c r="NQ500" s="1"/>
      <c r="NR500" s="1"/>
      <c r="NS500" s="1"/>
      <c r="NT500" s="1"/>
      <c r="NU500" s="1"/>
      <c r="NV500" s="1"/>
      <c r="NW500" s="1"/>
      <c r="NX500" s="1"/>
      <c r="NY500" s="1"/>
      <c r="NZ500" s="1"/>
      <c r="OA500" s="1"/>
      <c r="OB500" s="1"/>
      <c r="OC500" s="1"/>
      <c r="OD500" s="1"/>
      <c r="OE500" s="1"/>
      <c r="OF500" s="1"/>
      <c r="OG500" s="1"/>
      <c r="OH500" s="1"/>
      <c r="OI500" s="1"/>
      <c r="OJ500" s="1"/>
      <c r="OK500" s="1"/>
      <c r="OL500" s="1"/>
      <c r="OM500" s="1"/>
      <c r="ON500" s="1"/>
      <c r="OO500" s="1"/>
      <c r="OP500" s="1"/>
      <c r="OQ500" s="1"/>
      <c r="OR500" s="1"/>
      <c r="OS500" s="1"/>
      <c r="OT500" s="1"/>
      <c r="OU500" s="1"/>
      <c r="OV500" s="1"/>
      <c r="OW500" s="1"/>
      <c r="OX500" s="1"/>
      <c r="OY500" s="1"/>
      <c r="OZ500" s="1"/>
      <c r="PA500" s="1"/>
      <c r="PB500" s="1"/>
      <c r="PC500" s="1"/>
      <c r="PD500" s="1"/>
      <c r="PE500" s="1"/>
      <c r="PF500" s="1"/>
      <c r="PG500" s="1"/>
      <c r="PH500" s="1"/>
      <c r="PI500" s="1"/>
      <c r="PJ500" s="1"/>
      <c r="PK500" s="1"/>
      <c r="PL500" s="1"/>
      <c r="PM500" s="1"/>
      <c r="PN500" s="1"/>
      <c r="PO500" s="1"/>
      <c r="PP500" s="1"/>
      <c r="PQ500" s="1"/>
      <c r="PR500" s="1"/>
      <c r="PS500" s="1"/>
      <c r="PT500" s="1"/>
      <c r="PU500" s="1"/>
      <c r="PV500" s="1"/>
      <c r="PW500" s="1"/>
      <c r="PX500" s="1"/>
      <c r="PY500" s="1"/>
      <c r="PZ500" s="1"/>
      <c r="QA500" s="1"/>
      <c r="QB500" s="1"/>
      <c r="QC500" s="1"/>
      <c r="QD500" s="1"/>
      <c r="QE500" s="1"/>
      <c r="QF500" s="1"/>
      <c r="QG500" s="1"/>
      <c r="QH500" s="1"/>
      <c r="QI500" s="1"/>
      <c r="QJ500" s="1"/>
      <c r="QK500" s="1"/>
      <c r="QL500" s="1"/>
      <c r="QM500" s="1"/>
      <c r="QN500" s="1"/>
      <c r="QO500" s="1"/>
      <c r="QP500" s="1"/>
      <c r="QQ500" s="1"/>
      <c r="QR500" s="1"/>
      <c r="QS500" s="1"/>
      <c r="QT500" s="1"/>
      <c r="QU500" s="1"/>
      <c r="QV500" s="1"/>
      <c r="QW500" s="1"/>
      <c r="QX500" s="1"/>
      <c r="QY500" s="1"/>
      <c r="QZ500" s="1"/>
      <c r="RA500" s="1"/>
      <c r="RB500" s="1"/>
      <c r="RC500" s="1"/>
      <c r="RD500" s="1"/>
      <c r="RE500" s="1"/>
      <c r="RF500" s="1"/>
      <c r="RG500" s="1"/>
      <c r="RH500" s="1"/>
      <c r="RI500" s="1"/>
      <c r="RJ500" s="1"/>
      <c r="RK500" s="1"/>
      <c r="RL500" s="1"/>
      <c r="RM500" s="1"/>
      <c r="RN500" s="1"/>
      <c r="RO500" s="1"/>
      <c r="RP500" s="1"/>
      <c r="RQ500" s="1"/>
      <c r="RR500" s="1"/>
      <c r="RS500" s="1"/>
      <c r="RT500" s="1"/>
      <c r="RU500" s="1"/>
      <c r="RV500" s="1"/>
      <c r="RW500" s="1"/>
      <c r="RX500" s="1"/>
      <c r="RY500" s="1"/>
      <c r="RZ500" s="1"/>
      <c r="SA500" s="1"/>
      <c r="SB500" s="1"/>
      <c r="SC500" s="1"/>
      <c r="SD500" s="1"/>
      <c r="SE500" s="1"/>
      <c r="SF500" s="1"/>
      <c r="SG500" s="1"/>
      <c r="SH500" s="1"/>
      <c r="SI500" s="1"/>
      <c r="SJ500" s="1"/>
      <c r="SK500" s="1"/>
      <c r="SL500" s="1"/>
      <c r="SM500" s="1"/>
      <c r="SN500" s="1"/>
      <c r="SO500" s="1"/>
      <c r="SP500" s="1"/>
      <c r="SQ500" s="1"/>
      <c r="SR500" s="1"/>
      <c r="SS500" s="1"/>
      <c r="ST500" s="1"/>
      <c r="SU500" s="1"/>
      <c r="SV500" s="1"/>
      <c r="SW500" s="1"/>
      <c r="SX500" s="1"/>
      <c r="SY500" s="1"/>
      <c r="SZ500" s="1"/>
      <c r="TA500" s="1"/>
      <c r="TB500" s="1"/>
      <c r="TC500" s="1"/>
      <c r="TD500" s="1"/>
      <c r="TE500" s="1"/>
      <c r="TF500" s="1"/>
      <c r="TG500" s="1"/>
      <c r="TH500" s="1"/>
      <c r="TI500" s="1"/>
      <c r="TJ500" s="1"/>
      <c r="TK500" s="1"/>
      <c r="TL500" s="1"/>
      <c r="TM500" s="1"/>
      <c r="TN500" s="1"/>
      <c r="TO500" s="1"/>
      <c r="TP500" s="1"/>
      <c r="TQ500" s="1"/>
      <c r="TR500" s="1"/>
      <c r="TS500" s="1"/>
      <c r="TT500" s="1"/>
      <c r="TU500" s="1"/>
      <c r="TV500" s="1"/>
      <c r="TW500" s="1"/>
      <c r="TX500" s="1"/>
      <c r="TY500" s="1"/>
      <c r="TZ500" s="1"/>
      <c r="UA500" s="1"/>
      <c r="UB500" s="1"/>
      <c r="UC500" s="1"/>
      <c r="UD500" s="1"/>
      <c r="UE500" s="1"/>
      <c r="UF500" s="1"/>
      <c r="UG500" s="1"/>
      <c r="UH500" s="1"/>
      <c r="UI500" s="1"/>
      <c r="UJ500" s="1"/>
      <c r="UK500" s="1"/>
      <c r="UL500" s="1"/>
      <c r="UM500" s="1"/>
      <c r="UN500" s="1"/>
      <c r="UO500" s="1"/>
      <c r="UP500" s="1"/>
      <c r="UQ500" s="1"/>
      <c r="UR500" s="1"/>
      <c r="US500" s="1"/>
      <c r="UT500" s="1"/>
      <c r="UU500" s="1"/>
      <c r="UV500" s="1"/>
      <c r="UW500" s="1"/>
      <c r="UX500" s="1"/>
      <c r="UY500" s="1"/>
      <c r="UZ500" s="1"/>
      <c r="VA500" s="1"/>
      <c r="VB500" s="1"/>
      <c r="VC500" s="1"/>
      <c r="VD500" s="1"/>
      <c r="VE500" s="1"/>
      <c r="VF500" s="1"/>
      <c r="VG500" s="1"/>
      <c r="VH500" s="1"/>
      <c r="VI500" s="1"/>
      <c r="VJ500" s="1"/>
      <c r="VK500" s="1"/>
      <c r="VL500" s="1"/>
      <c r="VM500" s="1"/>
      <c r="VN500" s="1"/>
      <c r="VO500" s="1"/>
      <c r="VP500" s="1"/>
      <c r="VQ500" s="1"/>
      <c r="VR500" s="1"/>
      <c r="VS500" s="1"/>
      <c r="VT500" s="1"/>
      <c r="VU500" s="1"/>
      <c r="VV500" s="1"/>
      <c r="VW500" s="1"/>
      <c r="VX500" s="1"/>
      <c r="VY500" s="1"/>
      <c r="VZ500" s="1"/>
      <c r="WA500" s="1"/>
      <c r="WB500" s="1"/>
      <c r="WC500" s="1"/>
      <c r="WD500" s="1"/>
      <c r="WE500" s="1"/>
      <c r="WF500" s="1"/>
      <c r="WG500" s="1"/>
      <c r="WH500" s="1"/>
      <c r="WI500" s="1"/>
      <c r="WJ500" s="1"/>
      <c r="WK500" s="1"/>
      <c r="WL500" s="1"/>
      <c r="WM500" s="1"/>
      <c r="WN500" s="1"/>
      <c r="WO500" s="1"/>
      <c r="WP500" s="1"/>
      <c r="WQ500" s="1"/>
      <c r="WR500" s="1"/>
      <c r="WS500" s="1"/>
      <c r="WT500" s="1"/>
      <c r="WU500" s="1"/>
      <c r="WV500" s="1"/>
      <c r="WW500" s="1"/>
      <c r="WX500" s="1"/>
      <c r="WY500" s="1"/>
      <c r="WZ500" s="1"/>
      <c r="XA500" s="1"/>
      <c r="XB500" s="1"/>
      <c r="XC500" s="1"/>
      <c r="XD500" s="1"/>
      <c r="XE500" s="1"/>
      <c r="XF500" s="1"/>
      <c r="XG500" s="1"/>
      <c r="XH500" s="1"/>
      <c r="XI500" s="1"/>
      <c r="XJ500" s="1"/>
      <c r="XK500" s="1"/>
      <c r="XL500" s="1"/>
      <c r="XM500" s="1"/>
      <c r="XN500" s="1"/>
      <c r="XO500" s="1"/>
      <c r="XP500" s="1"/>
      <c r="XQ500" s="1"/>
      <c r="XR500" s="1"/>
      <c r="XS500" s="1"/>
      <c r="XT500" s="1"/>
      <c r="XU500" s="1"/>
      <c r="XV500" s="1"/>
      <c r="XW500" s="1"/>
      <c r="XX500" s="1"/>
      <c r="XY500" s="1"/>
      <c r="XZ500" s="1"/>
      <c r="YA500" s="1"/>
      <c r="YB500" s="1"/>
      <c r="YC500" s="1"/>
      <c r="YD500" s="1"/>
      <c r="YE500" s="1"/>
      <c r="YF500" s="1"/>
      <c r="YG500" s="1"/>
      <c r="YH500" s="1"/>
      <c r="YI500" s="1"/>
      <c r="YJ500" s="1"/>
      <c r="YK500" s="1"/>
      <c r="YL500" s="1"/>
      <c r="YM500" s="1"/>
      <c r="YN500" s="1"/>
      <c r="YO500" s="1"/>
      <c r="YP500" s="1"/>
      <c r="YQ500" s="1"/>
      <c r="YR500" s="1"/>
      <c r="YS500" s="1"/>
      <c r="YT500" s="1"/>
      <c r="YU500" s="1"/>
      <c r="YV500" s="1"/>
      <c r="YW500" s="1"/>
      <c r="YX500" s="1"/>
      <c r="YY500" s="1"/>
      <c r="YZ500" s="1"/>
      <c r="ZA500" s="1"/>
      <c r="ZB500" s="1"/>
      <c r="ZC500" s="1"/>
      <c r="ZD500" s="1"/>
      <c r="ZE500" s="1"/>
      <c r="ZF500" s="1"/>
      <c r="ZG500" s="1"/>
      <c r="ZH500" s="1"/>
      <c r="ZI500" s="1"/>
      <c r="ZJ500" s="1"/>
      <c r="ZK500" s="1"/>
      <c r="ZL500" s="1"/>
      <c r="ZM500" s="1"/>
      <c r="ZN500" s="1"/>
      <c r="ZO500" s="1"/>
      <c r="ZP500" s="1"/>
      <c r="ZQ500" s="1"/>
      <c r="ZR500" s="1"/>
      <c r="ZS500" s="1"/>
    </row>
    <row r="501" spans="1:695" s="127" customFormat="1" x14ac:dyDescent="0.2">
      <c r="A501" s="225" t="s">
        <v>161</v>
      </c>
      <c r="B501" s="91"/>
      <c r="C501" s="48" t="s">
        <v>75</v>
      </c>
      <c r="D501" s="72" t="s">
        <v>28</v>
      </c>
      <c r="E501" s="69">
        <v>0.71180555555555602</v>
      </c>
      <c r="F501" s="69">
        <f t="shared" si="79"/>
        <v>0.7673611111111116</v>
      </c>
      <c r="G501" s="42">
        <f t="shared" si="78"/>
        <v>7448</v>
      </c>
      <c r="H501" s="265">
        <v>112</v>
      </c>
      <c r="I501" s="81">
        <v>66.5</v>
      </c>
      <c r="J501" s="77" t="s">
        <v>204</v>
      </c>
      <c r="K501" s="77" t="s">
        <v>205</v>
      </c>
      <c r="L501" s="157"/>
      <c r="M501" s="1"/>
      <c r="N501" s="138"/>
      <c r="O501" s="139"/>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c r="JR501" s="1"/>
      <c r="JS501" s="1"/>
      <c r="JT501" s="1"/>
      <c r="JU501" s="1"/>
      <c r="JV501" s="1"/>
      <c r="JW501" s="1"/>
      <c r="JX501" s="1"/>
      <c r="JY501" s="1"/>
      <c r="JZ501" s="1"/>
      <c r="KA501" s="1"/>
      <c r="KB501" s="1"/>
      <c r="KC501" s="1"/>
      <c r="KD501" s="1"/>
      <c r="KE501" s="1"/>
      <c r="KF501" s="1"/>
      <c r="KG501" s="1"/>
      <c r="KH501" s="1"/>
      <c r="KI501" s="1"/>
      <c r="KJ501" s="1"/>
      <c r="KK501" s="1"/>
      <c r="KL501" s="1"/>
      <c r="KM501" s="1"/>
      <c r="KN501" s="1"/>
      <c r="KO501" s="1"/>
      <c r="KP501" s="1"/>
      <c r="KQ501" s="1"/>
      <c r="KR501" s="1"/>
      <c r="KS501" s="1"/>
      <c r="KT501" s="1"/>
      <c r="KU501" s="1"/>
      <c r="KV501" s="1"/>
      <c r="KW501" s="1"/>
      <c r="KX501" s="1"/>
      <c r="KY501" s="1"/>
      <c r="KZ501" s="1"/>
      <c r="LA501" s="1"/>
      <c r="LB501" s="1"/>
      <c r="LC501" s="1"/>
      <c r="LD501" s="1"/>
      <c r="LE501" s="1"/>
      <c r="LF501" s="1"/>
      <c r="LG501" s="1"/>
      <c r="LH501" s="1"/>
      <c r="LI501" s="1"/>
      <c r="LJ501" s="1"/>
      <c r="LK501" s="1"/>
      <c r="LL501" s="1"/>
      <c r="LM501" s="1"/>
      <c r="LN501" s="1"/>
      <c r="LO501" s="1"/>
      <c r="LP501" s="1"/>
      <c r="LQ501" s="1"/>
      <c r="LR501" s="1"/>
      <c r="LS501" s="1"/>
      <c r="LT501" s="1"/>
      <c r="LU501" s="1"/>
      <c r="LV501" s="1"/>
      <c r="LW501" s="1"/>
      <c r="LX501" s="1"/>
      <c r="LY501" s="1"/>
      <c r="LZ501" s="1"/>
      <c r="MA501" s="1"/>
      <c r="MB501" s="1"/>
      <c r="MC501" s="1"/>
      <c r="MD501" s="1"/>
      <c r="ME501" s="1"/>
      <c r="MF501" s="1"/>
      <c r="MG501" s="1"/>
      <c r="MH501" s="1"/>
      <c r="MI501" s="1"/>
      <c r="MJ501" s="1"/>
      <c r="MK501" s="1"/>
      <c r="ML501" s="1"/>
      <c r="MM501" s="1"/>
      <c r="MN501" s="1"/>
      <c r="MO501" s="1"/>
      <c r="MP501" s="1"/>
      <c r="MQ501" s="1"/>
      <c r="MR501" s="1"/>
      <c r="MS501" s="1"/>
      <c r="MT501" s="1"/>
      <c r="MU501" s="1"/>
      <c r="MV501" s="1"/>
      <c r="MW501" s="1"/>
      <c r="MX501" s="1"/>
      <c r="MY501" s="1"/>
      <c r="MZ501" s="1"/>
      <c r="NA501" s="1"/>
      <c r="NB501" s="1"/>
      <c r="NC501" s="1"/>
      <c r="ND501" s="1"/>
      <c r="NE501" s="1"/>
      <c r="NF501" s="1"/>
      <c r="NG501" s="1"/>
      <c r="NH501" s="1"/>
      <c r="NI501" s="1"/>
      <c r="NJ501" s="1"/>
      <c r="NK501" s="1"/>
      <c r="NL501" s="1"/>
      <c r="NM501" s="1"/>
      <c r="NN501" s="1"/>
      <c r="NO501" s="1"/>
      <c r="NP501" s="1"/>
      <c r="NQ501" s="1"/>
      <c r="NR501" s="1"/>
      <c r="NS501" s="1"/>
      <c r="NT501" s="1"/>
      <c r="NU501" s="1"/>
      <c r="NV501" s="1"/>
      <c r="NW501" s="1"/>
      <c r="NX501" s="1"/>
      <c r="NY501" s="1"/>
      <c r="NZ501" s="1"/>
      <c r="OA501" s="1"/>
      <c r="OB501" s="1"/>
      <c r="OC501" s="1"/>
      <c r="OD501" s="1"/>
      <c r="OE501" s="1"/>
      <c r="OF501" s="1"/>
      <c r="OG501" s="1"/>
      <c r="OH501" s="1"/>
      <c r="OI501" s="1"/>
      <c r="OJ501" s="1"/>
      <c r="OK501" s="1"/>
      <c r="OL501" s="1"/>
      <c r="OM501" s="1"/>
      <c r="ON501" s="1"/>
      <c r="OO501" s="1"/>
      <c r="OP501" s="1"/>
      <c r="OQ501" s="1"/>
      <c r="OR501" s="1"/>
      <c r="OS501" s="1"/>
      <c r="OT501" s="1"/>
      <c r="OU501" s="1"/>
      <c r="OV501" s="1"/>
      <c r="OW501" s="1"/>
      <c r="OX501" s="1"/>
      <c r="OY501" s="1"/>
      <c r="OZ501" s="1"/>
      <c r="PA501" s="1"/>
      <c r="PB501" s="1"/>
      <c r="PC501" s="1"/>
      <c r="PD501" s="1"/>
      <c r="PE501" s="1"/>
      <c r="PF501" s="1"/>
      <c r="PG501" s="1"/>
      <c r="PH501" s="1"/>
      <c r="PI501" s="1"/>
      <c r="PJ501" s="1"/>
      <c r="PK501" s="1"/>
      <c r="PL501" s="1"/>
      <c r="PM501" s="1"/>
      <c r="PN501" s="1"/>
      <c r="PO501" s="1"/>
      <c r="PP501" s="1"/>
      <c r="PQ501" s="1"/>
      <c r="PR501" s="1"/>
      <c r="PS501" s="1"/>
      <c r="PT501" s="1"/>
      <c r="PU501" s="1"/>
      <c r="PV501" s="1"/>
      <c r="PW501" s="1"/>
      <c r="PX501" s="1"/>
      <c r="PY501" s="1"/>
      <c r="PZ501" s="1"/>
      <c r="QA501" s="1"/>
      <c r="QB501" s="1"/>
      <c r="QC501" s="1"/>
      <c r="QD501" s="1"/>
      <c r="QE501" s="1"/>
      <c r="QF501" s="1"/>
      <c r="QG501" s="1"/>
      <c r="QH501" s="1"/>
      <c r="QI501" s="1"/>
      <c r="QJ501" s="1"/>
      <c r="QK501" s="1"/>
      <c r="QL501" s="1"/>
      <c r="QM501" s="1"/>
      <c r="QN501" s="1"/>
      <c r="QO501" s="1"/>
      <c r="QP501" s="1"/>
      <c r="QQ501" s="1"/>
      <c r="QR501" s="1"/>
      <c r="QS501" s="1"/>
      <c r="QT501" s="1"/>
      <c r="QU501" s="1"/>
      <c r="QV501" s="1"/>
      <c r="QW501" s="1"/>
      <c r="QX501" s="1"/>
      <c r="QY501" s="1"/>
      <c r="QZ501" s="1"/>
      <c r="RA501" s="1"/>
      <c r="RB501" s="1"/>
      <c r="RC501" s="1"/>
      <c r="RD501" s="1"/>
      <c r="RE501" s="1"/>
      <c r="RF501" s="1"/>
      <c r="RG501" s="1"/>
      <c r="RH501" s="1"/>
      <c r="RI501" s="1"/>
      <c r="RJ501" s="1"/>
      <c r="RK501" s="1"/>
      <c r="RL501" s="1"/>
      <c r="RM501" s="1"/>
      <c r="RN501" s="1"/>
      <c r="RO501" s="1"/>
      <c r="RP501" s="1"/>
      <c r="RQ501" s="1"/>
      <c r="RR501" s="1"/>
      <c r="RS501" s="1"/>
      <c r="RT501" s="1"/>
      <c r="RU501" s="1"/>
      <c r="RV501" s="1"/>
      <c r="RW501" s="1"/>
      <c r="RX501" s="1"/>
      <c r="RY501" s="1"/>
      <c r="RZ501" s="1"/>
      <c r="SA501" s="1"/>
      <c r="SB501" s="1"/>
      <c r="SC501" s="1"/>
      <c r="SD501" s="1"/>
      <c r="SE501" s="1"/>
      <c r="SF501" s="1"/>
      <c r="SG501" s="1"/>
      <c r="SH501" s="1"/>
      <c r="SI501" s="1"/>
      <c r="SJ501" s="1"/>
      <c r="SK501" s="1"/>
      <c r="SL501" s="1"/>
      <c r="SM501" s="1"/>
      <c r="SN501" s="1"/>
      <c r="SO501" s="1"/>
      <c r="SP501" s="1"/>
      <c r="SQ501" s="1"/>
      <c r="SR501" s="1"/>
      <c r="SS501" s="1"/>
      <c r="ST501" s="1"/>
      <c r="SU501" s="1"/>
      <c r="SV501" s="1"/>
      <c r="SW501" s="1"/>
      <c r="SX501" s="1"/>
      <c r="SY501" s="1"/>
      <c r="SZ501" s="1"/>
      <c r="TA501" s="1"/>
      <c r="TB501" s="1"/>
      <c r="TC501" s="1"/>
      <c r="TD501" s="1"/>
      <c r="TE501" s="1"/>
      <c r="TF501" s="1"/>
      <c r="TG501" s="1"/>
      <c r="TH501" s="1"/>
      <c r="TI501" s="1"/>
      <c r="TJ501" s="1"/>
      <c r="TK501" s="1"/>
      <c r="TL501" s="1"/>
      <c r="TM501" s="1"/>
      <c r="TN501" s="1"/>
      <c r="TO501" s="1"/>
      <c r="TP501" s="1"/>
      <c r="TQ501" s="1"/>
      <c r="TR501" s="1"/>
      <c r="TS501" s="1"/>
      <c r="TT501" s="1"/>
      <c r="TU501" s="1"/>
      <c r="TV501" s="1"/>
      <c r="TW501" s="1"/>
      <c r="TX501" s="1"/>
      <c r="TY501" s="1"/>
      <c r="TZ501" s="1"/>
      <c r="UA501" s="1"/>
      <c r="UB501" s="1"/>
      <c r="UC501" s="1"/>
      <c r="UD501" s="1"/>
      <c r="UE501" s="1"/>
      <c r="UF501" s="1"/>
      <c r="UG501" s="1"/>
      <c r="UH501" s="1"/>
      <c r="UI501" s="1"/>
      <c r="UJ501" s="1"/>
      <c r="UK501" s="1"/>
      <c r="UL501" s="1"/>
      <c r="UM501" s="1"/>
      <c r="UN501" s="1"/>
      <c r="UO501" s="1"/>
      <c r="UP501" s="1"/>
      <c r="UQ501" s="1"/>
      <c r="UR501" s="1"/>
      <c r="US501" s="1"/>
      <c r="UT501" s="1"/>
      <c r="UU501" s="1"/>
      <c r="UV501" s="1"/>
      <c r="UW501" s="1"/>
      <c r="UX501" s="1"/>
      <c r="UY501" s="1"/>
      <c r="UZ501" s="1"/>
      <c r="VA501" s="1"/>
      <c r="VB501" s="1"/>
      <c r="VC501" s="1"/>
      <c r="VD501" s="1"/>
      <c r="VE501" s="1"/>
      <c r="VF501" s="1"/>
      <c r="VG501" s="1"/>
      <c r="VH501" s="1"/>
      <c r="VI501" s="1"/>
      <c r="VJ501" s="1"/>
      <c r="VK501" s="1"/>
      <c r="VL501" s="1"/>
      <c r="VM501" s="1"/>
      <c r="VN501" s="1"/>
      <c r="VO501" s="1"/>
      <c r="VP501" s="1"/>
      <c r="VQ501" s="1"/>
      <c r="VR501" s="1"/>
      <c r="VS501" s="1"/>
      <c r="VT501" s="1"/>
      <c r="VU501" s="1"/>
      <c r="VV501" s="1"/>
      <c r="VW501" s="1"/>
      <c r="VX501" s="1"/>
      <c r="VY501" s="1"/>
      <c r="VZ501" s="1"/>
      <c r="WA501" s="1"/>
      <c r="WB501" s="1"/>
      <c r="WC501" s="1"/>
      <c r="WD501" s="1"/>
      <c r="WE501" s="1"/>
      <c r="WF501" s="1"/>
      <c r="WG501" s="1"/>
      <c r="WH501" s="1"/>
      <c r="WI501" s="1"/>
      <c r="WJ501" s="1"/>
      <c r="WK501" s="1"/>
      <c r="WL501" s="1"/>
      <c r="WM501" s="1"/>
      <c r="WN501" s="1"/>
      <c r="WO501" s="1"/>
      <c r="WP501" s="1"/>
      <c r="WQ501" s="1"/>
      <c r="WR501" s="1"/>
      <c r="WS501" s="1"/>
      <c r="WT501" s="1"/>
      <c r="WU501" s="1"/>
      <c r="WV501" s="1"/>
      <c r="WW501" s="1"/>
      <c r="WX501" s="1"/>
      <c r="WY501" s="1"/>
      <c r="WZ501" s="1"/>
      <c r="XA501" s="1"/>
      <c r="XB501" s="1"/>
      <c r="XC501" s="1"/>
      <c r="XD501" s="1"/>
      <c r="XE501" s="1"/>
      <c r="XF501" s="1"/>
      <c r="XG501" s="1"/>
      <c r="XH501" s="1"/>
      <c r="XI501" s="1"/>
      <c r="XJ501" s="1"/>
      <c r="XK501" s="1"/>
      <c r="XL501" s="1"/>
      <c r="XM501" s="1"/>
      <c r="XN501" s="1"/>
      <c r="XO501" s="1"/>
      <c r="XP501" s="1"/>
      <c r="XQ501" s="1"/>
      <c r="XR501" s="1"/>
      <c r="XS501" s="1"/>
      <c r="XT501" s="1"/>
      <c r="XU501" s="1"/>
      <c r="XV501" s="1"/>
      <c r="XW501" s="1"/>
      <c r="XX501" s="1"/>
      <c r="XY501" s="1"/>
      <c r="XZ501" s="1"/>
      <c r="YA501" s="1"/>
      <c r="YB501" s="1"/>
      <c r="YC501" s="1"/>
      <c r="YD501" s="1"/>
      <c r="YE501" s="1"/>
      <c r="YF501" s="1"/>
      <c r="YG501" s="1"/>
      <c r="YH501" s="1"/>
      <c r="YI501" s="1"/>
      <c r="YJ501" s="1"/>
      <c r="YK501" s="1"/>
      <c r="YL501" s="1"/>
      <c r="YM501" s="1"/>
      <c r="YN501" s="1"/>
      <c r="YO501" s="1"/>
      <c r="YP501" s="1"/>
      <c r="YQ501" s="1"/>
      <c r="YR501" s="1"/>
      <c r="YS501" s="1"/>
      <c r="YT501" s="1"/>
      <c r="YU501" s="1"/>
      <c r="YV501" s="1"/>
      <c r="YW501" s="1"/>
      <c r="YX501" s="1"/>
      <c r="YY501" s="1"/>
      <c r="YZ501" s="1"/>
      <c r="ZA501" s="1"/>
      <c r="ZB501" s="1"/>
      <c r="ZC501" s="1"/>
      <c r="ZD501" s="1"/>
      <c r="ZE501" s="1"/>
      <c r="ZF501" s="1"/>
      <c r="ZG501" s="1"/>
      <c r="ZH501" s="1"/>
      <c r="ZI501" s="1"/>
      <c r="ZJ501" s="1"/>
      <c r="ZK501" s="1"/>
      <c r="ZL501" s="1"/>
      <c r="ZM501" s="1"/>
      <c r="ZN501" s="1"/>
      <c r="ZO501" s="1"/>
      <c r="ZP501" s="1"/>
      <c r="ZQ501" s="1"/>
      <c r="ZR501" s="1"/>
      <c r="ZS501" s="1"/>
    </row>
    <row r="502" spans="1:695" s="127" customFormat="1" x14ac:dyDescent="0.2">
      <c r="A502" s="225" t="s">
        <v>161</v>
      </c>
      <c r="B502" s="91"/>
      <c r="C502" s="48" t="s">
        <v>77</v>
      </c>
      <c r="D502" s="72" t="s">
        <v>28</v>
      </c>
      <c r="E502" s="69">
        <v>0.77083333333333304</v>
      </c>
      <c r="F502" s="69">
        <f t="shared" si="79"/>
        <v>0.82638888888888862</v>
      </c>
      <c r="G502" s="42">
        <f t="shared" si="78"/>
        <v>7380.8000000000011</v>
      </c>
      <c r="H502" s="265">
        <v>112</v>
      </c>
      <c r="I502" s="81">
        <v>65.900000000000006</v>
      </c>
      <c r="J502" s="77" t="s">
        <v>204</v>
      </c>
      <c r="K502" s="77" t="s">
        <v>205</v>
      </c>
      <c r="L502" s="157"/>
      <c r="M502" s="1"/>
      <c r="N502" s="138"/>
      <c r="O502" s="139"/>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c r="JR502" s="1"/>
      <c r="JS502" s="1"/>
      <c r="JT502" s="1"/>
      <c r="JU502" s="1"/>
      <c r="JV502" s="1"/>
      <c r="JW502" s="1"/>
      <c r="JX502" s="1"/>
      <c r="JY502" s="1"/>
      <c r="JZ502" s="1"/>
      <c r="KA502" s="1"/>
      <c r="KB502" s="1"/>
      <c r="KC502" s="1"/>
      <c r="KD502" s="1"/>
      <c r="KE502" s="1"/>
      <c r="KF502" s="1"/>
      <c r="KG502" s="1"/>
      <c r="KH502" s="1"/>
      <c r="KI502" s="1"/>
      <c r="KJ502" s="1"/>
      <c r="KK502" s="1"/>
      <c r="KL502" s="1"/>
      <c r="KM502" s="1"/>
      <c r="KN502" s="1"/>
      <c r="KO502" s="1"/>
      <c r="KP502" s="1"/>
      <c r="KQ502" s="1"/>
      <c r="KR502" s="1"/>
      <c r="KS502" s="1"/>
      <c r="KT502" s="1"/>
      <c r="KU502" s="1"/>
      <c r="KV502" s="1"/>
      <c r="KW502" s="1"/>
      <c r="KX502" s="1"/>
      <c r="KY502" s="1"/>
      <c r="KZ502" s="1"/>
      <c r="LA502" s="1"/>
      <c r="LB502" s="1"/>
      <c r="LC502" s="1"/>
      <c r="LD502" s="1"/>
      <c r="LE502" s="1"/>
      <c r="LF502" s="1"/>
      <c r="LG502" s="1"/>
      <c r="LH502" s="1"/>
      <c r="LI502" s="1"/>
      <c r="LJ502" s="1"/>
      <c r="LK502" s="1"/>
      <c r="LL502" s="1"/>
      <c r="LM502" s="1"/>
      <c r="LN502" s="1"/>
      <c r="LO502" s="1"/>
      <c r="LP502" s="1"/>
      <c r="LQ502" s="1"/>
      <c r="LR502" s="1"/>
      <c r="LS502" s="1"/>
      <c r="LT502" s="1"/>
      <c r="LU502" s="1"/>
      <c r="LV502" s="1"/>
      <c r="LW502" s="1"/>
      <c r="LX502" s="1"/>
      <c r="LY502" s="1"/>
      <c r="LZ502" s="1"/>
      <c r="MA502" s="1"/>
      <c r="MB502" s="1"/>
      <c r="MC502" s="1"/>
      <c r="MD502" s="1"/>
      <c r="ME502" s="1"/>
      <c r="MF502" s="1"/>
      <c r="MG502" s="1"/>
      <c r="MH502" s="1"/>
      <c r="MI502" s="1"/>
      <c r="MJ502" s="1"/>
      <c r="MK502" s="1"/>
      <c r="ML502" s="1"/>
      <c r="MM502" s="1"/>
      <c r="MN502" s="1"/>
      <c r="MO502" s="1"/>
      <c r="MP502" s="1"/>
      <c r="MQ502" s="1"/>
      <c r="MR502" s="1"/>
      <c r="MS502" s="1"/>
      <c r="MT502" s="1"/>
      <c r="MU502" s="1"/>
      <c r="MV502" s="1"/>
      <c r="MW502" s="1"/>
      <c r="MX502" s="1"/>
      <c r="MY502" s="1"/>
      <c r="MZ502" s="1"/>
      <c r="NA502" s="1"/>
      <c r="NB502" s="1"/>
      <c r="NC502" s="1"/>
      <c r="ND502" s="1"/>
      <c r="NE502" s="1"/>
      <c r="NF502" s="1"/>
      <c r="NG502" s="1"/>
      <c r="NH502" s="1"/>
      <c r="NI502" s="1"/>
      <c r="NJ502" s="1"/>
      <c r="NK502" s="1"/>
      <c r="NL502" s="1"/>
      <c r="NM502" s="1"/>
      <c r="NN502" s="1"/>
      <c r="NO502" s="1"/>
      <c r="NP502" s="1"/>
      <c r="NQ502" s="1"/>
      <c r="NR502" s="1"/>
      <c r="NS502" s="1"/>
      <c r="NT502" s="1"/>
      <c r="NU502" s="1"/>
      <c r="NV502" s="1"/>
      <c r="NW502" s="1"/>
      <c r="NX502" s="1"/>
      <c r="NY502" s="1"/>
      <c r="NZ502" s="1"/>
      <c r="OA502" s="1"/>
      <c r="OB502" s="1"/>
      <c r="OC502" s="1"/>
      <c r="OD502" s="1"/>
      <c r="OE502" s="1"/>
      <c r="OF502" s="1"/>
      <c r="OG502" s="1"/>
      <c r="OH502" s="1"/>
      <c r="OI502" s="1"/>
      <c r="OJ502" s="1"/>
      <c r="OK502" s="1"/>
      <c r="OL502" s="1"/>
      <c r="OM502" s="1"/>
      <c r="ON502" s="1"/>
      <c r="OO502" s="1"/>
      <c r="OP502" s="1"/>
      <c r="OQ502" s="1"/>
      <c r="OR502" s="1"/>
      <c r="OS502" s="1"/>
      <c r="OT502" s="1"/>
      <c r="OU502" s="1"/>
      <c r="OV502" s="1"/>
      <c r="OW502" s="1"/>
      <c r="OX502" s="1"/>
      <c r="OY502" s="1"/>
      <c r="OZ502" s="1"/>
      <c r="PA502" s="1"/>
      <c r="PB502" s="1"/>
      <c r="PC502" s="1"/>
      <c r="PD502" s="1"/>
      <c r="PE502" s="1"/>
      <c r="PF502" s="1"/>
      <c r="PG502" s="1"/>
      <c r="PH502" s="1"/>
      <c r="PI502" s="1"/>
      <c r="PJ502" s="1"/>
      <c r="PK502" s="1"/>
      <c r="PL502" s="1"/>
      <c r="PM502" s="1"/>
      <c r="PN502" s="1"/>
      <c r="PO502" s="1"/>
      <c r="PP502" s="1"/>
      <c r="PQ502" s="1"/>
      <c r="PR502" s="1"/>
      <c r="PS502" s="1"/>
      <c r="PT502" s="1"/>
      <c r="PU502" s="1"/>
      <c r="PV502" s="1"/>
      <c r="PW502" s="1"/>
      <c r="PX502" s="1"/>
      <c r="PY502" s="1"/>
      <c r="PZ502" s="1"/>
      <c r="QA502" s="1"/>
      <c r="QB502" s="1"/>
      <c r="QC502" s="1"/>
      <c r="QD502" s="1"/>
      <c r="QE502" s="1"/>
      <c r="QF502" s="1"/>
      <c r="QG502" s="1"/>
      <c r="QH502" s="1"/>
      <c r="QI502" s="1"/>
      <c r="QJ502" s="1"/>
      <c r="QK502" s="1"/>
      <c r="QL502" s="1"/>
      <c r="QM502" s="1"/>
      <c r="QN502" s="1"/>
      <c r="QO502" s="1"/>
      <c r="QP502" s="1"/>
      <c r="QQ502" s="1"/>
      <c r="QR502" s="1"/>
      <c r="QS502" s="1"/>
      <c r="QT502" s="1"/>
      <c r="QU502" s="1"/>
      <c r="QV502" s="1"/>
      <c r="QW502" s="1"/>
      <c r="QX502" s="1"/>
      <c r="QY502" s="1"/>
      <c r="QZ502" s="1"/>
      <c r="RA502" s="1"/>
      <c r="RB502" s="1"/>
      <c r="RC502" s="1"/>
      <c r="RD502" s="1"/>
      <c r="RE502" s="1"/>
      <c r="RF502" s="1"/>
      <c r="RG502" s="1"/>
      <c r="RH502" s="1"/>
      <c r="RI502" s="1"/>
      <c r="RJ502" s="1"/>
      <c r="RK502" s="1"/>
      <c r="RL502" s="1"/>
      <c r="RM502" s="1"/>
      <c r="RN502" s="1"/>
      <c r="RO502" s="1"/>
      <c r="RP502" s="1"/>
      <c r="RQ502" s="1"/>
      <c r="RR502" s="1"/>
      <c r="RS502" s="1"/>
      <c r="RT502" s="1"/>
      <c r="RU502" s="1"/>
      <c r="RV502" s="1"/>
      <c r="RW502" s="1"/>
      <c r="RX502" s="1"/>
      <c r="RY502" s="1"/>
      <c r="RZ502" s="1"/>
      <c r="SA502" s="1"/>
      <c r="SB502" s="1"/>
      <c r="SC502" s="1"/>
      <c r="SD502" s="1"/>
      <c r="SE502" s="1"/>
      <c r="SF502" s="1"/>
      <c r="SG502" s="1"/>
      <c r="SH502" s="1"/>
      <c r="SI502" s="1"/>
      <c r="SJ502" s="1"/>
      <c r="SK502" s="1"/>
      <c r="SL502" s="1"/>
      <c r="SM502" s="1"/>
      <c r="SN502" s="1"/>
      <c r="SO502" s="1"/>
      <c r="SP502" s="1"/>
      <c r="SQ502" s="1"/>
      <c r="SR502" s="1"/>
      <c r="SS502" s="1"/>
      <c r="ST502" s="1"/>
      <c r="SU502" s="1"/>
      <c r="SV502" s="1"/>
      <c r="SW502" s="1"/>
      <c r="SX502" s="1"/>
      <c r="SY502" s="1"/>
      <c r="SZ502" s="1"/>
      <c r="TA502" s="1"/>
      <c r="TB502" s="1"/>
      <c r="TC502" s="1"/>
      <c r="TD502" s="1"/>
      <c r="TE502" s="1"/>
      <c r="TF502" s="1"/>
      <c r="TG502" s="1"/>
      <c r="TH502" s="1"/>
      <c r="TI502" s="1"/>
      <c r="TJ502" s="1"/>
      <c r="TK502" s="1"/>
      <c r="TL502" s="1"/>
      <c r="TM502" s="1"/>
      <c r="TN502" s="1"/>
      <c r="TO502" s="1"/>
      <c r="TP502" s="1"/>
      <c r="TQ502" s="1"/>
      <c r="TR502" s="1"/>
      <c r="TS502" s="1"/>
      <c r="TT502" s="1"/>
      <c r="TU502" s="1"/>
      <c r="TV502" s="1"/>
      <c r="TW502" s="1"/>
      <c r="TX502" s="1"/>
      <c r="TY502" s="1"/>
      <c r="TZ502" s="1"/>
      <c r="UA502" s="1"/>
      <c r="UB502" s="1"/>
      <c r="UC502" s="1"/>
      <c r="UD502" s="1"/>
      <c r="UE502" s="1"/>
      <c r="UF502" s="1"/>
      <c r="UG502" s="1"/>
      <c r="UH502" s="1"/>
      <c r="UI502" s="1"/>
      <c r="UJ502" s="1"/>
      <c r="UK502" s="1"/>
      <c r="UL502" s="1"/>
      <c r="UM502" s="1"/>
      <c r="UN502" s="1"/>
      <c r="UO502" s="1"/>
      <c r="UP502" s="1"/>
      <c r="UQ502" s="1"/>
      <c r="UR502" s="1"/>
      <c r="US502" s="1"/>
      <c r="UT502" s="1"/>
      <c r="UU502" s="1"/>
      <c r="UV502" s="1"/>
      <c r="UW502" s="1"/>
      <c r="UX502" s="1"/>
      <c r="UY502" s="1"/>
      <c r="UZ502" s="1"/>
      <c r="VA502" s="1"/>
      <c r="VB502" s="1"/>
      <c r="VC502" s="1"/>
      <c r="VD502" s="1"/>
      <c r="VE502" s="1"/>
      <c r="VF502" s="1"/>
      <c r="VG502" s="1"/>
      <c r="VH502" s="1"/>
      <c r="VI502" s="1"/>
      <c r="VJ502" s="1"/>
      <c r="VK502" s="1"/>
      <c r="VL502" s="1"/>
      <c r="VM502" s="1"/>
      <c r="VN502" s="1"/>
      <c r="VO502" s="1"/>
      <c r="VP502" s="1"/>
      <c r="VQ502" s="1"/>
      <c r="VR502" s="1"/>
      <c r="VS502" s="1"/>
      <c r="VT502" s="1"/>
      <c r="VU502" s="1"/>
      <c r="VV502" s="1"/>
      <c r="VW502" s="1"/>
      <c r="VX502" s="1"/>
      <c r="VY502" s="1"/>
      <c r="VZ502" s="1"/>
      <c r="WA502" s="1"/>
      <c r="WB502" s="1"/>
      <c r="WC502" s="1"/>
      <c r="WD502" s="1"/>
      <c r="WE502" s="1"/>
      <c r="WF502" s="1"/>
      <c r="WG502" s="1"/>
      <c r="WH502" s="1"/>
      <c r="WI502" s="1"/>
      <c r="WJ502" s="1"/>
      <c r="WK502" s="1"/>
      <c r="WL502" s="1"/>
      <c r="WM502" s="1"/>
      <c r="WN502" s="1"/>
      <c r="WO502" s="1"/>
      <c r="WP502" s="1"/>
      <c r="WQ502" s="1"/>
      <c r="WR502" s="1"/>
      <c r="WS502" s="1"/>
      <c r="WT502" s="1"/>
      <c r="WU502" s="1"/>
      <c r="WV502" s="1"/>
      <c r="WW502" s="1"/>
      <c r="WX502" s="1"/>
      <c r="WY502" s="1"/>
      <c r="WZ502" s="1"/>
      <c r="XA502" s="1"/>
      <c r="XB502" s="1"/>
      <c r="XC502" s="1"/>
      <c r="XD502" s="1"/>
      <c r="XE502" s="1"/>
      <c r="XF502" s="1"/>
      <c r="XG502" s="1"/>
      <c r="XH502" s="1"/>
      <c r="XI502" s="1"/>
      <c r="XJ502" s="1"/>
      <c r="XK502" s="1"/>
      <c r="XL502" s="1"/>
      <c r="XM502" s="1"/>
      <c r="XN502" s="1"/>
      <c r="XO502" s="1"/>
      <c r="XP502" s="1"/>
      <c r="XQ502" s="1"/>
      <c r="XR502" s="1"/>
      <c r="XS502" s="1"/>
      <c r="XT502" s="1"/>
      <c r="XU502" s="1"/>
      <c r="XV502" s="1"/>
      <c r="XW502" s="1"/>
      <c r="XX502" s="1"/>
      <c r="XY502" s="1"/>
      <c r="XZ502" s="1"/>
      <c r="YA502" s="1"/>
      <c r="YB502" s="1"/>
      <c r="YC502" s="1"/>
      <c r="YD502" s="1"/>
      <c r="YE502" s="1"/>
      <c r="YF502" s="1"/>
      <c r="YG502" s="1"/>
      <c r="YH502" s="1"/>
      <c r="YI502" s="1"/>
      <c r="YJ502" s="1"/>
      <c r="YK502" s="1"/>
      <c r="YL502" s="1"/>
      <c r="YM502" s="1"/>
      <c r="YN502" s="1"/>
      <c r="YO502" s="1"/>
      <c r="YP502" s="1"/>
      <c r="YQ502" s="1"/>
      <c r="YR502" s="1"/>
      <c r="YS502" s="1"/>
      <c r="YT502" s="1"/>
      <c r="YU502" s="1"/>
      <c r="YV502" s="1"/>
      <c r="YW502" s="1"/>
      <c r="YX502" s="1"/>
      <c r="YY502" s="1"/>
      <c r="YZ502" s="1"/>
      <c r="ZA502" s="1"/>
      <c r="ZB502" s="1"/>
      <c r="ZC502" s="1"/>
      <c r="ZD502" s="1"/>
      <c r="ZE502" s="1"/>
      <c r="ZF502" s="1"/>
      <c r="ZG502" s="1"/>
      <c r="ZH502" s="1"/>
      <c r="ZI502" s="1"/>
      <c r="ZJ502" s="1"/>
      <c r="ZK502" s="1"/>
      <c r="ZL502" s="1"/>
      <c r="ZM502" s="1"/>
      <c r="ZN502" s="1"/>
      <c r="ZO502" s="1"/>
      <c r="ZP502" s="1"/>
      <c r="ZQ502" s="1"/>
      <c r="ZR502" s="1"/>
      <c r="ZS502" s="1"/>
    </row>
    <row r="503" spans="1:695" s="127" customFormat="1" x14ac:dyDescent="0.2">
      <c r="A503" s="225" t="s">
        <v>161</v>
      </c>
      <c r="B503" s="91"/>
      <c r="C503" s="48" t="s">
        <v>75</v>
      </c>
      <c r="D503" s="72" t="s">
        <v>28</v>
      </c>
      <c r="E503" s="69">
        <v>0.83680555555555602</v>
      </c>
      <c r="F503" s="69">
        <f t="shared" ref="F503" si="80">E503+(80/(24*60))</f>
        <v>0.8923611111111116</v>
      </c>
      <c r="G503" s="42">
        <f t="shared" ref="G503" si="81">H503*I503</f>
        <v>7448</v>
      </c>
      <c r="H503" s="265">
        <v>112</v>
      </c>
      <c r="I503" s="81">
        <v>66.5</v>
      </c>
      <c r="J503" s="77" t="s">
        <v>204</v>
      </c>
      <c r="K503" s="77" t="s">
        <v>205</v>
      </c>
      <c r="L503" s="157"/>
      <c r="M503" s="1"/>
      <c r="N503" s="138"/>
      <c r="O503" s="139"/>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c r="JR503" s="1"/>
      <c r="JS503" s="1"/>
      <c r="JT503" s="1"/>
      <c r="JU503" s="1"/>
      <c r="JV503" s="1"/>
      <c r="JW503" s="1"/>
      <c r="JX503" s="1"/>
      <c r="JY503" s="1"/>
      <c r="JZ503" s="1"/>
      <c r="KA503" s="1"/>
      <c r="KB503" s="1"/>
      <c r="KC503" s="1"/>
      <c r="KD503" s="1"/>
      <c r="KE503" s="1"/>
      <c r="KF503" s="1"/>
      <c r="KG503" s="1"/>
      <c r="KH503" s="1"/>
      <c r="KI503" s="1"/>
      <c r="KJ503" s="1"/>
      <c r="KK503" s="1"/>
      <c r="KL503" s="1"/>
      <c r="KM503" s="1"/>
      <c r="KN503" s="1"/>
      <c r="KO503" s="1"/>
      <c r="KP503" s="1"/>
      <c r="KQ503" s="1"/>
      <c r="KR503" s="1"/>
      <c r="KS503" s="1"/>
      <c r="KT503" s="1"/>
      <c r="KU503" s="1"/>
      <c r="KV503" s="1"/>
      <c r="KW503" s="1"/>
      <c r="KX503" s="1"/>
      <c r="KY503" s="1"/>
      <c r="KZ503" s="1"/>
      <c r="LA503" s="1"/>
      <c r="LB503" s="1"/>
      <c r="LC503" s="1"/>
      <c r="LD503" s="1"/>
      <c r="LE503" s="1"/>
      <c r="LF503" s="1"/>
      <c r="LG503" s="1"/>
      <c r="LH503" s="1"/>
      <c r="LI503" s="1"/>
      <c r="LJ503" s="1"/>
      <c r="LK503" s="1"/>
      <c r="LL503" s="1"/>
      <c r="LM503" s="1"/>
      <c r="LN503" s="1"/>
      <c r="LO503" s="1"/>
      <c r="LP503" s="1"/>
      <c r="LQ503" s="1"/>
      <c r="LR503" s="1"/>
      <c r="LS503" s="1"/>
      <c r="LT503" s="1"/>
      <c r="LU503" s="1"/>
      <c r="LV503" s="1"/>
      <c r="LW503" s="1"/>
      <c r="LX503" s="1"/>
      <c r="LY503" s="1"/>
      <c r="LZ503" s="1"/>
      <c r="MA503" s="1"/>
      <c r="MB503" s="1"/>
      <c r="MC503" s="1"/>
      <c r="MD503" s="1"/>
      <c r="ME503" s="1"/>
      <c r="MF503" s="1"/>
      <c r="MG503" s="1"/>
      <c r="MH503" s="1"/>
      <c r="MI503" s="1"/>
      <c r="MJ503" s="1"/>
      <c r="MK503" s="1"/>
      <c r="ML503" s="1"/>
      <c r="MM503" s="1"/>
      <c r="MN503" s="1"/>
      <c r="MO503" s="1"/>
      <c r="MP503" s="1"/>
      <c r="MQ503" s="1"/>
      <c r="MR503" s="1"/>
      <c r="MS503" s="1"/>
      <c r="MT503" s="1"/>
      <c r="MU503" s="1"/>
      <c r="MV503" s="1"/>
      <c r="MW503" s="1"/>
      <c r="MX503" s="1"/>
      <c r="MY503" s="1"/>
      <c r="MZ503" s="1"/>
      <c r="NA503" s="1"/>
      <c r="NB503" s="1"/>
      <c r="NC503" s="1"/>
      <c r="ND503" s="1"/>
      <c r="NE503" s="1"/>
      <c r="NF503" s="1"/>
      <c r="NG503" s="1"/>
      <c r="NH503" s="1"/>
      <c r="NI503" s="1"/>
      <c r="NJ503" s="1"/>
      <c r="NK503" s="1"/>
      <c r="NL503" s="1"/>
      <c r="NM503" s="1"/>
      <c r="NN503" s="1"/>
      <c r="NO503" s="1"/>
      <c r="NP503" s="1"/>
      <c r="NQ503" s="1"/>
      <c r="NR503" s="1"/>
      <c r="NS503" s="1"/>
      <c r="NT503" s="1"/>
      <c r="NU503" s="1"/>
      <c r="NV503" s="1"/>
      <c r="NW503" s="1"/>
      <c r="NX503" s="1"/>
      <c r="NY503" s="1"/>
      <c r="NZ503" s="1"/>
      <c r="OA503" s="1"/>
      <c r="OB503" s="1"/>
      <c r="OC503" s="1"/>
      <c r="OD503" s="1"/>
      <c r="OE503" s="1"/>
      <c r="OF503" s="1"/>
      <c r="OG503" s="1"/>
      <c r="OH503" s="1"/>
      <c r="OI503" s="1"/>
      <c r="OJ503" s="1"/>
      <c r="OK503" s="1"/>
      <c r="OL503" s="1"/>
      <c r="OM503" s="1"/>
      <c r="ON503" s="1"/>
      <c r="OO503" s="1"/>
      <c r="OP503" s="1"/>
      <c r="OQ503" s="1"/>
      <c r="OR503" s="1"/>
      <c r="OS503" s="1"/>
      <c r="OT503" s="1"/>
      <c r="OU503" s="1"/>
      <c r="OV503" s="1"/>
      <c r="OW503" s="1"/>
      <c r="OX503" s="1"/>
      <c r="OY503" s="1"/>
      <c r="OZ503" s="1"/>
      <c r="PA503" s="1"/>
      <c r="PB503" s="1"/>
      <c r="PC503" s="1"/>
      <c r="PD503" s="1"/>
      <c r="PE503" s="1"/>
      <c r="PF503" s="1"/>
      <c r="PG503" s="1"/>
      <c r="PH503" s="1"/>
      <c r="PI503" s="1"/>
      <c r="PJ503" s="1"/>
      <c r="PK503" s="1"/>
      <c r="PL503" s="1"/>
      <c r="PM503" s="1"/>
      <c r="PN503" s="1"/>
      <c r="PO503" s="1"/>
      <c r="PP503" s="1"/>
      <c r="PQ503" s="1"/>
      <c r="PR503" s="1"/>
      <c r="PS503" s="1"/>
      <c r="PT503" s="1"/>
      <c r="PU503" s="1"/>
      <c r="PV503" s="1"/>
      <c r="PW503" s="1"/>
      <c r="PX503" s="1"/>
      <c r="PY503" s="1"/>
      <c r="PZ503" s="1"/>
      <c r="QA503" s="1"/>
      <c r="QB503" s="1"/>
      <c r="QC503" s="1"/>
      <c r="QD503" s="1"/>
      <c r="QE503" s="1"/>
      <c r="QF503" s="1"/>
      <c r="QG503" s="1"/>
      <c r="QH503" s="1"/>
      <c r="QI503" s="1"/>
      <c r="QJ503" s="1"/>
      <c r="QK503" s="1"/>
      <c r="QL503" s="1"/>
      <c r="QM503" s="1"/>
      <c r="QN503" s="1"/>
      <c r="QO503" s="1"/>
      <c r="QP503" s="1"/>
      <c r="QQ503" s="1"/>
      <c r="QR503" s="1"/>
      <c r="QS503" s="1"/>
      <c r="QT503" s="1"/>
      <c r="QU503" s="1"/>
      <c r="QV503" s="1"/>
      <c r="QW503" s="1"/>
      <c r="QX503" s="1"/>
      <c r="QY503" s="1"/>
      <c r="QZ503" s="1"/>
      <c r="RA503" s="1"/>
      <c r="RB503" s="1"/>
      <c r="RC503" s="1"/>
      <c r="RD503" s="1"/>
      <c r="RE503" s="1"/>
      <c r="RF503" s="1"/>
      <c r="RG503" s="1"/>
      <c r="RH503" s="1"/>
      <c r="RI503" s="1"/>
      <c r="RJ503" s="1"/>
      <c r="RK503" s="1"/>
      <c r="RL503" s="1"/>
      <c r="RM503" s="1"/>
      <c r="RN503" s="1"/>
      <c r="RO503" s="1"/>
      <c r="RP503" s="1"/>
      <c r="RQ503" s="1"/>
      <c r="RR503" s="1"/>
      <c r="RS503" s="1"/>
      <c r="RT503" s="1"/>
      <c r="RU503" s="1"/>
      <c r="RV503" s="1"/>
      <c r="RW503" s="1"/>
      <c r="RX503" s="1"/>
      <c r="RY503" s="1"/>
      <c r="RZ503" s="1"/>
      <c r="SA503" s="1"/>
      <c r="SB503" s="1"/>
      <c r="SC503" s="1"/>
      <c r="SD503" s="1"/>
      <c r="SE503" s="1"/>
      <c r="SF503" s="1"/>
      <c r="SG503" s="1"/>
      <c r="SH503" s="1"/>
      <c r="SI503" s="1"/>
      <c r="SJ503" s="1"/>
      <c r="SK503" s="1"/>
      <c r="SL503" s="1"/>
      <c r="SM503" s="1"/>
      <c r="SN503" s="1"/>
      <c r="SO503" s="1"/>
      <c r="SP503" s="1"/>
      <c r="SQ503" s="1"/>
      <c r="SR503" s="1"/>
      <c r="SS503" s="1"/>
      <c r="ST503" s="1"/>
      <c r="SU503" s="1"/>
      <c r="SV503" s="1"/>
      <c r="SW503" s="1"/>
      <c r="SX503" s="1"/>
      <c r="SY503" s="1"/>
      <c r="SZ503" s="1"/>
      <c r="TA503" s="1"/>
      <c r="TB503" s="1"/>
      <c r="TC503" s="1"/>
      <c r="TD503" s="1"/>
      <c r="TE503" s="1"/>
      <c r="TF503" s="1"/>
      <c r="TG503" s="1"/>
      <c r="TH503" s="1"/>
      <c r="TI503" s="1"/>
      <c r="TJ503" s="1"/>
      <c r="TK503" s="1"/>
      <c r="TL503" s="1"/>
      <c r="TM503" s="1"/>
      <c r="TN503" s="1"/>
      <c r="TO503" s="1"/>
      <c r="TP503" s="1"/>
      <c r="TQ503" s="1"/>
      <c r="TR503" s="1"/>
      <c r="TS503" s="1"/>
      <c r="TT503" s="1"/>
      <c r="TU503" s="1"/>
      <c r="TV503" s="1"/>
      <c r="TW503" s="1"/>
      <c r="TX503" s="1"/>
      <c r="TY503" s="1"/>
      <c r="TZ503" s="1"/>
      <c r="UA503" s="1"/>
      <c r="UB503" s="1"/>
      <c r="UC503" s="1"/>
      <c r="UD503" s="1"/>
      <c r="UE503" s="1"/>
      <c r="UF503" s="1"/>
      <c r="UG503" s="1"/>
      <c r="UH503" s="1"/>
      <c r="UI503" s="1"/>
      <c r="UJ503" s="1"/>
      <c r="UK503" s="1"/>
      <c r="UL503" s="1"/>
      <c r="UM503" s="1"/>
      <c r="UN503" s="1"/>
      <c r="UO503" s="1"/>
      <c r="UP503" s="1"/>
      <c r="UQ503" s="1"/>
      <c r="UR503" s="1"/>
      <c r="US503" s="1"/>
      <c r="UT503" s="1"/>
      <c r="UU503" s="1"/>
      <c r="UV503" s="1"/>
      <c r="UW503" s="1"/>
      <c r="UX503" s="1"/>
      <c r="UY503" s="1"/>
      <c r="UZ503" s="1"/>
      <c r="VA503" s="1"/>
      <c r="VB503" s="1"/>
      <c r="VC503" s="1"/>
      <c r="VD503" s="1"/>
      <c r="VE503" s="1"/>
      <c r="VF503" s="1"/>
      <c r="VG503" s="1"/>
      <c r="VH503" s="1"/>
      <c r="VI503" s="1"/>
      <c r="VJ503" s="1"/>
      <c r="VK503" s="1"/>
      <c r="VL503" s="1"/>
      <c r="VM503" s="1"/>
      <c r="VN503" s="1"/>
      <c r="VO503" s="1"/>
      <c r="VP503" s="1"/>
      <c r="VQ503" s="1"/>
      <c r="VR503" s="1"/>
      <c r="VS503" s="1"/>
      <c r="VT503" s="1"/>
      <c r="VU503" s="1"/>
      <c r="VV503" s="1"/>
      <c r="VW503" s="1"/>
      <c r="VX503" s="1"/>
      <c r="VY503" s="1"/>
      <c r="VZ503" s="1"/>
      <c r="WA503" s="1"/>
      <c r="WB503" s="1"/>
      <c r="WC503" s="1"/>
      <c r="WD503" s="1"/>
      <c r="WE503" s="1"/>
      <c r="WF503" s="1"/>
      <c r="WG503" s="1"/>
      <c r="WH503" s="1"/>
      <c r="WI503" s="1"/>
      <c r="WJ503" s="1"/>
      <c r="WK503" s="1"/>
      <c r="WL503" s="1"/>
      <c r="WM503" s="1"/>
      <c r="WN503" s="1"/>
      <c r="WO503" s="1"/>
      <c r="WP503" s="1"/>
      <c r="WQ503" s="1"/>
      <c r="WR503" s="1"/>
      <c r="WS503" s="1"/>
      <c r="WT503" s="1"/>
      <c r="WU503" s="1"/>
      <c r="WV503" s="1"/>
      <c r="WW503" s="1"/>
      <c r="WX503" s="1"/>
      <c r="WY503" s="1"/>
      <c r="WZ503" s="1"/>
      <c r="XA503" s="1"/>
      <c r="XB503" s="1"/>
      <c r="XC503" s="1"/>
      <c r="XD503" s="1"/>
      <c r="XE503" s="1"/>
      <c r="XF503" s="1"/>
      <c r="XG503" s="1"/>
      <c r="XH503" s="1"/>
      <c r="XI503" s="1"/>
      <c r="XJ503" s="1"/>
      <c r="XK503" s="1"/>
      <c r="XL503" s="1"/>
      <c r="XM503" s="1"/>
      <c r="XN503" s="1"/>
      <c r="XO503" s="1"/>
      <c r="XP503" s="1"/>
      <c r="XQ503" s="1"/>
      <c r="XR503" s="1"/>
      <c r="XS503" s="1"/>
      <c r="XT503" s="1"/>
      <c r="XU503" s="1"/>
      <c r="XV503" s="1"/>
      <c r="XW503" s="1"/>
      <c r="XX503" s="1"/>
      <c r="XY503" s="1"/>
      <c r="XZ503" s="1"/>
      <c r="YA503" s="1"/>
      <c r="YB503" s="1"/>
      <c r="YC503" s="1"/>
      <c r="YD503" s="1"/>
      <c r="YE503" s="1"/>
      <c r="YF503" s="1"/>
      <c r="YG503" s="1"/>
      <c r="YH503" s="1"/>
      <c r="YI503" s="1"/>
      <c r="YJ503" s="1"/>
      <c r="YK503" s="1"/>
      <c r="YL503" s="1"/>
      <c r="YM503" s="1"/>
      <c r="YN503" s="1"/>
      <c r="YO503" s="1"/>
      <c r="YP503" s="1"/>
      <c r="YQ503" s="1"/>
      <c r="YR503" s="1"/>
      <c r="YS503" s="1"/>
      <c r="YT503" s="1"/>
      <c r="YU503" s="1"/>
      <c r="YV503" s="1"/>
      <c r="YW503" s="1"/>
      <c r="YX503" s="1"/>
      <c r="YY503" s="1"/>
      <c r="YZ503" s="1"/>
      <c r="ZA503" s="1"/>
      <c r="ZB503" s="1"/>
      <c r="ZC503" s="1"/>
      <c r="ZD503" s="1"/>
      <c r="ZE503" s="1"/>
      <c r="ZF503" s="1"/>
      <c r="ZG503" s="1"/>
      <c r="ZH503" s="1"/>
      <c r="ZI503" s="1"/>
      <c r="ZJ503" s="1"/>
      <c r="ZK503" s="1"/>
      <c r="ZL503" s="1"/>
      <c r="ZM503" s="1"/>
      <c r="ZN503" s="1"/>
      <c r="ZO503" s="1"/>
      <c r="ZP503" s="1"/>
      <c r="ZQ503" s="1"/>
      <c r="ZR503" s="1"/>
      <c r="ZS503" s="1"/>
    </row>
    <row r="504" spans="1:695" s="127" customFormat="1" x14ac:dyDescent="0.2">
      <c r="A504" s="225" t="s">
        <v>161</v>
      </c>
      <c r="B504" s="91"/>
      <c r="C504" s="48"/>
      <c r="D504" s="72"/>
      <c r="E504" s="69"/>
      <c r="F504" s="69"/>
      <c r="G504" s="42"/>
      <c r="H504" s="70"/>
      <c r="I504" s="81"/>
      <c r="J504" s="75"/>
      <c r="K504" s="46"/>
      <c r="L504" s="157"/>
      <c r="M504" s="1"/>
      <c r="N504" s="138"/>
      <c r="O504" s="139"/>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c r="JR504" s="1"/>
      <c r="JS504" s="1"/>
      <c r="JT504" s="1"/>
      <c r="JU504" s="1"/>
      <c r="JV504" s="1"/>
      <c r="JW504" s="1"/>
      <c r="JX504" s="1"/>
      <c r="JY504" s="1"/>
      <c r="JZ504" s="1"/>
      <c r="KA504" s="1"/>
      <c r="KB504" s="1"/>
      <c r="KC504" s="1"/>
      <c r="KD504" s="1"/>
      <c r="KE504" s="1"/>
      <c r="KF504" s="1"/>
      <c r="KG504" s="1"/>
      <c r="KH504" s="1"/>
      <c r="KI504" s="1"/>
      <c r="KJ504" s="1"/>
      <c r="KK504" s="1"/>
      <c r="KL504" s="1"/>
      <c r="KM504" s="1"/>
      <c r="KN504" s="1"/>
      <c r="KO504" s="1"/>
      <c r="KP504" s="1"/>
      <c r="KQ504" s="1"/>
      <c r="KR504" s="1"/>
      <c r="KS504" s="1"/>
      <c r="KT504" s="1"/>
      <c r="KU504" s="1"/>
      <c r="KV504" s="1"/>
      <c r="KW504" s="1"/>
      <c r="KX504" s="1"/>
      <c r="KY504" s="1"/>
      <c r="KZ504" s="1"/>
      <c r="LA504" s="1"/>
      <c r="LB504" s="1"/>
      <c r="LC504" s="1"/>
      <c r="LD504" s="1"/>
      <c r="LE504" s="1"/>
      <c r="LF504" s="1"/>
      <c r="LG504" s="1"/>
      <c r="LH504" s="1"/>
      <c r="LI504" s="1"/>
      <c r="LJ504" s="1"/>
      <c r="LK504" s="1"/>
      <c r="LL504" s="1"/>
      <c r="LM504" s="1"/>
      <c r="LN504" s="1"/>
      <c r="LO504" s="1"/>
      <c r="LP504" s="1"/>
      <c r="LQ504" s="1"/>
      <c r="LR504" s="1"/>
      <c r="LS504" s="1"/>
      <c r="LT504" s="1"/>
      <c r="LU504" s="1"/>
      <c r="LV504" s="1"/>
      <c r="LW504" s="1"/>
      <c r="LX504" s="1"/>
      <c r="LY504" s="1"/>
      <c r="LZ504" s="1"/>
      <c r="MA504" s="1"/>
      <c r="MB504" s="1"/>
      <c r="MC504" s="1"/>
      <c r="MD504" s="1"/>
      <c r="ME504" s="1"/>
      <c r="MF504" s="1"/>
      <c r="MG504" s="1"/>
      <c r="MH504" s="1"/>
      <c r="MI504" s="1"/>
      <c r="MJ504" s="1"/>
      <c r="MK504" s="1"/>
      <c r="ML504" s="1"/>
      <c r="MM504" s="1"/>
      <c r="MN504" s="1"/>
      <c r="MO504" s="1"/>
      <c r="MP504" s="1"/>
      <c r="MQ504" s="1"/>
      <c r="MR504" s="1"/>
      <c r="MS504" s="1"/>
      <c r="MT504" s="1"/>
      <c r="MU504" s="1"/>
      <c r="MV504" s="1"/>
      <c r="MW504" s="1"/>
      <c r="MX504" s="1"/>
      <c r="MY504" s="1"/>
      <c r="MZ504" s="1"/>
      <c r="NA504" s="1"/>
      <c r="NB504" s="1"/>
      <c r="NC504" s="1"/>
      <c r="ND504" s="1"/>
      <c r="NE504" s="1"/>
      <c r="NF504" s="1"/>
      <c r="NG504" s="1"/>
      <c r="NH504" s="1"/>
      <c r="NI504" s="1"/>
      <c r="NJ504" s="1"/>
      <c r="NK504" s="1"/>
      <c r="NL504" s="1"/>
      <c r="NM504" s="1"/>
      <c r="NN504" s="1"/>
      <c r="NO504" s="1"/>
      <c r="NP504" s="1"/>
      <c r="NQ504" s="1"/>
      <c r="NR504" s="1"/>
      <c r="NS504" s="1"/>
      <c r="NT504" s="1"/>
      <c r="NU504" s="1"/>
      <c r="NV504" s="1"/>
      <c r="NW504" s="1"/>
      <c r="NX504" s="1"/>
      <c r="NY504" s="1"/>
      <c r="NZ504" s="1"/>
      <c r="OA504" s="1"/>
      <c r="OB504" s="1"/>
      <c r="OC504" s="1"/>
      <c r="OD504" s="1"/>
      <c r="OE504" s="1"/>
      <c r="OF504" s="1"/>
      <c r="OG504" s="1"/>
      <c r="OH504" s="1"/>
      <c r="OI504" s="1"/>
      <c r="OJ504" s="1"/>
      <c r="OK504" s="1"/>
      <c r="OL504" s="1"/>
      <c r="OM504" s="1"/>
      <c r="ON504" s="1"/>
      <c r="OO504" s="1"/>
      <c r="OP504" s="1"/>
      <c r="OQ504" s="1"/>
      <c r="OR504" s="1"/>
      <c r="OS504" s="1"/>
      <c r="OT504" s="1"/>
      <c r="OU504" s="1"/>
      <c r="OV504" s="1"/>
      <c r="OW504" s="1"/>
      <c r="OX504" s="1"/>
      <c r="OY504" s="1"/>
      <c r="OZ504" s="1"/>
      <c r="PA504" s="1"/>
      <c r="PB504" s="1"/>
      <c r="PC504" s="1"/>
      <c r="PD504" s="1"/>
      <c r="PE504" s="1"/>
      <c r="PF504" s="1"/>
      <c r="PG504" s="1"/>
      <c r="PH504" s="1"/>
      <c r="PI504" s="1"/>
      <c r="PJ504" s="1"/>
      <c r="PK504" s="1"/>
      <c r="PL504" s="1"/>
      <c r="PM504" s="1"/>
      <c r="PN504" s="1"/>
      <c r="PO504" s="1"/>
      <c r="PP504" s="1"/>
      <c r="PQ504" s="1"/>
      <c r="PR504" s="1"/>
      <c r="PS504" s="1"/>
      <c r="PT504" s="1"/>
      <c r="PU504" s="1"/>
      <c r="PV504" s="1"/>
      <c r="PW504" s="1"/>
      <c r="PX504" s="1"/>
      <c r="PY504" s="1"/>
      <c r="PZ504" s="1"/>
      <c r="QA504" s="1"/>
      <c r="QB504" s="1"/>
      <c r="QC504" s="1"/>
      <c r="QD504" s="1"/>
      <c r="QE504" s="1"/>
      <c r="QF504" s="1"/>
      <c r="QG504" s="1"/>
      <c r="QH504" s="1"/>
      <c r="QI504" s="1"/>
      <c r="QJ504" s="1"/>
      <c r="QK504" s="1"/>
      <c r="QL504" s="1"/>
      <c r="QM504" s="1"/>
      <c r="QN504" s="1"/>
      <c r="QO504" s="1"/>
      <c r="QP504" s="1"/>
      <c r="QQ504" s="1"/>
      <c r="QR504" s="1"/>
      <c r="QS504" s="1"/>
      <c r="QT504" s="1"/>
      <c r="QU504" s="1"/>
      <c r="QV504" s="1"/>
      <c r="QW504" s="1"/>
      <c r="QX504" s="1"/>
      <c r="QY504" s="1"/>
      <c r="QZ504" s="1"/>
      <c r="RA504" s="1"/>
      <c r="RB504" s="1"/>
      <c r="RC504" s="1"/>
      <c r="RD504" s="1"/>
      <c r="RE504" s="1"/>
      <c r="RF504" s="1"/>
      <c r="RG504" s="1"/>
      <c r="RH504" s="1"/>
      <c r="RI504" s="1"/>
      <c r="RJ504" s="1"/>
      <c r="RK504" s="1"/>
      <c r="RL504" s="1"/>
      <c r="RM504" s="1"/>
      <c r="RN504" s="1"/>
      <c r="RO504" s="1"/>
      <c r="RP504" s="1"/>
      <c r="RQ504" s="1"/>
      <c r="RR504" s="1"/>
      <c r="RS504" s="1"/>
      <c r="RT504" s="1"/>
      <c r="RU504" s="1"/>
      <c r="RV504" s="1"/>
      <c r="RW504" s="1"/>
      <c r="RX504" s="1"/>
      <c r="RY504" s="1"/>
      <c r="RZ504" s="1"/>
      <c r="SA504" s="1"/>
      <c r="SB504" s="1"/>
      <c r="SC504" s="1"/>
      <c r="SD504" s="1"/>
      <c r="SE504" s="1"/>
      <c r="SF504" s="1"/>
      <c r="SG504" s="1"/>
      <c r="SH504" s="1"/>
      <c r="SI504" s="1"/>
      <c r="SJ504" s="1"/>
      <c r="SK504" s="1"/>
      <c r="SL504" s="1"/>
      <c r="SM504" s="1"/>
      <c r="SN504" s="1"/>
      <c r="SO504" s="1"/>
      <c r="SP504" s="1"/>
      <c r="SQ504" s="1"/>
      <c r="SR504" s="1"/>
      <c r="SS504" s="1"/>
      <c r="ST504" s="1"/>
      <c r="SU504" s="1"/>
      <c r="SV504" s="1"/>
      <c r="SW504" s="1"/>
      <c r="SX504" s="1"/>
      <c r="SY504" s="1"/>
      <c r="SZ504" s="1"/>
      <c r="TA504" s="1"/>
      <c r="TB504" s="1"/>
      <c r="TC504" s="1"/>
      <c r="TD504" s="1"/>
      <c r="TE504" s="1"/>
      <c r="TF504" s="1"/>
      <c r="TG504" s="1"/>
      <c r="TH504" s="1"/>
      <c r="TI504" s="1"/>
      <c r="TJ504" s="1"/>
      <c r="TK504" s="1"/>
      <c r="TL504" s="1"/>
      <c r="TM504" s="1"/>
      <c r="TN504" s="1"/>
      <c r="TO504" s="1"/>
      <c r="TP504" s="1"/>
      <c r="TQ504" s="1"/>
      <c r="TR504" s="1"/>
      <c r="TS504" s="1"/>
      <c r="TT504" s="1"/>
      <c r="TU504" s="1"/>
      <c r="TV504" s="1"/>
      <c r="TW504" s="1"/>
      <c r="TX504" s="1"/>
      <c r="TY504" s="1"/>
      <c r="TZ504" s="1"/>
      <c r="UA504" s="1"/>
      <c r="UB504" s="1"/>
      <c r="UC504" s="1"/>
      <c r="UD504" s="1"/>
      <c r="UE504" s="1"/>
      <c r="UF504" s="1"/>
      <c r="UG504" s="1"/>
      <c r="UH504" s="1"/>
      <c r="UI504" s="1"/>
      <c r="UJ504" s="1"/>
      <c r="UK504" s="1"/>
      <c r="UL504" s="1"/>
      <c r="UM504" s="1"/>
      <c r="UN504" s="1"/>
      <c r="UO504" s="1"/>
      <c r="UP504" s="1"/>
      <c r="UQ504" s="1"/>
      <c r="UR504" s="1"/>
      <c r="US504" s="1"/>
      <c r="UT504" s="1"/>
      <c r="UU504" s="1"/>
      <c r="UV504" s="1"/>
      <c r="UW504" s="1"/>
      <c r="UX504" s="1"/>
      <c r="UY504" s="1"/>
      <c r="UZ504" s="1"/>
      <c r="VA504" s="1"/>
      <c r="VB504" s="1"/>
      <c r="VC504" s="1"/>
      <c r="VD504" s="1"/>
      <c r="VE504" s="1"/>
      <c r="VF504" s="1"/>
      <c r="VG504" s="1"/>
      <c r="VH504" s="1"/>
      <c r="VI504" s="1"/>
      <c r="VJ504" s="1"/>
      <c r="VK504" s="1"/>
      <c r="VL504" s="1"/>
      <c r="VM504" s="1"/>
      <c r="VN504" s="1"/>
      <c r="VO504" s="1"/>
      <c r="VP504" s="1"/>
      <c r="VQ504" s="1"/>
      <c r="VR504" s="1"/>
      <c r="VS504" s="1"/>
      <c r="VT504" s="1"/>
      <c r="VU504" s="1"/>
      <c r="VV504" s="1"/>
      <c r="VW504" s="1"/>
      <c r="VX504" s="1"/>
      <c r="VY504" s="1"/>
      <c r="VZ504" s="1"/>
      <c r="WA504" s="1"/>
      <c r="WB504" s="1"/>
      <c r="WC504" s="1"/>
      <c r="WD504" s="1"/>
      <c r="WE504" s="1"/>
      <c r="WF504" s="1"/>
      <c r="WG504" s="1"/>
      <c r="WH504" s="1"/>
      <c r="WI504" s="1"/>
      <c r="WJ504" s="1"/>
      <c r="WK504" s="1"/>
      <c r="WL504" s="1"/>
      <c r="WM504" s="1"/>
      <c r="WN504" s="1"/>
      <c r="WO504" s="1"/>
      <c r="WP504" s="1"/>
      <c r="WQ504" s="1"/>
      <c r="WR504" s="1"/>
      <c r="WS504" s="1"/>
      <c r="WT504" s="1"/>
      <c r="WU504" s="1"/>
      <c r="WV504" s="1"/>
      <c r="WW504" s="1"/>
      <c r="WX504" s="1"/>
      <c r="WY504" s="1"/>
      <c r="WZ504" s="1"/>
      <c r="XA504" s="1"/>
      <c r="XB504" s="1"/>
      <c r="XC504" s="1"/>
      <c r="XD504" s="1"/>
      <c r="XE504" s="1"/>
      <c r="XF504" s="1"/>
      <c r="XG504" s="1"/>
      <c r="XH504" s="1"/>
      <c r="XI504" s="1"/>
      <c r="XJ504" s="1"/>
      <c r="XK504" s="1"/>
      <c r="XL504" s="1"/>
      <c r="XM504" s="1"/>
      <c r="XN504" s="1"/>
      <c r="XO504" s="1"/>
      <c r="XP504" s="1"/>
      <c r="XQ504" s="1"/>
      <c r="XR504" s="1"/>
      <c r="XS504" s="1"/>
      <c r="XT504" s="1"/>
      <c r="XU504" s="1"/>
      <c r="XV504" s="1"/>
      <c r="XW504" s="1"/>
      <c r="XX504" s="1"/>
      <c r="XY504" s="1"/>
      <c r="XZ504" s="1"/>
      <c r="YA504" s="1"/>
      <c r="YB504" s="1"/>
      <c r="YC504" s="1"/>
      <c r="YD504" s="1"/>
      <c r="YE504" s="1"/>
      <c r="YF504" s="1"/>
      <c r="YG504" s="1"/>
      <c r="YH504" s="1"/>
      <c r="YI504" s="1"/>
      <c r="YJ504" s="1"/>
      <c r="YK504" s="1"/>
      <c r="YL504" s="1"/>
      <c r="YM504" s="1"/>
      <c r="YN504" s="1"/>
      <c r="YO504" s="1"/>
      <c r="YP504" s="1"/>
      <c r="YQ504" s="1"/>
      <c r="YR504" s="1"/>
      <c r="YS504" s="1"/>
      <c r="YT504" s="1"/>
      <c r="YU504" s="1"/>
      <c r="YV504" s="1"/>
      <c r="YW504" s="1"/>
      <c r="YX504" s="1"/>
      <c r="YY504" s="1"/>
      <c r="YZ504" s="1"/>
      <c r="ZA504" s="1"/>
      <c r="ZB504" s="1"/>
      <c r="ZC504" s="1"/>
      <c r="ZD504" s="1"/>
      <c r="ZE504" s="1"/>
      <c r="ZF504" s="1"/>
      <c r="ZG504" s="1"/>
      <c r="ZH504" s="1"/>
      <c r="ZI504" s="1"/>
      <c r="ZJ504" s="1"/>
      <c r="ZK504" s="1"/>
      <c r="ZL504" s="1"/>
      <c r="ZM504" s="1"/>
      <c r="ZN504" s="1"/>
      <c r="ZO504" s="1"/>
      <c r="ZP504" s="1"/>
      <c r="ZQ504" s="1"/>
      <c r="ZR504" s="1"/>
      <c r="ZS504" s="1"/>
    </row>
    <row r="505" spans="1:695" s="52" customFormat="1" x14ac:dyDescent="0.2">
      <c r="A505" s="225" t="s">
        <v>161</v>
      </c>
      <c r="B505" s="94"/>
      <c r="C505" s="48" t="s">
        <v>43</v>
      </c>
      <c r="D505" s="72" t="s">
        <v>17</v>
      </c>
      <c r="E505" s="69">
        <v>0.89930555555555547</v>
      </c>
      <c r="F505" s="69">
        <f>E505+(95/(24*60))</f>
        <v>0.96527777777777768</v>
      </c>
      <c r="G505" s="42">
        <f>H505*I505</f>
        <v>3646.5</v>
      </c>
      <c r="H505" s="265">
        <v>51</v>
      </c>
      <c r="I505" s="81">
        <v>71.5</v>
      </c>
      <c r="J505" s="77" t="s">
        <v>204</v>
      </c>
      <c r="K505" s="77" t="s">
        <v>205</v>
      </c>
      <c r="L505" s="157"/>
      <c r="M505" s="1"/>
      <c r="N505" s="138"/>
      <c r="O505" s="139"/>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c r="JR505" s="1"/>
      <c r="JS505" s="1"/>
      <c r="JT505" s="1"/>
      <c r="JU505" s="1"/>
      <c r="JV505" s="1"/>
      <c r="JW505" s="1"/>
      <c r="JX505" s="1"/>
      <c r="JY505" s="1"/>
      <c r="JZ505" s="1"/>
      <c r="KA505" s="1"/>
      <c r="KB505" s="1"/>
      <c r="KC505" s="1"/>
      <c r="KD505" s="1"/>
      <c r="KE505" s="1"/>
      <c r="KF505" s="1"/>
      <c r="KG505" s="1"/>
      <c r="KH505" s="1"/>
      <c r="KI505" s="1"/>
      <c r="KJ505" s="1"/>
      <c r="KK505" s="1"/>
      <c r="KL505" s="1"/>
      <c r="KM505" s="1"/>
      <c r="KN505" s="1"/>
      <c r="KO505" s="1"/>
      <c r="KP505" s="1"/>
      <c r="KQ505" s="1"/>
      <c r="KR505" s="1"/>
      <c r="KS505" s="1"/>
      <c r="KT505" s="1"/>
      <c r="KU505" s="1"/>
      <c r="KV505" s="1"/>
      <c r="KW505" s="1"/>
      <c r="KX505" s="1"/>
      <c r="KY505" s="1"/>
      <c r="KZ505" s="1"/>
      <c r="LA505" s="1"/>
      <c r="LB505" s="1"/>
      <c r="LC505" s="1"/>
      <c r="LD505" s="1"/>
      <c r="LE505" s="1"/>
      <c r="LF505" s="1"/>
      <c r="LG505" s="1"/>
      <c r="LH505" s="1"/>
      <c r="LI505" s="1"/>
      <c r="LJ505" s="1"/>
      <c r="LK505" s="1"/>
      <c r="LL505" s="1"/>
      <c r="LM505" s="1"/>
      <c r="LN505" s="1"/>
      <c r="LO505" s="1"/>
      <c r="LP505" s="1"/>
      <c r="LQ505" s="1"/>
      <c r="LR505" s="1"/>
      <c r="LS505" s="1"/>
      <c r="LT505" s="1"/>
      <c r="LU505" s="1"/>
      <c r="LV505" s="1"/>
      <c r="LW505" s="1"/>
      <c r="LX505" s="1"/>
      <c r="LY505" s="1"/>
      <c r="LZ505" s="1"/>
      <c r="MA505" s="1"/>
      <c r="MB505" s="1"/>
      <c r="MC505" s="1"/>
      <c r="MD505" s="1"/>
      <c r="ME505" s="1"/>
      <c r="MF505" s="1"/>
      <c r="MG505" s="1"/>
      <c r="MH505" s="1"/>
      <c r="MI505" s="1"/>
      <c r="MJ505" s="1"/>
      <c r="MK505" s="1"/>
      <c r="ML505" s="1"/>
      <c r="MM505" s="1"/>
      <c r="MN505" s="1"/>
      <c r="MO505" s="1"/>
      <c r="MP505" s="1"/>
      <c r="MQ505" s="1"/>
      <c r="MR505" s="1"/>
      <c r="MS505" s="1"/>
      <c r="MT505" s="1"/>
      <c r="MU505" s="1"/>
      <c r="MV505" s="1"/>
      <c r="MW505" s="1"/>
      <c r="MX505" s="1"/>
      <c r="MY505" s="1"/>
      <c r="MZ505" s="1"/>
      <c r="NA505" s="1"/>
      <c r="NB505" s="1"/>
      <c r="NC505" s="1"/>
      <c r="ND505" s="1"/>
      <c r="NE505" s="1"/>
      <c r="NF505" s="1"/>
      <c r="NG505" s="1"/>
      <c r="NH505" s="1"/>
      <c r="NI505" s="1"/>
      <c r="NJ505" s="1"/>
      <c r="NK505" s="1"/>
      <c r="NL505" s="1"/>
      <c r="NM505" s="1"/>
      <c r="NN505" s="1"/>
      <c r="NO505" s="1"/>
      <c r="NP505" s="1"/>
      <c r="NQ505" s="1"/>
      <c r="NR505" s="1"/>
      <c r="NS505" s="1"/>
      <c r="NT505" s="1"/>
      <c r="NU505" s="1"/>
      <c r="NV505" s="1"/>
      <c r="NW505" s="1"/>
      <c r="NX505" s="1"/>
      <c r="NY505" s="1"/>
      <c r="NZ505" s="1"/>
      <c r="OA505" s="1"/>
      <c r="OB505" s="1"/>
      <c r="OC505" s="1"/>
      <c r="OD505" s="1"/>
      <c r="OE505" s="1"/>
      <c r="OF505" s="1"/>
      <c r="OG505" s="1"/>
      <c r="OH505" s="1"/>
      <c r="OI505" s="1"/>
      <c r="OJ505" s="1"/>
      <c r="OK505" s="1"/>
      <c r="OL505" s="1"/>
      <c r="OM505" s="1"/>
      <c r="ON505" s="1"/>
      <c r="OO505" s="1"/>
      <c r="OP505" s="1"/>
      <c r="OQ505" s="1"/>
      <c r="OR505" s="1"/>
      <c r="OS505" s="1"/>
      <c r="OT505" s="1"/>
      <c r="OU505" s="1"/>
      <c r="OV505" s="1"/>
      <c r="OW505" s="1"/>
      <c r="OX505" s="1"/>
      <c r="OY505" s="1"/>
      <c r="OZ505" s="1"/>
      <c r="PA505" s="1"/>
      <c r="PB505" s="1"/>
      <c r="PC505" s="1"/>
      <c r="PD505" s="1"/>
      <c r="PE505" s="1"/>
      <c r="PF505" s="1"/>
      <c r="PG505" s="1"/>
      <c r="PH505" s="1"/>
      <c r="PI505" s="1"/>
      <c r="PJ505" s="1"/>
      <c r="PK505" s="1"/>
      <c r="PL505" s="1"/>
      <c r="PM505" s="1"/>
      <c r="PN505" s="1"/>
      <c r="PO505" s="1"/>
      <c r="PP505" s="1"/>
      <c r="PQ505" s="1"/>
      <c r="PR505" s="1"/>
      <c r="PS505" s="1"/>
      <c r="PT505" s="1"/>
      <c r="PU505" s="1"/>
      <c r="PV505" s="1"/>
      <c r="PW505" s="1"/>
      <c r="PX505" s="1"/>
      <c r="PY505" s="1"/>
      <c r="PZ505" s="1"/>
      <c r="QA505" s="1"/>
      <c r="QB505" s="1"/>
      <c r="QC505" s="1"/>
      <c r="QD505" s="1"/>
      <c r="QE505" s="1"/>
      <c r="QF505" s="1"/>
      <c r="QG505" s="1"/>
      <c r="QH505" s="1"/>
      <c r="QI505" s="1"/>
      <c r="QJ505" s="1"/>
      <c r="QK505" s="1"/>
      <c r="QL505" s="1"/>
      <c r="QM505" s="1"/>
      <c r="QN505" s="1"/>
      <c r="QO505" s="1"/>
      <c r="QP505" s="1"/>
      <c r="QQ505" s="1"/>
      <c r="QR505" s="1"/>
      <c r="QS505" s="1"/>
      <c r="QT505" s="1"/>
      <c r="QU505" s="1"/>
      <c r="QV505" s="1"/>
      <c r="QW505" s="1"/>
      <c r="QX505" s="1"/>
      <c r="QY505" s="1"/>
      <c r="QZ505" s="1"/>
      <c r="RA505" s="1"/>
      <c r="RB505" s="1"/>
      <c r="RC505" s="1"/>
      <c r="RD505" s="1"/>
      <c r="RE505" s="1"/>
      <c r="RF505" s="1"/>
      <c r="RG505" s="1"/>
      <c r="RH505" s="1"/>
      <c r="RI505" s="1"/>
      <c r="RJ505" s="1"/>
      <c r="RK505" s="1"/>
      <c r="RL505" s="1"/>
      <c r="RM505" s="1"/>
      <c r="RN505" s="1"/>
      <c r="RO505" s="1"/>
      <c r="RP505" s="1"/>
      <c r="RQ505" s="1"/>
      <c r="RR505" s="1"/>
      <c r="RS505" s="1"/>
      <c r="RT505" s="1"/>
      <c r="RU505" s="1"/>
      <c r="RV505" s="1"/>
      <c r="RW505" s="1"/>
      <c r="RX505" s="1"/>
      <c r="RY505" s="1"/>
      <c r="RZ505" s="1"/>
      <c r="SA505" s="1"/>
      <c r="SB505" s="1"/>
      <c r="SC505" s="1"/>
      <c r="SD505" s="1"/>
      <c r="SE505" s="1"/>
      <c r="SF505" s="1"/>
      <c r="SG505" s="1"/>
      <c r="SH505" s="1"/>
      <c r="SI505" s="1"/>
      <c r="SJ505" s="1"/>
      <c r="SK505" s="1"/>
      <c r="SL505" s="1"/>
      <c r="SM505" s="1"/>
      <c r="SN505" s="1"/>
      <c r="SO505" s="1"/>
      <c r="SP505" s="1"/>
      <c r="SQ505" s="1"/>
      <c r="SR505" s="1"/>
      <c r="SS505" s="1"/>
      <c r="ST505" s="1"/>
      <c r="SU505" s="1"/>
      <c r="SV505" s="1"/>
      <c r="SW505" s="1"/>
      <c r="SX505" s="1"/>
      <c r="SY505" s="1"/>
      <c r="SZ505" s="1"/>
      <c r="TA505" s="1"/>
      <c r="TB505" s="1"/>
      <c r="TC505" s="1"/>
      <c r="TD505" s="1"/>
      <c r="TE505" s="1"/>
      <c r="TF505" s="1"/>
      <c r="TG505" s="1"/>
      <c r="TH505" s="1"/>
      <c r="TI505" s="1"/>
      <c r="TJ505" s="1"/>
      <c r="TK505" s="1"/>
      <c r="TL505" s="1"/>
      <c r="TM505" s="1"/>
      <c r="TN505" s="1"/>
      <c r="TO505" s="1"/>
      <c r="TP505" s="1"/>
      <c r="TQ505" s="1"/>
      <c r="TR505" s="1"/>
      <c r="TS505" s="1"/>
      <c r="TT505" s="1"/>
      <c r="TU505" s="1"/>
      <c r="TV505" s="1"/>
      <c r="TW505" s="1"/>
      <c r="TX505" s="1"/>
      <c r="TY505" s="1"/>
      <c r="TZ505" s="1"/>
      <c r="UA505" s="1"/>
      <c r="UB505" s="1"/>
      <c r="UC505" s="1"/>
      <c r="UD505" s="1"/>
      <c r="UE505" s="1"/>
      <c r="UF505" s="1"/>
      <c r="UG505" s="1"/>
      <c r="UH505" s="1"/>
      <c r="UI505" s="1"/>
      <c r="UJ505" s="1"/>
      <c r="UK505" s="1"/>
      <c r="UL505" s="1"/>
      <c r="UM505" s="1"/>
      <c r="UN505" s="1"/>
      <c r="UO505" s="1"/>
      <c r="UP505" s="1"/>
      <c r="UQ505" s="1"/>
      <c r="UR505" s="1"/>
      <c r="US505" s="1"/>
      <c r="UT505" s="1"/>
      <c r="UU505" s="1"/>
      <c r="UV505" s="1"/>
      <c r="UW505" s="1"/>
      <c r="UX505" s="1"/>
      <c r="UY505" s="1"/>
      <c r="UZ505" s="1"/>
      <c r="VA505" s="1"/>
      <c r="VB505" s="1"/>
      <c r="VC505" s="1"/>
      <c r="VD505" s="1"/>
      <c r="VE505" s="1"/>
      <c r="VF505" s="1"/>
      <c r="VG505" s="1"/>
      <c r="VH505" s="1"/>
      <c r="VI505" s="1"/>
      <c r="VJ505" s="1"/>
      <c r="VK505" s="1"/>
      <c r="VL505" s="1"/>
      <c r="VM505" s="1"/>
      <c r="VN505" s="1"/>
      <c r="VO505" s="1"/>
      <c r="VP505" s="1"/>
      <c r="VQ505" s="1"/>
      <c r="VR505" s="1"/>
      <c r="VS505" s="1"/>
      <c r="VT505" s="1"/>
      <c r="VU505" s="1"/>
      <c r="VV505" s="1"/>
      <c r="VW505" s="1"/>
      <c r="VX505" s="1"/>
      <c r="VY505" s="1"/>
      <c r="VZ505" s="1"/>
      <c r="WA505" s="1"/>
      <c r="WB505" s="1"/>
      <c r="WC505" s="1"/>
      <c r="WD505" s="1"/>
      <c r="WE505" s="1"/>
      <c r="WF505" s="1"/>
      <c r="WG505" s="1"/>
      <c r="WH505" s="1"/>
      <c r="WI505" s="1"/>
      <c r="WJ505" s="1"/>
      <c r="WK505" s="1"/>
      <c r="WL505" s="1"/>
      <c r="WM505" s="1"/>
      <c r="WN505" s="1"/>
      <c r="WO505" s="1"/>
      <c r="WP505" s="1"/>
      <c r="WQ505" s="1"/>
      <c r="WR505" s="1"/>
      <c r="WS505" s="1"/>
      <c r="WT505" s="1"/>
      <c r="WU505" s="1"/>
      <c r="WV505" s="1"/>
      <c r="WW505" s="1"/>
      <c r="WX505" s="1"/>
      <c r="WY505" s="1"/>
      <c r="WZ505" s="1"/>
      <c r="XA505" s="1"/>
      <c r="XB505" s="1"/>
      <c r="XC505" s="1"/>
      <c r="XD505" s="1"/>
      <c r="XE505" s="1"/>
      <c r="XF505" s="1"/>
      <c r="XG505" s="1"/>
      <c r="XH505" s="1"/>
      <c r="XI505" s="1"/>
      <c r="XJ505" s="1"/>
      <c r="XK505" s="1"/>
      <c r="XL505" s="1"/>
      <c r="XM505" s="1"/>
      <c r="XN505" s="1"/>
      <c r="XO505" s="1"/>
      <c r="XP505" s="1"/>
      <c r="XQ505" s="1"/>
      <c r="XR505" s="1"/>
      <c r="XS505" s="1"/>
      <c r="XT505" s="1"/>
      <c r="XU505" s="1"/>
      <c r="XV505" s="1"/>
      <c r="XW505" s="1"/>
      <c r="XX505" s="1"/>
      <c r="XY505" s="1"/>
      <c r="XZ505" s="1"/>
      <c r="YA505" s="1"/>
      <c r="YB505" s="1"/>
      <c r="YC505" s="1"/>
      <c r="YD505" s="1"/>
      <c r="YE505" s="1"/>
      <c r="YF505" s="1"/>
      <c r="YG505" s="1"/>
      <c r="YH505" s="1"/>
      <c r="YI505" s="1"/>
      <c r="YJ505" s="1"/>
      <c r="YK505" s="1"/>
      <c r="YL505" s="1"/>
      <c r="YM505" s="1"/>
      <c r="YN505" s="1"/>
      <c r="YO505" s="1"/>
      <c r="YP505" s="1"/>
      <c r="YQ505" s="1"/>
      <c r="YR505" s="1"/>
      <c r="YS505" s="1"/>
      <c r="YT505" s="1"/>
      <c r="YU505" s="1"/>
      <c r="YV505" s="1"/>
      <c r="YW505" s="1"/>
      <c r="YX505" s="1"/>
      <c r="YY505" s="1"/>
      <c r="YZ505" s="1"/>
      <c r="ZA505" s="1"/>
      <c r="ZB505" s="1"/>
      <c r="ZC505" s="1"/>
      <c r="ZD505" s="1"/>
      <c r="ZE505" s="1"/>
      <c r="ZF505" s="1"/>
      <c r="ZG505" s="1"/>
      <c r="ZH505" s="1"/>
      <c r="ZI505" s="1"/>
      <c r="ZJ505" s="1"/>
      <c r="ZK505" s="1"/>
      <c r="ZL505" s="1"/>
      <c r="ZM505" s="1"/>
      <c r="ZN505" s="1"/>
      <c r="ZO505" s="1"/>
      <c r="ZP505" s="1"/>
      <c r="ZQ505" s="1"/>
      <c r="ZR505" s="1"/>
      <c r="ZS505" s="1"/>
    </row>
    <row r="506" spans="1:695" s="52" customFormat="1" x14ac:dyDescent="0.2">
      <c r="A506" s="225" t="s">
        <v>161</v>
      </c>
      <c r="B506" s="94"/>
      <c r="C506" s="48" t="s">
        <v>41</v>
      </c>
      <c r="D506" s="72" t="s">
        <v>17</v>
      </c>
      <c r="E506" s="69">
        <v>0.99305555555555547</v>
      </c>
      <c r="F506" s="69">
        <f>E506+(95/(24*60))</f>
        <v>1.0590277777777777</v>
      </c>
      <c r="G506" s="42">
        <f t="shared" ref="G506" si="82">H506*I506</f>
        <v>3651.6</v>
      </c>
      <c r="H506" s="265">
        <v>51</v>
      </c>
      <c r="I506" s="81">
        <v>71.599999999999994</v>
      </c>
      <c r="J506" s="77" t="s">
        <v>204</v>
      </c>
      <c r="K506" s="77" t="s">
        <v>205</v>
      </c>
      <c r="L506" s="157"/>
      <c r="M506" s="1"/>
      <c r="N506" s="138"/>
      <c r="O506" s="139"/>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c r="JR506" s="1"/>
      <c r="JS506" s="1"/>
      <c r="JT506" s="1"/>
      <c r="JU506" s="1"/>
      <c r="JV506" s="1"/>
      <c r="JW506" s="1"/>
      <c r="JX506" s="1"/>
      <c r="JY506" s="1"/>
      <c r="JZ506" s="1"/>
      <c r="KA506" s="1"/>
      <c r="KB506" s="1"/>
      <c r="KC506" s="1"/>
      <c r="KD506" s="1"/>
      <c r="KE506" s="1"/>
      <c r="KF506" s="1"/>
      <c r="KG506" s="1"/>
      <c r="KH506" s="1"/>
      <c r="KI506" s="1"/>
      <c r="KJ506" s="1"/>
      <c r="KK506" s="1"/>
      <c r="KL506" s="1"/>
      <c r="KM506" s="1"/>
      <c r="KN506" s="1"/>
      <c r="KO506" s="1"/>
      <c r="KP506" s="1"/>
      <c r="KQ506" s="1"/>
      <c r="KR506" s="1"/>
      <c r="KS506" s="1"/>
      <c r="KT506" s="1"/>
      <c r="KU506" s="1"/>
      <c r="KV506" s="1"/>
      <c r="KW506" s="1"/>
      <c r="KX506" s="1"/>
      <c r="KY506" s="1"/>
      <c r="KZ506" s="1"/>
      <c r="LA506" s="1"/>
      <c r="LB506" s="1"/>
      <c r="LC506" s="1"/>
      <c r="LD506" s="1"/>
      <c r="LE506" s="1"/>
      <c r="LF506" s="1"/>
      <c r="LG506" s="1"/>
      <c r="LH506" s="1"/>
      <c r="LI506" s="1"/>
      <c r="LJ506" s="1"/>
      <c r="LK506" s="1"/>
      <c r="LL506" s="1"/>
      <c r="LM506" s="1"/>
      <c r="LN506" s="1"/>
      <c r="LO506" s="1"/>
      <c r="LP506" s="1"/>
      <c r="LQ506" s="1"/>
      <c r="LR506" s="1"/>
      <c r="LS506" s="1"/>
      <c r="LT506" s="1"/>
      <c r="LU506" s="1"/>
      <c r="LV506" s="1"/>
      <c r="LW506" s="1"/>
      <c r="LX506" s="1"/>
      <c r="LY506" s="1"/>
      <c r="LZ506" s="1"/>
      <c r="MA506" s="1"/>
      <c r="MB506" s="1"/>
      <c r="MC506" s="1"/>
      <c r="MD506" s="1"/>
      <c r="ME506" s="1"/>
      <c r="MF506" s="1"/>
      <c r="MG506" s="1"/>
      <c r="MH506" s="1"/>
      <c r="MI506" s="1"/>
      <c r="MJ506" s="1"/>
      <c r="MK506" s="1"/>
      <c r="ML506" s="1"/>
      <c r="MM506" s="1"/>
      <c r="MN506" s="1"/>
      <c r="MO506" s="1"/>
      <c r="MP506" s="1"/>
      <c r="MQ506" s="1"/>
      <c r="MR506" s="1"/>
      <c r="MS506" s="1"/>
      <c r="MT506" s="1"/>
      <c r="MU506" s="1"/>
      <c r="MV506" s="1"/>
      <c r="MW506" s="1"/>
      <c r="MX506" s="1"/>
      <c r="MY506" s="1"/>
      <c r="MZ506" s="1"/>
      <c r="NA506" s="1"/>
      <c r="NB506" s="1"/>
      <c r="NC506" s="1"/>
      <c r="ND506" s="1"/>
      <c r="NE506" s="1"/>
      <c r="NF506" s="1"/>
      <c r="NG506" s="1"/>
      <c r="NH506" s="1"/>
      <c r="NI506" s="1"/>
      <c r="NJ506" s="1"/>
      <c r="NK506" s="1"/>
      <c r="NL506" s="1"/>
      <c r="NM506" s="1"/>
      <c r="NN506" s="1"/>
      <c r="NO506" s="1"/>
      <c r="NP506" s="1"/>
      <c r="NQ506" s="1"/>
      <c r="NR506" s="1"/>
      <c r="NS506" s="1"/>
      <c r="NT506" s="1"/>
      <c r="NU506" s="1"/>
      <c r="NV506" s="1"/>
      <c r="NW506" s="1"/>
      <c r="NX506" s="1"/>
      <c r="NY506" s="1"/>
      <c r="NZ506" s="1"/>
      <c r="OA506" s="1"/>
      <c r="OB506" s="1"/>
      <c r="OC506" s="1"/>
      <c r="OD506" s="1"/>
      <c r="OE506" s="1"/>
      <c r="OF506" s="1"/>
      <c r="OG506" s="1"/>
      <c r="OH506" s="1"/>
      <c r="OI506" s="1"/>
      <c r="OJ506" s="1"/>
      <c r="OK506" s="1"/>
      <c r="OL506" s="1"/>
      <c r="OM506" s="1"/>
      <c r="ON506" s="1"/>
      <c r="OO506" s="1"/>
      <c r="OP506" s="1"/>
      <c r="OQ506" s="1"/>
      <c r="OR506" s="1"/>
      <c r="OS506" s="1"/>
      <c r="OT506" s="1"/>
      <c r="OU506" s="1"/>
      <c r="OV506" s="1"/>
      <c r="OW506" s="1"/>
      <c r="OX506" s="1"/>
      <c r="OY506" s="1"/>
      <c r="OZ506" s="1"/>
      <c r="PA506" s="1"/>
      <c r="PB506" s="1"/>
      <c r="PC506" s="1"/>
      <c r="PD506" s="1"/>
      <c r="PE506" s="1"/>
      <c r="PF506" s="1"/>
      <c r="PG506" s="1"/>
      <c r="PH506" s="1"/>
      <c r="PI506" s="1"/>
      <c r="PJ506" s="1"/>
      <c r="PK506" s="1"/>
      <c r="PL506" s="1"/>
      <c r="PM506" s="1"/>
      <c r="PN506" s="1"/>
      <c r="PO506" s="1"/>
      <c r="PP506" s="1"/>
      <c r="PQ506" s="1"/>
      <c r="PR506" s="1"/>
      <c r="PS506" s="1"/>
      <c r="PT506" s="1"/>
      <c r="PU506" s="1"/>
      <c r="PV506" s="1"/>
      <c r="PW506" s="1"/>
      <c r="PX506" s="1"/>
      <c r="PY506" s="1"/>
      <c r="PZ506" s="1"/>
      <c r="QA506" s="1"/>
      <c r="QB506" s="1"/>
      <c r="QC506" s="1"/>
      <c r="QD506" s="1"/>
      <c r="QE506" s="1"/>
      <c r="QF506" s="1"/>
      <c r="QG506" s="1"/>
      <c r="QH506" s="1"/>
      <c r="QI506" s="1"/>
      <c r="QJ506" s="1"/>
      <c r="QK506" s="1"/>
      <c r="QL506" s="1"/>
      <c r="QM506" s="1"/>
      <c r="QN506" s="1"/>
      <c r="QO506" s="1"/>
      <c r="QP506" s="1"/>
      <c r="QQ506" s="1"/>
      <c r="QR506" s="1"/>
      <c r="QS506" s="1"/>
      <c r="QT506" s="1"/>
      <c r="QU506" s="1"/>
      <c r="QV506" s="1"/>
      <c r="QW506" s="1"/>
      <c r="QX506" s="1"/>
      <c r="QY506" s="1"/>
      <c r="QZ506" s="1"/>
      <c r="RA506" s="1"/>
      <c r="RB506" s="1"/>
      <c r="RC506" s="1"/>
      <c r="RD506" s="1"/>
      <c r="RE506" s="1"/>
      <c r="RF506" s="1"/>
      <c r="RG506" s="1"/>
      <c r="RH506" s="1"/>
      <c r="RI506" s="1"/>
      <c r="RJ506" s="1"/>
      <c r="RK506" s="1"/>
      <c r="RL506" s="1"/>
      <c r="RM506" s="1"/>
      <c r="RN506" s="1"/>
      <c r="RO506" s="1"/>
      <c r="RP506" s="1"/>
      <c r="RQ506" s="1"/>
      <c r="RR506" s="1"/>
      <c r="RS506" s="1"/>
      <c r="RT506" s="1"/>
      <c r="RU506" s="1"/>
      <c r="RV506" s="1"/>
      <c r="RW506" s="1"/>
      <c r="RX506" s="1"/>
      <c r="RY506" s="1"/>
      <c r="RZ506" s="1"/>
      <c r="SA506" s="1"/>
      <c r="SB506" s="1"/>
      <c r="SC506" s="1"/>
      <c r="SD506" s="1"/>
      <c r="SE506" s="1"/>
      <c r="SF506" s="1"/>
      <c r="SG506" s="1"/>
      <c r="SH506" s="1"/>
      <c r="SI506" s="1"/>
      <c r="SJ506" s="1"/>
      <c r="SK506" s="1"/>
      <c r="SL506" s="1"/>
      <c r="SM506" s="1"/>
      <c r="SN506" s="1"/>
      <c r="SO506" s="1"/>
      <c r="SP506" s="1"/>
      <c r="SQ506" s="1"/>
      <c r="SR506" s="1"/>
      <c r="SS506" s="1"/>
      <c r="ST506" s="1"/>
      <c r="SU506" s="1"/>
      <c r="SV506" s="1"/>
      <c r="SW506" s="1"/>
      <c r="SX506" s="1"/>
      <c r="SY506" s="1"/>
      <c r="SZ506" s="1"/>
      <c r="TA506" s="1"/>
      <c r="TB506" s="1"/>
      <c r="TC506" s="1"/>
      <c r="TD506" s="1"/>
      <c r="TE506" s="1"/>
      <c r="TF506" s="1"/>
      <c r="TG506" s="1"/>
      <c r="TH506" s="1"/>
      <c r="TI506" s="1"/>
      <c r="TJ506" s="1"/>
      <c r="TK506" s="1"/>
      <c r="TL506" s="1"/>
      <c r="TM506" s="1"/>
      <c r="TN506" s="1"/>
      <c r="TO506" s="1"/>
      <c r="TP506" s="1"/>
      <c r="TQ506" s="1"/>
      <c r="TR506" s="1"/>
      <c r="TS506" s="1"/>
      <c r="TT506" s="1"/>
      <c r="TU506" s="1"/>
      <c r="TV506" s="1"/>
      <c r="TW506" s="1"/>
      <c r="TX506" s="1"/>
      <c r="TY506" s="1"/>
      <c r="TZ506" s="1"/>
      <c r="UA506" s="1"/>
      <c r="UB506" s="1"/>
      <c r="UC506" s="1"/>
      <c r="UD506" s="1"/>
      <c r="UE506" s="1"/>
      <c r="UF506" s="1"/>
      <c r="UG506" s="1"/>
      <c r="UH506" s="1"/>
      <c r="UI506" s="1"/>
      <c r="UJ506" s="1"/>
      <c r="UK506" s="1"/>
      <c r="UL506" s="1"/>
      <c r="UM506" s="1"/>
      <c r="UN506" s="1"/>
      <c r="UO506" s="1"/>
      <c r="UP506" s="1"/>
      <c r="UQ506" s="1"/>
      <c r="UR506" s="1"/>
      <c r="US506" s="1"/>
      <c r="UT506" s="1"/>
      <c r="UU506" s="1"/>
      <c r="UV506" s="1"/>
      <c r="UW506" s="1"/>
      <c r="UX506" s="1"/>
      <c r="UY506" s="1"/>
      <c r="UZ506" s="1"/>
      <c r="VA506" s="1"/>
      <c r="VB506" s="1"/>
      <c r="VC506" s="1"/>
      <c r="VD506" s="1"/>
      <c r="VE506" s="1"/>
      <c r="VF506" s="1"/>
      <c r="VG506" s="1"/>
      <c r="VH506" s="1"/>
      <c r="VI506" s="1"/>
      <c r="VJ506" s="1"/>
      <c r="VK506" s="1"/>
      <c r="VL506" s="1"/>
      <c r="VM506" s="1"/>
      <c r="VN506" s="1"/>
      <c r="VO506" s="1"/>
      <c r="VP506" s="1"/>
      <c r="VQ506" s="1"/>
      <c r="VR506" s="1"/>
      <c r="VS506" s="1"/>
      <c r="VT506" s="1"/>
      <c r="VU506" s="1"/>
      <c r="VV506" s="1"/>
      <c r="VW506" s="1"/>
      <c r="VX506" s="1"/>
      <c r="VY506" s="1"/>
      <c r="VZ506" s="1"/>
      <c r="WA506" s="1"/>
      <c r="WB506" s="1"/>
      <c r="WC506" s="1"/>
      <c r="WD506" s="1"/>
      <c r="WE506" s="1"/>
      <c r="WF506" s="1"/>
      <c r="WG506" s="1"/>
      <c r="WH506" s="1"/>
      <c r="WI506" s="1"/>
      <c r="WJ506" s="1"/>
      <c r="WK506" s="1"/>
      <c r="WL506" s="1"/>
      <c r="WM506" s="1"/>
      <c r="WN506" s="1"/>
      <c r="WO506" s="1"/>
      <c r="WP506" s="1"/>
      <c r="WQ506" s="1"/>
      <c r="WR506" s="1"/>
      <c r="WS506" s="1"/>
      <c r="WT506" s="1"/>
      <c r="WU506" s="1"/>
      <c r="WV506" s="1"/>
      <c r="WW506" s="1"/>
      <c r="WX506" s="1"/>
      <c r="WY506" s="1"/>
      <c r="WZ506" s="1"/>
      <c r="XA506" s="1"/>
      <c r="XB506" s="1"/>
      <c r="XC506" s="1"/>
      <c r="XD506" s="1"/>
      <c r="XE506" s="1"/>
      <c r="XF506" s="1"/>
      <c r="XG506" s="1"/>
      <c r="XH506" s="1"/>
      <c r="XI506" s="1"/>
      <c r="XJ506" s="1"/>
      <c r="XK506" s="1"/>
      <c r="XL506" s="1"/>
      <c r="XM506" s="1"/>
      <c r="XN506" s="1"/>
      <c r="XO506" s="1"/>
      <c r="XP506" s="1"/>
      <c r="XQ506" s="1"/>
      <c r="XR506" s="1"/>
      <c r="XS506" s="1"/>
      <c r="XT506" s="1"/>
      <c r="XU506" s="1"/>
      <c r="XV506" s="1"/>
      <c r="XW506" s="1"/>
      <c r="XX506" s="1"/>
      <c r="XY506" s="1"/>
      <c r="XZ506" s="1"/>
      <c r="YA506" s="1"/>
      <c r="YB506" s="1"/>
      <c r="YC506" s="1"/>
      <c r="YD506" s="1"/>
      <c r="YE506" s="1"/>
      <c r="YF506" s="1"/>
      <c r="YG506" s="1"/>
      <c r="YH506" s="1"/>
      <c r="YI506" s="1"/>
      <c r="YJ506" s="1"/>
      <c r="YK506" s="1"/>
      <c r="YL506" s="1"/>
      <c r="YM506" s="1"/>
      <c r="YN506" s="1"/>
      <c r="YO506" s="1"/>
      <c r="YP506" s="1"/>
      <c r="YQ506" s="1"/>
      <c r="YR506" s="1"/>
      <c r="YS506" s="1"/>
      <c r="YT506" s="1"/>
      <c r="YU506" s="1"/>
      <c r="YV506" s="1"/>
      <c r="YW506" s="1"/>
      <c r="YX506" s="1"/>
      <c r="YY506" s="1"/>
      <c r="YZ506" s="1"/>
      <c r="ZA506" s="1"/>
      <c r="ZB506" s="1"/>
      <c r="ZC506" s="1"/>
      <c r="ZD506" s="1"/>
      <c r="ZE506" s="1"/>
      <c r="ZF506" s="1"/>
      <c r="ZG506" s="1"/>
      <c r="ZH506" s="1"/>
      <c r="ZI506" s="1"/>
      <c r="ZJ506" s="1"/>
      <c r="ZK506" s="1"/>
      <c r="ZL506" s="1"/>
      <c r="ZM506" s="1"/>
      <c r="ZN506" s="1"/>
      <c r="ZO506" s="1"/>
      <c r="ZP506" s="1"/>
      <c r="ZQ506" s="1"/>
      <c r="ZR506" s="1"/>
      <c r="ZS506" s="1"/>
    </row>
    <row r="507" spans="1:695" x14ac:dyDescent="0.2">
      <c r="A507" s="158"/>
      <c r="C507" s="45"/>
      <c r="D507" s="79"/>
      <c r="E507" s="58"/>
      <c r="F507" s="84"/>
      <c r="I507" s="60"/>
      <c r="L507" s="161"/>
      <c r="M507" s="1"/>
    </row>
    <row r="508" spans="1:695" x14ac:dyDescent="0.2">
      <c r="A508" s="158"/>
      <c r="C508" s="45"/>
      <c r="D508" s="79"/>
      <c r="E508" s="58"/>
      <c r="F508" s="58"/>
      <c r="I508" s="60"/>
      <c r="L508" s="161"/>
      <c r="M508" s="1"/>
    </row>
    <row r="509" spans="1:695" s="52" customFormat="1" x14ac:dyDescent="0.2">
      <c r="A509" s="225" t="s">
        <v>162</v>
      </c>
      <c r="B509" s="94"/>
      <c r="C509" s="48" t="s">
        <v>43</v>
      </c>
      <c r="D509" s="72" t="s">
        <v>28</v>
      </c>
      <c r="E509" s="69">
        <v>0.2951388888888889</v>
      </c>
      <c r="F509" s="69">
        <f>E509+(95/(24*60))</f>
        <v>0.3611111111111111</v>
      </c>
      <c r="G509" s="42">
        <f t="shared" si="77"/>
        <v>8008</v>
      </c>
      <c r="H509" s="265">
        <v>112</v>
      </c>
      <c r="I509" s="81">
        <v>71.5</v>
      </c>
      <c r="J509" s="77" t="s">
        <v>204</v>
      </c>
      <c r="K509" s="77" t="s">
        <v>205</v>
      </c>
      <c r="L509" s="157"/>
      <c r="M509" s="1"/>
      <c r="N509" s="138"/>
      <c r="O509" s="139"/>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c r="JR509" s="1"/>
      <c r="JS509" s="1"/>
      <c r="JT509" s="1"/>
      <c r="JU509" s="1"/>
      <c r="JV509" s="1"/>
      <c r="JW509" s="1"/>
      <c r="JX509" s="1"/>
      <c r="JY509" s="1"/>
      <c r="JZ509" s="1"/>
      <c r="KA509" s="1"/>
      <c r="KB509" s="1"/>
      <c r="KC509" s="1"/>
      <c r="KD509" s="1"/>
      <c r="KE509" s="1"/>
      <c r="KF509" s="1"/>
      <c r="KG509" s="1"/>
      <c r="KH509" s="1"/>
      <c r="KI509" s="1"/>
      <c r="KJ509" s="1"/>
      <c r="KK509" s="1"/>
      <c r="KL509" s="1"/>
      <c r="KM509" s="1"/>
      <c r="KN509" s="1"/>
      <c r="KO509" s="1"/>
      <c r="KP509" s="1"/>
      <c r="KQ509" s="1"/>
      <c r="KR509" s="1"/>
      <c r="KS509" s="1"/>
      <c r="KT509" s="1"/>
      <c r="KU509" s="1"/>
      <c r="KV509" s="1"/>
      <c r="KW509" s="1"/>
      <c r="KX509" s="1"/>
      <c r="KY509" s="1"/>
      <c r="KZ509" s="1"/>
      <c r="LA509" s="1"/>
      <c r="LB509" s="1"/>
      <c r="LC509" s="1"/>
      <c r="LD509" s="1"/>
      <c r="LE509" s="1"/>
      <c r="LF509" s="1"/>
      <c r="LG509" s="1"/>
      <c r="LH509" s="1"/>
      <c r="LI509" s="1"/>
      <c r="LJ509" s="1"/>
      <c r="LK509" s="1"/>
      <c r="LL509" s="1"/>
      <c r="LM509" s="1"/>
      <c r="LN509" s="1"/>
      <c r="LO509" s="1"/>
      <c r="LP509" s="1"/>
      <c r="LQ509" s="1"/>
      <c r="LR509" s="1"/>
      <c r="LS509" s="1"/>
      <c r="LT509" s="1"/>
      <c r="LU509" s="1"/>
      <c r="LV509" s="1"/>
      <c r="LW509" s="1"/>
      <c r="LX509" s="1"/>
      <c r="LY509" s="1"/>
      <c r="LZ509" s="1"/>
      <c r="MA509" s="1"/>
      <c r="MB509" s="1"/>
      <c r="MC509" s="1"/>
      <c r="MD509" s="1"/>
      <c r="ME509" s="1"/>
      <c r="MF509" s="1"/>
      <c r="MG509" s="1"/>
      <c r="MH509" s="1"/>
      <c r="MI509" s="1"/>
      <c r="MJ509" s="1"/>
      <c r="MK509" s="1"/>
      <c r="ML509" s="1"/>
      <c r="MM509" s="1"/>
      <c r="MN509" s="1"/>
      <c r="MO509" s="1"/>
      <c r="MP509" s="1"/>
      <c r="MQ509" s="1"/>
      <c r="MR509" s="1"/>
      <c r="MS509" s="1"/>
      <c r="MT509" s="1"/>
      <c r="MU509" s="1"/>
      <c r="MV509" s="1"/>
      <c r="MW509" s="1"/>
      <c r="MX509" s="1"/>
      <c r="MY509" s="1"/>
      <c r="MZ509" s="1"/>
      <c r="NA509" s="1"/>
      <c r="NB509" s="1"/>
      <c r="NC509" s="1"/>
      <c r="ND509" s="1"/>
      <c r="NE509" s="1"/>
      <c r="NF509" s="1"/>
      <c r="NG509" s="1"/>
      <c r="NH509" s="1"/>
      <c r="NI509" s="1"/>
      <c r="NJ509" s="1"/>
      <c r="NK509" s="1"/>
      <c r="NL509" s="1"/>
      <c r="NM509" s="1"/>
      <c r="NN509" s="1"/>
      <c r="NO509" s="1"/>
      <c r="NP509" s="1"/>
      <c r="NQ509" s="1"/>
      <c r="NR509" s="1"/>
      <c r="NS509" s="1"/>
      <c r="NT509" s="1"/>
      <c r="NU509" s="1"/>
      <c r="NV509" s="1"/>
      <c r="NW509" s="1"/>
      <c r="NX509" s="1"/>
      <c r="NY509" s="1"/>
      <c r="NZ509" s="1"/>
      <c r="OA509" s="1"/>
      <c r="OB509" s="1"/>
      <c r="OC509" s="1"/>
      <c r="OD509" s="1"/>
      <c r="OE509" s="1"/>
      <c r="OF509" s="1"/>
      <c r="OG509" s="1"/>
      <c r="OH509" s="1"/>
      <c r="OI509" s="1"/>
      <c r="OJ509" s="1"/>
      <c r="OK509" s="1"/>
      <c r="OL509" s="1"/>
      <c r="OM509" s="1"/>
      <c r="ON509" s="1"/>
      <c r="OO509" s="1"/>
      <c r="OP509" s="1"/>
      <c r="OQ509" s="1"/>
      <c r="OR509" s="1"/>
      <c r="OS509" s="1"/>
      <c r="OT509" s="1"/>
      <c r="OU509" s="1"/>
      <c r="OV509" s="1"/>
      <c r="OW509" s="1"/>
      <c r="OX509" s="1"/>
      <c r="OY509" s="1"/>
      <c r="OZ509" s="1"/>
      <c r="PA509" s="1"/>
      <c r="PB509" s="1"/>
      <c r="PC509" s="1"/>
      <c r="PD509" s="1"/>
      <c r="PE509" s="1"/>
      <c r="PF509" s="1"/>
      <c r="PG509" s="1"/>
      <c r="PH509" s="1"/>
      <c r="PI509" s="1"/>
      <c r="PJ509" s="1"/>
      <c r="PK509" s="1"/>
      <c r="PL509" s="1"/>
      <c r="PM509" s="1"/>
      <c r="PN509" s="1"/>
      <c r="PO509" s="1"/>
      <c r="PP509" s="1"/>
      <c r="PQ509" s="1"/>
      <c r="PR509" s="1"/>
      <c r="PS509" s="1"/>
      <c r="PT509" s="1"/>
      <c r="PU509" s="1"/>
      <c r="PV509" s="1"/>
      <c r="PW509" s="1"/>
      <c r="PX509" s="1"/>
      <c r="PY509" s="1"/>
      <c r="PZ509" s="1"/>
      <c r="QA509" s="1"/>
      <c r="QB509" s="1"/>
      <c r="QC509" s="1"/>
      <c r="QD509" s="1"/>
      <c r="QE509" s="1"/>
      <c r="QF509" s="1"/>
      <c r="QG509" s="1"/>
      <c r="QH509" s="1"/>
      <c r="QI509" s="1"/>
      <c r="QJ509" s="1"/>
      <c r="QK509" s="1"/>
      <c r="QL509" s="1"/>
      <c r="QM509" s="1"/>
      <c r="QN509" s="1"/>
      <c r="QO509" s="1"/>
      <c r="QP509" s="1"/>
      <c r="QQ509" s="1"/>
      <c r="QR509" s="1"/>
      <c r="QS509" s="1"/>
      <c r="QT509" s="1"/>
      <c r="QU509" s="1"/>
      <c r="QV509" s="1"/>
      <c r="QW509" s="1"/>
      <c r="QX509" s="1"/>
      <c r="QY509" s="1"/>
      <c r="QZ509" s="1"/>
      <c r="RA509" s="1"/>
      <c r="RB509" s="1"/>
      <c r="RC509" s="1"/>
      <c r="RD509" s="1"/>
      <c r="RE509" s="1"/>
      <c r="RF509" s="1"/>
      <c r="RG509" s="1"/>
      <c r="RH509" s="1"/>
      <c r="RI509" s="1"/>
      <c r="RJ509" s="1"/>
      <c r="RK509" s="1"/>
      <c r="RL509" s="1"/>
      <c r="RM509" s="1"/>
      <c r="RN509" s="1"/>
      <c r="RO509" s="1"/>
      <c r="RP509" s="1"/>
      <c r="RQ509" s="1"/>
      <c r="RR509" s="1"/>
      <c r="RS509" s="1"/>
      <c r="RT509" s="1"/>
      <c r="RU509" s="1"/>
      <c r="RV509" s="1"/>
      <c r="RW509" s="1"/>
      <c r="RX509" s="1"/>
      <c r="RY509" s="1"/>
      <c r="RZ509" s="1"/>
      <c r="SA509" s="1"/>
      <c r="SB509" s="1"/>
      <c r="SC509" s="1"/>
      <c r="SD509" s="1"/>
      <c r="SE509" s="1"/>
      <c r="SF509" s="1"/>
      <c r="SG509" s="1"/>
      <c r="SH509" s="1"/>
      <c r="SI509" s="1"/>
      <c r="SJ509" s="1"/>
      <c r="SK509" s="1"/>
      <c r="SL509" s="1"/>
      <c r="SM509" s="1"/>
      <c r="SN509" s="1"/>
      <c r="SO509" s="1"/>
      <c r="SP509" s="1"/>
      <c r="SQ509" s="1"/>
      <c r="SR509" s="1"/>
      <c r="SS509" s="1"/>
      <c r="ST509" s="1"/>
      <c r="SU509" s="1"/>
      <c r="SV509" s="1"/>
      <c r="SW509" s="1"/>
      <c r="SX509" s="1"/>
      <c r="SY509" s="1"/>
      <c r="SZ509" s="1"/>
      <c r="TA509" s="1"/>
      <c r="TB509" s="1"/>
      <c r="TC509" s="1"/>
      <c r="TD509" s="1"/>
      <c r="TE509" s="1"/>
      <c r="TF509" s="1"/>
      <c r="TG509" s="1"/>
      <c r="TH509" s="1"/>
      <c r="TI509" s="1"/>
      <c r="TJ509" s="1"/>
      <c r="TK509" s="1"/>
      <c r="TL509" s="1"/>
      <c r="TM509" s="1"/>
      <c r="TN509" s="1"/>
      <c r="TO509" s="1"/>
      <c r="TP509" s="1"/>
      <c r="TQ509" s="1"/>
      <c r="TR509" s="1"/>
      <c r="TS509" s="1"/>
      <c r="TT509" s="1"/>
      <c r="TU509" s="1"/>
      <c r="TV509" s="1"/>
      <c r="TW509" s="1"/>
      <c r="TX509" s="1"/>
      <c r="TY509" s="1"/>
      <c r="TZ509" s="1"/>
      <c r="UA509" s="1"/>
      <c r="UB509" s="1"/>
      <c r="UC509" s="1"/>
      <c r="UD509" s="1"/>
      <c r="UE509" s="1"/>
      <c r="UF509" s="1"/>
      <c r="UG509" s="1"/>
      <c r="UH509" s="1"/>
      <c r="UI509" s="1"/>
      <c r="UJ509" s="1"/>
      <c r="UK509" s="1"/>
      <c r="UL509" s="1"/>
      <c r="UM509" s="1"/>
      <c r="UN509" s="1"/>
      <c r="UO509" s="1"/>
      <c r="UP509" s="1"/>
      <c r="UQ509" s="1"/>
      <c r="UR509" s="1"/>
      <c r="US509" s="1"/>
      <c r="UT509" s="1"/>
      <c r="UU509" s="1"/>
      <c r="UV509" s="1"/>
      <c r="UW509" s="1"/>
      <c r="UX509" s="1"/>
      <c r="UY509" s="1"/>
      <c r="UZ509" s="1"/>
      <c r="VA509" s="1"/>
      <c r="VB509" s="1"/>
      <c r="VC509" s="1"/>
      <c r="VD509" s="1"/>
      <c r="VE509" s="1"/>
      <c r="VF509" s="1"/>
      <c r="VG509" s="1"/>
      <c r="VH509" s="1"/>
      <c r="VI509" s="1"/>
      <c r="VJ509" s="1"/>
      <c r="VK509" s="1"/>
      <c r="VL509" s="1"/>
      <c r="VM509" s="1"/>
      <c r="VN509" s="1"/>
      <c r="VO509" s="1"/>
      <c r="VP509" s="1"/>
      <c r="VQ509" s="1"/>
      <c r="VR509" s="1"/>
      <c r="VS509" s="1"/>
      <c r="VT509" s="1"/>
      <c r="VU509" s="1"/>
      <c r="VV509" s="1"/>
      <c r="VW509" s="1"/>
      <c r="VX509" s="1"/>
      <c r="VY509" s="1"/>
      <c r="VZ509" s="1"/>
      <c r="WA509" s="1"/>
      <c r="WB509" s="1"/>
      <c r="WC509" s="1"/>
      <c r="WD509" s="1"/>
      <c r="WE509" s="1"/>
      <c r="WF509" s="1"/>
      <c r="WG509" s="1"/>
      <c r="WH509" s="1"/>
      <c r="WI509" s="1"/>
      <c r="WJ509" s="1"/>
      <c r="WK509" s="1"/>
      <c r="WL509" s="1"/>
      <c r="WM509" s="1"/>
      <c r="WN509" s="1"/>
      <c r="WO509" s="1"/>
      <c r="WP509" s="1"/>
      <c r="WQ509" s="1"/>
      <c r="WR509" s="1"/>
      <c r="WS509" s="1"/>
      <c r="WT509" s="1"/>
      <c r="WU509" s="1"/>
      <c r="WV509" s="1"/>
      <c r="WW509" s="1"/>
      <c r="WX509" s="1"/>
      <c r="WY509" s="1"/>
      <c r="WZ509" s="1"/>
      <c r="XA509" s="1"/>
      <c r="XB509" s="1"/>
      <c r="XC509" s="1"/>
      <c r="XD509" s="1"/>
      <c r="XE509" s="1"/>
      <c r="XF509" s="1"/>
      <c r="XG509" s="1"/>
      <c r="XH509" s="1"/>
      <c r="XI509" s="1"/>
      <c r="XJ509" s="1"/>
      <c r="XK509" s="1"/>
      <c r="XL509" s="1"/>
      <c r="XM509" s="1"/>
      <c r="XN509" s="1"/>
      <c r="XO509" s="1"/>
      <c r="XP509" s="1"/>
      <c r="XQ509" s="1"/>
      <c r="XR509" s="1"/>
      <c r="XS509" s="1"/>
      <c r="XT509" s="1"/>
      <c r="XU509" s="1"/>
      <c r="XV509" s="1"/>
      <c r="XW509" s="1"/>
      <c r="XX509" s="1"/>
      <c r="XY509" s="1"/>
      <c r="XZ509" s="1"/>
      <c r="YA509" s="1"/>
      <c r="YB509" s="1"/>
      <c r="YC509" s="1"/>
      <c r="YD509" s="1"/>
      <c r="YE509" s="1"/>
      <c r="YF509" s="1"/>
      <c r="YG509" s="1"/>
      <c r="YH509" s="1"/>
      <c r="YI509" s="1"/>
      <c r="YJ509" s="1"/>
      <c r="YK509" s="1"/>
      <c r="YL509" s="1"/>
      <c r="YM509" s="1"/>
      <c r="YN509" s="1"/>
      <c r="YO509" s="1"/>
      <c r="YP509" s="1"/>
      <c r="YQ509" s="1"/>
      <c r="YR509" s="1"/>
      <c r="YS509" s="1"/>
      <c r="YT509" s="1"/>
      <c r="YU509" s="1"/>
      <c r="YV509" s="1"/>
      <c r="YW509" s="1"/>
      <c r="YX509" s="1"/>
      <c r="YY509" s="1"/>
      <c r="YZ509" s="1"/>
      <c r="ZA509" s="1"/>
      <c r="ZB509" s="1"/>
      <c r="ZC509" s="1"/>
      <c r="ZD509" s="1"/>
      <c r="ZE509" s="1"/>
      <c r="ZF509" s="1"/>
      <c r="ZG509" s="1"/>
      <c r="ZH509" s="1"/>
      <c r="ZI509" s="1"/>
      <c r="ZJ509" s="1"/>
      <c r="ZK509" s="1"/>
      <c r="ZL509" s="1"/>
      <c r="ZM509" s="1"/>
      <c r="ZN509" s="1"/>
      <c r="ZO509" s="1"/>
      <c r="ZP509" s="1"/>
      <c r="ZQ509" s="1"/>
      <c r="ZR509" s="1"/>
      <c r="ZS509" s="1"/>
    </row>
    <row r="510" spans="1:695" s="52" customFormat="1" x14ac:dyDescent="0.2">
      <c r="A510" s="225" t="s">
        <v>162</v>
      </c>
      <c r="B510" s="91"/>
      <c r="C510" s="48" t="s">
        <v>41</v>
      </c>
      <c r="D510" s="72" t="s">
        <v>28</v>
      </c>
      <c r="E510" s="69">
        <v>0.36805555555555558</v>
      </c>
      <c r="F510" s="69">
        <f t="shared" ref="F510" si="83">E510+(95/(24*60))</f>
        <v>0.43402777777777779</v>
      </c>
      <c r="G510" s="42">
        <f t="shared" ref="G510:G515" si="84">H510*I510</f>
        <v>8019.1999999999989</v>
      </c>
      <c r="H510" s="265">
        <v>112</v>
      </c>
      <c r="I510" s="81">
        <v>71.599999999999994</v>
      </c>
      <c r="J510" s="77" t="s">
        <v>204</v>
      </c>
      <c r="K510" s="77" t="s">
        <v>205</v>
      </c>
      <c r="L510" s="157"/>
      <c r="M510" s="1"/>
      <c r="N510" s="138"/>
      <c r="O510" s="139"/>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c r="JR510" s="1"/>
      <c r="JS510" s="1"/>
      <c r="JT510" s="1"/>
      <c r="JU510" s="1"/>
      <c r="JV510" s="1"/>
      <c r="JW510" s="1"/>
      <c r="JX510" s="1"/>
      <c r="JY510" s="1"/>
      <c r="JZ510" s="1"/>
      <c r="KA510" s="1"/>
      <c r="KB510" s="1"/>
      <c r="KC510" s="1"/>
      <c r="KD510" s="1"/>
      <c r="KE510" s="1"/>
      <c r="KF510" s="1"/>
      <c r="KG510" s="1"/>
      <c r="KH510" s="1"/>
      <c r="KI510" s="1"/>
      <c r="KJ510" s="1"/>
      <c r="KK510" s="1"/>
      <c r="KL510" s="1"/>
      <c r="KM510" s="1"/>
      <c r="KN510" s="1"/>
      <c r="KO510" s="1"/>
      <c r="KP510" s="1"/>
      <c r="KQ510" s="1"/>
      <c r="KR510" s="1"/>
      <c r="KS510" s="1"/>
      <c r="KT510" s="1"/>
      <c r="KU510" s="1"/>
      <c r="KV510" s="1"/>
      <c r="KW510" s="1"/>
      <c r="KX510" s="1"/>
      <c r="KY510" s="1"/>
      <c r="KZ510" s="1"/>
      <c r="LA510" s="1"/>
      <c r="LB510" s="1"/>
      <c r="LC510" s="1"/>
      <c r="LD510" s="1"/>
      <c r="LE510" s="1"/>
      <c r="LF510" s="1"/>
      <c r="LG510" s="1"/>
      <c r="LH510" s="1"/>
      <c r="LI510" s="1"/>
      <c r="LJ510" s="1"/>
      <c r="LK510" s="1"/>
      <c r="LL510" s="1"/>
      <c r="LM510" s="1"/>
      <c r="LN510" s="1"/>
      <c r="LO510" s="1"/>
      <c r="LP510" s="1"/>
      <c r="LQ510" s="1"/>
      <c r="LR510" s="1"/>
      <c r="LS510" s="1"/>
      <c r="LT510" s="1"/>
      <c r="LU510" s="1"/>
      <c r="LV510" s="1"/>
      <c r="LW510" s="1"/>
      <c r="LX510" s="1"/>
      <c r="LY510" s="1"/>
      <c r="LZ510" s="1"/>
      <c r="MA510" s="1"/>
      <c r="MB510" s="1"/>
      <c r="MC510" s="1"/>
      <c r="MD510" s="1"/>
      <c r="ME510" s="1"/>
      <c r="MF510" s="1"/>
      <c r="MG510" s="1"/>
      <c r="MH510" s="1"/>
      <c r="MI510" s="1"/>
      <c r="MJ510" s="1"/>
      <c r="MK510" s="1"/>
      <c r="ML510" s="1"/>
      <c r="MM510" s="1"/>
      <c r="MN510" s="1"/>
      <c r="MO510" s="1"/>
      <c r="MP510" s="1"/>
      <c r="MQ510" s="1"/>
      <c r="MR510" s="1"/>
      <c r="MS510" s="1"/>
      <c r="MT510" s="1"/>
      <c r="MU510" s="1"/>
      <c r="MV510" s="1"/>
      <c r="MW510" s="1"/>
      <c r="MX510" s="1"/>
      <c r="MY510" s="1"/>
      <c r="MZ510" s="1"/>
      <c r="NA510" s="1"/>
      <c r="NB510" s="1"/>
      <c r="NC510" s="1"/>
      <c r="ND510" s="1"/>
      <c r="NE510" s="1"/>
      <c r="NF510" s="1"/>
      <c r="NG510" s="1"/>
      <c r="NH510" s="1"/>
      <c r="NI510" s="1"/>
      <c r="NJ510" s="1"/>
      <c r="NK510" s="1"/>
      <c r="NL510" s="1"/>
      <c r="NM510" s="1"/>
      <c r="NN510" s="1"/>
      <c r="NO510" s="1"/>
      <c r="NP510" s="1"/>
      <c r="NQ510" s="1"/>
      <c r="NR510" s="1"/>
      <c r="NS510" s="1"/>
      <c r="NT510" s="1"/>
      <c r="NU510" s="1"/>
      <c r="NV510" s="1"/>
      <c r="NW510" s="1"/>
      <c r="NX510" s="1"/>
      <c r="NY510" s="1"/>
      <c r="NZ510" s="1"/>
      <c r="OA510" s="1"/>
      <c r="OB510" s="1"/>
      <c r="OC510" s="1"/>
      <c r="OD510" s="1"/>
      <c r="OE510" s="1"/>
      <c r="OF510" s="1"/>
      <c r="OG510" s="1"/>
      <c r="OH510" s="1"/>
      <c r="OI510" s="1"/>
      <c r="OJ510" s="1"/>
      <c r="OK510" s="1"/>
      <c r="OL510" s="1"/>
      <c r="OM510" s="1"/>
      <c r="ON510" s="1"/>
      <c r="OO510" s="1"/>
      <c r="OP510" s="1"/>
      <c r="OQ510" s="1"/>
      <c r="OR510" s="1"/>
      <c r="OS510" s="1"/>
      <c r="OT510" s="1"/>
      <c r="OU510" s="1"/>
      <c r="OV510" s="1"/>
      <c r="OW510" s="1"/>
      <c r="OX510" s="1"/>
      <c r="OY510" s="1"/>
      <c r="OZ510" s="1"/>
      <c r="PA510" s="1"/>
      <c r="PB510" s="1"/>
      <c r="PC510" s="1"/>
      <c r="PD510" s="1"/>
      <c r="PE510" s="1"/>
      <c r="PF510" s="1"/>
      <c r="PG510" s="1"/>
      <c r="PH510" s="1"/>
      <c r="PI510" s="1"/>
      <c r="PJ510" s="1"/>
      <c r="PK510" s="1"/>
      <c r="PL510" s="1"/>
      <c r="PM510" s="1"/>
      <c r="PN510" s="1"/>
      <c r="PO510" s="1"/>
      <c r="PP510" s="1"/>
      <c r="PQ510" s="1"/>
      <c r="PR510" s="1"/>
      <c r="PS510" s="1"/>
      <c r="PT510" s="1"/>
      <c r="PU510" s="1"/>
      <c r="PV510" s="1"/>
      <c r="PW510" s="1"/>
      <c r="PX510" s="1"/>
      <c r="PY510" s="1"/>
      <c r="PZ510" s="1"/>
      <c r="QA510" s="1"/>
      <c r="QB510" s="1"/>
      <c r="QC510" s="1"/>
      <c r="QD510" s="1"/>
      <c r="QE510" s="1"/>
      <c r="QF510" s="1"/>
      <c r="QG510" s="1"/>
      <c r="QH510" s="1"/>
      <c r="QI510" s="1"/>
      <c r="QJ510" s="1"/>
      <c r="QK510" s="1"/>
      <c r="QL510" s="1"/>
      <c r="QM510" s="1"/>
      <c r="QN510" s="1"/>
      <c r="QO510" s="1"/>
      <c r="QP510" s="1"/>
      <c r="QQ510" s="1"/>
      <c r="QR510" s="1"/>
      <c r="QS510" s="1"/>
      <c r="QT510" s="1"/>
      <c r="QU510" s="1"/>
      <c r="QV510" s="1"/>
      <c r="QW510" s="1"/>
      <c r="QX510" s="1"/>
      <c r="QY510" s="1"/>
      <c r="QZ510" s="1"/>
      <c r="RA510" s="1"/>
      <c r="RB510" s="1"/>
      <c r="RC510" s="1"/>
      <c r="RD510" s="1"/>
      <c r="RE510" s="1"/>
      <c r="RF510" s="1"/>
      <c r="RG510" s="1"/>
      <c r="RH510" s="1"/>
      <c r="RI510" s="1"/>
      <c r="RJ510" s="1"/>
      <c r="RK510" s="1"/>
      <c r="RL510" s="1"/>
      <c r="RM510" s="1"/>
      <c r="RN510" s="1"/>
      <c r="RO510" s="1"/>
      <c r="RP510" s="1"/>
      <c r="RQ510" s="1"/>
      <c r="RR510" s="1"/>
      <c r="RS510" s="1"/>
      <c r="RT510" s="1"/>
      <c r="RU510" s="1"/>
      <c r="RV510" s="1"/>
      <c r="RW510" s="1"/>
      <c r="RX510" s="1"/>
      <c r="RY510" s="1"/>
      <c r="RZ510" s="1"/>
      <c r="SA510" s="1"/>
      <c r="SB510" s="1"/>
      <c r="SC510" s="1"/>
      <c r="SD510" s="1"/>
      <c r="SE510" s="1"/>
      <c r="SF510" s="1"/>
      <c r="SG510" s="1"/>
      <c r="SH510" s="1"/>
      <c r="SI510" s="1"/>
      <c r="SJ510" s="1"/>
      <c r="SK510" s="1"/>
      <c r="SL510" s="1"/>
      <c r="SM510" s="1"/>
      <c r="SN510" s="1"/>
      <c r="SO510" s="1"/>
      <c r="SP510" s="1"/>
      <c r="SQ510" s="1"/>
      <c r="SR510" s="1"/>
      <c r="SS510" s="1"/>
      <c r="ST510" s="1"/>
      <c r="SU510" s="1"/>
      <c r="SV510" s="1"/>
      <c r="SW510" s="1"/>
      <c r="SX510" s="1"/>
      <c r="SY510" s="1"/>
      <c r="SZ510" s="1"/>
      <c r="TA510" s="1"/>
      <c r="TB510" s="1"/>
      <c r="TC510" s="1"/>
      <c r="TD510" s="1"/>
      <c r="TE510" s="1"/>
      <c r="TF510" s="1"/>
      <c r="TG510" s="1"/>
      <c r="TH510" s="1"/>
      <c r="TI510" s="1"/>
      <c r="TJ510" s="1"/>
      <c r="TK510" s="1"/>
      <c r="TL510" s="1"/>
      <c r="TM510" s="1"/>
      <c r="TN510" s="1"/>
      <c r="TO510" s="1"/>
      <c r="TP510" s="1"/>
      <c r="TQ510" s="1"/>
      <c r="TR510" s="1"/>
      <c r="TS510" s="1"/>
      <c r="TT510" s="1"/>
      <c r="TU510" s="1"/>
      <c r="TV510" s="1"/>
      <c r="TW510" s="1"/>
      <c r="TX510" s="1"/>
      <c r="TY510" s="1"/>
      <c r="TZ510" s="1"/>
      <c r="UA510" s="1"/>
      <c r="UB510" s="1"/>
      <c r="UC510" s="1"/>
      <c r="UD510" s="1"/>
      <c r="UE510" s="1"/>
      <c r="UF510" s="1"/>
      <c r="UG510" s="1"/>
      <c r="UH510" s="1"/>
      <c r="UI510" s="1"/>
      <c r="UJ510" s="1"/>
      <c r="UK510" s="1"/>
      <c r="UL510" s="1"/>
      <c r="UM510" s="1"/>
      <c r="UN510" s="1"/>
      <c r="UO510" s="1"/>
      <c r="UP510" s="1"/>
      <c r="UQ510" s="1"/>
      <c r="UR510" s="1"/>
      <c r="US510" s="1"/>
      <c r="UT510" s="1"/>
      <c r="UU510" s="1"/>
      <c r="UV510" s="1"/>
      <c r="UW510" s="1"/>
      <c r="UX510" s="1"/>
      <c r="UY510" s="1"/>
      <c r="UZ510" s="1"/>
      <c r="VA510" s="1"/>
      <c r="VB510" s="1"/>
      <c r="VC510" s="1"/>
      <c r="VD510" s="1"/>
      <c r="VE510" s="1"/>
      <c r="VF510" s="1"/>
      <c r="VG510" s="1"/>
      <c r="VH510" s="1"/>
      <c r="VI510" s="1"/>
      <c r="VJ510" s="1"/>
      <c r="VK510" s="1"/>
      <c r="VL510" s="1"/>
      <c r="VM510" s="1"/>
      <c r="VN510" s="1"/>
      <c r="VO510" s="1"/>
      <c r="VP510" s="1"/>
      <c r="VQ510" s="1"/>
      <c r="VR510" s="1"/>
      <c r="VS510" s="1"/>
      <c r="VT510" s="1"/>
      <c r="VU510" s="1"/>
      <c r="VV510" s="1"/>
      <c r="VW510" s="1"/>
      <c r="VX510" s="1"/>
      <c r="VY510" s="1"/>
      <c r="VZ510" s="1"/>
      <c r="WA510" s="1"/>
      <c r="WB510" s="1"/>
      <c r="WC510" s="1"/>
      <c r="WD510" s="1"/>
      <c r="WE510" s="1"/>
      <c r="WF510" s="1"/>
      <c r="WG510" s="1"/>
      <c r="WH510" s="1"/>
      <c r="WI510" s="1"/>
      <c r="WJ510" s="1"/>
      <c r="WK510" s="1"/>
      <c r="WL510" s="1"/>
      <c r="WM510" s="1"/>
      <c r="WN510" s="1"/>
      <c r="WO510" s="1"/>
      <c r="WP510" s="1"/>
      <c r="WQ510" s="1"/>
      <c r="WR510" s="1"/>
      <c r="WS510" s="1"/>
      <c r="WT510" s="1"/>
      <c r="WU510" s="1"/>
      <c r="WV510" s="1"/>
      <c r="WW510" s="1"/>
      <c r="WX510" s="1"/>
      <c r="WY510" s="1"/>
      <c r="WZ510" s="1"/>
      <c r="XA510" s="1"/>
      <c r="XB510" s="1"/>
      <c r="XC510" s="1"/>
      <c r="XD510" s="1"/>
      <c r="XE510" s="1"/>
      <c r="XF510" s="1"/>
      <c r="XG510" s="1"/>
      <c r="XH510" s="1"/>
      <c r="XI510" s="1"/>
      <c r="XJ510" s="1"/>
      <c r="XK510" s="1"/>
      <c r="XL510" s="1"/>
      <c r="XM510" s="1"/>
      <c r="XN510" s="1"/>
      <c r="XO510" s="1"/>
      <c r="XP510" s="1"/>
      <c r="XQ510" s="1"/>
      <c r="XR510" s="1"/>
      <c r="XS510" s="1"/>
      <c r="XT510" s="1"/>
      <c r="XU510" s="1"/>
      <c r="XV510" s="1"/>
      <c r="XW510" s="1"/>
      <c r="XX510" s="1"/>
      <c r="XY510" s="1"/>
      <c r="XZ510" s="1"/>
      <c r="YA510" s="1"/>
      <c r="YB510" s="1"/>
      <c r="YC510" s="1"/>
      <c r="YD510" s="1"/>
      <c r="YE510" s="1"/>
      <c r="YF510" s="1"/>
      <c r="YG510" s="1"/>
      <c r="YH510" s="1"/>
      <c r="YI510" s="1"/>
      <c r="YJ510" s="1"/>
      <c r="YK510" s="1"/>
      <c r="YL510" s="1"/>
      <c r="YM510" s="1"/>
      <c r="YN510" s="1"/>
      <c r="YO510" s="1"/>
      <c r="YP510" s="1"/>
      <c r="YQ510" s="1"/>
      <c r="YR510" s="1"/>
      <c r="YS510" s="1"/>
      <c r="YT510" s="1"/>
      <c r="YU510" s="1"/>
      <c r="YV510" s="1"/>
      <c r="YW510" s="1"/>
      <c r="YX510" s="1"/>
      <c r="YY510" s="1"/>
      <c r="YZ510" s="1"/>
      <c r="ZA510" s="1"/>
      <c r="ZB510" s="1"/>
      <c r="ZC510" s="1"/>
      <c r="ZD510" s="1"/>
      <c r="ZE510" s="1"/>
      <c r="ZF510" s="1"/>
      <c r="ZG510" s="1"/>
      <c r="ZH510" s="1"/>
      <c r="ZI510" s="1"/>
      <c r="ZJ510" s="1"/>
      <c r="ZK510" s="1"/>
      <c r="ZL510" s="1"/>
      <c r="ZM510" s="1"/>
      <c r="ZN510" s="1"/>
      <c r="ZO510" s="1"/>
      <c r="ZP510" s="1"/>
      <c r="ZQ510" s="1"/>
      <c r="ZR510" s="1"/>
      <c r="ZS510" s="1"/>
    </row>
    <row r="511" spans="1:695" s="127" customFormat="1" x14ac:dyDescent="0.2">
      <c r="A511" s="225" t="s">
        <v>162</v>
      </c>
      <c r="B511" s="91"/>
      <c r="C511" s="48" t="s">
        <v>77</v>
      </c>
      <c r="D511" s="72" t="s">
        <v>28</v>
      </c>
      <c r="E511" s="69">
        <v>0.4375</v>
      </c>
      <c r="F511" s="69">
        <f>E511+(80/(24*60))</f>
        <v>0.49305555555555558</v>
      </c>
      <c r="G511" s="42">
        <f t="shared" si="84"/>
        <v>7380.8000000000011</v>
      </c>
      <c r="H511" s="265">
        <v>112</v>
      </c>
      <c r="I511" s="81">
        <v>65.900000000000006</v>
      </c>
      <c r="J511" s="77" t="s">
        <v>204</v>
      </c>
      <c r="K511" s="77" t="s">
        <v>205</v>
      </c>
      <c r="L511" s="157"/>
      <c r="M511" s="1"/>
      <c r="N511" s="138"/>
      <c r="O511" s="139"/>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c r="JR511" s="1"/>
      <c r="JS511" s="1"/>
      <c r="JT511" s="1"/>
      <c r="JU511" s="1"/>
      <c r="JV511" s="1"/>
      <c r="JW511" s="1"/>
      <c r="JX511" s="1"/>
      <c r="JY511" s="1"/>
      <c r="JZ511" s="1"/>
      <c r="KA511" s="1"/>
      <c r="KB511" s="1"/>
      <c r="KC511" s="1"/>
      <c r="KD511" s="1"/>
      <c r="KE511" s="1"/>
      <c r="KF511" s="1"/>
      <c r="KG511" s="1"/>
      <c r="KH511" s="1"/>
      <c r="KI511" s="1"/>
      <c r="KJ511" s="1"/>
      <c r="KK511" s="1"/>
      <c r="KL511" s="1"/>
      <c r="KM511" s="1"/>
      <c r="KN511" s="1"/>
      <c r="KO511" s="1"/>
      <c r="KP511" s="1"/>
      <c r="KQ511" s="1"/>
      <c r="KR511" s="1"/>
      <c r="KS511" s="1"/>
      <c r="KT511" s="1"/>
      <c r="KU511" s="1"/>
      <c r="KV511" s="1"/>
      <c r="KW511" s="1"/>
      <c r="KX511" s="1"/>
      <c r="KY511" s="1"/>
      <c r="KZ511" s="1"/>
      <c r="LA511" s="1"/>
      <c r="LB511" s="1"/>
      <c r="LC511" s="1"/>
      <c r="LD511" s="1"/>
      <c r="LE511" s="1"/>
      <c r="LF511" s="1"/>
      <c r="LG511" s="1"/>
      <c r="LH511" s="1"/>
      <c r="LI511" s="1"/>
      <c r="LJ511" s="1"/>
      <c r="LK511" s="1"/>
      <c r="LL511" s="1"/>
      <c r="LM511" s="1"/>
      <c r="LN511" s="1"/>
      <c r="LO511" s="1"/>
      <c r="LP511" s="1"/>
      <c r="LQ511" s="1"/>
      <c r="LR511" s="1"/>
      <c r="LS511" s="1"/>
      <c r="LT511" s="1"/>
      <c r="LU511" s="1"/>
      <c r="LV511" s="1"/>
      <c r="LW511" s="1"/>
      <c r="LX511" s="1"/>
      <c r="LY511" s="1"/>
      <c r="LZ511" s="1"/>
      <c r="MA511" s="1"/>
      <c r="MB511" s="1"/>
      <c r="MC511" s="1"/>
      <c r="MD511" s="1"/>
      <c r="ME511" s="1"/>
      <c r="MF511" s="1"/>
      <c r="MG511" s="1"/>
      <c r="MH511" s="1"/>
      <c r="MI511" s="1"/>
      <c r="MJ511" s="1"/>
      <c r="MK511" s="1"/>
      <c r="ML511" s="1"/>
      <c r="MM511" s="1"/>
      <c r="MN511" s="1"/>
      <c r="MO511" s="1"/>
      <c r="MP511" s="1"/>
      <c r="MQ511" s="1"/>
      <c r="MR511" s="1"/>
      <c r="MS511" s="1"/>
      <c r="MT511" s="1"/>
      <c r="MU511" s="1"/>
      <c r="MV511" s="1"/>
      <c r="MW511" s="1"/>
      <c r="MX511" s="1"/>
      <c r="MY511" s="1"/>
      <c r="MZ511" s="1"/>
      <c r="NA511" s="1"/>
      <c r="NB511" s="1"/>
      <c r="NC511" s="1"/>
      <c r="ND511" s="1"/>
      <c r="NE511" s="1"/>
      <c r="NF511" s="1"/>
      <c r="NG511" s="1"/>
      <c r="NH511" s="1"/>
      <c r="NI511" s="1"/>
      <c r="NJ511" s="1"/>
      <c r="NK511" s="1"/>
      <c r="NL511" s="1"/>
      <c r="NM511" s="1"/>
      <c r="NN511" s="1"/>
      <c r="NO511" s="1"/>
      <c r="NP511" s="1"/>
      <c r="NQ511" s="1"/>
      <c r="NR511" s="1"/>
      <c r="NS511" s="1"/>
      <c r="NT511" s="1"/>
      <c r="NU511" s="1"/>
      <c r="NV511" s="1"/>
      <c r="NW511" s="1"/>
      <c r="NX511" s="1"/>
      <c r="NY511" s="1"/>
      <c r="NZ511" s="1"/>
      <c r="OA511" s="1"/>
      <c r="OB511" s="1"/>
      <c r="OC511" s="1"/>
      <c r="OD511" s="1"/>
      <c r="OE511" s="1"/>
      <c r="OF511" s="1"/>
      <c r="OG511" s="1"/>
      <c r="OH511" s="1"/>
      <c r="OI511" s="1"/>
      <c r="OJ511" s="1"/>
      <c r="OK511" s="1"/>
      <c r="OL511" s="1"/>
      <c r="OM511" s="1"/>
      <c r="ON511" s="1"/>
      <c r="OO511" s="1"/>
      <c r="OP511" s="1"/>
      <c r="OQ511" s="1"/>
      <c r="OR511" s="1"/>
      <c r="OS511" s="1"/>
      <c r="OT511" s="1"/>
      <c r="OU511" s="1"/>
      <c r="OV511" s="1"/>
      <c r="OW511" s="1"/>
      <c r="OX511" s="1"/>
      <c r="OY511" s="1"/>
      <c r="OZ511" s="1"/>
      <c r="PA511" s="1"/>
      <c r="PB511" s="1"/>
      <c r="PC511" s="1"/>
      <c r="PD511" s="1"/>
      <c r="PE511" s="1"/>
      <c r="PF511" s="1"/>
      <c r="PG511" s="1"/>
      <c r="PH511" s="1"/>
      <c r="PI511" s="1"/>
      <c r="PJ511" s="1"/>
      <c r="PK511" s="1"/>
      <c r="PL511" s="1"/>
      <c r="PM511" s="1"/>
      <c r="PN511" s="1"/>
      <c r="PO511" s="1"/>
      <c r="PP511" s="1"/>
      <c r="PQ511" s="1"/>
      <c r="PR511" s="1"/>
      <c r="PS511" s="1"/>
      <c r="PT511" s="1"/>
      <c r="PU511" s="1"/>
      <c r="PV511" s="1"/>
      <c r="PW511" s="1"/>
      <c r="PX511" s="1"/>
      <c r="PY511" s="1"/>
      <c r="PZ511" s="1"/>
      <c r="QA511" s="1"/>
      <c r="QB511" s="1"/>
      <c r="QC511" s="1"/>
      <c r="QD511" s="1"/>
      <c r="QE511" s="1"/>
      <c r="QF511" s="1"/>
      <c r="QG511" s="1"/>
      <c r="QH511" s="1"/>
      <c r="QI511" s="1"/>
      <c r="QJ511" s="1"/>
      <c r="QK511" s="1"/>
      <c r="QL511" s="1"/>
      <c r="QM511" s="1"/>
      <c r="QN511" s="1"/>
      <c r="QO511" s="1"/>
      <c r="QP511" s="1"/>
      <c r="QQ511" s="1"/>
      <c r="QR511" s="1"/>
      <c r="QS511" s="1"/>
      <c r="QT511" s="1"/>
      <c r="QU511" s="1"/>
      <c r="QV511" s="1"/>
      <c r="QW511" s="1"/>
      <c r="QX511" s="1"/>
      <c r="QY511" s="1"/>
      <c r="QZ511" s="1"/>
      <c r="RA511" s="1"/>
      <c r="RB511" s="1"/>
      <c r="RC511" s="1"/>
      <c r="RD511" s="1"/>
      <c r="RE511" s="1"/>
      <c r="RF511" s="1"/>
      <c r="RG511" s="1"/>
      <c r="RH511" s="1"/>
      <c r="RI511" s="1"/>
      <c r="RJ511" s="1"/>
      <c r="RK511" s="1"/>
      <c r="RL511" s="1"/>
      <c r="RM511" s="1"/>
      <c r="RN511" s="1"/>
      <c r="RO511" s="1"/>
      <c r="RP511" s="1"/>
      <c r="RQ511" s="1"/>
      <c r="RR511" s="1"/>
      <c r="RS511" s="1"/>
      <c r="RT511" s="1"/>
      <c r="RU511" s="1"/>
      <c r="RV511" s="1"/>
      <c r="RW511" s="1"/>
      <c r="RX511" s="1"/>
      <c r="RY511" s="1"/>
      <c r="RZ511" s="1"/>
      <c r="SA511" s="1"/>
      <c r="SB511" s="1"/>
      <c r="SC511" s="1"/>
      <c r="SD511" s="1"/>
      <c r="SE511" s="1"/>
      <c r="SF511" s="1"/>
      <c r="SG511" s="1"/>
      <c r="SH511" s="1"/>
      <c r="SI511" s="1"/>
      <c r="SJ511" s="1"/>
      <c r="SK511" s="1"/>
      <c r="SL511" s="1"/>
      <c r="SM511" s="1"/>
      <c r="SN511" s="1"/>
      <c r="SO511" s="1"/>
      <c r="SP511" s="1"/>
      <c r="SQ511" s="1"/>
      <c r="SR511" s="1"/>
      <c r="SS511" s="1"/>
      <c r="ST511" s="1"/>
      <c r="SU511" s="1"/>
      <c r="SV511" s="1"/>
      <c r="SW511" s="1"/>
      <c r="SX511" s="1"/>
      <c r="SY511" s="1"/>
      <c r="SZ511" s="1"/>
      <c r="TA511" s="1"/>
      <c r="TB511" s="1"/>
      <c r="TC511" s="1"/>
      <c r="TD511" s="1"/>
      <c r="TE511" s="1"/>
      <c r="TF511" s="1"/>
      <c r="TG511" s="1"/>
      <c r="TH511" s="1"/>
      <c r="TI511" s="1"/>
      <c r="TJ511" s="1"/>
      <c r="TK511" s="1"/>
      <c r="TL511" s="1"/>
      <c r="TM511" s="1"/>
      <c r="TN511" s="1"/>
      <c r="TO511" s="1"/>
      <c r="TP511" s="1"/>
      <c r="TQ511" s="1"/>
      <c r="TR511" s="1"/>
      <c r="TS511" s="1"/>
      <c r="TT511" s="1"/>
      <c r="TU511" s="1"/>
      <c r="TV511" s="1"/>
      <c r="TW511" s="1"/>
      <c r="TX511" s="1"/>
      <c r="TY511" s="1"/>
      <c r="TZ511" s="1"/>
      <c r="UA511" s="1"/>
      <c r="UB511" s="1"/>
      <c r="UC511" s="1"/>
      <c r="UD511" s="1"/>
      <c r="UE511" s="1"/>
      <c r="UF511" s="1"/>
      <c r="UG511" s="1"/>
      <c r="UH511" s="1"/>
      <c r="UI511" s="1"/>
      <c r="UJ511" s="1"/>
      <c r="UK511" s="1"/>
      <c r="UL511" s="1"/>
      <c r="UM511" s="1"/>
      <c r="UN511" s="1"/>
      <c r="UO511" s="1"/>
      <c r="UP511" s="1"/>
      <c r="UQ511" s="1"/>
      <c r="UR511" s="1"/>
      <c r="US511" s="1"/>
      <c r="UT511" s="1"/>
      <c r="UU511" s="1"/>
      <c r="UV511" s="1"/>
      <c r="UW511" s="1"/>
      <c r="UX511" s="1"/>
      <c r="UY511" s="1"/>
      <c r="UZ511" s="1"/>
      <c r="VA511" s="1"/>
      <c r="VB511" s="1"/>
      <c r="VC511" s="1"/>
      <c r="VD511" s="1"/>
      <c r="VE511" s="1"/>
      <c r="VF511" s="1"/>
      <c r="VG511" s="1"/>
      <c r="VH511" s="1"/>
      <c r="VI511" s="1"/>
      <c r="VJ511" s="1"/>
      <c r="VK511" s="1"/>
      <c r="VL511" s="1"/>
      <c r="VM511" s="1"/>
      <c r="VN511" s="1"/>
      <c r="VO511" s="1"/>
      <c r="VP511" s="1"/>
      <c r="VQ511" s="1"/>
      <c r="VR511" s="1"/>
      <c r="VS511" s="1"/>
      <c r="VT511" s="1"/>
      <c r="VU511" s="1"/>
      <c r="VV511" s="1"/>
      <c r="VW511" s="1"/>
      <c r="VX511" s="1"/>
      <c r="VY511" s="1"/>
      <c r="VZ511" s="1"/>
      <c r="WA511" s="1"/>
      <c r="WB511" s="1"/>
      <c r="WC511" s="1"/>
      <c r="WD511" s="1"/>
      <c r="WE511" s="1"/>
      <c r="WF511" s="1"/>
      <c r="WG511" s="1"/>
      <c r="WH511" s="1"/>
      <c r="WI511" s="1"/>
      <c r="WJ511" s="1"/>
      <c r="WK511" s="1"/>
      <c r="WL511" s="1"/>
      <c r="WM511" s="1"/>
      <c r="WN511" s="1"/>
      <c r="WO511" s="1"/>
      <c r="WP511" s="1"/>
      <c r="WQ511" s="1"/>
      <c r="WR511" s="1"/>
      <c r="WS511" s="1"/>
      <c r="WT511" s="1"/>
      <c r="WU511" s="1"/>
      <c r="WV511" s="1"/>
      <c r="WW511" s="1"/>
      <c r="WX511" s="1"/>
      <c r="WY511" s="1"/>
      <c r="WZ511" s="1"/>
      <c r="XA511" s="1"/>
      <c r="XB511" s="1"/>
      <c r="XC511" s="1"/>
      <c r="XD511" s="1"/>
      <c r="XE511" s="1"/>
      <c r="XF511" s="1"/>
      <c r="XG511" s="1"/>
      <c r="XH511" s="1"/>
      <c r="XI511" s="1"/>
      <c r="XJ511" s="1"/>
      <c r="XK511" s="1"/>
      <c r="XL511" s="1"/>
      <c r="XM511" s="1"/>
      <c r="XN511" s="1"/>
      <c r="XO511" s="1"/>
      <c r="XP511" s="1"/>
      <c r="XQ511" s="1"/>
      <c r="XR511" s="1"/>
      <c r="XS511" s="1"/>
      <c r="XT511" s="1"/>
      <c r="XU511" s="1"/>
      <c r="XV511" s="1"/>
      <c r="XW511" s="1"/>
      <c r="XX511" s="1"/>
      <c r="XY511" s="1"/>
      <c r="XZ511" s="1"/>
      <c r="YA511" s="1"/>
      <c r="YB511" s="1"/>
      <c r="YC511" s="1"/>
      <c r="YD511" s="1"/>
      <c r="YE511" s="1"/>
      <c r="YF511" s="1"/>
      <c r="YG511" s="1"/>
      <c r="YH511" s="1"/>
      <c r="YI511" s="1"/>
      <c r="YJ511" s="1"/>
      <c r="YK511" s="1"/>
      <c r="YL511" s="1"/>
      <c r="YM511" s="1"/>
      <c r="YN511" s="1"/>
      <c r="YO511" s="1"/>
      <c r="YP511" s="1"/>
      <c r="YQ511" s="1"/>
      <c r="YR511" s="1"/>
      <c r="YS511" s="1"/>
      <c r="YT511" s="1"/>
      <c r="YU511" s="1"/>
      <c r="YV511" s="1"/>
      <c r="YW511" s="1"/>
      <c r="YX511" s="1"/>
      <c r="YY511" s="1"/>
      <c r="YZ511" s="1"/>
      <c r="ZA511" s="1"/>
      <c r="ZB511" s="1"/>
      <c r="ZC511" s="1"/>
      <c r="ZD511" s="1"/>
      <c r="ZE511" s="1"/>
      <c r="ZF511" s="1"/>
      <c r="ZG511" s="1"/>
      <c r="ZH511" s="1"/>
      <c r="ZI511" s="1"/>
      <c r="ZJ511" s="1"/>
      <c r="ZK511" s="1"/>
      <c r="ZL511" s="1"/>
      <c r="ZM511" s="1"/>
      <c r="ZN511" s="1"/>
      <c r="ZO511" s="1"/>
      <c r="ZP511" s="1"/>
      <c r="ZQ511" s="1"/>
      <c r="ZR511" s="1"/>
      <c r="ZS511" s="1"/>
    </row>
    <row r="512" spans="1:695" s="127" customFormat="1" x14ac:dyDescent="0.2">
      <c r="A512" s="225" t="s">
        <v>162</v>
      </c>
      <c r="B512" s="91"/>
      <c r="C512" s="48" t="s">
        <v>75</v>
      </c>
      <c r="D512" s="72" t="s">
        <v>28</v>
      </c>
      <c r="E512" s="69">
        <v>0.50347222222222199</v>
      </c>
      <c r="F512" s="69">
        <f>E512+(80/(24*60))</f>
        <v>0.55902777777777757</v>
      </c>
      <c r="G512" s="42">
        <f t="shared" si="84"/>
        <v>7448</v>
      </c>
      <c r="H512" s="265">
        <v>112</v>
      </c>
      <c r="I512" s="81">
        <v>66.5</v>
      </c>
      <c r="J512" s="77" t="s">
        <v>204</v>
      </c>
      <c r="K512" s="77" t="s">
        <v>205</v>
      </c>
      <c r="L512" s="157"/>
      <c r="M512" s="1"/>
      <c r="N512" s="138"/>
      <c r="O512" s="139"/>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c r="JR512" s="1"/>
      <c r="JS512" s="1"/>
      <c r="JT512" s="1"/>
      <c r="JU512" s="1"/>
      <c r="JV512" s="1"/>
      <c r="JW512" s="1"/>
      <c r="JX512" s="1"/>
      <c r="JY512" s="1"/>
      <c r="JZ512" s="1"/>
      <c r="KA512" s="1"/>
      <c r="KB512" s="1"/>
      <c r="KC512" s="1"/>
      <c r="KD512" s="1"/>
      <c r="KE512" s="1"/>
      <c r="KF512" s="1"/>
      <c r="KG512" s="1"/>
      <c r="KH512" s="1"/>
      <c r="KI512" s="1"/>
      <c r="KJ512" s="1"/>
      <c r="KK512" s="1"/>
      <c r="KL512" s="1"/>
      <c r="KM512" s="1"/>
      <c r="KN512" s="1"/>
      <c r="KO512" s="1"/>
      <c r="KP512" s="1"/>
      <c r="KQ512" s="1"/>
      <c r="KR512" s="1"/>
      <c r="KS512" s="1"/>
      <c r="KT512" s="1"/>
      <c r="KU512" s="1"/>
      <c r="KV512" s="1"/>
      <c r="KW512" s="1"/>
      <c r="KX512" s="1"/>
      <c r="KY512" s="1"/>
      <c r="KZ512" s="1"/>
      <c r="LA512" s="1"/>
      <c r="LB512" s="1"/>
      <c r="LC512" s="1"/>
      <c r="LD512" s="1"/>
      <c r="LE512" s="1"/>
      <c r="LF512" s="1"/>
      <c r="LG512" s="1"/>
      <c r="LH512" s="1"/>
      <c r="LI512" s="1"/>
      <c r="LJ512" s="1"/>
      <c r="LK512" s="1"/>
      <c r="LL512" s="1"/>
      <c r="LM512" s="1"/>
      <c r="LN512" s="1"/>
      <c r="LO512" s="1"/>
      <c r="LP512" s="1"/>
      <c r="LQ512" s="1"/>
      <c r="LR512" s="1"/>
      <c r="LS512" s="1"/>
      <c r="LT512" s="1"/>
      <c r="LU512" s="1"/>
      <c r="LV512" s="1"/>
      <c r="LW512" s="1"/>
      <c r="LX512" s="1"/>
      <c r="LY512" s="1"/>
      <c r="LZ512" s="1"/>
      <c r="MA512" s="1"/>
      <c r="MB512" s="1"/>
      <c r="MC512" s="1"/>
      <c r="MD512" s="1"/>
      <c r="ME512" s="1"/>
      <c r="MF512" s="1"/>
      <c r="MG512" s="1"/>
      <c r="MH512" s="1"/>
      <c r="MI512" s="1"/>
      <c r="MJ512" s="1"/>
      <c r="MK512" s="1"/>
      <c r="ML512" s="1"/>
      <c r="MM512" s="1"/>
      <c r="MN512" s="1"/>
      <c r="MO512" s="1"/>
      <c r="MP512" s="1"/>
      <c r="MQ512" s="1"/>
      <c r="MR512" s="1"/>
      <c r="MS512" s="1"/>
      <c r="MT512" s="1"/>
      <c r="MU512" s="1"/>
      <c r="MV512" s="1"/>
      <c r="MW512" s="1"/>
      <c r="MX512" s="1"/>
      <c r="MY512" s="1"/>
      <c r="MZ512" s="1"/>
      <c r="NA512" s="1"/>
      <c r="NB512" s="1"/>
      <c r="NC512" s="1"/>
      <c r="ND512" s="1"/>
      <c r="NE512" s="1"/>
      <c r="NF512" s="1"/>
      <c r="NG512" s="1"/>
      <c r="NH512" s="1"/>
      <c r="NI512" s="1"/>
      <c r="NJ512" s="1"/>
      <c r="NK512" s="1"/>
      <c r="NL512" s="1"/>
      <c r="NM512" s="1"/>
      <c r="NN512" s="1"/>
      <c r="NO512" s="1"/>
      <c r="NP512" s="1"/>
      <c r="NQ512" s="1"/>
      <c r="NR512" s="1"/>
      <c r="NS512" s="1"/>
      <c r="NT512" s="1"/>
      <c r="NU512" s="1"/>
      <c r="NV512" s="1"/>
      <c r="NW512" s="1"/>
      <c r="NX512" s="1"/>
      <c r="NY512" s="1"/>
      <c r="NZ512" s="1"/>
      <c r="OA512" s="1"/>
      <c r="OB512" s="1"/>
      <c r="OC512" s="1"/>
      <c r="OD512" s="1"/>
      <c r="OE512" s="1"/>
      <c r="OF512" s="1"/>
      <c r="OG512" s="1"/>
      <c r="OH512" s="1"/>
      <c r="OI512" s="1"/>
      <c r="OJ512" s="1"/>
      <c r="OK512" s="1"/>
      <c r="OL512" s="1"/>
      <c r="OM512" s="1"/>
      <c r="ON512" s="1"/>
      <c r="OO512" s="1"/>
      <c r="OP512" s="1"/>
      <c r="OQ512" s="1"/>
      <c r="OR512" s="1"/>
      <c r="OS512" s="1"/>
      <c r="OT512" s="1"/>
      <c r="OU512" s="1"/>
      <c r="OV512" s="1"/>
      <c r="OW512" s="1"/>
      <c r="OX512" s="1"/>
      <c r="OY512" s="1"/>
      <c r="OZ512" s="1"/>
      <c r="PA512" s="1"/>
      <c r="PB512" s="1"/>
      <c r="PC512" s="1"/>
      <c r="PD512" s="1"/>
      <c r="PE512" s="1"/>
      <c r="PF512" s="1"/>
      <c r="PG512" s="1"/>
      <c r="PH512" s="1"/>
      <c r="PI512" s="1"/>
      <c r="PJ512" s="1"/>
      <c r="PK512" s="1"/>
      <c r="PL512" s="1"/>
      <c r="PM512" s="1"/>
      <c r="PN512" s="1"/>
      <c r="PO512" s="1"/>
      <c r="PP512" s="1"/>
      <c r="PQ512" s="1"/>
      <c r="PR512" s="1"/>
      <c r="PS512" s="1"/>
      <c r="PT512" s="1"/>
      <c r="PU512" s="1"/>
      <c r="PV512" s="1"/>
      <c r="PW512" s="1"/>
      <c r="PX512" s="1"/>
      <c r="PY512" s="1"/>
      <c r="PZ512" s="1"/>
      <c r="QA512" s="1"/>
      <c r="QB512" s="1"/>
      <c r="QC512" s="1"/>
      <c r="QD512" s="1"/>
      <c r="QE512" s="1"/>
      <c r="QF512" s="1"/>
      <c r="QG512" s="1"/>
      <c r="QH512" s="1"/>
      <c r="QI512" s="1"/>
      <c r="QJ512" s="1"/>
      <c r="QK512" s="1"/>
      <c r="QL512" s="1"/>
      <c r="QM512" s="1"/>
      <c r="QN512" s="1"/>
      <c r="QO512" s="1"/>
      <c r="QP512" s="1"/>
      <c r="QQ512" s="1"/>
      <c r="QR512" s="1"/>
      <c r="QS512" s="1"/>
      <c r="QT512" s="1"/>
      <c r="QU512" s="1"/>
      <c r="QV512" s="1"/>
      <c r="QW512" s="1"/>
      <c r="QX512" s="1"/>
      <c r="QY512" s="1"/>
      <c r="QZ512" s="1"/>
      <c r="RA512" s="1"/>
      <c r="RB512" s="1"/>
      <c r="RC512" s="1"/>
      <c r="RD512" s="1"/>
      <c r="RE512" s="1"/>
      <c r="RF512" s="1"/>
      <c r="RG512" s="1"/>
      <c r="RH512" s="1"/>
      <c r="RI512" s="1"/>
      <c r="RJ512" s="1"/>
      <c r="RK512" s="1"/>
      <c r="RL512" s="1"/>
      <c r="RM512" s="1"/>
      <c r="RN512" s="1"/>
      <c r="RO512" s="1"/>
      <c r="RP512" s="1"/>
      <c r="RQ512" s="1"/>
      <c r="RR512" s="1"/>
      <c r="RS512" s="1"/>
      <c r="RT512" s="1"/>
      <c r="RU512" s="1"/>
      <c r="RV512" s="1"/>
      <c r="RW512" s="1"/>
      <c r="RX512" s="1"/>
      <c r="RY512" s="1"/>
      <c r="RZ512" s="1"/>
      <c r="SA512" s="1"/>
      <c r="SB512" s="1"/>
      <c r="SC512" s="1"/>
      <c r="SD512" s="1"/>
      <c r="SE512" s="1"/>
      <c r="SF512" s="1"/>
      <c r="SG512" s="1"/>
      <c r="SH512" s="1"/>
      <c r="SI512" s="1"/>
      <c r="SJ512" s="1"/>
      <c r="SK512" s="1"/>
      <c r="SL512" s="1"/>
      <c r="SM512" s="1"/>
      <c r="SN512" s="1"/>
      <c r="SO512" s="1"/>
      <c r="SP512" s="1"/>
      <c r="SQ512" s="1"/>
      <c r="SR512" s="1"/>
      <c r="SS512" s="1"/>
      <c r="ST512" s="1"/>
      <c r="SU512" s="1"/>
      <c r="SV512" s="1"/>
      <c r="SW512" s="1"/>
      <c r="SX512" s="1"/>
      <c r="SY512" s="1"/>
      <c r="SZ512" s="1"/>
      <c r="TA512" s="1"/>
      <c r="TB512" s="1"/>
      <c r="TC512" s="1"/>
      <c r="TD512" s="1"/>
      <c r="TE512" s="1"/>
      <c r="TF512" s="1"/>
      <c r="TG512" s="1"/>
      <c r="TH512" s="1"/>
      <c r="TI512" s="1"/>
      <c r="TJ512" s="1"/>
      <c r="TK512" s="1"/>
      <c r="TL512" s="1"/>
      <c r="TM512" s="1"/>
      <c r="TN512" s="1"/>
      <c r="TO512" s="1"/>
      <c r="TP512" s="1"/>
      <c r="TQ512" s="1"/>
      <c r="TR512" s="1"/>
      <c r="TS512" s="1"/>
      <c r="TT512" s="1"/>
      <c r="TU512" s="1"/>
      <c r="TV512" s="1"/>
      <c r="TW512" s="1"/>
      <c r="TX512" s="1"/>
      <c r="TY512" s="1"/>
      <c r="TZ512" s="1"/>
      <c r="UA512" s="1"/>
      <c r="UB512" s="1"/>
      <c r="UC512" s="1"/>
      <c r="UD512" s="1"/>
      <c r="UE512" s="1"/>
      <c r="UF512" s="1"/>
      <c r="UG512" s="1"/>
      <c r="UH512" s="1"/>
      <c r="UI512" s="1"/>
      <c r="UJ512" s="1"/>
      <c r="UK512" s="1"/>
      <c r="UL512" s="1"/>
      <c r="UM512" s="1"/>
      <c r="UN512" s="1"/>
      <c r="UO512" s="1"/>
      <c r="UP512" s="1"/>
      <c r="UQ512" s="1"/>
      <c r="UR512" s="1"/>
      <c r="US512" s="1"/>
      <c r="UT512" s="1"/>
      <c r="UU512" s="1"/>
      <c r="UV512" s="1"/>
      <c r="UW512" s="1"/>
      <c r="UX512" s="1"/>
      <c r="UY512" s="1"/>
      <c r="UZ512" s="1"/>
      <c r="VA512" s="1"/>
      <c r="VB512" s="1"/>
      <c r="VC512" s="1"/>
      <c r="VD512" s="1"/>
      <c r="VE512" s="1"/>
      <c r="VF512" s="1"/>
      <c r="VG512" s="1"/>
      <c r="VH512" s="1"/>
      <c r="VI512" s="1"/>
      <c r="VJ512" s="1"/>
      <c r="VK512" s="1"/>
      <c r="VL512" s="1"/>
      <c r="VM512" s="1"/>
      <c r="VN512" s="1"/>
      <c r="VO512" s="1"/>
      <c r="VP512" s="1"/>
      <c r="VQ512" s="1"/>
      <c r="VR512" s="1"/>
      <c r="VS512" s="1"/>
      <c r="VT512" s="1"/>
      <c r="VU512" s="1"/>
      <c r="VV512" s="1"/>
      <c r="VW512" s="1"/>
      <c r="VX512" s="1"/>
      <c r="VY512" s="1"/>
      <c r="VZ512" s="1"/>
      <c r="WA512" s="1"/>
      <c r="WB512" s="1"/>
      <c r="WC512" s="1"/>
      <c r="WD512" s="1"/>
      <c r="WE512" s="1"/>
      <c r="WF512" s="1"/>
      <c r="WG512" s="1"/>
      <c r="WH512" s="1"/>
      <c r="WI512" s="1"/>
      <c r="WJ512" s="1"/>
      <c r="WK512" s="1"/>
      <c r="WL512" s="1"/>
      <c r="WM512" s="1"/>
      <c r="WN512" s="1"/>
      <c r="WO512" s="1"/>
      <c r="WP512" s="1"/>
      <c r="WQ512" s="1"/>
      <c r="WR512" s="1"/>
      <c r="WS512" s="1"/>
      <c r="WT512" s="1"/>
      <c r="WU512" s="1"/>
      <c r="WV512" s="1"/>
      <c r="WW512" s="1"/>
      <c r="WX512" s="1"/>
      <c r="WY512" s="1"/>
      <c r="WZ512" s="1"/>
      <c r="XA512" s="1"/>
      <c r="XB512" s="1"/>
      <c r="XC512" s="1"/>
      <c r="XD512" s="1"/>
      <c r="XE512" s="1"/>
      <c r="XF512" s="1"/>
      <c r="XG512" s="1"/>
      <c r="XH512" s="1"/>
      <c r="XI512" s="1"/>
      <c r="XJ512" s="1"/>
      <c r="XK512" s="1"/>
      <c r="XL512" s="1"/>
      <c r="XM512" s="1"/>
      <c r="XN512" s="1"/>
      <c r="XO512" s="1"/>
      <c r="XP512" s="1"/>
      <c r="XQ512" s="1"/>
      <c r="XR512" s="1"/>
      <c r="XS512" s="1"/>
      <c r="XT512" s="1"/>
      <c r="XU512" s="1"/>
      <c r="XV512" s="1"/>
      <c r="XW512" s="1"/>
      <c r="XX512" s="1"/>
      <c r="XY512" s="1"/>
      <c r="XZ512" s="1"/>
      <c r="YA512" s="1"/>
      <c r="YB512" s="1"/>
      <c r="YC512" s="1"/>
      <c r="YD512" s="1"/>
      <c r="YE512" s="1"/>
      <c r="YF512" s="1"/>
      <c r="YG512" s="1"/>
      <c r="YH512" s="1"/>
      <c r="YI512" s="1"/>
      <c r="YJ512" s="1"/>
      <c r="YK512" s="1"/>
      <c r="YL512" s="1"/>
      <c r="YM512" s="1"/>
      <c r="YN512" s="1"/>
      <c r="YO512" s="1"/>
      <c r="YP512" s="1"/>
      <c r="YQ512" s="1"/>
      <c r="YR512" s="1"/>
      <c r="YS512" s="1"/>
      <c r="YT512" s="1"/>
      <c r="YU512" s="1"/>
      <c r="YV512" s="1"/>
      <c r="YW512" s="1"/>
      <c r="YX512" s="1"/>
      <c r="YY512" s="1"/>
      <c r="YZ512" s="1"/>
      <c r="ZA512" s="1"/>
      <c r="ZB512" s="1"/>
      <c r="ZC512" s="1"/>
      <c r="ZD512" s="1"/>
      <c r="ZE512" s="1"/>
      <c r="ZF512" s="1"/>
      <c r="ZG512" s="1"/>
      <c r="ZH512" s="1"/>
      <c r="ZI512" s="1"/>
      <c r="ZJ512" s="1"/>
      <c r="ZK512" s="1"/>
      <c r="ZL512" s="1"/>
      <c r="ZM512" s="1"/>
      <c r="ZN512" s="1"/>
      <c r="ZO512" s="1"/>
      <c r="ZP512" s="1"/>
      <c r="ZQ512" s="1"/>
      <c r="ZR512" s="1"/>
      <c r="ZS512" s="1"/>
    </row>
    <row r="513" spans="1:695" s="127" customFormat="1" x14ac:dyDescent="0.2">
      <c r="A513" s="225" t="s">
        <v>162</v>
      </c>
      <c r="B513" s="91"/>
      <c r="C513" s="48" t="s">
        <v>77</v>
      </c>
      <c r="D513" s="72" t="s">
        <v>28</v>
      </c>
      <c r="E513" s="69">
        <v>0.5625</v>
      </c>
      <c r="F513" s="69">
        <f>E513+(80/(24*60))</f>
        <v>0.61805555555555558</v>
      </c>
      <c r="G513" s="42">
        <f t="shared" si="84"/>
        <v>7380.8000000000011</v>
      </c>
      <c r="H513" s="265">
        <v>112</v>
      </c>
      <c r="I513" s="81">
        <v>65.900000000000006</v>
      </c>
      <c r="J513" s="77" t="s">
        <v>204</v>
      </c>
      <c r="K513" s="77" t="s">
        <v>205</v>
      </c>
      <c r="L513" s="157"/>
      <c r="M513" s="1"/>
      <c r="N513" s="138"/>
      <c r="O513" s="139"/>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c r="JR513" s="1"/>
      <c r="JS513" s="1"/>
      <c r="JT513" s="1"/>
      <c r="JU513" s="1"/>
      <c r="JV513" s="1"/>
      <c r="JW513" s="1"/>
      <c r="JX513" s="1"/>
      <c r="JY513" s="1"/>
      <c r="JZ513" s="1"/>
      <c r="KA513" s="1"/>
      <c r="KB513" s="1"/>
      <c r="KC513" s="1"/>
      <c r="KD513" s="1"/>
      <c r="KE513" s="1"/>
      <c r="KF513" s="1"/>
      <c r="KG513" s="1"/>
      <c r="KH513" s="1"/>
      <c r="KI513" s="1"/>
      <c r="KJ513" s="1"/>
      <c r="KK513" s="1"/>
      <c r="KL513" s="1"/>
      <c r="KM513" s="1"/>
      <c r="KN513" s="1"/>
      <c r="KO513" s="1"/>
      <c r="KP513" s="1"/>
      <c r="KQ513" s="1"/>
      <c r="KR513" s="1"/>
      <c r="KS513" s="1"/>
      <c r="KT513" s="1"/>
      <c r="KU513" s="1"/>
      <c r="KV513" s="1"/>
      <c r="KW513" s="1"/>
      <c r="KX513" s="1"/>
      <c r="KY513" s="1"/>
      <c r="KZ513" s="1"/>
      <c r="LA513" s="1"/>
      <c r="LB513" s="1"/>
      <c r="LC513" s="1"/>
      <c r="LD513" s="1"/>
      <c r="LE513" s="1"/>
      <c r="LF513" s="1"/>
      <c r="LG513" s="1"/>
      <c r="LH513" s="1"/>
      <c r="LI513" s="1"/>
      <c r="LJ513" s="1"/>
      <c r="LK513" s="1"/>
      <c r="LL513" s="1"/>
      <c r="LM513" s="1"/>
      <c r="LN513" s="1"/>
      <c r="LO513" s="1"/>
      <c r="LP513" s="1"/>
      <c r="LQ513" s="1"/>
      <c r="LR513" s="1"/>
      <c r="LS513" s="1"/>
      <c r="LT513" s="1"/>
      <c r="LU513" s="1"/>
      <c r="LV513" s="1"/>
      <c r="LW513" s="1"/>
      <c r="LX513" s="1"/>
      <c r="LY513" s="1"/>
      <c r="LZ513" s="1"/>
      <c r="MA513" s="1"/>
      <c r="MB513" s="1"/>
      <c r="MC513" s="1"/>
      <c r="MD513" s="1"/>
      <c r="ME513" s="1"/>
      <c r="MF513" s="1"/>
      <c r="MG513" s="1"/>
      <c r="MH513" s="1"/>
      <c r="MI513" s="1"/>
      <c r="MJ513" s="1"/>
      <c r="MK513" s="1"/>
      <c r="ML513" s="1"/>
      <c r="MM513" s="1"/>
      <c r="MN513" s="1"/>
      <c r="MO513" s="1"/>
      <c r="MP513" s="1"/>
      <c r="MQ513" s="1"/>
      <c r="MR513" s="1"/>
      <c r="MS513" s="1"/>
      <c r="MT513" s="1"/>
      <c r="MU513" s="1"/>
      <c r="MV513" s="1"/>
      <c r="MW513" s="1"/>
      <c r="MX513" s="1"/>
      <c r="MY513" s="1"/>
      <c r="MZ513" s="1"/>
      <c r="NA513" s="1"/>
      <c r="NB513" s="1"/>
      <c r="NC513" s="1"/>
      <c r="ND513" s="1"/>
      <c r="NE513" s="1"/>
      <c r="NF513" s="1"/>
      <c r="NG513" s="1"/>
      <c r="NH513" s="1"/>
      <c r="NI513" s="1"/>
      <c r="NJ513" s="1"/>
      <c r="NK513" s="1"/>
      <c r="NL513" s="1"/>
      <c r="NM513" s="1"/>
      <c r="NN513" s="1"/>
      <c r="NO513" s="1"/>
      <c r="NP513" s="1"/>
      <c r="NQ513" s="1"/>
      <c r="NR513" s="1"/>
      <c r="NS513" s="1"/>
      <c r="NT513" s="1"/>
      <c r="NU513" s="1"/>
      <c r="NV513" s="1"/>
      <c r="NW513" s="1"/>
      <c r="NX513" s="1"/>
      <c r="NY513" s="1"/>
      <c r="NZ513" s="1"/>
      <c r="OA513" s="1"/>
      <c r="OB513" s="1"/>
      <c r="OC513" s="1"/>
      <c r="OD513" s="1"/>
      <c r="OE513" s="1"/>
      <c r="OF513" s="1"/>
      <c r="OG513" s="1"/>
      <c r="OH513" s="1"/>
      <c r="OI513" s="1"/>
      <c r="OJ513" s="1"/>
      <c r="OK513" s="1"/>
      <c r="OL513" s="1"/>
      <c r="OM513" s="1"/>
      <c r="ON513" s="1"/>
      <c r="OO513" s="1"/>
      <c r="OP513" s="1"/>
      <c r="OQ513" s="1"/>
      <c r="OR513" s="1"/>
      <c r="OS513" s="1"/>
      <c r="OT513" s="1"/>
      <c r="OU513" s="1"/>
      <c r="OV513" s="1"/>
      <c r="OW513" s="1"/>
      <c r="OX513" s="1"/>
      <c r="OY513" s="1"/>
      <c r="OZ513" s="1"/>
      <c r="PA513" s="1"/>
      <c r="PB513" s="1"/>
      <c r="PC513" s="1"/>
      <c r="PD513" s="1"/>
      <c r="PE513" s="1"/>
      <c r="PF513" s="1"/>
      <c r="PG513" s="1"/>
      <c r="PH513" s="1"/>
      <c r="PI513" s="1"/>
      <c r="PJ513" s="1"/>
      <c r="PK513" s="1"/>
      <c r="PL513" s="1"/>
      <c r="PM513" s="1"/>
      <c r="PN513" s="1"/>
      <c r="PO513" s="1"/>
      <c r="PP513" s="1"/>
      <c r="PQ513" s="1"/>
      <c r="PR513" s="1"/>
      <c r="PS513" s="1"/>
      <c r="PT513" s="1"/>
      <c r="PU513" s="1"/>
      <c r="PV513" s="1"/>
      <c r="PW513" s="1"/>
      <c r="PX513" s="1"/>
      <c r="PY513" s="1"/>
      <c r="PZ513" s="1"/>
      <c r="QA513" s="1"/>
      <c r="QB513" s="1"/>
      <c r="QC513" s="1"/>
      <c r="QD513" s="1"/>
      <c r="QE513" s="1"/>
      <c r="QF513" s="1"/>
      <c r="QG513" s="1"/>
      <c r="QH513" s="1"/>
      <c r="QI513" s="1"/>
      <c r="QJ513" s="1"/>
      <c r="QK513" s="1"/>
      <c r="QL513" s="1"/>
      <c r="QM513" s="1"/>
      <c r="QN513" s="1"/>
      <c r="QO513" s="1"/>
      <c r="QP513" s="1"/>
      <c r="QQ513" s="1"/>
      <c r="QR513" s="1"/>
      <c r="QS513" s="1"/>
      <c r="QT513" s="1"/>
      <c r="QU513" s="1"/>
      <c r="QV513" s="1"/>
      <c r="QW513" s="1"/>
      <c r="QX513" s="1"/>
      <c r="QY513" s="1"/>
      <c r="QZ513" s="1"/>
      <c r="RA513" s="1"/>
      <c r="RB513" s="1"/>
      <c r="RC513" s="1"/>
      <c r="RD513" s="1"/>
      <c r="RE513" s="1"/>
      <c r="RF513" s="1"/>
      <c r="RG513" s="1"/>
      <c r="RH513" s="1"/>
      <c r="RI513" s="1"/>
      <c r="RJ513" s="1"/>
      <c r="RK513" s="1"/>
      <c r="RL513" s="1"/>
      <c r="RM513" s="1"/>
      <c r="RN513" s="1"/>
      <c r="RO513" s="1"/>
      <c r="RP513" s="1"/>
      <c r="RQ513" s="1"/>
      <c r="RR513" s="1"/>
      <c r="RS513" s="1"/>
      <c r="RT513" s="1"/>
      <c r="RU513" s="1"/>
      <c r="RV513" s="1"/>
      <c r="RW513" s="1"/>
      <c r="RX513" s="1"/>
      <c r="RY513" s="1"/>
      <c r="RZ513" s="1"/>
      <c r="SA513" s="1"/>
      <c r="SB513" s="1"/>
      <c r="SC513" s="1"/>
      <c r="SD513" s="1"/>
      <c r="SE513" s="1"/>
      <c r="SF513" s="1"/>
      <c r="SG513" s="1"/>
      <c r="SH513" s="1"/>
      <c r="SI513" s="1"/>
      <c r="SJ513" s="1"/>
      <c r="SK513" s="1"/>
      <c r="SL513" s="1"/>
      <c r="SM513" s="1"/>
      <c r="SN513" s="1"/>
      <c r="SO513" s="1"/>
      <c r="SP513" s="1"/>
      <c r="SQ513" s="1"/>
      <c r="SR513" s="1"/>
      <c r="SS513" s="1"/>
      <c r="ST513" s="1"/>
      <c r="SU513" s="1"/>
      <c r="SV513" s="1"/>
      <c r="SW513" s="1"/>
      <c r="SX513" s="1"/>
      <c r="SY513" s="1"/>
      <c r="SZ513" s="1"/>
      <c r="TA513" s="1"/>
      <c r="TB513" s="1"/>
      <c r="TC513" s="1"/>
      <c r="TD513" s="1"/>
      <c r="TE513" s="1"/>
      <c r="TF513" s="1"/>
      <c r="TG513" s="1"/>
      <c r="TH513" s="1"/>
      <c r="TI513" s="1"/>
      <c r="TJ513" s="1"/>
      <c r="TK513" s="1"/>
      <c r="TL513" s="1"/>
      <c r="TM513" s="1"/>
      <c r="TN513" s="1"/>
      <c r="TO513" s="1"/>
      <c r="TP513" s="1"/>
      <c r="TQ513" s="1"/>
      <c r="TR513" s="1"/>
      <c r="TS513" s="1"/>
      <c r="TT513" s="1"/>
      <c r="TU513" s="1"/>
      <c r="TV513" s="1"/>
      <c r="TW513" s="1"/>
      <c r="TX513" s="1"/>
      <c r="TY513" s="1"/>
      <c r="TZ513" s="1"/>
      <c r="UA513" s="1"/>
      <c r="UB513" s="1"/>
      <c r="UC513" s="1"/>
      <c r="UD513" s="1"/>
      <c r="UE513" s="1"/>
      <c r="UF513" s="1"/>
      <c r="UG513" s="1"/>
      <c r="UH513" s="1"/>
      <c r="UI513" s="1"/>
      <c r="UJ513" s="1"/>
      <c r="UK513" s="1"/>
      <c r="UL513" s="1"/>
      <c r="UM513" s="1"/>
      <c r="UN513" s="1"/>
      <c r="UO513" s="1"/>
      <c r="UP513" s="1"/>
      <c r="UQ513" s="1"/>
      <c r="UR513" s="1"/>
      <c r="US513" s="1"/>
      <c r="UT513" s="1"/>
      <c r="UU513" s="1"/>
      <c r="UV513" s="1"/>
      <c r="UW513" s="1"/>
      <c r="UX513" s="1"/>
      <c r="UY513" s="1"/>
      <c r="UZ513" s="1"/>
      <c r="VA513" s="1"/>
      <c r="VB513" s="1"/>
      <c r="VC513" s="1"/>
      <c r="VD513" s="1"/>
      <c r="VE513" s="1"/>
      <c r="VF513" s="1"/>
      <c r="VG513" s="1"/>
      <c r="VH513" s="1"/>
      <c r="VI513" s="1"/>
      <c r="VJ513" s="1"/>
      <c r="VK513" s="1"/>
      <c r="VL513" s="1"/>
      <c r="VM513" s="1"/>
      <c r="VN513" s="1"/>
      <c r="VO513" s="1"/>
      <c r="VP513" s="1"/>
      <c r="VQ513" s="1"/>
      <c r="VR513" s="1"/>
      <c r="VS513" s="1"/>
      <c r="VT513" s="1"/>
      <c r="VU513" s="1"/>
      <c r="VV513" s="1"/>
      <c r="VW513" s="1"/>
      <c r="VX513" s="1"/>
      <c r="VY513" s="1"/>
      <c r="VZ513" s="1"/>
      <c r="WA513" s="1"/>
      <c r="WB513" s="1"/>
      <c r="WC513" s="1"/>
      <c r="WD513" s="1"/>
      <c r="WE513" s="1"/>
      <c r="WF513" s="1"/>
      <c r="WG513" s="1"/>
      <c r="WH513" s="1"/>
      <c r="WI513" s="1"/>
      <c r="WJ513" s="1"/>
      <c r="WK513" s="1"/>
      <c r="WL513" s="1"/>
      <c r="WM513" s="1"/>
      <c r="WN513" s="1"/>
      <c r="WO513" s="1"/>
      <c r="WP513" s="1"/>
      <c r="WQ513" s="1"/>
      <c r="WR513" s="1"/>
      <c r="WS513" s="1"/>
      <c r="WT513" s="1"/>
      <c r="WU513" s="1"/>
      <c r="WV513" s="1"/>
      <c r="WW513" s="1"/>
      <c r="WX513" s="1"/>
      <c r="WY513" s="1"/>
      <c r="WZ513" s="1"/>
      <c r="XA513" s="1"/>
      <c r="XB513" s="1"/>
      <c r="XC513" s="1"/>
      <c r="XD513" s="1"/>
      <c r="XE513" s="1"/>
      <c r="XF513" s="1"/>
      <c r="XG513" s="1"/>
      <c r="XH513" s="1"/>
      <c r="XI513" s="1"/>
      <c r="XJ513" s="1"/>
      <c r="XK513" s="1"/>
      <c r="XL513" s="1"/>
      <c r="XM513" s="1"/>
      <c r="XN513" s="1"/>
      <c r="XO513" s="1"/>
      <c r="XP513" s="1"/>
      <c r="XQ513" s="1"/>
      <c r="XR513" s="1"/>
      <c r="XS513" s="1"/>
      <c r="XT513" s="1"/>
      <c r="XU513" s="1"/>
      <c r="XV513" s="1"/>
      <c r="XW513" s="1"/>
      <c r="XX513" s="1"/>
      <c r="XY513" s="1"/>
      <c r="XZ513" s="1"/>
      <c r="YA513" s="1"/>
      <c r="YB513" s="1"/>
      <c r="YC513" s="1"/>
      <c r="YD513" s="1"/>
      <c r="YE513" s="1"/>
      <c r="YF513" s="1"/>
      <c r="YG513" s="1"/>
      <c r="YH513" s="1"/>
      <c r="YI513" s="1"/>
      <c r="YJ513" s="1"/>
      <c r="YK513" s="1"/>
      <c r="YL513" s="1"/>
      <c r="YM513" s="1"/>
      <c r="YN513" s="1"/>
      <c r="YO513" s="1"/>
      <c r="YP513" s="1"/>
      <c r="YQ513" s="1"/>
      <c r="YR513" s="1"/>
      <c r="YS513" s="1"/>
      <c r="YT513" s="1"/>
      <c r="YU513" s="1"/>
      <c r="YV513" s="1"/>
      <c r="YW513" s="1"/>
      <c r="YX513" s="1"/>
      <c r="YY513" s="1"/>
      <c r="YZ513" s="1"/>
      <c r="ZA513" s="1"/>
      <c r="ZB513" s="1"/>
      <c r="ZC513" s="1"/>
      <c r="ZD513" s="1"/>
      <c r="ZE513" s="1"/>
      <c r="ZF513" s="1"/>
      <c r="ZG513" s="1"/>
      <c r="ZH513" s="1"/>
      <c r="ZI513" s="1"/>
      <c r="ZJ513" s="1"/>
      <c r="ZK513" s="1"/>
      <c r="ZL513" s="1"/>
      <c r="ZM513" s="1"/>
      <c r="ZN513" s="1"/>
      <c r="ZO513" s="1"/>
      <c r="ZP513" s="1"/>
      <c r="ZQ513" s="1"/>
      <c r="ZR513" s="1"/>
      <c r="ZS513" s="1"/>
    </row>
    <row r="514" spans="1:695" s="127" customFormat="1" x14ac:dyDescent="0.2">
      <c r="A514" s="225" t="s">
        <v>162</v>
      </c>
      <c r="B514" s="91"/>
      <c r="C514" s="48" t="s">
        <v>75</v>
      </c>
      <c r="D514" s="72" t="s">
        <v>28</v>
      </c>
      <c r="E514" s="69">
        <v>0.62847222222222199</v>
      </c>
      <c r="F514" s="69">
        <f>E514+(80/(24*60))</f>
        <v>0.68402777777777757</v>
      </c>
      <c r="G514" s="42">
        <f t="shared" si="84"/>
        <v>7448</v>
      </c>
      <c r="H514" s="265">
        <v>112</v>
      </c>
      <c r="I514" s="81">
        <v>66.5</v>
      </c>
      <c r="J514" s="77" t="s">
        <v>204</v>
      </c>
      <c r="K514" s="77" t="s">
        <v>205</v>
      </c>
      <c r="L514" s="157"/>
      <c r="M514" s="1"/>
      <c r="N514" s="138"/>
      <c r="O514" s="139"/>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c r="JR514" s="1"/>
      <c r="JS514" s="1"/>
      <c r="JT514" s="1"/>
      <c r="JU514" s="1"/>
      <c r="JV514" s="1"/>
      <c r="JW514" s="1"/>
      <c r="JX514" s="1"/>
      <c r="JY514" s="1"/>
      <c r="JZ514" s="1"/>
      <c r="KA514" s="1"/>
      <c r="KB514" s="1"/>
      <c r="KC514" s="1"/>
      <c r="KD514" s="1"/>
      <c r="KE514" s="1"/>
      <c r="KF514" s="1"/>
      <c r="KG514" s="1"/>
      <c r="KH514" s="1"/>
      <c r="KI514" s="1"/>
      <c r="KJ514" s="1"/>
      <c r="KK514" s="1"/>
      <c r="KL514" s="1"/>
      <c r="KM514" s="1"/>
      <c r="KN514" s="1"/>
      <c r="KO514" s="1"/>
      <c r="KP514" s="1"/>
      <c r="KQ514" s="1"/>
      <c r="KR514" s="1"/>
      <c r="KS514" s="1"/>
      <c r="KT514" s="1"/>
      <c r="KU514" s="1"/>
      <c r="KV514" s="1"/>
      <c r="KW514" s="1"/>
      <c r="KX514" s="1"/>
      <c r="KY514" s="1"/>
      <c r="KZ514" s="1"/>
      <c r="LA514" s="1"/>
      <c r="LB514" s="1"/>
      <c r="LC514" s="1"/>
      <c r="LD514" s="1"/>
      <c r="LE514" s="1"/>
      <c r="LF514" s="1"/>
      <c r="LG514" s="1"/>
      <c r="LH514" s="1"/>
      <c r="LI514" s="1"/>
      <c r="LJ514" s="1"/>
      <c r="LK514" s="1"/>
      <c r="LL514" s="1"/>
      <c r="LM514" s="1"/>
      <c r="LN514" s="1"/>
      <c r="LO514" s="1"/>
      <c r="LP514" s="1"/>
      <c r="LQ514" s="1"/>
      <c r="LR514" s="1"/>
      <c r="LS514" s="1"/>
      <c r="LT514" s="1"/>
      <c r="LU514" s="1"/>
      <c r="LV514" s="1"/>
      <c r="LW514" s="1"/>
      <c r="LX514" s="1"/>
      <c r="LY514" s="1"/>
      <c r="LZ514" s="1"/>
      <c r="MA514" s="1"/>
      <c r="MB514" s="1"/>
      <c r="MC514" s="1"/>
      <c r="MD514" s="1"/>
      <c r="ME514" s="1"/>
      <c r="MF514" s="1"/>
      <c r="MG514" s="1"/>
      <c r="MH514" s="1"/>
      <c r="MI514" s="1"/>
      <c r="MJ514" s="1"/>
      <c r="MK514" s="1"/>
      <c r="ML514" s="1"/>
      <c r="MM514" s="1"/>
      <c r="MN514" s="1"/>
      <c r="MO514" s="1"/>
      <c r="MP514" s="1"/>
      <c r="MQ514" s="1"/>
      <c r="MR514" s="1"/>
      <c r="MS514" s="1"/>
      <c r="MT514" s="1"/>
      <c r="MU514" s="1"/>
      <c r="MV514" s="1"/>
      <c r="MW514" s="1"/>
      <c r="MX514" s="1"/>
      <c r="MY514" s="1"/>
      <c r="MZ514" s="1"/>
      <c r="NA514" s="1"/>
      <c r="NB514" s="1"/>
      <c r="NC514" s="1"/>
      <c r="ND514" s="1"/>
      <c r="NE514" s="1"/>
      <c r="NF514" s="1"/>
      <c r="NG514" s="1"/>
      <c r="NH514" s="1"/>
      <c r="NI514" s="1"/>
      <c r="NJ514" s="1"/>
      <c r="NK514" s="1"/>
      <c r="NL514" s="1"/>
      <c r="NM514" s="1"/>
      <c r="NN514" s="1"/>
      <c r="NO514" s="1"/>
      <c r="NP514" s="1"/>
      <c r="NQ514" s="1"/>
      <c r="NR514" s="1"/>
      <c r="NS514" s="1"/>
      <c r="NT514" s="1"/>
      <c r="NU514" s="1"/>
      <c r="NV514" s="1"/>
      <c r="NW514" s="1"/>
      <c r="NX514" s="1"/>
      <c r="NY514" s="1"/>
      <c r="NZ514" s="1"/>
      <c r="OA514" s="1"/>
      <c r="OB514" s="1"/>
      <c r="OC514" s="1"/>
      <c r="OD514" s="1"/>
      <c r="OE514" s="1"/>
      <c r="OF514" s="1"/>
      <c r="OG514" s="1"/>
      <c r="OH514" s="1"/>
      <c r="OI514" s="1"/>
      <c r="OJ514" s="1"/>
      <c r="OK514" s="1"/>
      <c r="OL514" s="1"/>
      <c r="OM514" s="1"/>
      <c r="ON514" s="1"/>
      <c r="OO514" s="1"/>
      <c r="OP514" s="1"/>
      <c r="OQ514" s="1"/>
      <c r="OR514" s="1"/>
      <c r="OS514" s="1"/>
      <c r="OT514" s="1"/>
      <c r="OU514" s="1"/>
      <c r="OV514" s="1"/>
      <c r="OW514" s="1"/>
      <c r="OX514" s="1"/>
      <c r="OY514" s="1"/>
      <c r="OZ514" s="1"/>
      <c r="PA514" s="1"/>
      <c r="PB514" s="1"/>
      <c r="PC514" s="1"/>
      <c r="PD514" s="1"/>
      <c r="PE514" s="1"/>
      <c r="PF514" s="1"/>
      <c r="PG514" s="1"/>
      <c r="PH514" s="1"/>
      <c r="PI514" s="1"/>
      <c r="PJ514" s="1"/>
      <c r="PK514" s="1"/>
      <c r="PL514" s="1"/>
      <c r="PM514" s="1"/>
      <c r="PN514" s="1"/>
      <c r="PO514" s="1"/>
      <c r="PP514" s="1"/>
      <c r="PQ514" s="1"/>
      <c r="PR514" s="1"/>
      <c r="PS514" s="1"/>
      <c r="PT514" s="1"/>
      <c r="PU514" s="1"/>
      <c r="PV514" s="1"/>
      <c r="PW514" s="1"/>
      <c r="PX514" s="1"/>
      <c r="PY514" s="1"/>
      <c r="PZ514" s="1"/>
      <c r="QA514" s="1"/>
      <c r="QB514" s="1"/>
      <c r="QC514" s="1"/>
      <c r="QD514" s="1"/>
      <c r="QE514" s="1"/>
      <c r="QF514" s="1"/>
      <c r="QG514" s="1"/>
      <c r="QH514" s="1"/>
      <c r="QI514" s="1"/>
      <c r="QJ514" s="1"/>
      <c r="QK514" s="1"/>
      <c r="QL514" s="1"/>
      <c r="QM514" s="1"/>
      <c r="QN514" s="1"/>
      <c r="QO514" s="1"/>
      <c r="QP514" s="1"/>
      <c r="QQ514" s="1"/>
      <c r="QR514" s="1"/>
      <c r="QS514" s="1"/>
      <c r="QT514" s="1"/>
      <c r="QU514" s="1"/>
      <c r="QV514" s="1"/>
      <c r="QW514" s="1"/>
      <c r="QX514" s="1"/>
      <c r="QY514" s="1"/>
      <c r="QZ514" s="1"/>
      <c r="RA514" s="1"/>
      <c r="RB514" s="1"/>
      <c r="RC514" s="1"/>
      <c r="RD514" s="1"/>
      <c r="RE514" s="1"/>
      <c r="RF514" s="1"/>
      <c r="RG514" s="1"/>
      <c r="RH514" s="1"/>
      <c r="RI514" s="1"/>
      <c r="RJ514" s="1"/>
      <c r="RK514" s="1"/>
      <c r="RL514" s="1"/>
      <c r="RM514" s="1"/>
      <c r="RN514" s="1"/>
      <c r="RO514" s="1"/>
      <c r="RP514" s="1"/>
      <c r="RQ514" s="1"/>
      <c r="RR514" s="1"/>
      <c r="RS514" s="1"/>
      <c r="RT514" s="1"/>
      <c r="RU514" s="1"/>
      <c r="RV514" s="1"/>
      <c r="RW514" s="1"/>
      <c r="RX514" s="1"/>
      <c r="RY514" s="1"/>
      <c r="RZ514" s="1"/>
      <c r="SA514" s="1"/>
      <c r="SB514" s="1"/>
      <c r="SC514" s="1"/>
      <c r="SD514" s="1"/>
      <c r="SE514" s="1"/>
      <c r="SF514" s="1"/>
      <c r="SG514" s="1"/>
      <c r="SH514" s="1"/>
      <c r="SI514" s="1"/>
      <c r="SJ514" s="1"/>
      <c r="SK514" s="1"/>
      <c r="SL514" s="1"/>
      <c r="SM514" s="1"/>
      <c r="SN514" s="1"/>
      <c r="SO514" s="1"/>
      <c r="SP514" s="1"/>
      <c r="SQ514" s="1"/>
      <c r="SR514" s="1"/>
      <c r="SS514" s="1"/>
      <c r="ST514" s="1"/>
      <c r="SU514" s="1"/>
      <c r="SV514" s="1"/>
      <c r="SW514" s="1"/>
      <c r="SX514" s="1"/>
      <c r="SY514" s="1"/>
      <c r="SZ514" s="1"/>
      <c r="TA514" s="1"/>
      <c r="TB514" s="1"/>
      <c r="TC514" s="1"/>
      <c r="TD514" s="1"/>
      <c r="TE514" s="1"/>
      <c r="TF514" s="1"/>
      <c r="TG514" s="1"/>
      <c r="TH514" s="1"/>
      <c r="TI514" s="1"/>
      <c r="TJ514" s="1"/>
      <c r="TK514" s="1"/>
      <c r="TL514" s="1"/>
      <c r="TM514" s="1"/>
      <c r="TN514" s="1"/>
      <c r="TO514" s="1"/>
      <c r="TP514" s="1"/>
      <c r="TQ514" s="1"/>
      <c r="TR514" s="1"/>
      <c r="TS514" s="1"/>
      <c r="TT514" s="1"/>
      <c r="TU514" s="1"/>
      <c r="TV514" s="1"/>
      <c r="TW514" s="1"/>
      <c r="TX514" s="1"/>
      <c r="TY514" s="1"/>
      <c r="TZ514" s="1"/>
      <c r="UA514" s="1"/>
      <c r="UB514" s="1"/>
      <c r="UC514" s="1"/>
      <c r="UD514" s="1"/>
      <c r="UE514" s="1"/>
      <c r="UF514" s="1"/>
      <c r="UG514" s="1"/>
      <c r="UH514" s="1"/>
      <c r="UI514" s="1"/>
      <c r="UJ514" s="1"/>
      <c r="UK514" s="1"/>
      <c r="UL514" s="1"/>
      <c r="UM514" s="1"/>
      <c r="UN514" s="1"/>
      <c r="UO514" s="1"/>
      <c r="UP514" s="1"/>
      <c r="UQ514" s="1"/>
      <c r="UR514" s="1"/>
      <c r="US514" s="1"/>
      <c r="UT514" s="1"/>
      <c r="UU514" s="1"/>
      <c r="UV514" s="1"/>
      <c r="UW514" s="1"/>
      <c r="UX514" s="1"/>
      <c r="UY514" s="1"/>
      <c r="UZ514" s="1"/>
      <c r="VA514" s="1"/>
      <c r="VB514" s="1"/>
      <c r="VC514" s="1"/>
      <c r="VD514" s="1"/>
      <c r="VE514" s="1"/>
      <c r="VF514" s="1"/>
      <c r="VG514" s="1"/>
      <c r="VH514" s="1"/>
      <c r="VI514" s="1"/>
      <c r="VJ514" s="1"/>
      <c r="VK514" s="1"/>
      <c r="VL514" s="1"/>
      <c r="VM514" s="1"/>
      <c r="VN514" s="1"/>
      <c r="VO514" s="1"/>
      <c r="VP514" s="1"/>
      <c r="VQ514" s="1"/>
      <c r="VR514" s="1"/>
      <c r="VS514" s="1"/>
      <c r="VT514" s="1"/>
      <c r="VU514" s="1"/>
      <c r="VV514" s="1"/>
      <c r="VW514" s="1"/>
      <c r="VX514" s="1"/>
      <c r="VY514" s="1"/>
      <c r="VZ514" s="1"/>
      <c r="WA514" s="1"/>
      <c r="WB514" s="1"/>
      <c r="WC514" s="1"/>
      <c r="WD514" s="1"/>
      <c r="WE514" s="1"/>
      <c r="WF514" s="1"/>
      <c r="WG514" s="1"/>
      <c r="WH514" s="1"/>
      <c r="WI514" s="1"/>
      <c r="WJ514" s="1"/>
      <c r="WK514" s="1"/>
      <c r="WL514" s="1"/>
      <c r="WM514" s="1"/>
      <c r="WN514" s="1"/>
      <c r="WO514" s="1"/>
      <c r="WP514" s="1"/>
      <c r="WQ514" s="1"/>
      <c r="WR514" s="1"/>
      <c r="WS514" s="1"/>
      <c r="WT514" s="1"/>
      <c r="WU514" s="1"/>
      <c r="WV514" s="1"/>
      <c r="WW514" s="1"/>
      <c r="WX514" s="1"/>
      <c r="WY514" s="1"/>
      <c r="WZ514" s="1"/>
      <c r="XA514" s="1"/>
      <c r="XB514" s="1"/>
      <c r="XC514" s="1"/>
      <c r="XD514" s="1"/>
      <c r="XE514" s="1"/>
      <c r="XF514" s="1"/>
      <c r="XG514" s="1"/>
      <c r="XH514" s="1"/>
      <c r="XI514" s="1"/>
      <c r="XJ514" s="1"/>
      <c r="XK514" s="1"/>
      <c r="XL514" s="1"/>
      <c r="XM514" s="1"/>
      <c r="XN514" s="1"/>
      <c r="XO514" s="1"/>
      <c r="XP514" s="1"/>
      <c r="XQ514" s="1"/>
      <c r="XR514" s="1"/>
      <c r="XS514" s="1"/>
      <c r="XT514" s="1"/>
      <c r="XU514" s="1"/>
      <c r="XV514" s="1"/>
      <c r="XW514" s="1"/>
      <c r="XX514" s="1"/>
      <c r="XY514" s="1"/>
      <c r="XZ514" s="1"/>
      <c r="YA514" s="1"/>
      <c r="YB514" s="1"/>
      <c r="YC514" s="1"/>
      <c r="YD514" s="1"/>
      <c r="YE514" s="1"/>
      <c r="YF514" s="1"/>
      <c r="YG514" s="1"/>
      <c r="YH514" s="1"/>
      <c r="YI514" s="1"/>
      <c r="YJ514" s="1"/>
      <c r="YK514" s="1"/>
      <c r="YL514" s="1"/>
      <c r="YM514" s="1"/>
      <c r="YN514" s="1"/>
      <c r="YO514" s="1"/>
      <c r="YP514" s="1"/>
      <c r="YQ514" s="1"/>
      <c r="YR514" s="1"/>
      <c r="YS514" s="1"/>
      <c r="YT514" s="1"/>
      <c r="YU514" s="1"/>
      <c r="YV514" s="1"/>
      <c r="YW514" s="1"/>
      <c r="YX514" s="1"/>
      <c r="YY514" s="1"/>
      <c r="YZ514" s="1"/>
      <c r="ZA514" s="1"/>
      <c r="ZB514" s="1"/>
      <c r="ZC514" s="1"/>
      <c r="ZD514" s="1"/>
      <c r="ZE514" s="1"/>
      <c r="ZF514" s="1"/>
      <c r="ZG514" s="1"/>
      <c r="ZH514" s="1"/>
      <c r="ZI514" s="1"/>
      <c r="ZJ514" s="1"/>
      <c r="ZK514" s="1"/>
      <c r="ZL514" s="1"/>
      <c r="ZM514" s="1"/>
      <c r="ZN514" s="1"/>
      <c r="ZO514" s="1"/>
      <c r="ZP514" s="1"/>
      <c r="ZQ514" s="1"/>
      <c r="ZR514" s="1"/>
      <c r="ZS514" s="1"/>
    </row>
    <row r="515" spans="1:695" s="127" customFormat="1" x14ac:dyDescent="0.2">
      <c r="A515" s="225" t="s">
        <v>162</v>
      </c>
      <c r="B515" s="91"/>
      <c r="C515" s="48" t="s">
        <v>77</v>
      </c>
      <c r="D515" s="72" t="s">
        <v>28</v>
      </c>
      <c r="E515" s="69">
        <v>0.6875</v>
      </c>
      <c r="F515" s="69">
        <f>E515+(80/(24*60))</f>
        <v>0.74305555555555558</v>
      </c>
      <c r="G515" s="42">
        <f t="shared" si="84"/>
        <v>7380.8000000000011</v>
      </c>
      <c r="H515" s="265">
        <v>112</v>
      </c>
      <c r="I515" s="81">
        <v>65.900000000000006</v>
      </c>
      <c r="J515" s="77" t="s">
        <v>204</v>
      </c>
      <c r="K515" s="77" t="s">
        <v>205</v>
      </c>
      <c r="L515" s="157"/>
      <c r="M515" s="1"/>
      <c r="N515" s="138"/>
      <c r="O515" s="139"/>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c r="JR515" s="1"/>
      <c r="JS515" s="1"/>
      <c r="JT515" s="1"/>
      <c r="JU515" s="1"/>
      <c r="JV515" s="1"/>
      <c r="JW515" s="1"/>
      <c r="JX515" s="1"/>
      <c r="JY515" s="1"/>
      <c r="JZ515" s="1"/>
      <c r="KA515" s="1"/>
      <c r="KB515" s="1"/>
      <c r="KC515" s="1"/>
      <c r="KD515" s="1"/>
      <c r="KE515" s="1"/>
      <c r="KF515" s="1"/>
      <c r="KG515" s="1"/>
      <c r="KH515" s="1"/>
      <c r="KI515" s="1"/>
      <c r="KJ515" s="1"/>
      <c r="KK515" s="1"/>
      <c r="KL515" s="1"/>
      <c r="KM515" s="1"/>
      <c r="KN515" s="1"/>
      <c r="KO515" s="1"/>
      <c r="KP515" s="1"/>
      <c r="KQ515" s="1"/>
      <c r="KR515" s="1"/>
      <c r="KS515" s="1"/>
      <c r="KT515" s="1"/>
      <c r="KU515" s="1"/>
      <c r="KV515" s="1"/>
      <c r="KW515" s="1"/>
      <c r="KX515" s="1"/>
      <c r="KY515" s="1"/>
      <c r="KZ515" s="1"/>
      <c r="LA515" s="1"/>
      <c r="LB515" s="1"/>
      <c r="LC515" s="1"/>
      <c r="LD515" s="1"/>
      <c r="LE515" s="1"/>
      <c r="LF515" s="1"/>
      <c r="LG515" s="1"/>
      <c r="LH515" s="1"/>
      <c r="LI515" s="1"/>
      <c r="LJ515" s="1"/>
      <c r="LK515" s="1"/>
      <c r="LL515" s="1"/>
      <c r="LM515" s="1"/>
      <c r="LN515" s="1"/>
      <c r="LO515" s="1"/>
      <c r="LP515" s="1"/>
      <c r="LQ515" s="1"/>
      <c r="LR515" s="1"/>
      <c r="LS515" s="1"/>
      <c r="LT515" s="1"/>
      <c r="LU515" s="1"/>
      <c r="LV515" s="1"/>
      <c r="LW515" s="1"/>
      <c r="LX515" s="1"/>
      <c r="LY515" s="1"/>
      <c r="LZ515" s="1"/>
      <c r="MA515" s="1"/>
      <c r="MB515" s="1"/>
      <c r="MC515" s="1"/>
      <c r="MD515" s="1"/>
      <c r="ME515" s="1"/>
      <c r="MF515" s="1"/>
      <c r="MG515" s="1"/>
      <c r="MH515" s="1"/>
      <c r="MI515" s="1"/>
      <c r="MJ515" s="1"/>
      <c r="MK515" s="1"/>
      <c r="ML515" s="1"/>
      <c r="MM515" s="1"/>
      <c r="MN515" s="1"/>
      <c r="MO515" s="1"/>
      <c r="MP515" s="1"/>
      <c r="MQ515" s="1"/>
      <c r="MR515" s="1"/>
      <c r="MS515" s="1"/>
      <c r="MT515" s="1"/>
      <c r="MU515" s="1"/>
      <c r="MV515" s="1"/>
      <c r="MW515" s="1"/>
      <c r="MX515" s="1"/>
      <c r="MY515" s="1"/>
      <c r="MZ515" s="1"/>
      <c r="NA515" s="1"/>
      <c r="NB515" s="1"/>
      <c r="NC515" s="1"/>
      <c r="ND515" s="1"/>
      <c r="NE515" s="1"/>
      <c r="NF515" s="1"/>
      <c r="NG515" s="1"/>
      <c r="NH515" s="1"/>
      <c r="NI515" s="1"/>
      <c r="NJ515" s="1"/>
      <c r="NK515" s="1"/>
      <c r="NL515" s="1"/>
      <c r="NM515" s="1"/>
      <c r="NN515" s="1"/>
      <c r="NO515" s="1"/>
      <c r="NP515" s="1"/>
      <c r="NQ515" s="1"/>
      <c r="NR515" s="1"/>
      <c r="NS515" s="1"/>
      <c r="NT515" s="1"/>
      <c r="NU515" s="1"/>
      <c r="NV515" s="1"/>
      <c r="NW515" s="1"/>
      <c r="NX515" s="1"/>
      <c r="NY515" s="1"/>
      <c r="NZ515" s="1"/>
      <c r="OA515" s="1"/>
      <c r="OB515" s="1"/>
      <c r="OC515" s="1"/>
      <c r="OD515" s="1"/>
      <c r="OE515" s="1"/>
      <c r="OF515" s="1"/>
      <c r="OG515" s="1"/>
      <c r="OH515" s="1"/>
      <c r="OI515" s="1"/>
      <c r="OJ515" s="1"/>
      <c r="OK515" s="1"/>
      <c r="OL515" s="1"/>
      <c r="OM515" s="1"/>
      <c r="ON515" s="1"/>
      <c r="OO515" s="1"/>
      <c r="OP515" s="1"/>
      <c r="OQ515" s="1"/>
      <c r="OR515" s="1"/>
      <c r="OS515" s="1"/>
      <c r="OT515" s="1"/>
      <c r="OU515" s="1"/>
      <c r="OV515" s="1"/>
      <c r="OW515" s="1"/>
      <c r="OX515" s="1"/>
      <c r="OY515" s="1"/>
      <c r="OZ515" s="1"/>
      <c r="PA515" s="1"/>
      <c r="PB515" s="1"/>
      <c r="PC515" s="1"/>
      <c r="PD515" s="1"/>
      <c r="PE515" s="1"/>
      <c r="PF515" s="1"/>
      <c r="PG515" s="1"/>
      <c r="PH515" s="1"/>
      <c r="PI515" s="1"/>
      <c r="PJ515" s="1"/>
      <c r="PK515" s="1"/>
      <c r="PL515" s="1"/>
      <c r="PM515" s="1"/>
      <c r="PN515" s="1"/>
      <c r="PO515" s="1"/>
      <c r="PP515" s="1"/>
      <c r="PQ515" s="1"/>
      <c r="PR515" s="1"/>
      <c r="PS515" s="1"/>
      <c r="PT515" s="1"/>
      <c r="PU515" s="1"/>
      <c r="PV515" s="1"/>
      <c r="PW515" s="1"/>
      <c r="PX515" s="1"/>
      <c r="PY515" s="1"/>
      <c r="PZ515" s="1"/>
      <c r="QA515" s="1"/>
      <c r="QB515" s="1"/>
      <c r="QC515" s="1"/>
      <c r="QD515" s="1"/>
      <c r="QE515" s="1"/>
      <c r="QF515" s="1"/>
      <c r="QG515" s="1"/>
      <c r="QH515" s="1"/>
      <c r="QI515" s="1"/>
      <c r="QJ515" s="1"/>
      <c r="QK515" s="1"/>
      <c r="QL515" s="1"/>
      <c r="QM515" s="1"/>
      <c r="QN515" s="1"/>
      <c r="QO515" s="1"/>
      <c r="QP515" s="1"/>
      <c r="QQ515" s="1"/>
      <c r="QR515" s="1"/>
      <c r="QS515" s="1"/>
      <c r="QT515" s="1"/>
      <c r="QU515" s="1"/>
      <c r="QV515" s="1"/>
      <c r="QW515" s="1"/>
      <c r="QX515" s="1"/>
      <c r="QY515" s="1"/>
      <c r="QZ515" s="1"/>
      <c r="RA515" s="1"/>
      <c r="RB515" s="1"/>
      <c r="RC515" s="1"/>
      <c r="RD515" s="1"/>
      <c r="RE515" s="1"/>
      <c r="RF515" s="1"/>
      <c r="RG515" s="1"/>
      <c r="RH515" s="1"/>
      <c r="RI515" s="1"/>
      <c r="RJ515" s="1"/>
      <c r="RK515" s="1"/>
      <c r="RL515" s="1"/>
      <c r="RM515" s="1"/>
      <c r="RN515" s="1"/>
      <c r="RO515" s="1"/>
      <c r="RP515" s="1"/>
      <c r="RQ515" s="1"/>
      <c r="RR515" s="1"/>
      <c r="RS515" s="1"/>
      <c r="RT515" s="1"/>
      <c r="RU515" s="1"/>
      <c r="RV515" s="1"/>
      <c r="RW515" s="1"/>
      <c r="RX515" s="1"/>
      <c r="RY515" s="1"/>
      <c r="RZ515" s="1"/>
      <c r="SA515" s="1"/>
      <c r="SB515" s="1"/>
      <c r="SC515" s="1"/>
      <c r="SD515" s="1"/>
      <c r="SE515" s="1"/>
      <c r="SF515" s="1"/>
      <c r="SG515" s="1"/>
      <c r="SH515" s="1"/>
      <c r="SI515" s="1"/>
      <c r="SJ515" s="1"/>
      <c r="SK515" s="1"/>
      <c r="SL515" s="1"/>
      <c r="SM515" s="1"/>
      <c r="SN515" s="1"/>
      <c r="SO515" s="1"/>
      <c r="SP515" s="1"/>
      <c r="SQ515" s="1"/>
      <c r="SR515" s="1"/>
      <c r="SS515" s="1"/>
      <c r="ST515" s="1"/>
      <c r="SU515" s="1"/>
      <c r="SV515" s="1"/>
      <c r="SW515" s="1"/>
      <c r="SX515" s="1"/>
      <c r="SY515" s="1"/>
      <c r="SZ515" s="1"/>
      <c r="TA515" s="1"/>
      <c r="TB515" s="1"/>
      <c r="TC515" s="1"/>
      <c r="TD515" s="1"/>
      <c r="TE515" s="1"/>
      <c r="TF515" s="1"/>
      <c r="TG515" s="1"/>
      <c r="TH515" s="1"/>
      <c r="TI515" s="1"/>
      <c r="TJ515" s="1"/>
      <c r="TK515" s="1"/>
      <c r="TL515" s="1"/>
      <c r="TM515" s="1"/>
      <c r="TN515" s="1"/>
      <c r="TO515" s="1"/>
      <c r="TP515" s="1"/>
      <c r="TQ515" s="1"/>
      <c r="TR515" s="1"/>
      <c r="TS515" s="1"/>
      <c r="TT515" s="1"/>
      <c r="TU515" s="1"/>
      <c r="TV515" s="1"/>
      <c r="TW515" s="1"/>
      <c r="TX515" s="1"/>
      <c r="TY515" s="1"/>
      <c r="TZ515" s="1"/>
      <c r="UA515" s="1"/>
      <c r="UB515" s="1"/>
      <c r="UC515" s="1"/>
      <c r="UD515" s="1"/>
      <c r="UE515" s="1"/>
      <c r="UF515" s="1"/>
      <c r="UG515" s="1"/>
      <c r="UH515" s="1"/>
      <c r="UI515" s="1"/>
      <c r="UJ515" s="1"/>
      <c r="UK515" s="1"/>
      <c r="UL515" s="1"/>
      <c r="UM515" s="1"/>
      <c r="UN515" s="1"/>
      <c r="UO515" s="1"/>
      <c r="UP515" s="1"/>
      <c r="UQ515" s="1"/>
      <c r="UR515" s="1"/>
      <c r="US515" s="1"/>
      <c r="UT515" s="1"/>
      <c r="UU515" s="1"/>
      <c r="UV515" s="1"/>
      <c r="UW515" s="1"/>
      <c r="UX515" s="1"/>
      <c r="UY515" s="1"/>
      <c r="UZ515" s="1"/>
      <c r="VA515" s="1"/>
      <c r="VB515" s="1"/>
      <c r="VC515" s="1"/>
      <c r="VD515" s="1"/>
      <c r="VE515" s="1"/>
      <c r="VF515" s="1"/>
      <c r="VG515" s="1"/>
      <c r="VH515" s="1"/>
      <c r="VI515" s="1"/>
      <c r="VJ515" s="1"/>
      <c r="VK515" s="1"/>
      <c r="VL515" s="1"/>
      <c r="VM515" s="1"/>
      <c r="VN515" s="1"/>
      <c r="VO515" s="1"/>
      <c r="VP515" s="1"/>
      <c r="VQ515" s="1"/>
      <c r="VR515" s="1"/>
      <c r="VS515" s="1"/>
      <c r="VT515" s="1"/>
      <c r="VU515" s="1"/>
      <c r="VV515" s="1"/>
      <c r="VW515" s="1"/>
      <c r="VX515" s="1"/>
      <c r="VY515" s="1"/>
      <c r="VZ515" s="1"/>
      <c r="WA515" s="1"/>
      <c r="WB515" s="1"/>
      <c r="WC515" s="1"/>
      <c r="WD515" s="1"/>
      <c r="WE515" s="1"/>
      <c r="WF515" s="1"/>
      <c r="WG515" s="1"/>
      <c r="WH515" s="1"/>
      <c r="WI515" s="1"/>
      <c r="WJ515" s="1"/>
      <c r="WK515" s="1"/>
      <c r="WL515" s="1"/>
      <c r="WM515" s="1"/>
      <c r="WN515" s="1"/>
      <c r="WO515" s="1"/>
      <c r="WP515" s="1"/>
      <c r="WQ515" s="1"/>
      <c r="WR515" s="1"/>
      <c r="WS515" s="1"/>
      <c r="WT515" s="1"/>
      <c r="WU515" s="1"/>
      <c r="WV515" s="1"/>
      <c r="WW515" s="1"/>
      <c r="WX515" s="1"/>
      <c r="WY515" s="1"/>
      <c r="WZ515" s="1"/>
      <c r="XA515" s="1"/>
      <c r="XB515" s="1"/>
      <c r="XC515" s="1"/>
      <c r="XD515" s="1"/>
      <c r="XE515" s="1"/>
      <c r="XF515" s="1"/>
      <c r="XG515" s="1"/>
      <c r="XH515" s="1"/>
      <c r="XI515" s="1"/>
      <c r="XJ515" s="1"/>
      <c r="XK515" s="1"/>
      <c r="XL515" s="1"/>
      <c r="XM515" s="1"/>
      <c r="XN515" s="1"/>
      <c r="XO515" s="1"/>
      <c r="XP515" s="1"/>
      <c r="XQ515" s="1"/>
      <c r="XR515" s="1"/>
      <c r="XS515" s="1"/>
      <c r="XT515" s="1"/>
      <c r="XU515" s="1"/>
      <c r="XV515" s="1"/>
      <c r="XW515" s="1"/>
      <c r="XX515" s="1"/>
      <c r="XY515" s="1"/>
      <c r="XZ515" s="1"/>
      <c r="YA515" s="1"/>
      <c r="YB515" s="1"/>
      <c r="YC515" s="1"/>
      <c r="YD515" s="1"/>
      <c r="YE515" s="1"/>
      <c r="YF515" s="1"/>
      <c r="YG515" s="1"/>
      <c r="YH515" s="1"/>
      <c r="YI515" s="1"/>
      <c r="YJ515" s="1"/>
      <c r="YK515" s="1"/>
      <c r="YL515" s="1"/>
      <c r="YM515" s="1"/>
      <c r="YN515" s="1"/>
      <c r="YO515" s="1"/>
      <c r="YP515" s="1"/>
      <c r="YQ515" s="1"/>
      <c r="YR515" s="1"/>
      <c r="YS515" s="1"/>
      <c r="YT515" s="1"/>
      <c r="YU515" s="1"/>
      <c r="YV515" s="1"/>
      <c r="YW515" s="1"/>
      <c r="YX515" s="1"/>
      <c r="YY515" s="1"/>
      <c r="YZ515" s="1"/>
      <c r="ZA515" s="1"/>
      <c r="ZB515" s="1"/>
      <c r="ZC515" s="1"/>
      <c r="ZD515" s="1"/>
      <c r="ZE515" s="1"/>
      <c r="ZF515" s="1"/>
      <c r="ZG515" s="1"/>
      <c r="ZH515" s="1"/>
      <c r="ZI515" s="1"/>
      <c r="ZJ515" s="1"/>
      <c r="ZK515" s="1"/>
      <c r="ZL515" s="1"/>
      <c r="ZM515" s="1"/>
      <c r="ZN515" s="1"/>
      <c r="ZO515" s="1"/>
      <c r="ZP515" s="1"/>
      <c r="ZQ515" s="1"/>
      <c r="ZR515" s="1"/>
      <c r="ZS515" s="1"/>
    </row>
    <row r="516" spans="1:695" s="127" customFormat="1" x14ac:dyDescent="0.2">
      <c r="A516" s="225" t="s">
        <v>162</v>
      </c>
      <c r="B516" s="91"/>
      <c r="C516" s="48" t="s">
        <v>75</v>
      </c>
      <c r="D516" s="72" t="s">
        <v>28</v>
      </c>
      <c r="E516" s="69">
        <v>0.75347222222222199</v>
      </c>
      <c r="F516" s="69">
        <f t="shared" ref="F516" si="85">E516+(80/(24*60))</f>
        <v>0.80902777777777757</v>
      </c>
      <c r="G516" s="42">
        <f t="shared" ref="G516" si="86">H516*I516</f>
        <v>7448</v>
      </c>
      <c r="H516" s="265">
        <v>112</v>
      </c>
      <c r="I516" s="81">
        <v>66.5</v>
      </c>
      <c r="J516" s="77" t="s">
        <v>204</v>
      </c>
      <c r="K516" s="77" t="s">
        <v>205</v>
      </c>
      <c r="L516" s="157"/>
      <c r="M516" s="1"/>
      <c r="N516" s="138"/>
      <c r="O516" s="139"/>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c r="JR516" s="1"/>
      <c r="JS516" s="1"/>
      <c r="JT516" s="1"/>
      <c r="JU516" s="1"/>
      <c r="JV516" s="1"/>
      <c r="JW516" s="1"/>
      <c r="JX516" s="1"/>
      <c r="JY516" s="1"/>
      <c r="JZ516" s="1"/>
      <c r="KA516" s="1"/>
      <c r="KB516" s="1"/>
      <c r="KC516" s="1"/>
      <c r="KD516" s="1"/>
      <c r="KE516" s="1"/>
      <c r="KF516" s="1"/>
      <c r="KG516" s="1"/>
      <c r="KH516" s="1"/>
      <c r="KI516" s="1"/>
      <c r="KJ516" s="1"/>
      <c r="KK516" s="1"/>
      <c r="KL516" s="1"/>
      <c r="KM516" s="1"/>
      <c r="KN516" s="1"/>
      <c r="KO516" s="1"/>
      <c r="KP516" s="1"/>
      <c r="KQ516" s="1"/>
      <c r="KR516" s="1"/>
      <c r="KS516" s="1"/>
      <c r="KT516" s="1"/>
      <c r="KU516" s="1"/>
      <c r="KV516" s="1"/>
      <c r="KW516" s="1"/>
      <c r="KX516" s="1"/>
      <c r="KY516" s="1"/>
      <c r="KZ516" s="1"/>
      <c r="LA516" s="1"/>
      <c r="LB516" s="1"/>
      <c r="LC516" s="1"/>
      <c r="LD516" s="1"/>
      <c r="LE516" s="1"/>
      <c r="LF516" s="1"/>
      <c r="LG516" s="1"/>
      <c r="LH516" s="1"/>
      <c r="LI516" s="1"/>
      <c r="LJ516" s="1"/>
      <c r="LK516" s="1"/>
      <c r="LL516" s="1"/>
      <c r="LM516" s="1"/>
      <c r="LN516" s="1"/>
      <c r="LO516" s="1"/>
      <c r="LP516" s="1"/>
      <c r="LQ516" s="1"/>
      <c r="LR516" s="1"/>
      <c r="LS516" s="1"/>
      <c r="LT516" s="1"/>
      <c r="LU516" s="1"/>
      <c r="LV516" s="1"/>
      <c r="LW516" s="1"/>
      <c r="LX516" s="1"/>
      <c r="LY516" s="1"/>
      <c r="LZ516" s="1"/>
      <c r="MA516" s="1"/>
      <c r="MB516" s="1"/>
      <c r="MC516" s="1"/>
      <c r="MD516" s="1"/>
      <c r="ME516" s="1"/>
      <c r="MF516" s="1"/>
      <c r="MG516" s="1"/>
      <c r="MH516" s="1"/>
      <c r="MI516" s="1"/>
      <c r="MJ516" s="1"/>
      <c r="MK516" s="1"/>
      <c r="ML516" s="1"/>
      <c r="MM516" s="1"/>
      <c r="MN516" s="1"/>
      <c r="MO516" s="1"/>
      <c r="MP516" s="1"/>
      <c r="MQ516" s="1"/>
      <c r="MR516" s="1"/>
      <c r="MS516" s="1"/>
      <c r="MT516" s="1"/>
      <c r="MU516" s="1"/>
      <c r="MV516" s="1"/>
      <c r="MW516" s="1"/>
      <c r="MX516" s="1"/>
      <c r="MY516" s="1"/>
      <c r="MZ516" s="1"/>
      <c r="NA516" s="1"/>
      <c r="NB516" s="1"/>
      <c r="NC516" s="1"/>
      <c r="ND516" s="1"/>
      <c r="NE516" s="1"/>
      <c r="NF516" s="1"/>
      <c r="NG516" s="1"/>
      <c r="NH516" s="1"/>
      <c r="NI516" s="1"/>
      <c r="NJ516" s="1"/>
      <c r="NK516" s="1"/>
      <c r="NL516" s="1"/>
      <c r="NM516" s="1"/>
      <c r="NN516" s="1"/>
      <c r="NO516" s="1"/>
      <c r="NP516" s="1"/>
      <c r="NQ516" s="1"/>
      <c r="NR516" s="1"/>
      <c r="NS516" s="1"/>
      <c r="NT516" s="1"/>
      <c r="NU516" s="1"/>
      <c r="NV516" s="1"/>
      <c r="NW516" s="1"/>
      <c r="NX516" s="1"/>
      <c r="NY516" s="1"/>
      <c r="NZ516" s="1"/>
      <c r="OA516" s="1"/>
      <c r="OB516" s="1"/>
      <c r="OC516" s="1"/>
      <c r="OD516" s="1"/>
      <c r="OE516" s="1"/>
      <c r="OF516" s="1"/>
      <c r="OG516" s="1"/>
      <c r="OH516" s="1"/>
      <c r="OI516" s="1"/>
      <c r="OJ516" s="1"/>
      <c r="OK516" s="1"/>
      <c r="OL516" s="1"/>
      <c r="OM516" s="1"/>
      <c r="ON516" s="1"/>
      <c r="OO516" s="1"/>
      <c r="OP516" s="1"/>
      <c r="OQ516" s="1"/>
      <c r="OR516" s="1"/>
      <c r="OS516" s="1"/>
      <c r="OT516" s="1"/>
      <c r="OU516" s="1"/>
      <c r="OV516" s="1"/>
      <c r="OW516" s="1"/>
      <c r="OX516" s="1"/>
      <c r="OY516" s="1"/>
      <c r="OZ516" s="1"/>
      <c r="PA516" s="1"/>
      <c r="PB516" s="1"/>
      <c r="PC516" s="1"/>
      <c r="PD516" s="1"/>
      <c r="PE516" s="1"/>
      <c r="PF516" s="1"/>
      <c r="PG516" s="1"/>
      <c r="PH516" s="1"/>
      <c r="PI516" s="1"/>
      <c r="PJ516" s="1"/>
      <c r="PK516" s="1"/>
      <c r="PL516" s="1"/>
      <c r="PM516" s="1"/>
      <c r="PN516" s="1"/>
      <c r="PO516" s="1"/>
      <c r="PP516" s="1"/>
      <c r="PQ516" s="1"/>
      <c r="PR516" s="1"/>
      <c r="PS516" s="1"/>
      <c r="PT516" s="1"/>
      <c r="PU516" s="1"/>
      <c r="PV516" s="1"/>
      <c r="PW516" s="1"/>
      <c r="PX516" s="1"/>
      <c r="PY516" s="1"/>
      <c r="PZ516" s="1"/>
      <c r="QA516" s="1"/>
      <c r="QB516" s="1"/>
      <c r="QC516" s="1"/>
      <c r="QD516" s="1"/>
      <c r="QE516" s="1"/>
      <c r="QF516" s="1"/>
      <c r="QG516" s="1"/>
      <c r="QH516" s="1"/>
      <c r="QI516" s="1"/>
      <c r="QJ516" s="1"/>
      <c r="QK516" s="1"/>
      <c r="QL516" s="1"/>
      <c r="QM516" s="1"/>
      <c r="QN516" s="1"/>
      <c r="QO516" s="1"/>
      <c r="QP516" s="1"/>
      <c r="QQ516" s="1"/>
      <c r="QR516" s="1"/>
      <c r="QS516" s="1"/>
      <c r="QT516" s="1"/>
      <c r="QU516" s="1"/>
      <c r="QV516" s="1"/>
      <c r="QW516" s="1"/>
      <c r="QX516" s="1"/>
      <c r="QY516" s="1"/>
      <c r="QZ516" s="1"/>
      <c r="RA516" s="1"/>
      <c r="RB516" s="1"/>
      <c r="RC516" s="1"/>
      <c r="RD516" s="1"/>
      <c r="RE516" s="1"/>
      <c r="RF516" s="1"/>
      <c r="RG516" s="1"/>
      <c r="RH516" s="1"/>
      <c r="RI516" s="1"/>
      <c r="RJ516" s="1"/>
      <c r="RK516" s="1"/>
      <c r="RL516" s="1"/>
      <c r="RM516" s="1"/>
      <c r="RN516" s="1"/>
      <c r="RO516" s="1"/>
      <c r="RP516" s="1"/>
      <c r="RQ516" s="1"/>
      <c r="RR516" s="1"/>
      <c r="RS516" s="1"/>
      <c r="RT516" s="1"/>
      <c r="RU516" s="1"/>
      <c r="RV516" s="1"/>
      <c r="RW516" s="1"/>
      <c r="RX516" s="1"/>
      <c r="RY516" s="1"/>
      <c r="RZ516" s="1"/>
      <c r="SA516" s="1"/>
      <c r="SB516" s="1"/>
      <c r="SC516" s="1"/>
      <c r="SD516" s="1"/>
      <c r="SE516" s="1"/>
      <c r="SF516" s="1"/>
      <c r="SG516" s="1"/>
      <c r="SH516" s="1"/>
      <c r="SI516" s="1"/>
      <c r="SJ516" s="1"/>
      <c r="SK516" s="1"/>
      <c r="SL516" s="1"/>
      <c r="SM516" s="1"/>
      <c r="SN516" s="1"/>
      <c r="SO516" s="1"/>
      <c r="SP516" s="1"/>
      <c r="SQ516" s="1"/>
      <c r="SR516" s="1"/>
      <c r="SS516" s="1"/>
      <c r="ST516" s="1"/>
      <c r="SU516" s="1"/>
      <c r="SV516" s="1"/>
      <c r="SW516" s="1"/>
      <c r="SX516" s="1"/>
      <c r="SY516" s="1"/>
      <c r="SZ516" s="1"/>
      <c r="TA516" s="1"/>
      <c r="TB516" s="1"/>
      <c r="TC516" s="1"/>
      <c r="TD516" s="1"/>
      <c r="TE516" s="1"/>
      <c r="TF516" s="1"/>
      <c r="TG516" s="1"/>
      <c r="TH516" s="1"/>
      <c r="TI516" s="1"/>
      <c r="TJ516" s="1"/>
      <c r="TK516" s="1"/>
      <c r="TL516" s="1"/>
      <c r="TM516" s="1"/>
      <c r="TN516" s="1"/>
      <c r="TO516" s="1"/>
      <c r="TP516" s="1"/>
      <c r="TQ516" s="1"/>
      <c r="TR516" s="1"/>
      <c r="TS516" s="1"/>
      <c r="TT516" s="1"/>
      <c r="TU516" s="1"/>
      <c r="TV516" s="1"/>
      <c r="TW516" s="1"/>
      <c r="TX516" s="1"/>
      <c r="TY516" s="1"/>
      <c r="TZ516" s="1"/>
      <c r="UA516" s="1"/>
      <c r="UB516" s="1"/>
      <c r="UC516" s="1"/>
      <c r="UD516" s="1"/>
      <c r="UE516" s="1"/>
      <c r="UF516" s="1"/>
      <c r="UG516" s="1"/>
      <c r="UH516" s="1"/>
      <c r="UI516" s="1"/>
      <c r="UJ516" s="1"/>
      <c r="UK516" s="1"/>
      <c r="UL516" s="1"/>
      <c r="UM516" s="1"/>
      <c r="UN516" s="1"/>
      <c r="UO516" s="1"/>
      <c r="UP516" s="1"/>
      <c r="UQ516" s="1"/>
      <c r="UR516" s="1"/>
      <c r="US516" s="1"/>
      <c r="UT516" s="1"/>
      <c r="UU516" s="1"/>
      <c r="UV516" s="1"/>
      <c r="UW516" s="1"/>
      <c r="UX516" s="1"/>
      <c r="UY516" s="1"/>
      <c r="UZ516" s="1"/>
      <c r="VA516" s="1"/>
      <c r="VB516" s="1"/>
      <c r="VC516" s="1"/>
      <c r="VD516" s="1"/>
      <c r="VE516" s="1"/>
      <c r="VF516" s="1"/>
      <c r="VG516" s="1"/>
      <c r="VH516" s="1"/>
      <c r="VI516" s="1"/>
      <c r="VJ516" s="1"/>
      <c r="VK516" s="1"/>
      <c r="VL516" s="1"/>
      <c r="VM516" s="1"/>
      <c r="VN516" s="1"/>
      <c r="VO516" s="1"/>
      <c r="VP516" s="1"/>
      <c r="VQ516" s="1"/>
      <c r="VR516" s="1"/>
      <c r="VS516" s="1"/>
      <c r="VT516" s="1"/>
      <c r="VU516" s="1"/>
      <c r="VV516" s="1"/>
      <c r="VW516" s="1"/>
      <c r="VX516" s="1"/>
      <c r="VY516" s="1"/>
      <c r="VZ516" s="1"/>
      <c r="WA516" s="1"/>
      <c r="WB516" s="1"/>
      <c r="WC516" s="1"/>
      <c r="WD516" s="1"/>
      <c r="WE516" s="1"/>
      <c r="WF516" s="1"/>
      <c r="WG516" s="1"/>
      <c r="WH516" s="1"/>
      <c r="WI516" s="1"/>
      <c r="WJ516" s="1"/>
      <c r="WK516" s="1"/>
      <c r="WL516" s="1"/>
      <c r="WM516" s="1"/>
      <c r="WN516" s="1"/>
      <c r="WO516" s="1"/>
      <c r="WP516" s="1"/>
      <c r="WQ516" s="1"/>
      <c r="WR516" s="1"/>
      <c r="WS516" s="1"/>
      <c r="WT516" s="1"/>
      <c r="WU516" s="1"/>
      <c r="WV516" s="1"/>
      <c r="WW516" s="1"/>
      <c r="WX516" s="1"/>
      <c r="WY516" s="1"/>
      <c r="WZ516" s="1"/>
      <c r="XA516" s="1"/>
      <c r="XB516" s="1"/>
      <c r="XC516" s="1"/>
      <c r="XD516" s="1"/>
      <c r="XE516" s="1"/>
      <c r="XF516" s="1"/>
      <c r="XG516" s="1"/>
      <c r="XH516" s="1"/>
      <c r="XI516" s="1"/>
      <c r="XJ516" s="1"/>
      <c r="XK516" s="1"/>
      <c r="XL516" s="1"/>
      <c r="XM516" s="1"/>
      <c r="XN516" s="1"/>
      <c r="XO516" s="1"/>
      <c r="XP516" s="1"/>
      <c r="XQ516" s="1"/>
      <c r="XR516" s="1"/>
      <c r="XS516" s="1"/>
      <c r="XT516" s="1"/>
      <c r="XU516" s="1"/>
      <c r="XV516" s="1"/>
      <c r="XW516" s="1"/>
      <c r="XX516" s="1"/>
      <c r="XY516" s="1"/>
      <c r="XZ516" s="1"/>
      <c r="YA516" s="1"/>
      <c r="YB516" s="1"/>
      <c r="YC516" s="1"/>
      <c r="YD516" s="1"/>
      <c r="YE516" s="1"/>
      <c r="YF516" s="1"/>
      <c r="YG516" s="1"/>
      <c r="YH516" s="1"/>
      <c r="YI516" s="1"/>
      <c r="YJ516" s="1"/>
      <c r="YK516" s="1"/>
      <c r="YL516" s="1"/>
      <c r="YM516" s="1"/>
      <c r="YN516" s="1"/>
      <c r="YO516" s="1"/>
      <c r="YP516" s="1"/>
      <c r="YQ516" s="1"/>
      <c r="YR516" s="1"/>
      <c r="YS516" s="1"/>
      <c r="YT516" s="1"/>
      <c r="YU516" s="1"/>
      <c r="YV516" s="1"/>
      <c r="YW516" s="1"/>
      <c r="YX516" s="1"/>
      <c r="YY516" s="1"/>
      <c r="YZ516" s="1"/>
      <c r="ZA516" s="1"/>
      <c r="ZB516" s="1"/>
      <c r="ZC516" s="1"/>
      <c r="ZD516" s="1"/>
      <c r="ZE516" s="1"/>
      <c r="ZF516" s="1"/>
      <c r="ZG516" s="1"/>
      <c r="ZH516" s="1"/>
      <c r="ZI516" s="1"/>
      <c r="ZJ516" s="1"/>
      <c r="ZK516" s="1"/>
      <c r="ZL516" s="1"/>
      <c r="ZM516" s="1"/>
      <c r="ZN516" s="1"/>
      <c r="ZO516" s="1"/>
      <c r="ZP516" s="1"/>
      <c r="ZQ516" s="1"/>
      <c r="ZR516" s="1"/>
      <c r="ZS516" s="1"/>
    </row>
    <row r="517" spans="1:695" s="52" customFormat="1" x14ac:dyDescent="0.2">
      <c r="A517" s="225" t="s">
        <v>162</v>
      </c>
      <c r="B517" s="94"/>
      <c r="C517" s="48" t="s">
        <v>43</v>
      </c>
      <c r="D517" s="72" t="s">
        <v>28</v>
      </c>
      <c r="E517" s="69">
        <v>0.81597222222222221</v>
      </c>
      <c r="F517" s="69">
        <f>E517+(95/(24*60))</f>
        <v>0.88194444444444442</v>
      </c>
      <c r="G517" s="42">
        <f>H517*I517</f>
        <v>8008</v>
      </c>
      <c r="H517" s="265">
        <v>112</v>
      </c>
      <c r="I517" s="81">
        <v>71.5</v>
      </c>
      <c r="J517" s="77" t="s">
        <v>204</v>
      </c>
      <c r="K517" s="77" t="s">
        <v>205</v>
      </c>
      <c r="L517" s="157"/>
      <c r="M517" s="1"/>
      <c r="N517" s="138"/>
      <c r="O517" s="139"/>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c r="JR517" s="1"/>
      <c r="JS517" s="1"/>
      <c r="JT517" s="1"/>
      <c r="JU517" s="1"/>
      <c r="JV517" s="1"/>
      <c r="JW517" s="1"/>
      <c r="JX517" s="1"/>
      <c r="JY517" s="1"/>
      <c r="JZ517" s="1"/>
      <c r="KA517" s="1"/>
      <c r="KB517" s="1"/>
      <c r="KC517" s="1"/>
      <c r="KD517" s="1"/>
      <c r="KE517" s="1"/>
      <c r="KF517" s="1"/>
      <c r="KG517" s="1"/>
      <c r="KH517" s="1"/>
      <c r="KI517" s="1"/>
      <c r="KJ517" s="1"/>
      <c r="KK517" s="1"/>
      <c r="KL517" s="1"/>
      <c r="KM517" s="1"/>
      <c r="KN517" s="1"/>
      <c r="KO517" s="1"/>
      <c r="KP517" s="1"/>
      <c r="KQ517" s="1"/>
      <c r="KR517" s="1"/>
      <c r="KS517" s="1"/>
      <c r="KT517" s="1"/>
      <c r="KU517" s="1"/>
      <c r="KV517" s="1"/>
      <c r="KW517" s="1"/>
      <c r="KX517" s="1"/>
      <c r="KY517" s="1"/>
      <c r="KZ517" s="1"/>
      <c r="LA517" s="1"/>
      <c r="LB517" s="1"/>
      <c r="LC517" s="1"/>
      <c r="LD517" s="1"/>
      <c r="LE517" s="1"/>
      <c r="LF517" s="1"/>
      <c r="LG517" s="1"/>
      <c r="LH517" s="1"/>
      <c r="LI517" s="1"/>
      <c r="LJ517" s="1"/>
      <c r="LK517" s="1"/>
      <c r="LL517" s="1"/>
      <c r="LM517" s="1"/>
      <c r="LN517" s="1"/>
      <c r="LO517" s="1"/>
      <c r="LP517" s="1"/>
      <c r="LQ517" s="1"/>
      <c r="LR517" s="1"/>
      <c r="LS517" s="1"/>
      <c r="LT517" s="1"/>
      <c r="LU517" s="1"/>
      <c r="LV517" s="1"/>
      <c r="LW517" s="1"/>
      <c r="LX517" s="1"/>
      <c r="LY517" s="1"/>
      <c r="LZ517" s="1"/>
      <c r="MA517" s="1"/>
      <c r="MB517" s="1"/>
      <c r="MC517" s="1"/>
      <c r="MD517" s="1"/>
      <c r="ME517" s="1"/>
      <c r="MF517" s="1"/>
      <c r="MG517" s="1"/>
      <c r="MH517" s="1"/>
      <c r="MI517" s="1"/>
      <c r="MJ517" s="1"/>
      <c r="MK517" s="1"/>
      <c r="ML517" s="1"/>
      <c r="MM517" s="1"/>
      <c r="MN517" s="1"/>
      <c r="MO517" s="1"/>
      <c r="MP517" s="1"/>
      <c r="MQ517" s="1"/>
      <c r="MR517" s="1"/>
      <c r="MS517" s="1"/>
      <c r="MT517" s="1"/>
      <c r="MU517" s="1"/>
      <c r="MV517" s="1"/>
      <c r="MW517" s="1"/>
      <c r="MX517" s="1"/>
      <c r="MY517" s="1"/>
      <c r="MZ517" s="1"/>
      <c r="NA517" s="1"/>
      <c r="NB517" s="1"/>
      <c r="NC517" s="1"/>
      <c r="ND517" s="1"/>
      <c r="NE517" s="1"/>
      <c r="NF517" s="1"/>
      <c r="NG517" s="1"/>
      <c r="NH517" s="1"/>
      <c r="NI517" s="1"/>
      <c r="NJ517" s="1"/>
      <c r="NK517" s="1"/>
      <c r="NL517" s="1"/>
      <c r="NM517" s="1"/>
      <c r="NN517" s="1"/>
      <c r="NO517" s="1"/>
      <c r="NP517" s="1"/>
      <c r="NQ517" s="1"/>
      <c r="NR517" s="1"/>
      <c r="NS517" s="1"/>
      <c r="NT517" s="1"/>
      <c r="NU517" s="1"/>
      <c r="NV517" s="1"/>
      <c r="NW517" s="1"/>
      <c r="NX517" s="1"/>
      <c r="NY517" s="1"/>
      <c r="NZ517" s="1"/>
      <c r="OA517" s="1"/>
      <c r="OB517" s="1"/>
      <c r="OC517" s="1"/>
      <c r="OD517" s="1"/>
      <c r="OE517" s="1"/>
      <c r="OF517" s="1"/>
      <c r="OG517" s="1"/>
      <c r="OH517" s="1"/>
      <c r="OI517" s="1"/>
      <c r="OJ517" s="1"/>
      <c r="OK517" s="1"/>
      <c r="OL517" s="1"/>
      <c r="OM517" s="1"/>
      <c r="ON517" s="1"/>
      <c r="OO517" s="1"/>
      <c r="OP517" s="1"/>
      <c r="OQ517" s="1"/>
      <c r="OR517" s="1"/>
      <c r="OS517" s="1"/>
      <c r="OT517" s="1"/>
      <c r="OU517" s="1"/>
      <c r="OV517" s="1"/>
      <c r="OW517" s="1"/>
      <c r="OX517" s="1"/>
      <c r="OY517" s="1"/>
      <c r="OZ517" s="1"/>
      <c r="PA517" s="1"/>
      <c r="PB517" s="1"/>
      <c r="PC517" s="1"/>
      <c r="PD517" s="1"/>
      <c r="PE517" s="1"/>
      <c r="PF517" s="1"/>
      <c r="PG517" s="1"/>
      <c r="PH517" s="1"/>
      <c r="PI517" s="1"/>
      <c r="PJ517" s="1"/>
      <c r="PK517" s="1"/>
      <c r="PL517" s="1"/>
      <c r="PM517" s="1"/>
      <c r="PN517" s="1"/>
      <c r="PO517" s="1"/>
      <c r="PP517" s="1"/>
      <c r="PQ517" s="1"/>
      <c r="PR517" s="1"/>
      <c r="PS517" s="1"/>
      <c r="PT517" s="1"/>
      <c r="PU517" s="1"/>
      <c r="PV517" s="1"/>
      <c r="PW517" s="1"/>
      <c r="PX517" s="1"/>
      <c r="PY517" s="1"/>
      <c r="PZ517" s="1"/>
      <c r="QA517" s="1"/>
      <c r="QB517" s="1"/>
      <c r="QC517" s="1"/>
      <c r="QD517" s="1"/>
      <c r="QE517" s="1"/>
      <c r="QF517" s="1"/>
      <c r="QG517" s="1"/>
      <c r="QH517" s="1"/>
      <c r="QI517" s="1"/>
      <c r="QJ517" s="1"/>
      <c r="QK517" s="1"/>
      <c r="QL517" s="1"/>
      <c r="QM517" s="1"/>
      <c r="QN517" s="1"/>
      <c r="QO517" s="1"/>
      <c r="QP517" s="1"/>
      <c r="QQ517" s="1"/>
      <c r="QR517" s="1"/>
      <c r="QS517" s="1"/>
      <c r="QT517" s="1"/>
      <c r="QU517" s="1"/>
      <c r="QV517" s="1"/>
      <c r="QW517" s="1"/>
      <c r="QX517" s="1"/>
      <c r="QY517" s="1"/>
      <c r="QZ517" s="1"/>
      <c r="RA517" s="1"/>
      <c r="RB517" s="1"/>
      <c r="RC517" s="1"/>
      <c r="RD517" s="1"/>
      <c r="RE517" s="1"/>
      <c r="RF517" s="1"/>
      <c r="RG517" s="1"/>
      <c r="RH517" s="1"/>
      <c r="RI517" s="1"/>
      <c r="RJ517" s="1"/>
      <c r="RK517" s="1"/>
      <c r="RL517" s="1"/>
      <c r="RM517" s="1"/>
      <c r="RN517" s="1"/>
      <c r="RO517" s="1"/>
      <c r="RP517" s="1"/>
      <c r="RQ517" s="1"/>
      <c r="RR517" s="1"/>
      <c r="RS517" s="1"/>
      <c r="RT517" s="1"/>
      <c r="RU517" s="1"/>
      <c r="RV517" s="1"/>
      <c r="RW517" s="1"/>
      <c r="RX517" s="1"/>
      <c r="RY517" s="1"/>
      <c r="RZ517" s="1"/>
      <c r="SA517" s="1"/>
      <c r="SB517" s="1"/>
      <c r="SC517" s="1"/>
      <c r="SD517" s="1"/>
      <c r="SE517" s="1"/>
      <c r="SF517" s="1"/>
      <c r="SG517" s="1"/>
      <c r="SH517" s="1"/>
      <c r="SI517" s="1"/>
      <c r="SJ517" s="1"/>
      <c r="SK517" s="1"/>
      <c r="SL517" s="1"/>
      <c r="SM517" s="1"/>
      <c r="SN517" s="1"/>
      <c r="SO517" s="1"/>
      <c r="SP517" s="1"/>
      <c r="SQ517" s="1"/>
      <c r="SR517" s="1"/>
      <c r="SS517" s="1"/>
      <c r="ST517" s="1"/>
      <c r="SU517" s="1"/>
      <c r="SV517" s="1"/>
      <c r="SW517" s="1"/>
      <c r="SX517" s="1"/>
      <c r="SY517" s="1"/>
      <c r="SZ517" s="1"/>
      <c r="TA517" s="1"/>
      <c r="TB517" s="1"/>
      <c r="TC517" s="1"/>
      <c r="TD517" s="1"/>
      <c r="TE517" s="1"/>
      <c r="TF517" s="1"/>
      <c r="TG517" s="1"/>
      <c r="TH517" s="1"/>
      <c r="TI517" s="1"/>
      <c r="TJ517" s="1"/>
      <c r="TK517" s="1"/>
      <c r="TL517" s="1"/>
      <c r="TM517" s="1"/>
      <c r="TN517" s="1"/>
      <c r="TO517" s="1"/>
      <c r="TP517" s="1"/>
      <c r="TQ517" s="1"/>
      <c r="TR517" s="1"/>
      <c r="TS517" s="1"/>
      <c r="TT517" s="1"/>
      <c r="TU517" s="1"/>
      <c r="TV517" s="1"/>
      <c r="TW517" s="1"/>
      <c r="TX517" s="1"/>
      <c r="TY517" s="1"/>
      <c r="TZ517" s="1"/>
      <c r="UA517" s="1"/>
      <c r="UB517" s="1"/>
      <c r="UC517" s="1"/>
      <c r="UD517" s="1"/>
      <c r="UE517" s="1"/>
      <c r="UF517" s="1"/>
      <c r="UG517" s="1"/>
      <c r="UH517" s="1"/>
      <c r="UI517" s="1"/>
      <c r="UJ517" s="1"/>
      <c r="UK517" s="1"/>
      <c r="UL517" s="1"/>
      <c r="UM517" s="1"/>
      <c r="UN517" s="1"/>
      <c r="UO517" s="1"/>
      <c r="UP517" s="1"/>
      <c r="UQ517" s="1"/>
      <c r="UR517" s="1"/>
      <c r="US517" s="1"/>
      <c r="UT517" s="1"/>
      <c r="UU517" s="1"/>
      <c r="UV517" s="1"/>
      <c r="UW517" s="1"/>
      <c r="UX517" s="1"/>
      <c r="UY517" s="1"/>
      <c r="UZ517" s="1"/>
      <c r="VA517" s="1"/>
      <c r="VB517" s="1"/>
      <c r="VC517" s="1"/>
      <c r="VD517" s="1"/>
      <c r="VE517" s="1"/>
      <c r="VF517" s="1"/>
      <c r="VG517" s="1"/>
      <c r="VH517" s="1"/>
      <c r="VI517" s="1"/>
      <c r="VJ517" s="1"/>
      <c r="VK517" s="1"/>
      <c r="VL517" s="1"/>
      <c r="VM517" s="1"/>
      <c r="VN517" s="1"/>
      <c r="VO517" s="1"/>
      <c r="VP517" s="1"/>
      <c r="VQ517" s="1"/>
      <c r="VR517" s="1"/>
      <c r="VS517" s="1"/>
      <c r="VT517" s="1"/>
      <c r="VU517" s="1"/>
      <c r="VV517" s="1"/>
      <c r="VW517" s="1"/>
      <c r="VX517" s="1"/>
      <c r="VY517" s="1"/>
      <c r="VZ517" s="1"/>
      <c r="WA517" s="1"/>
      <c r="WB517" s="1"/>
      <c r="WC517" s="1"/>
      <c r="WD517" s="1"/>
      <c r="WE517" s="1"/>
      <c r="WF517" s="1"/>
      <c r="WG517" s="1"/>
      <c r="WH517" s="1"/>
      <c r="WI517" s="1"/>
      <c r="WJ517" s="1"/>
      <c r="WK517" s="1"/>
      <c r="WL517" s="1"/>
      <c r="WM517" s="1"/>
      <c r="WN517" s="1"/>
      <c r="WO517" s="1"/>
      <c r="WP517" s="1"/>
      <c r="WQ517" s="1"/>
      <c r="WR517" s="1"/>
      <c r="WS517" s="1"/>
      <c r="WT517" s="1"/>
      <c r="WU517" s="1"/>
      <c r="WV517" s="1"/>
      <c r="WW517" s="1"/>
      <c r="WX517" s="1"/>
      <c r="WY517" s="1"/>
      <c r="WZ517" s="1"/>
      <c r="XA517" s="1"/>
      <c r="XB517" s="1"/>
      <c r="XC517" s="1"/>
      <c r="XD517" s="1"/>
      <c r="XE517" s="1"/>
      <c r="XF517" s="1"/>
      <c r="XG517" s="1"/>
      <c r="XH517" s="1"/>
      <c r="XI517" s="1"/>
      <c r="XJ517" s="1"/>
      <c r="XK517" s="1"/>
      <c r="XL517" s="1"/>
      <c r="XM517" s="1"/>
      <c r="XN517" s="1"/>
      <c r="XO517" s="1"/>
      <c r="XP517" s="1"/>
      <c r="XQ517" s="1"/>
      <c r="XR517" s="1"/>
      <c r="XS517" s="1"/>
      <c r="XT517" s="1"/>
      <c r="XU517" s="1"/>
      <c r="XV517" s="1"/>
      <c r="XW517" s="1"/>
      <c r="XX517" s="1"/>
      <c r="XY517" s="1"/>
      <c r="XZ517" s="1"/>
      <c r="YA517" s="1"/>
      <c r="YB517" s="1"/>
      <c r="YC517" s="1"/>
      <c r="YD517" s="1"/>
      <c r="YE517" s="1"/>
      <c r="YF517" s="1"/>
      <c r="YG517" s="1"/>
      <c r="YH517" s="1"/>
      <c r="YI517" s="1"/>
      <c r="YJ517" s="1"/>
      <c r="YK517" s="1"/>
      <c r="YL517" s="1"/>
      <c r="YM517" s="1"/>
      <c r="YN517" s="1"/>
      <c r="YO517" s="1"/>
      <c r="YP517" s="1"/>
      <c r="YQ517" s="1"/>
      <c r="YR517" s="1"/>
      <c r="YS517" s="1"/>
      <c r="YT517" s="1"/>
      <c r="YU517" s="1"/>
      <c r="YV517" s="1"/>
      <c r="YW517" s="1"/>
      <c r="YX517" s="1"/>
      <c r="YY517" s="1"/>
      <c r="YZ517" s="1"/>
      <c r="ZA517" s="1"/>
      <c r="ZB517" s="1"/>
      <c r="ZC517" s="1"/>
      <c r="ZD517" s="1"/>
      <c r="ZE517" s="1"/>
      <c r="ZF517" s="1"/>
      <c r="ZG517" s="1"/>
      <c r="ZH517" s="1"/>
      <c r="ZI517" s="1"/>
      <c r="ZJ517" s="1"/>
      <c r="ZK517" s="1"/>
      <c r="ZL517" s="1"/>
      <c r="ZM517" s="1"/>
      <c r="ZN517" s="1"/>
      <c r="ZO517" s="1"/>
      <c r="ZP517" s="1"/>
      <c r="ZQ517" s="1"/>
      <c r="ZR517" s="1"/>
      <c r="ZS517" s="1"/>
    </row>
    <row r="518" spans="1:695" s="52" customFormat="1" x14ac:dyDescent="0.2">
      <c r="A518" s="225" t="s">
        <v>162</v>
      </c>
      <c r="B518" s="94"/>
      <c r="C518" s="48" t="s">
        <v>41</v>
      </c>
      <c r="D518" s="72" t="s">
        <v>28</v>
      </c>
      <c r="E518" s="69">
        <v>0.88888888888888884</v>
      </c>
      <c r="F518" s="69">
        <f>E518+(95/(24*60))</f>
        <v>0.95486111111111105</v>
      </c>
      <c r="G518" s="42">
        <f>H518*I518</f>
        <v>8019.1999999999989</v>
      </c>
      <c r="H518" s="265">
        <v>112</v>
      </c>
      <c r="I518" s="81">
        <v>71.599999999999994</v>
      </c>
      <c r="J518" s="77" t="s">
        <v>204</v>
      </c>
      <c r="K518" s="77" t="s">
        <v>205</v>
      </c>
      <c r="L518" s="157"/>
      <c r="M518" s="1"/>
      <c r="N518" s="138"/>
      <c r="O518" s="139"/>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c r="JR518" s="1"/>
      <c r="JS518" s="1"/>
      <c r="JT518" s="1"/>
      <c r="JU518" s="1"/>
      <c r="JV518" s="1"/>
      <c r="JW518" s="1"/>
      <c r="JX518" s="1"/>
      <c r="JY518" s="1"/>
      <c r="JZ518" s="1"/>
      <c r="KA518" s="1"/>
      <c r="KB518" s="1"/>
      <c r="KC518" s="1"/>
      <c r="KD518" s="1"/>
      <c r="KE518" s="1"/>
      <c r="KF518" s="1"/>
      <c r="KG518" s="1"/>
      <c r="KH518" s="1"/>
      <c r="KI518" s="1"/>
      <c r="KJ518" s="1"/>
      <c r="KK518" s="1"/>
      <c r="KL518" s="1"/>
      <c r="KM518" s="1"/>
      <c r="KN518" s="1"/>
      <c r="KO518" s="1"/>
      <c r="KP518" s="1"/>
      <c r="KQ518" s="1"/>
      <c r="KR518" s="1"/>
      <c r="KS518" s="1"/>
      <c r="KT518" s="1"/>
      <c r="KU518" s="1"/>
      <c r="KV518" s="1"/>
      <c r="KW518" s="1"/>
      <c r="KX518" s="1"/>
      <c r="KY518" s="1"/>
      <c r="KZ518" s="1"/>
      <c r="LA518" s="1"/>
      <c r="LB518" s="1"/>
      <c r="LC518" s="1"/>
      <c r="LD518" s="1"/>
      <c r="LE518" s="1"/>
      <c r="LF518" s="1"/>
      <c r="LG518" s="1"/>
      <c r="LH518" s="1"/>
      <c r="LI518" s="1"/>
      <c r="LJ518" s="1"/>
      <c r="LK518" s="1"/>
      <c r="LL518" s="1"/>
      <c r="LM518" s="1"/>
      <c r="LN518" s="1"/>
      <c r="LO518" s="1"/>
      <c r="LP518" s="1"/>
      <c r="LQ518" s="1"/>
      <c r="LR518" s="1"/>
      <c r="LS518" s="1"/>
      <c r="LT518" s="1"/>
      <c r="LU518" s="1"/>
      <c r="LV518" s="1"/>
      <c r="LW518" s="1"/>
      <c r="LX518" s="1"/>
      <c r="LY518" s="1"/>
      <c r="LZ518" s="1"/>
      <c r="MA518" s="1"/>
      <c r="MB518" s="1"/>
      <c r="MC518" s="1"/>
      <c r="MD518" s="1"/>
      <c r="ME518" s="1"/>
      <c r="MF518" s="1"/>
      <c r="MG518" s="1"/>
      <c r="MH518" s="1"/>
      <c r="MI518" s="1"/>
      <c r="MJ518" s="1"/>
      <c r="MK518" s="1"/>
      <c r="ML518" s="1"/>
      <c r="MM518" s="1"/>
      <c r="MN518" s="1"/>
      <c r="MO518" s="1"/>
      <c r="MP518" s="1"/>
      <c r="MQ518" s="1"/>
      <c r="MR518" s="1"/>
      <c r="MS518" s="1"/>
      <c r="MT518" s="1"/>
      <c r="MU518" s="1"/>
      <c r="MV518" s="1"/>
      <c r="MW518" s="1"/>
      <c r="MX518" s="1"/>
      <c r="MY518" s="1"/>
      <c r="MZ518" s="1"/>
      <c r="NA518" s="1"/>
      <c r="NB518" s="1"/>
      <c r="NC518" s="1"/>
      <c r="ND518" s="1"/>
      <c r="NE518" s="1"/>
      <c r="NF518" s="1"/>
      <c r="NG518" s="1"/>
      <c r="NH518" s="1"/>
      <c r="NI518" s="1"/>
      <c r="NJ518" s="1"/>
      <c r="NK518" s="1"/>
      <c r="NL518" s="1"/>
      <c r="NM518" s="1"/>
      <c r="NN518" s="1"/>
      <c r="NO518" s="1"/>
      <c r="NP518" s="1"/>
      <c r="NQ518" s="1"/>
      <c r="NR518" s="1"/>
      <c r="NS518" s="1"/>
      <c r="NT518" s="1"/>
      <c r="NU518" s="1"/>
      <c r="NV518" s="1"/>
      <c r="NW518" s="1"/>
      <c r="NX518" s="1"/>
      <c r="NY518" s="1"/>
      <c r="NZ518" s="1"/>
      <c r="OA518" s="1"/>
      <c r="OB518" s="1"/>
      <c r="OC518" s="1"/>
      <c r="OD518" s="1"/>
      <c r="OE518" s="1"/>
      <c r="OF518" s="1"/>
      <c r="OG518" s="1"/>
      <c r="OH518" s="1"/>
      <c r="OI518" s="1"/>
      <c r="OJ518" s="1"/>
      <c r="OK518" s="1"/>
      <c r="OL518" s="1"/>
      <c r="OM518" s="1"/>
      <c r="ON518" s="1"/>
      <c r="OO518" s="1"/>
      <c r="OP518" s="1"/>
      <c r="OQ518" s="1"/>
      <c r="OR518" s="1"/>
      <c r="OS518" s="1"/>
      <c r="OT518" s="1"/>
      <c r="OU518" s="1"/>
      <c r="OV518" s="1"/>
      <c r="OW518" s="1"/>
      <c r="OX518" s="1"/>
      <c r="OY518" s="1"/>
      <c r="OZ518" s="1"/>
      <c r="PA518" s="1"/>
      <c r="PB518" s="1"/>
      <c r="PC518" s="1"/>
      <c r="PD518" s="1"/>
      <c r="PE518" s="1"/>
      <c r="PF518" s="1"/>
      <c r="PG518" s="1"/>
      <c r="PH518" s="1"/>
      <c r="PI518" s="1"/>
      <c r="PJ518" s="1"/>
      <c r="PK518" s="1"/>
      <c r="PL518" s="1"/>
      <c r="PM518" s="1"/>
      <c r="PN518" s="1"/>
      <c r="PO518" s="1"/>
      <c r="PP518" s="1"/>
      <c r="PQ518" s="1"/>
      <c r="PR518" s="1"/>
      <c r="PS518" s="1"/>
      <c r="PT518" s="1"/>
      <c r="PU518" s="1"/>
      <c r="PV518" s="1"/>
      <c r="PW518" s="1"/>
      <c r="PX518" s="1"/>
      <c r="PY518" s="1"/>
      <c r="PZ518" s="1"/>
      <c r="QA518" s="1"/>
      <c r="QB518" s="1"/>
      <c r="QC518" s="1"/>
      <c r="QD518" s="1"/>
      <c r="QE518" s="1"/>
      <c r="QF518" s="1"/>
      <c r="QG518" s="1"/>
      <c r="QH518" s="1"/>
      <c r="QI518" s="1"/>
      <c r="QJ518" s="1"/>
      <c r="QK518" s="1"/>
      <c r="QL518" s="1"/>
      <c r="QM518" s="1"/>
      <c r="QN518" s="1"/>
      <c r="QO518" s="1"/>
      <c r="QP518" s="1"/>
      <c r="QQ518" s="1"/>
      <c r="QR518" s="1"/>
      <c r="QS518" s="1"/>
      <c r="QT518" s="1"/>
      <c r="QU518" s="1"/>
      <c r="QV518" s="1"/>
      <c r="QW518" s="1"/>
      <c r="QX518" s="1"/>
      <c r="QY518" s="1"/>
      <c r="QZ518" s="1"/>
      <c r="RA518" s="1"/>
      <c r="RB518" s="1"/>
      <c r="RC518" s="1"/>
      <c r="RD518" s="1"/>
      <c r="RE518" s="1"/>
      <c r="RF518" s="1"/>
      <c r="RG518" s="1"/>
      <c r="RH518" s="1"/>
      <c r="RI518" s="1"/>
      <c r="RJ518" s="1"/>
      <c r="RK518" s="1"/>
      <c r="RL518" s="1"/>
      <c r="RM518" s="1"/>
      <c r="RN518" s="1"/>
      <c r="RO518" s="1"/>
      <c r="RP518" s="1"/>
      <c r="RQ518" s="1"/>
      <c r="RR518" s="1"/>
      <c r="RS518" s="1"/>
      <c r="RT518" s="1"/>
      <c r="RU518" s="1"/>
      <c r="RV518" s="1"/>
      <c r="RW518" s="1"/>
      <c r="RX518" s="1"/>
      <c r="RY518" s="1"/>
      <c r="RZ518" s="1"/>
      <c r="SA518" s="1"/>
      <c r="SB518" s="1"/>
      <c r="SC518" s="1"/>
      <c r="SD518" s="1"/>
      <c r="SE518" s="1"/>
      <c r="SF518" s="1"/>
      <c r="SG518" s="1"/>
      <c r="SH518" s="1"/>
      <c r="SI518" s="1"/>
      <c r="SJ518" s="1"/>
      <c r="SK518" s="1"/>
      <c r="SL518" s="1"/>
      <c r="SM518" s="1"/>
      <c r="SN518" s="1"/>
      <c r="SO518" s="1"/>
      <c r="SP518" s="1"/>
      <c r="SQ518" s="1"/>
      <c r="SR518" s="1"/>
      <c r="SS518" s="1"/>
      <c r="ST518" s="1"/>
      <c r="SU518" s="1"/>
      <c r="SV518" s="1"/>
      <c r="SW518" s="1"/>
      <c r="SX518" s="1"/>
      <c r="SY518" s="1"/>
      <c r="SZ518" s="1"/>
      <c r="TA518" s="1"/>
      <c r="TB518" s="1"/>
      <c r="TC518" s="1"/>
      <c r="TD518" s="1"/>
      <c r="TE518" s="1"/>
      <c r="TF518" s="1"/>
      <c r="TG518" s="1"/>
      <c r="TH518" s="1"/>
      <c r="TI518" s="1"/>
      <c r="TJ518" s="1"/>
      <c r="TK518" s="1"/>
      <c r="TL518" s="1"/>
      <c r="TM518" s="1"/>
      <c r="TN518" s="1"/>
      <c r="TO518" s="1"/>
      <c r="TP518" s="1"/>
      <c r="TQ518" s="1"/>
      <c r="TR518" s="1"/>
      <c r="TS518" s="1"/>
      <c r="TT518" s="1"/>
      <c r="TU518" s="1"/>
      <c r="TV518" s="1"/>
      <c r="TW518" s="1"/>
      <c r="TX518" s="1"/>
      <c r="TY518" s="1"/>
      <c r="TZ518" s="1"/>
      <c r="UA518" s="1"/>
      <c r="UB518" s="1"/>
      <c r="UC518" s="1"/>
      <c r="UD518" s="1"/>
      <c r="UE518" s="1"/>
      <c r="UF518" s="1"/>
      <c r="UG518" s="1"/>
      <c r="UH518" s="1"/>
      <c r="UI518" s="1"/>
      <c r="UJ518" s="1"/>
      <c r="UK518" s="1"/>
      <c r="UL518" s="1"/>
      <c r="UM518" s="1"/>
      <c r="UN518" s="1"/>
      <c r="UO518" s="1"/>
      <c r="UP518" s="1"/>
      <c r="UQ518" s="1"/>
      <c r="UR518" s="1"/>
      <c r="US518" s="1"/>
      <c r="UT518" s="1"/>
      <c r="UU518" s="1"/>
      <c r="UV518" s="1"/>
      <c r="UW518" s="1"/>
      <c r="UX518" s="1"/>
      <c r="UY518" s="1"/>
      <c r="UZ518" s="1"/>
      <c r="VA518" s="1"/>
      <c r="VB518" s="1"/>
      <c r="VC518" s="1"/>
      <c r="VD518" s="1"/>
      <c r="VE518" s="1"/>
      <c r="VF518" s="1"/>
      <c r="VG518" s="1"/>
      <c r="VH518" s="1"/>
      <c r="VI518" s="1"/>
      <c r="VJ518" s="1"/>
      <c r="VK518" s="1"/>
      <c r="VL518" s="1"/>
      <c r="VM518" s="1"/>
      <c r="VN518" s="1"/>
      <c r="VO518" s="1"/>
      <c r="VP518" s="1"/>
      <c r="VQ518" s="1"/>
      <c r="VR518" s="1"/>
      <c r="VS518" s="1"/>
      <c r="VT518" s="1"/>
      <c r="VU518" s="1"/>
      <c r="VV518" s="1"/>
      <c r="VW518" s="1"/>
      <c r="VX518" s="1"/>
      <c r="VY518" s="1"/>
      <c r="VZ518" s="1"/>
      <c r="WA518" s="1"/>
      <c r="WB518" s="1"/>
      <c r="WC518" s="1"/>
      <c r="WD518" s="1"/>
      <c r="WE518" s="1"/>
      <c r="WF518" s="1"/>
      <c r="WG518" s="1"/>
      <c r="WH518" s="1"/>
      <c r="WI518" s="1"/>
      <c r="WJ518" s="1"/>
      <c r="WK518" s="1"/>
      <c r="WL518" s="1"/>
      <c r="WM518" s="1"/>
      <c r="WN518" s="1"/>
      <c r="WO518" s="1"/>
      <c r="WP518" s="1"/>
      <c r="WQ518" s="1"/>
      <c r="WR518" s="1"/>
      <c r="WS518" s="1"/>
      <c r="WT518" s="1"/>
      <c r="WU518" s="1"/>
      <c r="WV518" s="1"/>
      <c r="WW518" s="1"/>
      <c r="WX518" s="1"/>
      <c r="WY518" s="1"/>
      <c r="WZ518" s="1"/>
      <c r="XA518" s="1"/>
      <c r="XB518" s="1"/>
      <c r="XC518" s="1"/>
      <c r="XD518" s="1"/>
      <c r="XE518" s="1"/>
      <c r="XF518" s="1"/>
      <c r="XG518" s="1"/>
      <c r="XH518" s="1"/>
      <c r="XI518" s="1"/>
      <c r="XJ518" s="1"/>
      <c r="XK518" s="1"/>
      <c r="XL518" s="1"/>
      <c r="XM518" s="1"/>
      <c r="XN518" s="1"/>
      <c r="XO518" s="1"/>
      <c r="XP518" s="1"/>
      <c r="XQ518" s="1"/>
      <c r="XR518" s="1"/>
      <c r="XS518" s="1"/>
      <c r="XT518" s="1"/>
      <c r="XU518" s="1"/>
      <c r="XV518" s="1"/>
      <c r="XW518" s="1"/>
      <c r="XX518" s="1"/>
      <c r="XY518" s="1"/>
      <c r="XZ518" s="1"/>
      <c r="YA518" s="1"/>
      <c r="YB518" s="1"/>
      <c r="YC518" s="1"/>
      <c r="YD518" s="1"/>
      <c r="YE518" s="1"/>
      <c r="YF518" s="1"/>
      <c r="YG518" s="1"/>
      <c r="YH518" s="1"/>
      <c r="YI518" s="1"/>
      <c r="YJ518" s="1"/>
      <c r="YK518" s="1"/>
      <c r="YL518" s="1"/>
      <c r="YM518" s="1"/>
      <c r="YN518" s="1"/>
      <c r="YO518" s="1"/>
      <c r="YP518" s="1"/>
      <c r="YQ518" s="1"/>
      <c r="YR518" s="1"/>
      <c r="YS518" s="1"/>
      <c r="YT518" s="1"/>
      <c r="YU518" s="1"/>
      <c r="YV518" s="1"/>
      <c r="YW518" s="1"/>
      <c r="YX518" s="1"/>
      <c r="YY518" s="1"/>
      <c r="YZ518" s="1"/>
      <c r="ZA518" s="1"/>
      <c r="ZB518" s="1"/>
      <c r="ZC518" s="1"/>
      <c r="ZD518" s="1"/>
      <c r="ZE518" s="1"/>
      <c r="ZF518" s="1"/>
      <c r="ZG518" s="1"/>
      <c r="ZH518" s="1"/>
      <c r="ZI518" s="1"/>
      <c r="ZJ518" s="1"/>
      <c r="ZK518" s="1"/>
      <c r="ZL518" s="1"/>
      <c r="ZM518" s="1"/>
      <c r="ZN518" s="1"/>
      <c r="ZO518" s="1"/>
      <c r="ZP518" s="1"/>
      <c r="ZQ518" s="1"/>
      <c r="ZR518" s="1"/>
      <c r="ZS518" s="1"/>
    </row>
    <row r="519" spans="1:695" s="52" customFormat="1" x14ac:dyDescent="0.2">
      <c r="A519" s="225" t="s">
        <v>162</v>
      </c>
      <c r="B519" s="94"/>
      <c r="C519" s="48" t="s">
        <v>43</v>
      </c>
      <c r="D519" s="72" t="s">
        <v>17</v>
      </c>
      <c r="E519" s="69">
        <v>0.95833333333333337</v>
      </c>
      <c r="F519" s="69">
        <f>E519+(95/(24*60))</f>
        <v>1.0243055555555556</v>
      </c>
      <c r="G519" s="42">
        <f>H519*I519</f>
        <v>3646.5</v>
      </c>
      <c r="H519" s="265">
        <v>51</v>
      </c>
      <c r="I519" s="81">
        <v>71.5</v>
      </c>
      <c r="J519" s="77" t="s">
        <v>204</v>
      </c>
      <c r="K519" s="77" t="s">
        <v>205</v>
      </c>
      <c r="L519" s="157"/>
      <c r="M519" s="1"/>
      <c r="N519" s="138"/>
      <c r="O519" s="139"/>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c r="JR519" s="1"/>
      <c r="JS519" s="1"/>
      <c r="JT519" s="1"/>
      <c r="JU519" s="1"/>
      <c r="JV519" s="1"/>
      <c r="JW519" s="1"/>
      <c r="JX519" s="1"/>
      <c r="JY519" s="1"/>
      <c r="JZ519" s="1"/>
      <c r="KA519" s="1"/>
      <c r="KB519" s="1"/>
      <c r="KC519" s="1"/>
      <c r="KD519" s="1"/>
      <c r="KE519" s="1"/>
      <c r="KF519" s="1"/>
      <c r="KG519" s="1"/>
      <c r="KH519" s="1"/>
      <c r="KI519" s="1"/>
      <c r="KJ519" s="1"/>
      <c r="KK519" s="1"/>
      <c r="KL519" s="1"/>
      <c r="KM519" s="1"/>
      <c r="KN519" s="1"/>
      <c r="KO519" s="1"/>
      <c r="KP519" s="1"/>
      <c r="KQ519" s="1"/>
      <c r="KR519" s="1"/>
      <c r="KS519" s="1"/>
      <c r="KT519" s="1"/>
      <c r="KU519" s="1"/>
      <c r="KV519" s="1"/>
      <c r="KW519" s="1"/>
      <c r="KX519" s="1"/>
      <c r="KY519" s="1"/>
      <c r="KZ519" s="1"/>
      <c r="LA519" s="1"/>
      <c r="LB519" s="1"/>
      <c r="LC519" s="1"/>
      <c r="LD519" s="1"/>
      <c r="LE519" s="1"/>
      <c r="LF519" s="1"/>
      <c r="LG519" s="1"/>
      <c r="LH519" s="1"/>
      <c r="LI519" s="1"/>
      <c r="LJ519" s="1"/>
      <c r="LK519" s="1"/>
      <c r="LL519" s="1"/>
      <c r="LM519" s="1"/>
      <c r="LN519" s="1"/>
      <c r="LO519" s="1"/>
      <c r="LP519" s="1"/>
      <c r="LQ519" s="1"/>
      <c r="LR519" s="1"/>
      <c r="LS519" s="1"/>
      <c r="LT519" s="1"/>
      <c r="LU519" s="1"/>
      <c r="LV519" s="1"/>
      <c r="LW519" s="1"/>
      <c r="LX519" s="1"/>
      <c r="LY519" s="1"/>
      <c r="LZ519" s="1"/>
      <c r="MA519" s="1"/>
      <c r="MB519" s="1"/>
      <c r="MC519" s="1"/>
      <c r="MD519" s="1"/>
      <c r="ME519" s="1"/>
      <c r="MF519" s="1"/>
      <c r="MG519" s="1"/>
      <c r="MH519" s="1"/>
      <c r="MI519" s="1"/>
      <c r="MJ519" s="1"/>
      <c r="MK519" s="1"/>
      <c r="ML519" s="1"/>
      <c r="MM519" s="1"/>
      <c r="MN519" s="1"/>
      <c r="MO519" s="1"/>
      <c r="MP519" s="1"/>
      <c r="MQ519" s="1"/>
      <c r="MR519" s="1"/>
      <c r="MS519" s="1"/>
      <c r="MT519" s="1"/>
      <c r="MU519" s="1"/>
      <c r="MV519" s="1"/>
      <c r="MW519" s="1"/>
      <c r="MX519" s="1"/>
      <c r="MY519" s="1"/>
      <c r="MZ519" s="1"/>
      <c r="NA519" s="1"/>
      <c r="NB519" s="1"/>
      <c r="NC519" s="1"/>
      <c r="ND519" s="1"/>
      <c r="NE519" s="1"/>
      <c r="NF519" s="1"/>
      <c r="NG519" s="1"/>
      <c r="NH519" s="1"/>
      <c r="NI519" s="1"/>
      <c r="NJ519" s="1"/>
      <c r="NK519" s="1"/>
      <c r="NL519" s="1"/>
      <c r="NM519" s="1"/>
      <c r="NN519" s="1"/>
      <c r="NO519" s="1"/>
      <c r="NP519" s="1"/>
      <c r="NQ519" s="1"/>
      <c r="NR519" s="1"/>
      <c r="NS519" s="1"/>
      <c r="NT519" s="1"/>
      <c r="NU519" s="1"/>
      <c r="NV519" s="1"/>
      <c r="NW519" s="1"/>
      <c r="NX519" s="1"/>
      <c r="NY519" s="1"/>
      <c r="NZ519" s="1"/>
      <c r="OA519" s="1"/>
      <c r="OB519" s="1"/>
      <c r="OC519" s="1"/>
      <c r="OD519" s="1"/>
      <c r="OE519" s="1"/>
      <c r="OF519" s="1"/>
      <c r="OG519" s="1"/>
      <c r="OH519" s="1"/>
      <c r="OI519" s="1"/>
      <c r="OJ519" s="1"/>
      <c r="OK519" s="1"/>
      <c r="OL519" s="1"/>
      <c r="OM519" s="1"/>
      <c r="ON519" s="1"/>
      <c r="OO519" s="1"/>
      <c r="OP519" s="1"/>
      <c r="OQ519" s="1"/>
      <c r="OR519" s="1"/>
      <c r="OS519" s="1"/>
      <c r="OT519" s="1"/>
      <c r="OU519" s="1"/>
      <c r="OV519" s="1"/>
      <c r="OW519" s="1"/>
      <c r="OX519" s="1"/>
      <c r="OY519" s="1"/>
      <c r="OZ519" s="1"/>
      <c r="PA519" s="1"/>
      <c r="PB519" s="1"/>
      <c r="PC519" s="1"/>
      <c r="PD519" s="1"/>
      <c r="PE519" s="1"/>
      <c r="PF519" s="1"/>
      <c r="PG519" s="1"/>
      <c r="PH519" s="1"/>
      <c r="PI519" s="1"/>
      <c r="PJ519" s="1"/>
      <c r="PK519" s="1"/>
      <c r="PL519" s="1"/>
      <c r="PM519" s="1"/>
      <c r="PN519" s="1"/>
      <c r="PO519" s="1"/>
      <c r="PP519" s="1"/>
      <c r="PQ519" s="1"/>
      <c r="PR519" s="1"/>
      <c r="PS519" s="1"/>
      <c r="PT519" s="1"/>
      <c r="PU519" s="1"/>
      <c r="PV519" s="1"/>
      <c r="PW519" s="1"/>
      <c r="PX519" s="1"/>
      <c r="PY519" s="1"/>
      <c r="PZ519" s="1"/>
      <c r="QA519" s="1"/>
      <c r="QB519" s="1"/>
      <c r="QC519" s="1"/>
      <c r="QD519" s="1"/>
      <c r="QE519" s="1"/>
      <c r="QF519" s="1"/>
      <c r="QG519" s="1"/>
      <c r="QH519" s="1"/>
      <c r="QI519" s="1"/>
      <c r="QJ519" s="1"/>
      <c r="QK519" s="1"/>
      <c r="QL519" s="1"/>
      <c r="QM519" s="1"/>
      <c r="QN519" s="1"/>
      <c r="QO519" s="1"/>
      <c r="QP519" s="1"/>
      <c r="QQ519" s="1"/>
      <c r="QR519" s="1"/>
      <c r="QS519" s="1"/>
      <c r="QT519" s="1"/>
      <c r="QU519" s="1"/>
      <c r="QV519" s="1"/>
      <c r="QW519" s="1"/>
      <c r="QX519" s="1"/>
      <c r="QY519" s="1"/>
      <c r="QZ519" s="1"/>
      <c r="RA519" s="1"/>
      <c r="RB519" s="1"/>
      <c r="RC519" s="1"/>
      <c r="RD519" s="1"/>
      <c r="RE519" s="1"/>
      <c r="RF519" s="1"/>
      <c r="RG519" s="1"/>
      <c r="RH519" s="1"/>
      <c r="RI519" s="1"/>
      <c r="RJ519" s="1"/>
      <c r="RK519" s="1"/>
      <c r="RL519" s="1"/>
      <c r="RM519" s="1"/>
      <c r="RN519" s="1"/>
      <c r="RO519" s="1"/>
      <c r="RP519" s="1"/>
      <c r="RQ519" s="1"/>
      <c r="RR519" s="1"/>
      <c r="RS519" s="1"/>
      <c r="RT519" s="1"/>
      <c r="RU519" s="1"/>
      <c r="RV519" s="1"/>
      <c r="RW519" s="1"/>
      <c r="RX519" s="1"/>
      <c r="RY519" s="1"/>
      <c r="RZ519" s="1"/>
      <c r="SA519" s="1"/>
      <c r="SB519" s="1"/>
      <c r="SC519" s="1"/>
      <c r="SD519" s="1"/>
      <c r="SE519" s="1"/>
      <c r="SF519" s="1"/>
      <c r="SG519" s="1"/>
      <c r="SH519" s="1"/>
      <c r="SI519" s="1"/>
      <c r="SJ519" s="1"/>
      <c r="SK519" s="1"/>
      <c r="SL519" s="1"/>
      <c r="SM519" s="1"/>
      <c r="SN519" s="1"/>
      <c r="SO519" s="1"/>
      <c r="SP519" s="1"/>
      <c r="SQ519" s="1"/>
      <c r="SR519" s="1"/>
      <c r="SS519" s="1"/>
      <c r="ST519" s="1"/>
      <c r="SU519" s="1"/>
      <c r="SV519" s="1"/>
      <c r="SW519" s="1"/>
      <c r="SX519" s="1"/>
      <c r="SY519" s="1"/>
      <c r="SZ519" s="1"/>
      <c r="TA519" s="1"/>
      <c r="TB519" s="1"/>
      <c r="TC519" s="1"/>
      <c r="TD519" s="1"/>
      <c r="TE519" s="1"/>
      <c r="TF519" s="1"/>
      <c r="TG519" s="1"/>
      <c r="TH519" s="1"/>
      <c r="TI519" s="1"/>
      <c r="TJ519" s="1"/>
      <c r="TK519" s="1"/>
      <c r="TL519" s="1"/>
      <c r="TM519" s="1"/>
      <c r="TN519" s="1"/>
      <c r="TO519" s="1"/>
      <c r="TP519" s="1"/>
      <c r="TQ519" s="1"/>
      <c r="TR519" s="1"/>
      <c r="TS519" s="1"/>
      <c r="TT519" s="1"/>
      <c r="TU519" s="1"/>
      <c r="TV519" s="1"/>
      <c r="TW519" s="1"/>
      <c r="TX519" s="1"/>
      <c r="TY519" s="1"/>
      <c r="TZ519" s="1"/>
      <c r="UA519" s="1"/>
      <c r="UB519" s="1"/>
      <c r="UC519" s="1"/>
      <c r="UD519" s="1"/>
      <c r="UE519" s="1"/>
      <c r="UF519" s="1"/>
      <c r="UG519" s="1"/>
      <c r="UH519" s="1"/>
      <c r="UI519" s="1"/>
      <c r="UJ519" s="1"/>
      <c r="UK519" s="1"/>
      <c r="UL519" s="1"/>
      <c r="UM519" s="1"/>
      <c r="UN519" s="1"/>
      <c r="UO519" s="1"/>
      <c r="UP519" s="1"/>
      <c r="UQ519" s="1"/>
      <c r="UR519" s="1"/>
      <c r="US519" s="1"/>
      <c r="UT519" s="1"/>
      <c r="UU519" s="1"/>
      <c r="UV519" s="1"/>
      <c r="UW519" s="1"/>
      <c r="UX519" s="1"/>
      <c r="UY519" s="1"/>
      <c r="UZ519" s="1"/>
      <c r="VA519" s="1"/>
      <c r="VB519" s="1"/>
      <c r="VC519" s="1"/>
      <c r="VD519" s="1"/>
      <c r="VE519" s="1"/>
      <c r="VF519" s="1"/>
      <c r="VG519" s="1"/>
      <c r="VH519" s="1"/>
      <c r="VI519" s="1"/>
      <c r="VJ519" s="1"/>
      <c r="VK519" s="1"/>
      <c r="VL519" s="1"/>
      <c r="VM519" s="1"/>
      <c r="VN519" s="1"/>
      <c r="VO519" s="1"/>
      <c r="VP519" s="1"/>
      <c r="VQ519" s="1"/>
      <c r="VR519" s="1"/>
      <c r="VS519" s="1"/>
      <c r="VT519" s="1"/>
      <c r="VU519" s="1"/>
      <c r="VV519" s="1"/>
      <c r="VW519" s="1"/>
      <c r="VX519" s="1"/>
      <c r="VY519" s="1"/>
      <c r="VZ519" s="1"/>
      <c r="WA519" s="1"/>
      <c r="WB519" s="1"/>
      <c r="WC519" s="1"/>
      <c r="WD519" s="1"/>
      <c r="WE519" s="1"/>
      <c r="WF519" s="1"/>
      <c r="WG519" s="1"/>
      <c r="WH519" s="1"/>
      <c r="WI519" s="1"/>
      <c r="WJ519" s="1"/>
      <c r="WK519" s="1"/>
      <c r="WL519" s="1"/>
      <c r="WM519" s="1"/>
      <c r="WN519" s="1"/>
      <c r="WO519" s="1"/>
      <c r="WP519" s="1"/>
      <c r="WQ519" s="1"/>
      <c r="WR519" s="1"/>
      <c r="WS519" s="1"/>
      <c r="WT519" s="1"/>
      <c r="WU519" s="1"/>
      <c r="WV519" s="1"/>
      <c r="WW519" s="1"/>
      <c r="WX519" s="1"/>
      <c r="WY519" s="1"/>
      <c r="WZ519" s="1"/>
      <c r="XA519" s="1"/>
      <c r="XB519" s="1"/>
      <c r="XC519" s="1"/>
      <c r="XD519" s="1"/>
      <c r="XE519" s="1"/>
      <c r="XF519" s="1"/>
      <c r="XG519" s="1"/>
      <c r="XH519" s="1"/>
      <c r="XI519" s="1"/>
      <c r="XJ519" s="1"/>
      <c r="XK519" s="1"/>
      <c r="XL519" s="1"/>
      <c r="XM519" s="1"/>
      <c r="XN519" s="1"/>
      <c r="XO519" s="1"/>
      <c r="XP519" s="1"/>
      <c r="XQ519" s="1"/>
      <c r="XR519" s="1"/>
      <c r="XS519" s="1"/>
      <c r="XT519" s="1"/>
      <c r="XU519" s="1"/>
      <c r="XV519" s="1"/>
      <c r="XW519" s="1"/>
      <c r="XX519" s="1"/>
      <c r="XY519" s="1"/>
      <c r="XZ519" s="1"/>
      <c r="YA519" s="1"/>
      <c r="YB519" s="1"/>
      <c r="YC519" s="1"/>
      <c r="YD519" s="1"/>
      <c r="YE519" s="1"/>
      <c r="YF519" s="1"/>
      <c r="YG519" s="1"/>
      <c r="YH519" s="1"/>
      <c r="YI519" s="1"/>
      <c r="YJ519" s="1"/>
      <c r="YK519" s="1"/>
      <c r="YL519" s="1"/>
      <c r="YM519" s="1"/>
      <c r="YN519" s="1"/>
      <c r="YO519" s="1"/>
      <c r="YP519" s="1"/>
      <c r="YQ519" s="1"/>
      <c r="YR519" s="1"/>
      <c r="YS519" s="1"/>
      <c r="YT519" s="1"/>
      <c r="YU519" s="1"/>
      <c r="YV519" s="1"/>
      <c r="YW519" s="1"/>
      <c r="YX519" s="1"/>
      <c r="YY519" s="1"/>
      <c r="YZ519" s="1"/>
      <c r="ZA519" s="1"/>
      <c r="ZB519" s="1"/>
      <c r="ZC519" s="1"/>
      <c r="ZD519" s="1"/>
      <c r="ZE519" s="1"/>
      <c r="ZF519" s="1"/>
      <c r="ZG519" s="1"/>
      <c r="ZH519" s="1"/>
      <c r="ZI519" s="1"/>
      <c r="ZJ519" s="1"/>
      <c r="ZK519" s="1"/>
      <c r="ZL519" s="1"/>
      <c r="ZM519" s="1"/>
      <c r="ZN519" s="1"/>
      <c r="ZO519" s="1"/>
      <c r="ZP519" s="1"/>
      <c r="ZQ519" s="1"/>
      <c r="ZR519" s="1"/>
      <c r="ZS519" s="1"/>
    </row>
    <row r="520" spans="1:695" s="52" customFormat="1" x14ac:dyDescent="0.2">
      <c r="A520" s="225" t="s">
        <v>162</v>
      </c>
      <c r="B520" s="94"/>
      <c r="C520" s="48"/>
      <c r="D520" s="72"/>
      <c r="E520" s="69"/>
      <c r="F520" s="69"/>
      <c r="G520" s="42"/>
      <c r="H520" s="70"/>
      <c r="I520" s="81"/>
      <c r="J520" s="107"/>
      <c r="K520" s="46"/>
      <c r="L520" s="157"/>
      <c r="M520" s="1"/>
      <c r="N520" s="138"/>
      <c r="O520" s="139"/>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c r="JR520" s="1"/>
      <c r="JS520" s="1"/>
      <c r="JT520" s="1"/>
      <c r="JU520" s="1"/>
      <c r="JV520" s="1"/>
      <c r="JW520" s="1"/>
      <c r="JX520" s="1"/>
      <c r="JY520" s="1"/>
      <c r="JZ520" s="1"/>
      <c r="KA520" s="1"/>
      <c r="KB520" s="1"/>
      <c r="KC520" s="1"/>
      <c r="KD520" s="1"/>
      <c r="KE520" s="1"/>
      <c r="KF520" s="1"/>
      <c r="KG520" s="1"/>
      <c r="KH520" s="1"/>
      <c r="KI520" s="1"/>
      <c r="KJ520" s="1"/>
      <c r="KK520" s="1"/>
      <c r="KL520" s="1"/>
      <c r="KM520" s="1"/>
      <c r="KN520" s="1"/>
      <c r="KO520" s="1"/>
      <c r="KP520" s="1"/>
      <c r="KQ520" s="1"/>
      <c r="KR520" s="1"/>
      <c r="KS520" s="1"/>
      <c r="KT520" s="1"/>
      <c r="KU520" s="1"/>
      <c r="KV520" s="1"/>
      <c r="KW520" s="1"/>
      <c r="KX520" s="1"/>
      <c r="KY520" s="1"/>
      <c r="KZ520" s="1"/>
      <c r="LA520" s="1"/>
      <c r="LB520" s="1"/>
      <c r="LC520" s="1"/>
      <c r="LD520" s="1"/>
      <c r="LE520" s="1"/>
      <c r="LF520" s="1"/>
      <c r="LG520" s="1"/>
      <c r="LH520" s="1"/>
      <c r="LI520" s="1"/>
      <c r="LJ520" s="1"/>
      <c r="LK520" s="1"/>
      <c r="LL520" s="1"/>
      <c r="LM520" s="1"/>
      <c r="LN520" s="1"/>
      <c r="LO520" s="1"/>
      <c r="LP520" s="1"/>
      <c r="LQ520" s="1"/>
      <c r="LR520" s="1"/>
      <c r="LS520" s="1"/>
      <c r="LT520" s="1"/>
      <c r="LU520" s="1"/>
      <c r="LV520" s="1"/>
      <c r="LW520" s="1"/>
      <c r="LX520" s="1"/>
      <c r="LY520" s="1"/>
      <c r="LZ520" s="1"/>
      <c r="MA520" s="1"/>
      <c r="MB520" s="1"/>
      <c r="MC520" s="1"/>
      <c r="MD520" s="1"/>
      <c r="ME520" s="1"/>
      <c r="MF520" s="1"/>
      <c r="MG520" s="1"/>
      <c r="MH520" s="1"/>
      <c r="MI520" s="1"/>
      <c r="MJ520" s="1"/>
      <c r="MK520" s="1"/>
      <c r="ML520" s="1"/>
      <c r="MM520" s="1"/>
      <c r="MN520" s="1"/>
      <c r="MO520" s="1"/>
      <c r="MP520" s="1"/>
      <c r="MQ520" s="1"/>
      <c r="MR520" s="1"/>
      <c r="MS520" s="1"/>
      <c r="MT520" s="1"/>
      <c r="MU520" s="1"/>
      <c r="MV520" s="1"/>
      <c r="MW520" s="1"/>
      <c r="MX520" s="1"/>
      <c r="MY520" s="1"/>
      <c r="MZ520" s="1"/>
      <c r="NA520" s="1"/>
      <c r="NB520" s="1"/>
      <c r="NC520" s="1"/>
      <c r="ND520" s="1"/>
      <c r="NE520" s="1"/>
      <c r="NF520" s="1"/>
      <c r="NG520" s="1"/>
      <c r="NH520" s="1"/>
      <c r="NI520" s="1"/>
      <c r="NJ520" s="1"/>
      <c r="NK520" s="1"/>
      <c r="NL520" s="1"/>
      <c r="NM520" s="1"/>
      <c r="NN520" s="1"/>
      <c r="NO520" s="1"/>
      <c r="NP520" s="1"/>
      <c r="NQ520" s="1"/>
      <c r="NR520" s="1"/>
      <c r="NS520" s="1"/>
      <c r="NT520" s="1"/>
      <c r="NU520" s="1"/>
      <c r="NV520" s="1"/>
      <c r="NW520" s="1"/>
      <c r="NX520" s="1"/>
      <c r="NY520" s="1"/>
      <c r="NZ520" s="1"/>
      <c r="OA520" s="1"/>
      <c r="OB520" s="1"/>
      <c r="OC520" s="1"/>
      <c r="OD520" s="1"/>
      <c r="OE520" s="1"/>
      <c r="OF520" s="1"/>
      <c r="OG520" s="1"/>
      <c r="OH520" s="1"/>
      <c r="OI520" s="1"/>
      <c r="OJ520" s="1"/>
      <c r="OK520" s="1"/>
      <c r="OL520" s="1"/>
      <c r="OM520" s="1"/>
      <c r="ON520" s="1"/>
      <c r="OO520" s="1"/>
      <c r="OP520" s="1"/>
      <c r="OQ520" s="1"/>
      <c r="OR520" s="1"/>
      <c r="OS520" s="1"/>
      <c r="OT520" s="1"/>
      <c r="OU520" s="1"/>
      <c r="OV520" s="1"/>
      <c r="OW520" s="1"/>
      <c r="OX520" s="1"/>
      <c r="OY520" s="1"/>
      <c r="OZ520" s="1"/>
      <c r="PA520" s="1"/>
      <c r="PB520" s="1"/>
      <c r="PC520" s="1"/>
      <c r="PD520" s="1"/>
      <c r="PE520" s="1"/>
      <c r="PF520" s="1"/>
      <c r="PG520" s="1"/>
      <c r="PH520" s="1"/>
      <c r="PI520" s="1"/>
      <c r="PJ520" s="1"/>
      <c r="PK520" s="1"/>
      <c r="PL520" s="1"/>
      <c r="PM520" s="1"/>
      <c r="PN520" s="1"/>
      <c r="PO520" s="1"/>
      <c r="PP520" s="1"/>
      <c r="PQ520" s="1"/>
      <c r="PR520" s="1"/>
      <c r="PS520" s="1"/>
      <c r="PT520" s="1"/>
      <c r="PU520" s="1"/>
      <c r="PV520" s="1"/>
      <c r="PW520" s="1"/>
      <c r="PX520" s="1"/>
      <c r="PY520" s="1"/>
      <c r="PZ520" s="1"/>
      <c r="QA520" s="1"/>
      <c r="QB520" s="1"/>
      <c r="QC520" s="1"/>
      <c r="QD520" s="1"/>
      <c r="QE520" s="1"/>
      <c r="QF520" s="1"/>
      <c r="QG520" s="1"/>
      <c r="QH520" s="1"/>
      <c r="QI520" s="1"/>
      <c r="QJ520" s="1"/>
      <c r="QK520" s="1"/>
      <c r="QL520" s="1"/>
      <c r="QM520" s="1"/>
      <c r="QN520" s="1"/>
      <c r="QO520" s="1"/>
      <c r="QP520" s="1"/>
      <c r="QQ520" s="1"/>
      <c r="QR520" s="1"/>
      <c r="QS520" s="1"/>
      <c r="QT520" s="1"/>
      <c r="QU520" s="1"/>
      <c r="QV520" s="1"/>
      <c r="QW520" s="1"/>
      <c r="QX520" s="1"/>
      <c r="QY520" s="1"/>
      <c r="QZ520" s="1"/>
      <c r="RA520" s="1"/>
      <c r="RB520" s="1"/>
      <c r="RC520" s="1"/>
      <c r="RD520" s="1"/>
      <c r="RE520" s="1"/>
      <c r="RF520" s="1"/>
      <c r="RG520" s="1"/>
      <c r="RH520" s="1"/>
      <c r="RI520" s="1"/>
      <c r="RJ520" s="1"/>
      <c r="RK520" s="1"/>
      <c r="RL520" s="1"/>
      <c r="RM520" s="1"/>
      <c r="RN520" s="1"/>
      <c r="RO520" s="1"/>
      <c r="RP520" s="1"/>
      <c r="RQ520" s="1"/>
      <c r="RR520" s="1"/>
      <c r="RS520" s="1"/>
      <c r="RT520" s="1"/>
      <c r="RU520" s="1"/>
      <c r="RV520" s="1"/>
      <c r="RW520" s="1"/>
      <c r="RX520" s="1"/>
      <c r="RY520" s="1"/>
      <c r="RZ520" s="1"/>
      <c r="SA520" s="1"/>
      <c r="SB520" s="1"/>
      <c r="SC520" s="1"/>
      <c r="SD520" s="1"/>
      <c r="SE520" s="1"/>
      <c r="SF520" s="1"/>
      <c r="SG520" s="1"/>
      <c r="SH520" s="1"/>
      <c r="SI520" s="1"/>
      <c r="SJ520" s="1"/>
      <c r="SK520" s="1"/>
      <c r="SL520" s="1"/>
      <c r="SM520" s="1"/>
      <c r="SN520" s="1"/>
      <c r="SO520" s="1"/>
      <c r="SP520" s="1"/>
      <c r="SQ520" s="1"/>
      <c r="SR520" s="1"/>
      <c r="SS520" s="1"/>
      <c r="ST520" s="1"/>
      <c r="SU520" s="1"/>
      <c r="SV520" s="1"/>
      <c r="SW520" s="1"/>
      <c r="SX520" s="1"/>
      <c r="SY520" s="1"/>
      <c r="SZ520" s="1"/>
      <c r="TA520" s="1"/>
      <c r="TB520" s="1"/>
      <c r="TC520" s="1"/>
      <c r="TD520" s="1"/>
      <c r="TE520" s="1"/>
      <c r="TF520" s="1"/>
      <c r="TG520" s="1"/>
      <c r="TH520" s="1"/>
      <c r="TI520" s="1"/>
      <c r="TJ520" s="1"/>
      <c r="TK520" s="1"/>
      <c r="TL520" s="1"/>
      <c r="TM520" s="1"/>
      <c r="TN520" s="1"/>
      <c r="TO520" s="1"/>
      <c r="TP520" s="1"/>
      <c r="TQ520" s="1"/>
      <c r="TR520" s="1"/>
      <c r="TS520" s="1"/>
      <c r="TT520" s="1"/>
      <c r="TU520" s="1"/>
      <c r="TV520" s="1"/>
      <c r="TW520" s="1"/>
      <c r="TX520" s="1"/>
      <c r="TY520" s="1"/>
      <c r="TZ520" s="1"/>
      <c r="UA520" s="1"/>
      <c r="UB520" s="1"/>
      <c r="UC520" s="1"/>
      <c r="UD520" s="1"/>
      <c r="UE520" s="1"/>
      <c r="UF520" s="1"/>
      <c r="UG520" s="1"/>
      <c r="UH520" s="1"/>
      <c r="UI520" s="1"/>
      <c r="UJ520" s="1"/>
      <c r="UK520" s="1"/>
      <c r="UL520" s="1"/>
      <c r="UM520" s="1"/>
      <c r="UN520" s="1"/>
      <c r="UO520" s="1"/>
      <c r="UP520" s="1"/>
      <c r="UQ520" s="1"/>
      <c r="UR520" s="1"/>
      <c r="US520" s="1"/>
      <c r="UT520" s="1"/>
      <c r="UU520" s="1"/>
      <c r="UV520" s="1"/>
      <c r="UW520" s="1"/>
      <c r="UX520" s="1"/>
      <c r="UY520" s="1"/>
      <c r="UZ520" s="1"/>
      <c r="VA520" s="1"/>
      <c r="VB520" s="1"/>
      <c r="VC520" s="1"/>
      <c r="VD520" s="1"/>
      <c r="VE520" s="1"/>
      <c r="VF520" s="1"/>
      <c r="VG520" s="1"/>
      <c r="VH520" s="1"/>
      <c r="VI520" s="1"/>
      <c r="VJ520" s="1"/>
      <c r="VK520" s="1"/>
      <c r="VL520" s="1"/>
      <c r="VM520" s="1"/>
      <c r="VN520" s="1"/>
      <c r="VO520" s="1"/>
      <c r="VP520" s="1"/>
      <c r="VQ520" s="1"/>
      <c r="VR520" s="1"/>
      <c r="VS520" s="1"/>
      <c r="VT520" s="1"/>
      <c r="VU520" s="1"/>
      <c r="VV520" s="1"/>
      <c r="VW520" s="1"/>
      <c r="VX520" s="1"/>
      <c r="VY520" s="1"/>
      <c r="VZ520" s="1"/>
      <c r="WA520" s="1"/>
      <c r="WB520" s="1"/>
      <c r="WC520" s="1"/>
      <c r="WD520" s="1"/>
      <c r="WE520" s="1"/>
      <c r="WF520" s="1"/>
      <c r="WG520" s="1"/>
      <c r="WH520" s="1"/>
      <c r="WI520" s="1"/>
      <c r="WJ520" s="1"/>
      <c r="WK520" s="1"/>
      <c r="WL520" s="1"/>
      <c r="WM520" s="1"/>
      <c r="WN520" s="1"/>
      <c r="WO520" s="1"/>
      <c r="WP520" s="1"/>
      <c r="WQ520" s="1"/>
      <c r="WR520" s="1"/>
      <c r="WS520" s="1"/>
      <c r="WT520" s="1"/>
      <c r="WU520" s="1"/>
      <c r="WV520" s="1"/>
      <c r="WW520" s="1"/>
      <c r="WX520" s="1"/>
      <c r="WY520" s="1"/>
      <c r="WZ520" s="1"/>
      <c r="XA520" s="1"/>
      <c r="XB520" s="1"/>
      <c r="XC520" s="1"/>
      <c r="XD520" s="1"/>
      <c r="XE520" s="1"/>
      <c r="XF520" s="1"/>
      <c r="XG520" s="1"/>
      <c r="XH520" s="1"/>
      <c r="XI520" s="1"/>
      <c r="XJ520" s="1"/>
      <c r="XK520" s="1"/>
      <c r="XL520" s="1"/>
      <c r="XM520" s="1"/>
      <c r="XN520" s="1"/>
      <c r="XO520" s="1"/>
      <c r="XP520" s="1"/>
      <c r="XQ520" s="1"/>
      <c r="XR520" s="1"/>
      <c r="XS520" s="1"/>
      <c r="XT520" s="1"/>
      <c r="XU520" s="1"/>
      <c r="XV520" s="1"/>
      <c r="XW520" s="1"/>
      <c r="XX520" s="1"/>
      <c r="XY520" s="1"/>
      <c r="XZ520" s="1"/>
      <c r="YA520" s="1"/>
      <c r="YB520" s="1"/>
      <c r="YC520" s="1"/>
      <c r="YD520" s="1"/>
      <c r="YE520" s="1"/>
      <c r="YF520" s="1"/>
      <c r="YG520" s="1"/>
      <c r="YH520" s="1"/>
      <c r="YI520" s="1"/>
      <c r="YJ520" s="1"/>
      <c r="YK520" s="1"/>
      <c r="YL520" s="1"/>
      <c r="YM520" s="1"/>
      <c r="YN520" s="1"/>
      <c r="YO520" s="1"/>
      <c r="YP520" s="1"/>
      <c r="YQ520" s="1"/>
      <c r="YR520" s="1"/>
      <c r="YS520" s="1"/>
      <c r="YT520" s="1"/>
      <c r="YU520" s="1"/>
      <c r="YV520" s="1"/>
      <c r="YW520" s="1"/>
      <c r="YX520" s="1"/>
      <c r="YY520" s="1"/>
      <c r="YZ520" s="1"/>
      <c r="ZA520" s="1"/>
      <c r="ZB520" s="1"/>
      <c r="ZC520" s="1"/>
      <c r="ZD520" s="1"/>
      <c r="ZE520" s="1"/>
      <c r="ZF520" s="1"/>
      <c r="ZG520" s="1"/>
      <c r="ZH520" s="1"/>
      <c r="ZI520" s="1"/>
      <c r="ZJ520" s="1"/>
      <c r="ZK520" s="1"/>
      <c r="ZL520" s="1"/>
      <c r="ZM520" s="1"/>
      <c r="ZN520" s="1"/>
      <c r="ZO520" s="1"/>
      <c r="ZP520" s="1"/>
      <c r="ZQ520" s="1"/>
      <c r="ZR520" s="1"/>
      <c r="ZS520" s="1"/>
    </row>
    <row r="521" spans="1:695" s="52" customFormat="1" ht="13.5" thickBot="1" x14ac:dyDescent="0.25">
      <c r="A521" s="226" t="s">
        <v>162</v>
      </c>
      <c r="B521" s="163"/>
      <c r="C521" s="164" t="s">
        <v>41</v>
      </c>
      <c r="D521" s="165" t="s">
        <v>17</v>
      </c>
      <c r="E521" s="166">
        <v>5.5555555555555552E-2</v>
      </c>
      <c r="F521" s="166">
        <f>E521+(95/(24*60))</f>
        <v>0.12152777777777778</v>
      </c>
      <c r="G521" s="167">
        <f>H521*I521</f>
        <v>3651.6</v>
      </c>
      <c r="H521" s="266">
        <v>51</v>
      </c>
      <c r="I521" s="169">
        <v>71.599999999999994</v>
      </c>
      <c r="J521" s="184" t="s">
        <v>204</v>
      </c>
      <c r="K521" s="184" t="s">
        <v>205</v>
      </c>
      <c r="L521" s="170"/>
      <c r="M521" s="1"/>
      <c r="N521" s="138"/>
      <c r="O521" s="139"/>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c r="JR521" s="1"/>
      <c r="JS521" s="1"/>
      <c r="JT521" s="1"/>
      <c r="JU521" s="1"/>
      <c r="JV521" s="1"/>
      <c r="JW521" s="1"/>
      <c r="JX521" s="1"/>
      <c r="JY521" s="1"/>
      <c r="JZ521" s="1"/>
      <c r="KA521" s="1"/>
      <c r="KB521" s="1"/>
      <c r="KC521" s="1"/>
      <c r="KD521" s="1"/>
      <c r="KE521" s="1"/>
      <c r="KF521" s="1"/>
      <c r="KG521" s="1"/>
      <c r="KH521" s="1"/>
      <c r="KI521" s="1"/>
      <c r="KJ521" s="1"/>
      <c r="KK521" s="1"/>
      <c r="KL521" s="1"/>
      <c r="KM521" s="1"/>
      <c r="KN521" s="1"/>
      <c r="KO521" s="1"/>
      <c r="KP521" s="1"/>
      <c r="KQ521" s="1"/>
      <c r="KR521" s="1"/>
      <c r="KS521" s="1"/>
      <c r="KT521" s="1"/>
      <c r="KU521" s="1"/>
      <c r="KV521" s="1"/>
      <c r="KW521" s="1"/>
      <c r="KX521" s="1"/>
      <c r="KY521" s="1"/>
      <c r="KZ521" s="1"/>
      <c r="LA521" s="1"/>
      <c r="LB521" s="1"/>
      <c r="LC521" s="1"/>
      <c r="LD521" s="1"/>
      <c r="LE521" s="1"/>
      <c r="LF521" s="1"/>
      <c r="LG521" s="1"/>
      <c r="LH521" s="1"/>
      <c r="LI521" s="1"/>
      <c r="LJ521" s="1"/>
      <c r="LK521" s="1"/>
      <c r="LL521" s="1"/>
      <c r="LM521" s="1"/>
      <c r="LN521" s="1"/>
      <c r="LO521" s="1"/>
      <c r="LP521" s="1"/>
      <c r="LQ521" s="1"/>
      <c r="LR521" s="1"/>
      <c r="LS521" s="1"/>
      <c r="LT521" s="1"/>
      <c r="LU521" s="1"/>
      <c r="LV521" s="1"/>
      <c r="LW521" s="1"/>
      <c r="LX521" s="1"/>
      <c r="LY521" s="1"/>
      <c r="LZ521" s="1"/>
      <c r="MA521" s="1"/>
      <c r="MB521" s="1"/>
      <c r="MC521" s="1"/>
      <c r="MD521" s="1"/>
      <c r="ME521" s="1"/>
      <c r="MF521" s="1"/>
      <c r="MG521" s="1"/>
      <c r="MH521" s="1"/>
      <c r="MI521" s="1"/>
      <c r="MJ521" s="1"/>
      <c r="MK521" s="1"/>
      <c r="ML521" s="1"/>
      <c r="MM521" s="1"/>
      <c r="MN521" s="1"/>
      <c r="MO521" s="1"/>
      <c r="MP521" s="1"/>
      <c r="MQ521" s="1"/>
      <c r="MR521" s="1"/>
      <c r="MS521" s="1"/>
      <c r="MT521" s="1"/>
      <c r="MU521" s="1"/>
      <c r="MV521" s="1"/>
      <c r="MW521" s="1"/>
      <c r="MX521" s="1"/>
      <c r="MY521" s="1"/>
      <c r="MZ521" s="1"/>
      <c r="NA521" s="1"/>
      <c r="NB521" s="1"/>
      <c r="NC521" s="1"/>
      <c r="ND521" s="1"/>
      <c r="NE521" s="1"/>
      <c r="NF521" s="1"/>
      <c r="NG521" s="1"/>
      <c r="NH521" s="1"/>
      <c r="NI521" s="1"/>
      <c r="NJ521" s="1"/>
      <c r="NK521" s="1"/>
      <c r="NL521" s="1"/>
      <c r="NM521" s="1"/>
      <c r="NN521" s="1"/>
      <c r="NO521" s="1"/>
      <c r="NP521" s="1"/>
      <c r="NQ521" s="1"/>
      <c r="NR521" s="1"/>
      <c r="NS521" s="1"/>
      <c r="NT521" s="1"/>
      <c r="NU521" s="1"/>
      <c r="NV521" s="1"/>
      <c r="NW521" s="1"/>
      <c r="NX521" s="1"/>
      <c r="NY521" s="1"/>
      <c r="NZ521" s="1"/>
      <c r="OA521" s="1"/>
      <c r="OB521" s="1"/>
      <c r="OC521" s="1"/>
      <c r="OD521" s="1"/>
      <c r="OE521" s="1"/>
      <c r="OF521" s="1"/>
      <c r="OG521" s="1"/>
      <c r="OH521" s="1"/>
      <c r="OI521" s="1"/>
      <c r="OJ521" s="1"/>
      <c r="OK521" s="1"/>
      <c r="OL521" s="1"/>
      <c r="OM521" s="1"/>
      <c r="ON521" s="1"/>
      <c r="OO521" s="1"/>
      <c r="OP521" s="1"/>
      <c r="OQ521" s="1"/>
      <c r="OR521" s="1"/>
      <c r="OS521" s="1"/>
      <c r="OT521" s="1"/>
      <c r="OU521" s="1"/>
      <c r="OV521" s="1"/>
      <c r="OW521" s="1"/>
      <c r="OX521" s="1"/>
      <c r="OY521" s="1"/>
      <c r="OZ521" s="1"/>
      <c r="PA521" s="1"/>
      <c r="PB521" s="1"/>
      <c r="PC521" s="1"/>
      <c r="PD521" s="1"/>
      <c r="PE521" s="1"/>
      <c r="PF521" s="1"/>
      <c r="PG521" s="1"/>
      <c r="PH521" s="1"/>
      <c r="PI521" s="1"/>
      <c r="PJ521" s="1"/>
      <c r="PK521" s="1"/>
      <c r="PL521" s="1"/>
      <c r="PM521" s="1"/>
      <c r="PN521" s="1"/>
      <c r="PO521" s="1"/>
      <c r="PP521" s="1"/>
      <c r="PQ521" s="1"/>
      <c r="PR521" s="1"/>
      <c r="PS521" s="1"/>
      <c r="PT521" s="1"/>
      <c r="PU521" s="1"/>
      <c r="PV521" s="1"/>
      <c r="PW521" s="1"/>
      <c r="PX521" s="1"/>
      <c r="PY521" s="1"/>
      <c r="PZ521" s="1"/>
      <c r="QA521" s="1"/>
      <c r="QB521" s="1"/>
      <c r="QC521" s="1"/>
      <c r="QD521" s="1"/>
      <c r="QE521" s="1"/>
      <c r="QF521" s="1"/>
      <c r="QG521" s="1"/>
      <c r="QH521" s="1"/>
      <c r="QI521" s="1"/>
      <c r="QJ521" s="1"/>
      <c r="QK521" s="1"/>
      <c r="QL521" s="1"/>
      <c r="QM521" s="1"/>
      <c r="QN521" s="1"/>
      <c r="QO521" s="1"/>
      <c r="QP521" s="1"/>
      <c r="QQ521" s="1"/>
      <c r="QR521" s="1"/>
      <c r="QS521" s="1"/>
      <c r="QT521" s="1"/>
      <c r="QU521" s="1"/>
      <c r="QV521" s="1"/>
      <c r="QW521" s="1"/>
      <c r="QX521" s="1"/>
      <c r="QY521" s="1"/>
      <c r="QZ521" s="1"/>
      <c r="RA521" s="1"/>
      <c r="RB521" s="1"/>
      <c r="RC521" s="1"/>
      <c r="RD521" s="1"/>
      <c r="RE521" s="1"/>
      <c r="RF521" s="1"/>
      <c r="RG521" s="1"/>
      <c r="RH521" s="1"/>
      <c r="RI521" s="1"/>
      <c r="RJ521" s="1"/>
      <c r="RK521" s="1"/>
      <c r="RL521" s="1"/>
      <c r="RM521" s="1"/>
      <c r="RN521" s="1"/>
      <c r="RO521" s="1"/>
      <c r="RP521" s="1"/>
      <c r="RQ521" s="1"/>
      <c r="RR521" s="1"/>
      <c r="RS521" s="1"/>
      <c r="RT521" s="1"/>
      <c r="RU521" s="1"/>
      <c r="RV521" s="1"/>
      <c r="RW521" s="1"/>
      <c r="RX521" s="1"/>
      <c r="RY521" s="1"/>
      <c r="RZ521" s="1"/>
      <c r="SA521" s="1"/>
      <c r="SB521" s="1"/>
      <c r="SC521" s="1"/>
      <c r="SD521" s="1"/>
      <c r="SE521" s="1"/>
      <c r="SF521" s="1"/>
      <c r="SG521" s="1"/>
      <c r="SH521" s="1"/>
      <c r="SI521" s="1"/>
      <c r="SJ521" s="1"/>
      <c r="SK521" s="1"/>
      <c r="SL521" s="1"/>
      <c r="SM521" s="1"/>
      <c r="SN521" s="1"/>
      <c r="SO521" s="1"/>
      <c r="SP521" s="1"/>
      <c r="SQ521" s="1"/>
      <c r="SR521" s="1"/>
      <c r="SS521" s="1"/>
      <c r="ST521" s="1"/>
      <c r="SU521" s="1"/>
      <c r="SV521" s="1"/>
      <c r="SW521" s="1"/>
      <c r="SX521" s="1"/>
      <c r="SY521" s="1"/>
      <c r="SZ521" s="1"/>
      <c r="TA521" s="1"/>
      <c r="TB521" s="1"/>
      <c r="TC521" s="1"/>
      <c r="TD521" s="1"/>
      <c r="TE521" s="1"/>
      <c r="TF521" s="1"/>
      <c r="TG521" s="1"/>
      <c r="TH521" s="1"/>
      <c r="TI521" s="1"/>
      <c r="TJ521" s="1"/>
      <c r="TK521" s="1"/>
      <c r="TL521" s="1"/>
      <c r="TM521" s="1"/>
      <c r="TN521" s="1"/>
      <c r="TO521" s="1"/>
      <c r="TP521" s="1"/>
      <c r="TQ521" s="1"/>
      <c r="TR521" s="1"/>
      <c r="TS521" s="1"/>
      <c r="TT521" s="1"/>
      <c r="TU521" s="1"/>
      <c r="TV521" s="1"/>
      <c r="TW521" s="1"/>
      <c r="TX521" s="1"/>
      <c r="TY521" s="1"/>
      <c r="TZ521" s="1"/>
      <c r="UA521" s="1"/>
      <c r="UB521" s="1"/>
      <c r="UC521" s="1"/>
      <c r="UD521" s="1"/>
      <c r="UE521" s="1"/>
      <c r="UF521" s="1"/>
      <c r="UG521" s="1"/>
      <c r="UH521" s="1"/>
      <c r="UI521" s="1"/>
      <c r="UJ521" s="1"/>
      <c r="UK521" s="1"/>
      <c r="UL521" s="1"/>
      <c r="UM521" s="1"/>
      <c r="UN521" s="1"/>
      <c r="UO521" s="1"/>
      <c r="UP521" s="1"/>
      <c r="UQ521" s="1"/>
      <c r="UR521" s="1"/>
      <c r="US521" s="1"/>
      <c r="UT521" s="1"/>
      <c r="UU521" s="1"/>
      <c r="UV521" s="1"/>
      <c r="UW521" s="1"/>
      <c r="UX521" s="1"/>
      <c r="UY521" s="1"/>
      <c r="UZ521" s="1"/>
      <c r="VA521" s="1"/>
      <c r="VB521" s="1"/>
      <c r="VC521" s="1"/>
      <c r="VD521" s="1"/>
      <c r="VE521" s="1"/>
      <c r="VF521" s="1"/>
      <c r="VG521" s="1"/>
      <c r="VH521" s="1"/>
      <c r="VI521" s="1"/>
      <c r="VJ521" s="1"/>
      <c r="VK521" s="1"/>
      <c r="VL521" s="1"/>
      <c r="VM521" s="1"/>
      <c r="VN521" s="1"/>
      <c r="VO521" s="1"/>
      <c r="VP521" s="1"/>
      <c r="VQ521" s="1"/>
      <c r="VR521" s="1"/>
      <c r="VS521" s="1"/>
      <c r="VT521" s="1"/>
      <c r="VU521" s="1"/>
      <c r="VV521" s="1"/>
      <c r="VW521" s="1"/>
      <c r="VX521" s="1"/>
      <c r="VY521" s="1"/>
      <c r="VZ521" s="1"/>
      <c r="WA521" s="1"/>
      <c r="WB521" s="1"/>
      <c r="WC521" s="1"/>
      <c r="WD521" s="1"/>
      <c r="WE521" s="1"/>
      <c r="WF521" s="1"/>
      <c r="WG521" s="1"/>
      <c r="WH521" s="1"/>
      <c r="WI521" s="1"/>
      <c r="WJ521" s="1"/>
      <c r="WK521" s="1"/>
      <c r="WL521" s="1"/>
      <c r="WM521" s="1"/>
      <c r="WN521" s="1"/>
      <c r="WO521" s="1"/>
      <c r="WP521" s="1"/>
      <c r="WQ521" s="1"/>
      <c r="WR521" s="1"/>
      <c r="WS521" s="1"/>
      <c r="WT521" s="1"/>
      <c r="WU521" s="1"/>
      <c r="WV521" s="1"/>
      <c r="WW521" s="1"/>
      <c r="WX521" s="1"/>
      <c r="WY521" s="1"/>
      <c r="WZ521" s="1"/>
      <c r="XA521" s="1"/>
      <c r="XB521" s="1"/>
      <c r="XC521" s="1"/>
      <c r="XD521" s="1"/>
      <c r="XE521" s="1"/>
      <c r="XF521" s="1"/>
      <c r="XG521" s="1"/>
      <c r="XH521" s="1"/>
      <c r="XI521" s="1"/>
      <c r="XJ521" s="1"/>
      <c r="XK521" s="1"/>
      <c r="XL521" s="1"/>
      <c r="XM521" s="1"/>
      <c r="XN521" s="1"/>
      <c r="XO521" s="1"/>
      <c r="XP521" s="1"/>
      <c r="XQ521" s="1"/>
      <c r="XR521" s="1"/>
      <c r="XS521" s="1"/>
      <c r="XT521" s="1"/>
      <c r="XU521" s="1"/>
      <c r="XV521" s="1"/>
      <c r="XW521" s="1"/>
      <c r="XX521" s="1"/>
      <c r="XY521" s="1"/>
      <c r="XZ521" s="1"/>
      <c r="YA521" s="1"/>
      <c r="YB521" s="1"/>
      <c r="YC521" s="1"/>
      <c r="YD521" s="1"/>
      <c r="YE521" s="1"/>
      <c r="YF521" s="1"/>
      <c r="YG521" s="1"/>
      <c r="YH521" s="1"/>
      <c r="YI521" s="1"/>
      <c r="YJ521" s="1"/>
      <c r="YK521" s="1"/>
      <c r="YL521" s="1"/>
      <c r="YM521" s="1"/>
      <c r="YN521" s="1"/>
      <c r="YO521" s="1"/>
      <c r="YP521" s="1"/>
      <c r="YQ521" s="1"/>
      <c r="YR521" s="1"/>
      <c r="YS521" s="1"/>
      <c r="YT521" s="1"/>
      <c r="YU521" s="1"/>
      <c r="YV521" s="1"/>
      <c r="YW521" s="1"/>
      <c r="YX521" s="1"/>
      <c r="YY521" s="1"/>
      <c r="YZ521" s="1"/>
      <c r="ZA521" s="1"/>
      <c r="ZB521" s="1"/>
      <c r="ZC521" s="1"/>
      <c r="ZD521" s="1"/>
      <c r="ZE521" s="1"/>
      <c r="ZF521" s="1"/>
      <c r="ZG521" s="1"/>
      <c r="ZH521" s="1"/>
      <c r="ZI521" s="1"/>
      <c r="ZJ521" s="1"/>
      <c r="ZK521" s="1"/>
      <c r="ZL521" s="1"/>
      <c r="ZM521" s="1"/>
      <c r="ZN521" s="1"/>
      <c r="ZO521" s="1"/>
      <c r="ZP521" s="1"/>
      <c r="ZQ521" s="1"/>
      <c r="ZR521" s="1"/>
      <c r="ZS521" s="1"/>
    </row>
    <row r="522" spans="1:695" x14ac:dyDescent="0.2">
      <c r="C522" s="45"/>
      <c r="E522" s="58"/>
      <c r="F522" s="84"/>
      <c r="I522" s="60"/>
    </row>
    <row r="523" spans="1:695" ht="13.5" thickBot="1" x14ac:dyDescent="0.25">
      <c r="C523" s="45"/>
      <c r="E523" s="58"/>
      <c r="F523" s="58"/>
      <c r="I523" s="60"/>
    </row>
    <row r="524" spans="1:695" ht="18.75" x14ac:dyDescent="0.3">
      <c r="A524" s="224" t="s">
        <v>198</v>
      </c>
      <c r="B524" s="171"/>
      <c r="C524" s="172"/>
      <c r="D524" s="173"/>
      <c r="E524" s="174"/>
      <c r="F524" s="174"/>
      <c r="G524" s="175"/>
      <c r="H524" s="176"/>
      <c r="I524" s="176"/>
      <c r="J524" s="177"/>
      <c r="K524" s="178"/>
      <c r="L524" s="179"/>
      <c r="M524" s="1"/>
    </row>
    <row r="525" spans="1:695" s="67" customFormat="1" x14ac:dyDescent="0.2">
      <c r="A525" s="218" t="s">
        <v>163</v>
      </c>
      <c r="B525" s="91"/>
      <c r="C525" s="48" t="s">
        <v>45</v>
      </c>
      <c r="D525" s="68" t="s">
        <v>14</v>
      </c>
      <c r="E525" s="69">
        <v>0.25</v>
      </c>
      <c r="F525" s="69">
        <f>E525+(50/(24*60))</f>
        <v>0.28472222222222221</v>
      </c>
      <c r="G525" s="42">
        <f t="shared" ref="G525:G536" si="87">H525*I525</f>
        <v>8650</v>
      </c>
      <c r="H525" s="70">
        <v>250</v>
      </c>
      <c r="I525" s="81">
        <v>34.6</v>
      </c>
      <c r="J525" s="77" t="s">
        <v>204</v>
      </c>
      <c r="K525" s="77" t="s">
        <v>205</v>
      </c>
      <c r="L525" s="157"/>
      <c r="M525" s="1"/>
      <c r="N525" s="138"/>
      <c r="O525" s="139"/>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c r="JR525" s="1"/>
      <c r="JS525" s="1"/>
      <c r="JT525" s="1"/>
      <c r="JU525" s="1"/>
      <c r="JV525" s="1"/>
      <c r="JW525" s="1"/>
      <c r="JX525" s="1"/>
      <c r="JY525" s="1"/>
      <c r="JZ525" s="1"/>
      <c r="KA525" s="1"/>
      <c r="KB525" s="1"/>
      <c r="KC525" s="1"/>
      <c r="KD525" s="1"/>
      <c r="KE525" s="1"/>
      <c r="KF525" s="1"/>
      <c r="KG525" s="1"/>
      <c r="KH525" s="1"/>
      <c r="KI525" s="1"/>
      <c r="KJ525" s="1"/>
      <c r="KK525" s="1"/>
      <c r="KL525" s="1"/>
      <c r="KM525" s="1"/>
      <c r="KN525" s="1"/>
      <c r="KO525" s="1"/>
      <c r="KP525" s="1"/>
      <c r="KQ525" s="1"/>
      <c r="KR525" s="1"/>
      <c r="KS525" s="1"/>
      <c r="KT525" s="1"/>
      <c r="KU525" s="1"/>
      <c r="KV525" s="1"/>
      <c r="KW525" s="1"/>
      <c r="KX525" s="1"/>
      <c r="KY525" s="1"/>
      <c r="KZ525" s="1"/>
      <c r="LA525" s="1"/>
      <c r="LB525" s="1"/>
      <c r="LC525" s="1"/>
      <c r="LD525" s="1"/>
      <c r="LE525" s="1"/>
      <c r="LF525" s="1"/>
      <c r="LG525" s="1"/>
      <c r="LH525" s="1"/>
      <c r="LI525" s="1"/>
      <c r="LJ525" s="1"/>
      <c r="LK525" s="1"/>
      <c r="LL525" s="1"/>
      <c r="LM525" s="1"/>
      <c r="LN525" s="1"/>
      <c r="LO525" s="1"/>
      <c r="LP525" s="1"/>
      <c r="LQ525" s="1"/>
      <c r="LR525" s="1"/>
      <c r="LS525" s="1"/>
      <c r="LT525" s="1"/>
      <c r="LU525" s="1"/>
      <c r="LV525" s="1"/>
      <c r="LW525" s="1"/>
      <c r="LX525" s="1"/>
      <c r="LY525" s="1"/>
      <c r="LZ525" s="1"/>
      <c r="MA525" s="1"/>
      <c r="MB525" s="1"/>
      <c r="MC525" s="1"/>
      <c r="MD525" s="1"/>
      <c r="ME525" s="1"/>
      <c r="MF525" s="1"/>
      <c r="MG525" s="1"/>
      <c r="MH525" s="1"/>
      <c r="MI525" s="1"/>
      <c r="MJ525" s="1"/>
      <c r="MK525" s="1"/>
      <c r="ML525" s="1"/>
      <c r="MM525" s="1"/>
      <c r="MN525" s="1"/>
      <c r="MO525" s="1"/>
      <c r="MP525" s="1"/>
      <c r="MQ525" s="1"/>
      <c r="MR525" s="1"/>
      <c r="MS525" s="1"/>
      <c r="MT525" s="1"/>
      <c r="MU525" s="1"/>
      <c r="MV525" s="1"/>
      <c r="MW525" s="1"/>
      <c r="MX525" s="1"/>
      <c r="MY525" s="1"/>
      <c r="MZ525" s="1"/>
      <c r="NA525" s="1"/>
      <c r="NB525" s="1"/>
      <c r="NC525" s="1"/>
      <c r="ND525" s="1"/>
      <c r="NE525" s="1"/>
      <c r="NF525" s="1"/>
      <c r="NG525" s="1"/>
      <c r="NH525" s="1"/>
      <c r="NI525" s="1"/>
      <c r="NJ525" s="1"/>
      <c r="NK525" s="1"/>
      <c r="NL525" s="1"/>
      <c r="NM525" s="1"/>
      <c r="NN525" s="1"/>
      <c r="NO525" s="1"/>
      <c r="NP525" s="1"/>
      <c r="NQ525" s="1"/>
      <c r="NR525" s="1"/>
      <c r="NS525" s="1"/>
      <c r="NT525" s="1"/>
      <c r="NU525" s="1"/>
      <c r="NV525" s="1"/>
      <c r="NW525" s="1"/>
      <c r="NX525" s="1"/>
      <c r="NY525" s="1"/>
      <c r="NZ525" s="1"/>
      <c r="OA525" s="1"/>
      <c r="OB525" s="1"/>
      <c r="OC525" s="1"/>
      <c r="OD525" s="1"/>
      <c r="OE525" s="1"/>
      <c r="OF525" s="1"/>
      <c r="OG525" s="1"/>
      <c r="OH525" s="1"/>
      <c r="OI525" s="1"/>
      <c r="OJ525" s="1"/>
      <c r="OK525" s="1"/>
      <c r="OL525" s="1"/>
      <c r="OM525" s="1"/>
      <c r="ON525" s="1"/>
      <c r="OO525" s="1"/>
      <c r="OP525" s="1"/>
      <c r="OQ525" s="1"/>
      <c r="OR525" s="1"/>
      <c r="OS525" s="1"/>
      <c r="OT525" s="1"/>
      <c r="OU525" s="1"/>
      <c r="OV525" s="1"/>
      <c r="OW525" s="1"/>
      <c r="OX525" s="1"/>
      <c r="OY525" s="1"/>
      <c r="OZ525" s="1"/>
      <c r="PA525" s="1"/>
      <c r="PB525" s="1"/>
      <c r="PC525" s="1"/>
      <c r="PD525" s="1"/>
      <c r="PE525" s="1"/>
      <c r="PF525" s="1"/>
      <c r="PG525" s="1"/>
      <c r="PH525" s="1"/>
      <c r="PI525" s="1"/>
      <c r="PJ525" s="1"/>
      <c r="PK525" s="1"/>
      <c r="PL525" s="1"/>
      <c r="PM525" s="1"/>
      <c r="PN525" s="1"/>
      <c r="PO525" s="1"/>
      <c r="PP525" s="1"/>
      <c r="PQ525" s="1"/>
      <c r="PR525" s="1"/>
      <c r="PS525" s="1"/>
      <c r="PT525" s="1"/>
      <c r="PU525" s="1"/>
      <c r="PV525" s="1"/>
      <c r="PW525" s="1"/>
      <c r="PX525" s="1"/>
      <c r="PY525" s="1"/>
      <c r="PZ525" s="1"/>
      <c r="QA525" s="1"/>
      <c r="QB525" s="1"/>
      <c r="QC525" s="1"/>
      <c r="QD525" s="1"/>
      <c r="QE525" s="1"/>
      <c r="QF525" s="1"/>
      <c r="QG525" s="1"/>
      <c r="QH525" s="1"/>
      <c r="QI525" s="1"/>
      <c r="QJ525" s="1"/>
      <c r="QK525" s="1"/>
      <c r="QL525" s="1"/>
      <c r="QM525" s="1"/>
      <c r="QN525" s="1"/>
      <c r="QO525" s="1"/>
      <c r="QP525" s="1"/>
      <c r="QQ525" s="1"/>
      <c r="QR525" s="1"/>
      <c r="QS525" s="1"/>
      <c r="QT525" s="1"/>
      <c r="QU525" s="1"/>
      <c r="QV525" s="1"/>
      <c r="QW525" s="1"/>
      <c r="QX525" s="1"/>
      <c r="QY525" s="1"/>
      <c r="QZ525" s="1"/>
      <c r="RA525" s="1"/>
      <c r="RB525" s="1"/>
      <c r="RC525" s="1"/>
      <c r="RD525" s="1"/>
      <c r="RE525" s="1"/>
      <c r="RF525" s="1"/>
      <c r="RG525" s="1"/>
      <c r="RH525" s="1"/>
      <c r="RI525" s="1"/>
      <c r="RJ525" s="1"/>
      <c r="RK525" s="1"/>
      <c r="RL525" s="1"/>
      <c r="RM525" s="1"/>
      <c r="RN525" s="1"/>
      <c r="RO525" s="1"/>
      <c r="RP525" s="1"/>
      <c r="RQ525" s="1"/>
      <c r="RR525" s="1"/>
      <c r="RS525" s="1"/>
      <c r="RT525" s="1"/>
      <c r="RU525" s="1"/>
      <c r="RV525" s="1"/>
      <c r="RW525" s="1"/>
      <c r="RX525" s="1"/>
      <c r="RY525" s="1"/>
      <c r="RZ525" s="1"/>
      <c r="SA525" s="1"/>
      <c r="SB525" s="1"/>
      <c r="SC525" s="1"/>
      <c r="SD525" s="1"/>
      <c r="SE525" s="1"/>
      <c r="SF525" s="1"/>
      <c r="SG525" s="1"/>
      <c r="SH525" s="1"/>
      <c r="SI525" s="1"/>
      <c r="SJ525" s="1"/>
      <c r="SK525" s="1"/>
      <c r="SL525" s="1"/>
      <c r="SM525" s="1"/>
      <c r="SN525" s="1"/>
      <c r="SO525" s="1"/>
      <c r="SP525" s="1"/>
      <c r="SQ525" s="1"/>
      <c r="SR525" s="1"/>
      <c r="SS525" s="1"/>
      <c r="ST525" s="1"/>
      <c r="SU525" s="1"/>
      <c r="SV525" s="1"/>
      <c r="SW525" s="1"/>
      <c r="SX525" s="1"/>
      <c r="SY525" s="1"/>
      <c r="SZ525" s="1"/>
      <c r="TA525" s="1"/>
      <c r="TB525" s="1"/>
      <c r="TC525" s="1"/>
      <c r="TD525" s="1"/>
      <c r="TE525" s="1"/>
      <c r="TF525" s="1"/>
      <c r="TG525" s="1"/>
      <c r="TH525" s="1"/>
      <c r="TI525" s="1"/>
      <c r="TJ525" s="1"/>
      <c r="TK525" s="1"/>
      <c r="TL525" s="1"/>
      <c r="TM525" s="1"/>
      <c r="TN525" s="1"/>
      <c r="TO525" s="1"/>
      <c r="TP525" s="1"/>
      <c r="TQ525" s="1"/>
      <c r="TR525" s="1"/>
      <c r="TS525" s="1"/>
      <c r="TT525" s="1"/>
      <c r="TU525" s="1"/>
      <c r="TV525" s="1"/>
      <c r="TW525" s="1"/>
      <c r="TX525" s="1"/>
      <c r="TY525" s="1"/>
      <c r="TZ525" s="1"/>
      <c r="UA525" s="1"/>
      <c r="UB525" s="1"/>
      <c r="UC525" s="1"/>
      <c r="UD525" s="1"/>
      <c r="UE525" s="1"/>
      <c r="UF525" s="1"/>
      <c r="UG525" s="1"/>
      <c r="UH525" s="1"/>
      <c r="UI525" s="1"/>
      <c r="UJ525" s="1"/>
      <c r="UK525" s="1"/>
      <c r="UL525" s="1"/>
      <c r="UM525" s="1"/>
      <c r="UN525" s="1"/>
      <c r="UO525" s="1"/>
      <c r="UP525" s="1"/>
      <c r="UQ525" s="1"/>
      <c r="UR525" s="1"/>
      <c r="US525" s="1"/>
      <c r="UT525" s="1"/>
      <c r="UU525" s="1"/>
      <c r="UV525" s="1"/>
      <c r="UW525" s="1"/>
      <c r="UX525" s="1"/>
      <c r="UY525" s="1"/>
      <c r="UZ525" s="1"/>
      <c r="VA525" s="1"/>
      <c r="VB525" s="1"/>
      <c r="VC525" s="1"/>
      <c r="VD525" s="1"/>
      <c r="VE525" s="1"/>
      <c r="VF525" s="1"/>
      <c r="VG525" s="1"/>
      <c r="VH525" s="1"/>
      <c r="VI525" s="1"/>
      <c r="VJ525" s="1"/>
      <c r="VK525" s="1"/>
      <c r="VL525" s="1"/>
      <c r="VM525" s="1"/>
      <c r="VN525" s="1"/>
      <c r="VO525" s="1"/>
      <c r="VP525" s="1"/>
      <c r="VQ525" s="1"/>
      <c r="VR525" s="1"/>
      <c r="VS525" s="1"/>
      <c r="VT525" s="1"/>
      <c r="VU525" s="1"/>
      <c r="VV525" s="1"/>
      <c r="VW525" s="1"/>
      <c r="VX525" s="1"/>
      <c r="VY525" s="1"/>
      <c r="VZ525" s="1"/>
      <c r="WA525" s="1"/>
      <c r="WB525" s="1"/>
      <c r="WC525" s="1"/>
      <c r="WD525" s="1"/>
      <c r="WE525" s="1"/>
      <c r="WF525" s="1"/>
      <c r="WG525" s="1"/>
      <c r="WH525" s="1"/>
      <c r="WI525" s="1"/>
      <c r="WJ525" s="1"/>
      <c r="WK525" s="1"/>
      <c r="WL525" s="1"/>
      <c r="WM525" s="1"/>
      <c r="WN525" s="1"/>
      <c r="WO525" s="1"/>
      <c r="WP525" s="1"/>
      <c r="WQ525" s="1"/>
      <c r="WR525" s="1"/>
      <c r="WS525" s="1"/>
      <c r="WT525" s="1"/>
      <c r="WU525" s="1"/>
      <c r="WV525" s="1"/>
      <c r="WW525" s="1"/>
      <c r="WX525" s="1"/>
      <c r="WY525" s="1"/>
      <c r="WZ525" s="1"/>
      <c r="XA525" s="1"/>
      <c r="XB525" s="1"/>
      <c r="XC525" s="1"/>
      <c r="XD525" s="1"/>
      <c r="XE525" s="1"/>
      <c r="XF525" s="1"/>
      <c r="XG525" s="1"/>
      <c r="XH525" s="1"/>
      <c r="XI525" s="1"/>
      <c r="XJ525" s="1"/>
      <c r="XK525" s="1"/>
      <c r="XL525" s="1"/>
      <c r="XM525" s="1"/>
      <c r="XN525" s="1"/>
      <c r="XO525" s="1"/>
      <c r="XP525" s="1"/>
      <c r="XQ525" s="1"/>
      <c r="XR525" s="1"/>
      <c r="XS525" s="1"/>
      <c r="XT525" s="1"/>
      <c r="XU525" s="1"/>
      <c r="XV525" s="1"/>
      <c r="XW525" s="1"/>
      <c r="XX525" s="1"/>
      <c r="XY525" s="1"/>
      <c r="XZ525" s="1"/>
      <c r="YA525" s="1"/>
      <c r="YB525" s="1"/>
      <c r="YC525" s="1"/>
      <c r="YD525" s="1"/>
      <c r="YE525" s="1"/>
      <c r="YF525" s="1"/>
      <c r="YG525" s="1"/>
      <c r="YH525" s="1"/>
      <c r="YI525" s="1"/>
      <c r="YJ525" s="1"/>
      <c r="YK525" s="1"/>
      <c r="YL525" s="1"/>
      <c r="YM525" s="1"/>
      <c r="YN525" s="1"/>
      <c r="YO525" s="1"/>
      <c r="YP525" s="1"/>
      <c r="YQ525" s="1"/>
      <c r="YR525" s="1"/>
      <c r="YS525" s="1"/>
      <c r="YT525" s="1"/>
      <c r="YU525" s="1"/>
      <c r="YV525" s="1"/>
      <c r="YW525" s="1"/>
      <c r="YX525" s="1"/>
      <c r="YY525" s="1"/>
      <c r="YZ525" s="1"/>
      <c r="ZA525" s="1"/>
      <c r="ZB525" s="1"/>
      <c r="ZC525" s="1"/>
      <c r="ZD525" s="1"/>
      <c r="ZE525" s="1"/>
      <c r="ZF525" s="1"/>
      <c r="ZG525" s="1"/>
      <c r="ZH525" s="1"/>
      <c r="ZI525" s="1"/>
      <c r="ZJ525" s="1"/>
      <c r="ZK525" s="1"/>
      <c r="ZL525" s="1"/>
      <c r="ZM525" s="1"/>
      <c r="ZN525" s="1"/>
      <c r="ZO525" s="1"/>
      <c r="ZP525" s="1"/>
      <c r="ZQ525" s="1"/>
      <c r="ZR525" s="1"/>
      <c r="ZS525" s="1"/>
    </row>
    <row r="526" spans="1:695" s="67" customFormat="1" x14ac:dyDescent="0.2">
      <c r="A526" s="218" t="s">
        <v>163</v>
      </c>
      <c r="B526" s="91"/>
      <c r="C526" s="48" t="s">
        <v>46</v>
      </c>
      <c r="D526" s="68" t="s">
        <v>14</v>
      </c>
      <c r="E526" s="69">
        <v>0.28472222222222221</v>
      </c>
      <c r="F526" s="69">
        <f>E526+(50/(24*60))</f>
        <v>0.31944444444444442</v>
      </c>
      <c r="G526" s="42">
        <f>H526*I526</f>
        <v>8450</v>
      </c>
      <c r="H526" s="70">
        <v>250</v>
      </c>
      <c r="I526" s="81">
        <v>33.799999999999997</v>
      </c>
      <c r="J526" s="77" t="s">
        <v>204</v>
      </c>
      <c r="K526" s="77" t="s">
        <v>205</v>
      </c>
      <c r="L526" s="157"/>
      <c r="M526" s="1"/>
      <c r="N526" s="138"/>
      <c r="O526" s="139"/>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c r="JR526" s="1"/>
      <c r="JS526" s="1"/>
      <c r="JT526" s="1"/>
      <c r="JU526" s="1"/>
      <c r="JV526" s="1"/>
      <c r="JW526" s="1"/>
      <c r="JX526" s="1"/>
      <c r="JY526" s="1"/>
      <c r="JZ526" s="1"/>
      <c r="KA526" s="1"/>
      <c r="KB526" s="1"/>
      <c r="KC526" s="1"/>
      <c r="KD526" s="1"/>
      <c r="KE526" s="1"/>
      <c r="KF526" s="1"/>
      <c r="KG526" s="1"/>
      <c r="KH526" s="1"/>
      <c r="KI526" s="1"/>
      <c r="KJ526" s="1"/>
      <c r="KK526" s="1"/>
      <c r="KL526" s="1"/>
      <c r="KM526" s="1"/>
      <c r="KN526" s="1"/>
      <c r="KO526" s="1"/>
      <c r="KP526" s="1"/>
      <c r="KQ526" s="1"/>
      <c r="KR526" s="1"/>
      <c r="KS526" s="1"/>
      <c r="KT526" s="1"/>
      <c r="KU526" s="1"/>
      <c r="KV526" s="1"/>
      <c r="KW526" s="1"/>
      <c r="KX526" s="1"/>
      <c r="KY526" s="1"/>
      <c r="KZ526" s="1"/>
      <c r="LA526" s="1"/>
      <c r="LB526" s="1"/>
      <c r="LC526" s="1"/>
      <c r="LD526" s="1"/>
      <c r="LE526" s="1"/>
      <c r="LF526" s="1"/>
      <c r="LG526" s="1"/>
      <c r="LH526" s="1"/>
      <c r="LI526" s="1"/>
      <c r="LJ526" s="1"/>
      <c r="LK526" s="1"/>
      <c r="LL526" s="1"/>
      <c r="LM526" s="1"/>
      <c r="LN526" s="1"/>
      <c r="LO526" s="1"/>
      <c r="LP526" s="1"/>
      <c r="LQ526" s="1"/>
      <c r="LR526" s="1"/>
      <c r="LS526" s="1"/>
      <c r="LT526" s="1"/>
      <c r="LU526" s="1"/>
      <c r="LV526" s="1"/>
      <c r="LW526" s="1"/>
      <c r="LX526" s="1"/>
      <c r="LY526" s="1"/>
      <c r="LZ526" s="1"/>
      <c r="MA526" s="1"/>
      <c r="MB526" s="1"/>
      <c r="MC526" s="1"/>
      <c r="MD526" s="1"/>
      <c r="ME526" s="1"/>
      <c r="MF526" s="1"/>
      <c r="MG526" s="1"/>
      <c r="MH526" s="1"/>
      <c r="MI526" s="1"/>
      <c r="MJ526" s="1"/>
      <c r="MK526" s="1"/>
      <c r="ML526" s="1"/>
      <c r="MM526" s="1"/>
      <c r="MN526" s="1"/>
      <c r="MO526" s="1"/>
      <c r="MP526" s="1"/>
      <c r="MQ526" s="1"/>
      <c r="MR526" s="1"/>
      <c r="MS526" s="1"/>
      <c r="MT526" s="1"/>
      <c r="MU526" s="1"/>
      <c r="MV526" s="1"/>
      <c r="MW526" s="1"/>
      <c r="MX526" s="1"/>
      <c r="MY526" s="1"/>
      <c r="MZ526" s="1"/>
      <c r="NA526" s="1"/>
      <c r="NB526" s="1"/>
      <c r="NC526" s="1"/>
      <c r="ND526" s="1"/>
      <c r="NE526" s="1"/>
      <c r="NF526" s="1"/>
      <c r="NG526" s="1"/>
      <c r="NH526" s="1"/>
      <c r="NI526" s="1"/>
      <c r="NJ526" s="1"/>
      <c r="NK526" s="1"/>
      <c r="NL526" s="1"/>
      <c r="NM526" s="1"/>
      <c r="NN526" s="1"/>
      <c r="NO526" s="1"/>
      <c r="NP526" s="1"/>
      <c r="NQ526" s="1"/>
      <c r="NR526" s="1"/>
      <c r="NS526" s="1"/>
      <c r="NT526" s="1"/>
      <c r="NU526" s="1"/>
      <c r="NV526" s="1"/>
      <c r="NW526" s="1"/>
      <c r="NX526" s="1"/>
      <c r="NY526" s="1"/>
      <c r="NZ526" s="1"/>
      <c r="OA526" s="1"/>
      <c r="OB526" s="1"/>
      <c r="OC526" s="1"/>
      <c r="OD526" s="1"/>
      <c r="OE526" s="1"/>
      <c r="OF526" s="1"/>
      <c r="OG526" s="1"/>
      <c r="OH526" s="1"/>
      <c r="OI526" s="1"/>
      <c r="OJ526" s="1"/>
      <c r="OK526" s="1"/>
      <c r="OL526" s="1"/>
      <c r="OM526" s="1"/>
      <c r="ON526" s="1"/>
      <c r="OO526" s="1"/>
      <c r="OP526" s="1"/>
      <c r="OQ526" s="1"/>
      <c r="OR526" s="1"/>
      <c r="OS526" s="1"/>
      <c r="OT526" s="1"/>
      <c r="OU526" s="1"/>
      <c r="OV526" s="1"/>
      <c r="OW526" s="1"/>
      <c r="OX526" s="1"/>
      <c r="OY526" s="1"/>
      <c r="OZ526" s="1"/>
      <c r="PA526" s="1"/>
      <c r="PB526" s="1"/>
      <c r="PC526" s="1"/>
      <c r="PD526" s="1"/>
      <c r="PE526" s="1"/>
      <c r="PF526" s="1"/>
      <c r="PG526" s="1"/>
      <c r="PH526" s="1"/>
      <c r="PI526" s="1"/>
      <c r="PJ526" s="1"/>
      <c r="PK526" s="1"/>
      <c r="PL526" s="1"/>
      <c r="PM526" s="1"/>
      <c r="PN526" s="1"/>
      <c r="PO526" s="1"/>
      <c r="PP526" s="1"/>
      <c r="PQ526" s="1"/>
      <c r="PR526" s="1"/>
      <c r="PS526" s="1"/>
      <c r="PT526" s="1"/>
      <c r="PU526" s="1"/>
      <c r="PV526" s="1"/>
      <c r="PW526" s="1"/>
      <c r="PX526" s="1"/>
      <c r="PY526" s="1"/>
      <c r="PZ526" s="1"/>
      <c r="QA526" s="1"/>
      <c r="QB526" s="1"/>
      <c r="QC526" s="1"/>
      <c r="QD526" s="1"/>
      <c r="QE526" s="1"/>
      <c r="QF526" s="1"/>
      <c r="QG526" s="1"/>
      <c r="QH526" s="1"/>
      <c r="QI526" s="1"/>
      <c r="QJ526" s="1"/>
      <c r="QK526" s="1"/>
      <c r="QL526" s="1"/>
      <c r="QM526" s="1"/>
      <c r="QN526" s="1"/>
      <c r="QO526" s="1"/>
      <c r="QP526" s="1"/>
      <c r="QQ526" s="1"/>
      <c r="QR526" s="1"/>
      <c r="QS526" s="1"/>
      <c r="QT526" s="1"/>
      <c r="QU526" s="1"/>
      <c r="QV526" s="1"/>
      <c r="QW526" s="1"/>
      <c r="QX526" s="1"/>
      <c r="QY526" s="1"/>
      <c r="QZ526" s="1"/>
      <c r="RA526" s="1"/>
      <c r="RB526" s="1"/>
      <c r="RC526" s="1"/>
      <c r="RD526" s="1"/>
      <c r="RE526" s="1"/>
      <c r="RF526" s="1"/>
      <c r="RG526" s="1"/>
      <c r="RH526" s="1"/>
      <c r="RI526" s="1"/>
      <c r="RJ526" s="1"/>
      <c r="RK526" s="1"/>
      <c r="RL526" s="1"/>
      <c r="RM526" s="1"/>
      <c r="RN526" s="1"/>
      <c r="RO526" s="1"/>
      <c r="RP526" s="1"/>
      <c r="RQ526" s="1"/>
      <c r="RR526" s="1"/>
      <c r="RS526" s="1"/>
      <c r="RT526" s="1"/>
      <c r="RU526" s="1"/>
      <c r="RV526" s="1"/>
      <c r="RW526" s="1"/>
      <c r="RX526" s="1"/>
      <c r="RY526" s="1"/>
      <c r="RZ526" s="1"/>
      <c r="SA526" s="1"/>
      <c r="SB526" s="1"/>
      <c r="SC526" s="1"/>
      <c r="SD526" s="1"/>
      <c r="SE526" s="1"/>
      <c r="SF526" s="1"/>
      <c r="SG526" s="1"/>
      <c r="SH526" s="1"/>
      <c r="SI526" s="1"/>
      <c r="SJ526" s="1"/>
      <c r="SK526" s="1"/>
      <c r="SL526" s="1"/>
      <c r="SM526" s="1"/>
      <c r="SN526" s="1"/>
      <c r="SO526" s="1"/>
      <c r="SP526" s="1"/>
      <c r="SQ526" s="1"/>
      <c r="SR526" s="1"/>
      <c r="SS526" s="1"/>
      <c r="ST526" s="1"/>
      <c r="SU526" s="1"/>
      <c r="SV526" s="1"/>
      <c r="SW526" s="1"/>
      <c r="SX526" s="1"/>
      <c r="SY526" s="1"/>
      <c r="SZ526" s="1"/>
      <c r="TA526" s="1"/>
      <c r="TB526" s="1"/>
      <c r="TC526" s="1"/>
      <c r="TD526" s="1"/>
      <c r="TE526" s="1"/>
      <c r="TF526" s="1"/>
      <c r="TG526" s="1"/>
      <c r="TH526" s="1"/>
      <c r="TI526" s="1"/>
      <c r="TJ526" s="1"/>
      <c r="TK526" s="1"/>
      <c r="TL526" s="1"/>
      <c r="TM526" s="1"/>
      <c r="TN526" s="1"/>
      <c r="TO526" s="1"/>
      <c r="TP526" s="1"/>
      <c r="TQ526" s="1"/>
      <c r="TR526" s="1"/>
      <c r="TS526" s="1"/>
      <c r="TT526" s="1"/>
      <c r="TU526" s="1"/>
      <c r="TV526" s="1"/>
      <c r="TW526" s="1"/>
      <c r="TX526" s="1"/>
      <c r="TY526" s="1"/>
      <c r="TZ526" s="1"/>
      <c r="UA526" s="1"/>
      <c r="UB526" s="1"/>
      <c r="UC526" s="1"/>
      <c r="UD526" s="1"/>
      <c r="UE526" s="1"/>
      <c r="UF526" s="1"/>
      <c r="UG526" s="1"/>
      <c r="UH526" s="1"/>
      <c r="UI526" s="1"/>
      <c r="UJ526" s="1"/>
      <c r="UK526" s="1"/>
      <c r="UL526" s="1"/>
      <c r="UM526" s="1"/>
      <c r="UN526" s="1"/>
      <c r="UO526" s="1"/>
      <c r="UP526" s="1"/>
      <c r="UQ526" s="1"/>
      <c r="UR526" s="1"/>
      <c r="US526" s="1"/>
      <c r="UT526" s="1"/>
      <c r="UU526" s="1"/>
      <c r="UV526" s="1"/>
      <c r="UW526" s="1"/>
      <c r="UX526" s="1"/>
      <c r="UY526" s="1"/>
      <c r="UZ526" s="1"/>
      <c r="VA526" s="1"/>
      <c r="VB526" s="1"/>
      <c r="VC526" s="1"/>
      <c r="VD526" s="1"/>
      <c r="VE526" s="1"/>
      <c r="VF526" s="1"/>
      <c r="VG526" s="1"/>
      <c r="VH526" s="1"/>
      <c r="VI526" s="1"/>
      <c r="VJ526" s="1"/>
      <c r="VK526" s="1"/>
      <c r="VL526" s="1"/>
      <c r="VM526" s="1"/>
      <c r="VN526" s="1"/>
      <c r="VO526" s="1"/>
      <c r="VP526" s="1"/>
      <c r="VQ526" s="1"/>
      <c r="VR526" s="1"/>
      <c r="VS526" s="1"/>
      <c r="VT526" s="1"/>
      <c r="VU526" s="1"/>
      <c r="VV526" s="1"/>
      <c r="VW526" s="1"/>
      <c r="VX526" s="1"/>
      <c r="VY526" s="1"/>
      <c r="VZ526" s="1"/>
      <c r="WA526" s="1"/>
      <c r="WB526" s="1"/>
      <c r="WC526" s="1"/>
      <c r="WD526" s="1"/>
      <c r="WE526" s="1"/>
      <c r="WF526" s="1"/>
      <c r="WG526" s="1"/>
      <c r="WH526" s="1"/>
      <c r="WI526" s="1"/>
      <c r="WJ526" s="1"/>
      <c r="WK526" s="1"/>
      <c r="WL526" s="1"/>
      <c r="WM526" s="1"/>
      <c r="WN526" s="1"/>
      <c r="WO526" s="1"/>
      <c r="WP526" s="1"/>
      <c r="WQ526" s="1"/>
      <c r="WR526" s="1"/>
      <c r="WS526" s="1"/>
      <c r="WT526" s="1"/>
      <c r="WU526" s="1"/>
      <c r="WV526" s="1"/>
      <c r="WW526" s="1"/>
      <c r="WX526" s="1"/>
      <c r="WY526" s="1"/>
      <c r="WZ526" s="1"/>
      <c r="XA526" s="1"/>
      <c r="XB526" s="1"/>
      <c r="XC526" s="1"/>
      <c r="XD526" s="1"/>
      <c r="XE526" s="1"/>
      <c r="XF526" s="1"/>
      <c r="XG526" s="1"/>
      <c r="XH526" s="1"/>
      <c r="XI526" s="1"/>
      <c r="XJ526" s="1"/>
      <c r="XK526" s="1"/>
      <c r="XL526" s="1"/>
      <c r="XM526" s="1"/>
      <c r="XN526" s="1"/>
      <c r="XO526" s="1"/>
      <c r="XP526" s="1"/>
      <c r="XQ526" s="1"/>
      <c r="XR526" s="1"/>
      <c r="XS526" s="1"/>
      <c r="XT526" s="1"/>
      <c r="XU526" s="1"/>
      <c r="XV526" s="1"/>
      <c r="XW526" s="1"/>
      <c r="XX526" s="1"/>
      <c r="XY526" s="1"/>
      <c r="XZ526" s="1"/>
      <c r="YA526" s="1"/>
      <c r="YB526" s="1"/>
      <c r="YC526" s="1"/>
      <c r="YD526" s="1"/>
      <c r="YE526" s="1"/>
      <c r="YF526" s="1"/>
      <c r="YG526" s="1"/>
      <c r="YH526" s="1"/>
      <c r="YI526" s="1"/>
      <c r="YJ526" s="1"/>
      <c r="YK526" s="1"/>
      <c r="YL526" s="1"/>
      <c r="YM526" s="1"/>
      <c r="YN526" s="1"/>
      <c r="YO526" s="1"/>
      <c r="YP526" s="1"/>
      <c r="YQ526" s="1"/>
      <c r="YR526" s="1"/>
      <c r="YS526" s="1"/>
      <c r="YT526" s="1"/>
      <c r="YU526" s="1"/>
      <c r="YV526" s="1"/>
      <c r="YW526" s="1"/>
      <c r="YX526" s="1"/>
      <c r="YY526" s="1"/>
      <c r="YZ526" s="1"/>
      <c r="ZA526" s="1"/>
      <c r="ZB526" s="1"/>
      <c r="ZC526" s="1"/>
      <c r="ZD526" s="1"/>
      <c r="ZE526" s="1"/>
      <c r="ZF526" s="1"/>
      <c r="ZG526" s="1"/>
      <c r="ZH526" s="1"/>
      <c r="ZI526" s="1"/>
      <c r="ZJ526" s="1"/>
      <c r="ZK526" s="1"/>
      <c r="ZL526" s="1"/>
      <c r="ZM526" s="1"/>
      <c r="ZN526" s="1"/>
      <c r="ZO526" s="1"/>
      <c r="ZP526" s="1"/>
      <c r="ZQ526" s="1"/>
      <c r="ZR526" s="1"/>
      <c r="ZS526" s="1"/>
    </row>
    <row r="527" spans="1:695" s="67" customFormat="1" x14ac:dyDescent="0.2">
      <c r="A527" s="218" t="s">
        <v>163</v>
      </c>
      <c r="B527" s="91"/>
      <c r="C527" s="48" t="s">
        <v>45</v>
      </c>
      <c r="D527" s="68" t="s">
        <v>14</v>
      </c>
      <c r="E527" s="69">
        <v>0.3298611111111111</v>
      </c>
      <c r="F527" s="69">
        <f>E527+(55/(24*60))</f>
        <v>0.36805555555555558</v>
      </c>
      <c r="G527" s="42">
        <f>H527*I527</f>
        <v>8650</v>
      </c>
      <c r="H527" s="70">
        <v>250</v>
      </c>
      <c r="I527" s="81">
        <v>34.6</v>
      </c>
      <c r="J527" s="77" t="s">
        <v>204</v>
      </c>
      <c r="K527" s="77" t="s">
        <v>205</v>
      </c>
      <c r="L527" s="157"/>
      <c r="M527" s="1"/>
      <c r="N527" s="138"/>
      <c r="O527" s="139"/>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c r="JR527" s="1"/>
      <c r="JS527" s="1"/>
      <c r="JT527" s="1"/>
      <c r="JU527" s="1"/>
      <c r="JV527" s="1"/>
      <c r="JW527" s="1"/>
      <c r="JX527" s="1"/>
      <c r="JY527" s="1"/>
      <c r="JZ527" s="1"/>
      <c r="KA527" s="1"/>
      <c r="KB527" s="1"/>
      <c r="KC527" s="1"/>
      <c r="KD527" s="1"/>
      <c r="KE527" s="1"/>
      <c r="KF527" s="1"/>
      <c r="KG527" s="1"/>
      <c r="KH527" s="1"/>
      <c r="KI527" s="1"/>
      <c r="KJ527" s="1"/>
      <c r="KK527" s="1"/>
      <c r="KL527" s="1"/>
      <c r="KM527" s="1"/>
      <c r="KN527" s="1"/>
      <c r="KO527" s="1"/>
      <c r="KP527" s="1"/>
      <c r="KQ527" s="1"/>
      <c r="KR527" s="1"/>
      <c r="KS527" s="1"/>
      <c r="KT527" s="1"/>
      <c r="KU527" s="1"/>
      <c r="KV527" s="1"/>
      <c r="KW527" s="1"/>
      <c r="KX527" s="1"/>
      <c r="KY527" s="1"/>
      <c r="KZ527" s="1"/>
      <c r="LA527" s="1"/>
      <c r="LB527" s="1"/>
      <c r="LC527" s="1"/>
      <c r="LD527" s="1"/>
      <c r="LE527" s="1"/>
      <c r="LF527" s="1"/>
      <c r="LG527" s="1"/>
      <c r="LH527" s="1"/>
      <c r="LI527" s="1"/>
      <c r="LJ527" s="1"/>
      <c r="LK527" s="1"/>
      <c r="LL527" s="1"/>
      <c r="LM527" s="1"/>
      <c r="LN527" s="1"/>
      <c r="LO527" s="1"/>
      <c r="LP527" s="1"/>
      <c r="LQ527" s="1"/>
      <c r="LR527" s="1"/>
      <c r="LS527" s="1"/>
      <c r="LT527" s="1"/>
      <c r="LU527" s="1"/>
      <c r="LV527" s="1"/>
      <c r="LW527" s="1"/>
      <c r="LX527" s="1"/>
      <c r="LY527" s="1"/>
      <c r="LZ527" s="1"/>
      <c r="MA527" s="1"/>
      <c r="MB527" s="1"/>
      <c r="MC527" s="1"/>
      <c r="MD527" s="1"/>
      <c r="ME527" s="1"/>
      <c r="MF527" s="1"/>
      <c r="MG527" s="1"/>
      <c r="MH527" s="1"/>
      <c r="MI527" s="1"/>
      <c r="MJ527" s="1"/>
      <c r="MK527" s="1"/>
      <c r="ML527" s="1"/>
      <c r="MM527" s="1"/>
      <c r="MN527" s="1"/>
      <c r="MO527" s="1"/>
      <c r="MP527" s="1"/>
      <c r="MQ527" s="1"/>
      <c r="MR527" s="1"/>
      <c r="MS527" s="1"/>
      <c r="MT527" s="1"/>
      <c r="MU527" s="1"/>
      <c r="MV527" s="1"/>
      <c r="MW527" s="1"/>
      <c r="MX527" s="1"/>
      <c r="MY527" s="1"/>
      <c r="MZ527" s="1"/>
      <c r="NA527" s="1"/>
      <c r="NB527" s="1"/>
      <c r="NC527" s="1"/>
      <c r="ND527" s="1"/>
      <c r="NE527" s="1"/>
      <c r="NF527" s="1"/>
      <c r="NG527" s="1"/>
      <c r="NH527" s="1"/>
      <c r="NI527" s="1"/>
      <c r="NJ527" s="1"/>
      <c r="NK527" s="1"/>
      <c r="NL527" s="1"/>
      <c r="NM527" s="1"/>
      <c r="NN527" s="1"/>
      <c r="NO527" s="1"/>
      <c r="NP527" s="1"/>
      <c r="NQ527" s="1"/>
      <c r="NR527" s="1"/>
      <c r="NS527" s="1"/>
      <c r="NT527" s="1"/>
      <c r="NU527" s="1"/>
      <c r="NV527" s="1"/>
      <c r="NW527" s="1"/>
      <c r="NX527" s="1"/>
      <c r="NY527" s="1"/>
      <c r="NZ527" s="1"/>
      <c r="OA527" s="1"/>
      <c r="OB527" s="1"/>
      <c r="OC527" s="1"/>
      <c r="OD527" s="1"/>
      <c r="OE527" s="1"/>
      <c r="OF527" s="1"/>
      <c r="OG527" s="1"/>
      <c r="OH527" s="1"/>
      <c r="OI527" s="1"/>
      <c r="OJ527" s="1"/>
      <c r="OK527" s="1"/>
      <c r="OL527" s="1"/>
      <c r="OM527" s="1"/>
      <c r="ON527" s="1"/>
      <c r="OO527" s="1"/>
      <c r="OP527" s="1"/>
      <c r="OQ527" s="1"/>
      <c r="OR527" s="1"/>
      <c r="OS527" s="1"/>
      <c r="OT527" s="1"/>
      <c r="OU527" s="1"/>
      <c r="OV527" s="1"/>
      <c r="OW527" s="1"/>
      <c r="OX527" s="1"/>
      <c r="OY527" s="1"/>
      <c r="OZ527" s="1"/>
      <c r="PA527" s="1"/>
      <c r="PB527" s="1"/>
      <c r="PC527" s="1"/>
      <c r="PD527" s="1"/>
      <c r="PE527" s="1"/>
      <c r="PF527" s="1"/>
      <c r="PG527" s="1"/>
      <c r="PH527" s="1"/>
      <c r="PI527" s="1"/>
      <c r="PJ527" s="1"/>
      <c r="PK527" s="1"/>
      <c r="PL527" s="1"/>
      <c r="PM527" s="1"/>
      <c r="PN527" s="1"/>
      <c r="PO527" s="1"/>
      <c r="PP527" s="1"/>
      <c r="PQ527" s="1"/>
      <c r="PR527" s="1"/>
      <c r="PS527" s="1"/>
      <c r="PT527" s="1"/>
      <c r="PU527" s="1"/>
      <c r="PV527" s="1"/>
      <c r="PW527" s="1"/>
      <c r="PX527" s="1"/>
      <c r="PY527" s="1"/>
      <c r="PZ527" s="1"/>
      <c r="QA527" s="1"/>
      <c r="QB527" s="1"/>
      <c r="QC527" s="1"/>
      <c r="QD527" s="1"/>
      <c r="QE527" s="1"/>
      <c r="QF527" s="1"/>
      <c r="QG527" s="1"/>
      <c r="QH527" s="1"/>
      <c r="QI527" s="1"/>
      <c r="QJ527" s="1"/>
      <c r="QK527" s="1"/>
      <c r="QL527" s="1"/>
      <c r="QM527" s="1"/>
      <c r="QN527" s="1"/>
      <c r="QO527" s="1"/>
      <c r="QP527" s="1"/>
      <c r="QQ527" s="1"/>
      <c r="QR527" s="1"/>
      <c r="QS527" s="1"/>
      <c r="QT527" s="1"/>
      <c r="QU527" s="1"/>
      <c r="QV527" s="1"/>
      <c r="QW527" s="1"/>
      <c r="QX527" s="1"/>
      <c r="QY527" s="1"/>
      <c r="QZ527" s="1"/>
      <c r="RA527" s="1"/>
      <c r="RB527" s="1"/>
      <c r="RC527" s="1"/>
      <c r="RD527" s="1"/>
      <c r="RE527" s="1"/>
      <c r="RF527" s="1"/>
      <c r="RG527" s="1"/>
      <c r="RH527" s="1"/>
      <c r="RI527" s="1"/>
      <c r="RJ527" s="1"/>
      <c r="RK527" s="1"/>
      <c r="RL527" s="1"/>
      <c r="RM527" s="1"/>
      <c r="RN527" s="1"/>
      <c r="RO527" s="1"/>
      <c r="RP527" s="1"/>
      <c r="RQ527" s="1"/>
      <c r="RR527" s="1"/>
      <c r="RS527" s="1"/>
      <c r="RT527" s="1"/>
      <c r="RU527" s="1"/>
      <c r="RV527" s="1"/>
      <c r="RW527" s="1"/>
      <c r="RX527" s="1"/>
      <c r="RY527" s="1"/>
      <c r="RZ527" s="1"/>
      <c r="SA527" s="1"/>
      <c r="SB527" s="1"/>
      <c r="SC527" s="1"/>
      <c r="SD527" s="1"/>
      <c r="SE527" s="1"/>
      <c r="SF527" s="1"/>
      <c r="SG527" s="1"/>
      <c r="SH527" s="1"/>
      <c r="SI527" s="1"/>
      <c r="SJ527" s="1"/>
      <c r="SK527" s="1"/>
      <c r="SL527" s="1"/>
      <c r="SM527" s="1"/>
      <c r="SN527" s="1"/>
      <c r="SO527" s="1"/>
      <c r="SP527" s="1"/>
      <c r="SQ527" s="1"/>
      <c r="SR527" s="1"/>
      <c r="SS527" s="1"/>
      <c r="ST527" s="1"/>
      <c r="SU527" s="1"/>
      <c r="SV527" s="1"/>
      <c r="SW527" s="1"/>
      <c r="SX527" s="1"/>
      <c r="SY527" s="1"/>
      <c r="SZ527" s="1"/>
      <c r="TA527" s="1"/>
      <c r="TB527" s="1"/>
      <c r="TC527" s="1"/>
      <c r="TD527" s="1"/>
      <c r="TE527" s="1"/>
      <c r="TF527" s="1"/>
      <c r="TG527" s="1"/>
      <c r="TH527" s="1"/>
      <c r="TI527" s="1"/>
      <c r="TJ527" s="1"/>
      <c r="TK527" s="1"/>
      <c r="TL527" s="1"/>
      <c r="TM527" s="1"/>
      <c r="TN527" s="1"/>
      <c r="TO527" s="1"/>
      <c r="TP527" s="1"/>
      <c r="TQ527" s="1"/>
      <c r="TR527" s="1"/>
      <c r="TS527" s="1"/>
      <c r="TT527" s="1"/>
      <c r="TU527" s="1"/>
      <c r="TV527" s="1"/>
      <c r="TW527" s="1"/>
      <c r="TX527" s="1"/>
      <c r="TY527" s="1"/>
      <c r="TZ527" s="1"/>
      <c r="UA527" s="1"/>
      <c r="UB527" s="1"/>
      <c r="UC527" s="1"/>
      <c r="UD527" s="1"/>
      <c r="UE527" s="1"/>
      <c r="UF527" s="1"/>
      <c r="UG527" s="1"/>
      <c r="UH527" s="1"/>
      <c r="UI527" s="1"/>
      <c r="UJ527" s="1"/>
      <c r="UK527" s="1"/>
      <c r="UL527" s="1"/>
      <c r="UM527" s="1"/>
      <c r="UN527" s="1"/>
      <c r="UO527" s="1"/>
      <c r="UP527" s="1"/>
      <c r="UQ527" s="1"/>
      <c r="UR527" s="1"/>
      <c r="US527" s="1"/>
      <c r="UT527" s="1"/>
      <c r="UU527" s="1"/>
      <c r="UV527" s="1"/>
      <c r="UW527" s="1"/>
      <c r="UX527" s="1"/>
      <c r="UY527" s="1"/>
      <c r="UZ527" s="1"/>
      <c r="VA527" s="1"/>
      <c r="VB527" s="1"/>
      <c r="VC527" s="1"/>
      <c r="VD527" s="1"/>
      <c r="VE527" s="1"/>
      <c r="VF527" s="1"/>
      <c r="VG527" s="1"/>
      <c r="VH527" s="1"/>
      <c r="VI527" s="1"/>
      <c r="VJ527" s="1"/>
      <c r="VK527" s="1"/>
      <c r="VL527" s="1"/>
      <c r="VM527" s="1"/>
      <c r="VN527" s="1"/>
      <c r="VO527" s="1"/>
      <c r="VP527" s="1"/>
      <c r="VQ527" s="1"/>
      <c r="VR527" s="1"/>
      <c r="VS527" s="1"/>
      <c r="VT527" s="1"/>
      <c r="VU527" s="1"/>
      <c r="VV527" s="1"/>
      <c r="VW527" s="1"/>
      <c r="VX527" s="1"/>
      <c r="VY527" s="1"/>
      <c r="VZ527" s="1"/>
      <c r="WA527" s="1"/>
      <c r="WB527" s="1"/>
      <c r="WC527" s="1"/>
      <c r="WD527" s="1"/>
      <c r="WE527" s="1"/>
      <c r="WF527" s="1"/>
      <c r="WG527" s="1"/>
      <c r="WH527" s="1"/>
      <c r="WI527" s="1"/>
      <c r="WJ527" s="1"/>
      <c r="WK527" s="1"/>
      <c r="WL527" s="1"/>
      <c r="WM527" s="1"/>
      <c r="WN527" s="1"/>
      <c r="WO527" s="1"/>
      <c r="WP527" s="1"/>
      <c r="WQ527" s="1"/>
      <c r="WR527" s="1"/>
      <c r="WS527" s="1"/>
      <c r="WT527" s="1"/>
      <c r="WU527" s="1"/>
      <c r="WV527" s="1"/>
      <c r="WW527" s="1"/>
      <c r="WX527" s="1"/>
      <c r="WY527" s="1"/>
      <c r="WZ527" s="1"/>
      <c r="XA527" s="1"/>
      <c r="XB527" s="1"/>
      <c r="XC527" s="1"/>
      <c r="XD527" s="1"/>
      <c r="XE527" s="1"/>
      <c r="XF527" s="1"/>
      <c r="XG527" s="1"/>
      <c r="XH527" s="1"/>
      <c r="XI527" s="1"/>
      <c r="XJ527" s="1"/>
      <c r="XK527" s="1"/>
      <c r="XL527" s="1"/>
      <c r="XM527" s="1"/>
      <c r="XN527" s="1"/>
      <c r="XO527" s="1"/>
      <c r="XP527" s="1"/>
      <c r="XQ527" s="1"/>
      <c r="XR527" s="1"/>
      <c r="XS527" s="1"/>
      <c r="XT527" s="1"/>
      <c r="XU527" s="1"/>
      <c r="XV527" s="1"/>
      <c r="XW527" s="1"/>
      <c r="XX527" s="1"/>
      <c r="XY527" s="1"/>
      <c r="XZ527" s="1"/>
      <c r="YA527" s="1"/>
      <c r="YB527" s="1"/>
      <c r="YC527" s="1"/>
      <c r="YD527" s="1"/>
      <c r="YE527" s="1"/>
      <c r="YF527" s="1"/>
      <c r="YG527" s="1"/>
      <c r="YH527" s="1"/>
      <c r="YI527" s="1"/>
      <c r="YJ527" s="1"/>
      <c r="YK527" s="1"/>
      <c r="YL527" s="1"/>
      <c r="YM527" s="1"/>
      <c r="YN527" s="1"/>
      <c r="YO527" s="1"/>
      <c r="YP527" s="1"/>
      <c r="YQ527" s="1"/>
      <c r="YR527" s="1"/>
      <c r="YS527" s="1"/>
      <c r="YT527" s="1"/>
      <c r="YU527" s="1"/>
      <c r="YV527" s="1"/>
      <c r="YW527" s="1"/>
      <c r="YX527" s="1"/>
      <c r="YY527" s="1"/>
      <c r="YZ527" s="1"/>
      <c r="ZA527" s="1"/>
      <c r="ZB527" s="1"/>
      <c r="ZC527" s="1"/>
      <c r="ZD527" s="1"/>
      <c r="ZE527" s="1"/>
      <c r="ZF527" s="1"/>
      <c r="ZG527" s="1"/>
      <c r="ZH527" s="1"/>
      <c r="ZI527" s="1"/>
      <c r="ZJ527" s="1"/>
      <c r="ZK527" s="1"/>
      <c r="ZL527" s="1"/>
      <c r="ZM527" s="1"/>
      <c r="ZN527" s="1"/>
      <c r="ZO527" s="1"/>
      <c r="ZP527" s="1"/>
      <c r="ZQ527" s="1"/>
      <c r="ZR527" s="1"/>
      <c r="ZS527" s="1"/>
    </row>
    <row r="528" spans="1:695" s="67" customFormat="1" x14ac:dyDescent="0.2">
      <c r="A528" s="218" t="s">
        <v>163</v>
      </c>
      <c r="B528" s="91"/>
      <c r="C528" s="48"/>
      <c r="D528" s="68"/>
      <c r="E528" s="69"/>
      <c r="F528" s="69"/>
      <c r="G528" s="42"/>
      <c r="H528" s="70"/>
      <c r="I528" s="81"/>
      <c r="J528" s="107"/>
      <c r="K528" s="46"/>
      <c r="L528" s="157"/>
      <c r="M528" s="1"/>
      <c r="N528" s="138"/>
      <c r="O528" s="139"/>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c r="JR528" s="1"/>
      <c r="JS528" s="1"/>
      <c r="JT528" s="1"/>
      <c r="JU528" s="1"/>
      <c r="JV528" s="1"/>
      <c r="JW528" s="1"/>
      <c r="JX528" s="1"/>
      <c r="JY528" s="1"/>
      <c r="JZ528" s="1"/>
      <c r="KA528" s="1"/>
      <c r="KB528" s="1"/>
      <c r="KC528" s="1"/>
      <c r="KD528" s="1"/>
      <c r="KE528" s="1"/>
      <c r="KF528" s="1"/>
      <c r="KG528" s="1"/>
      <c r="KH528" s="1"/>
      <c r="KI528" s="1"/>
      <c r="KJ528" s="1"/>
      <c r="KK528" s="1"/>
      <c r="KL528" s="1"/>
      <c r="KM528" s="1"/>
      <c r="KN528" s="1"/>
      <c r="KO528" s="1"/>
      <c r="KP528" s="1"/>
      <c r="KQ528" s="1"/>
      <c r="KR528" s="1"/>
      <c r="KS528" s="1"/>
      <c r="KT528" s="1"/>
      <c r="KU528" s="1"/>
      <c r="KV528" s="1"/>
      <c r="KW528" s="1"/>
      <c r="KX528" s="1"/>
      <c r="KY528" s="1"/>
      <c r="KZ528" s="1"/>
      <c r="LA528" s="1"/>
      <c r="LB528" s="1"/>
      <c r="LC528" s="1"/>
      <c r="LD528" s="1"/>
      <c r="LE528" s="1"/>
      <c r="LF528" s="1"/>
      <c r="LG528" s="1"/>
      <c r="LH528" s="1"/>
      <c r="LI528" s="1"/>
      <c r="LJ528" s="1"/>
      <c r="LK528" s="1"/>
      <c r="LL528" s="1"/>
      <c r="LM528" s="1"/>
      <c r="LN528" s="1"/>
      <c r="LO528" s="1"/>
      <c r="LP528" s="1"/>
      <c r="LQ528" s="1"/>
      <c r="LR528" s="1"/>
      <c r="LS528" s="1"/>
      <c r="LT528" s="1"/>
      <c r="LU528" s="1"/>
      <c r="LV528" s="1"/>
      <c r="LW528" s="1"/>
      <c r="LX528" s="1"/>
      <c r="LY528" s="1"/>
      <c r="LZ528" s="1"/>
      <c r="MA528" s="1"/>
      <c r="MB528" s="1"/>
      <c r="MC528" s="1"/>
      <c r="MD528" s="1"/>
      <c r="ME528" s="1"/>
      <c r="MF528" s="1"/>
      <c r="MG528" s="1"/>
      <c r="MH528" s="1"/>
      <c r="MI528" s="1"/>
      <c r="MJ528" s="1"/>
      <c r="MK528" s="1"/>
      <c r="ML528" s="1"/>
      <c r="MM528" s="1"/>
      <c r="MN528" s="1"/>
      <c r="MO528" s="1"/>
      <c r="MP528" s="1"/>
      <c r="MQ528" s="1"/>
      <c r="MR528" s="1"/>
      <c r="MS528" s="1"/>
      <c r="MT528" s="1"/>
      <c r="MU528" s="1"/>
      <c r="MV528" s="1"/>
      <c r="MW528" s="1"/>
      <c r="MX528" s="1"/>
      <c r="MY528" s="1"/>
      <c r="MZ528" s="1"/>
      <c r="NA528" s="1"/>
      <c r="NB528" s="1"/>
      <c r="NC528" s="1"/>
      <c r="ND528" s="1"/>
      <c r="NE528" s="1"/>
      <c r="NF528" s="1"/>
      <c r="NG528" s="1"/>
      <c r="NH528" s="1"/>
      <c r="NI528" s="1"/>
      <c r="NJ528" s="1"/>
      <c r="NK528" s="1"/>
      <c r="NL528" s="1"/>
      <c r="NM528" s="1"/>
      <c r="NN528" s="1"/>
      <c r="NO528" s="1"/>
      <c r="NP528" s="1"/>
      <c r="NQ528" s="1"/>
      <c r="NR528" s="1"/>
      <c r="NS528" s="1"/>
      <c r="NT528" s="1"/>
      <c r="NU528" s="1"/>
      <c r="NV528" s="1"/>
      <c r="NW528" s="1"/>
      <c r="NX528" s="1"/>
      <c r="NY528" s="1"/>
      <c r="NZ528" s="1"/>
      <c r="OA528" s="1"/>
      <c r="OB528" s="1"/>
      <c r="OC528" s="1"/>
      <c r="OD528" s="1"/>
      <c r="OE528" s="1"/>
      <c r="OF528" s="1"/>
      <c r="OG528" s="1"/>
      <c r="OH528" s="1"/>
      <c r="OI528" s="1"/>
      <c r="OJ528" s="1"/>
      <c r="OK528" s="1"/>
      <c r="OL528" s="1"/>
      <c r="OM528" s="1"/>
      <c r="ON528" s="1"/>
      <c r="OO528" s="1"/>
      <c r="OP528" s="1"/>
      <c r="OQ528" s="1"/>
      <c r="OR528" s="1"/>
      <c r="OS528" s="1"/>
      <c r="OT528" s="1"/>
      <c r="OU528" s="1"/>
      <c r="OV528" s="1"/>
      <c r="OW528" s="1"/>
      <c r="OX528" s="1"/>
      <c r="OY528" s="1"/>
      <c r="OZ528" s="1"/>
      <c r="PA528" s="1"/>
      <c r="PB528" s="1"/>
      <c r="PC528" s="1"/>
      <c r="PD528" s="1"/>
      <c r="PE528" s="1"/>
      <c r="PF528" s="1"/>
      <c r="PG528" s="1"/>
      <c r="PH528" s="1"/>
      <c r="PI528" s="1"/>
      <c r="PJ528" s="1"/>
      <c r="PK528" s="1"/>
      <c r="PL528" s="1"/>
      <c r="PM528" s="1"/>
      <c r="PN528" s="1"/>
      <c r="PO528" s="1"/>
      <c r="PP528" s="1"/>
      <c r="PQ528" s="1"/>
      <c r="PR528" s="1"/>
      <c r="PS528" s="1"/>
      <c r="PT528" s="1"/>
      <c r="PU528" s="1"/>
      <c r="PV528" s="1"/>
      <c r="PW528" s="1"/>
      <c r="PX528" s="1"/>
      <c r="PY528" s="1"/>
      <c r="PZ528" s="1"/>
      <c r="QA528" s="1"/>
      <c r="QB528" s="1"/>
      <c r="QC528" s="1"/>
      <c r="QD528" s="1"/>
      <c r="QE528" s="1"/>
      <c r="QF528" s="1"/>
      <c r="QG528" s="1"/>
      <c r="QH528" s="1"/>
      <c r="QI528" s="1"/>
      <c r="QJ528" s="1"/>
      <c r="QK528" s="1"/>
      <c r="QL528" s="1"/>
      <c r="QM528" s="1"/>
      <c r="QN528" s="1"/>
      <c r="QO528" s="1"/>
      <c r="QP528" s="1"/>
      <c r="QQ528" s="1"/>
      <c r="QR528" s="1"/>
      <c r="QS528" s="1"/>
      <c r="QT528" s="1"/>
      <c r="QU528" s="1"/>
      <c r="QV528" s="1"/>
      <c r="QW528" s="1"/>
      <c r="QX528" s="1"/>
      <c r="QY528" s="1"/>
      <c r="QZ528" s="1"/>
      <c r="RA528" s="1"/>
      <c r="RB528" s="1"/>
      <c r="RC528" s="1"/>
      <c r="RD528" s="1"/>
      <c r="RE528" s="1"/>
      <c r="RF528" s="1"/>
      <c r="RG528" s="1"/>
      <c r="RH528" s="1"/>
      <c r="RI528" s="1"/>
      <c r="RJ528" s="1"/>
      <c r="RK528" s="1"/>
      <c r="RL528" s="1"/>
      <c r="RM528" s="1"/>
      <c r="RN528" s="1"/>
      <c r="RO528" s="1"/>
      <c r="RP528" s="1"/>
      <c r="RQ528" s="1"/>
      <c r="RR528" s="1"/>
      <c r="RS528" s="1"/>
      <c r="RT528" s="1"/>
      <c r="RU528" s="1"/>
      <c r="RV528" s="1"/>
      <c r="RW528" s="1"/>
      <c r="RX528" s="1"/>
      <c r="RY528" s="1"/>
      <c r="RZ528" s="1"/>
      <c r="SA528" s="1"/>
      <c r="SB528" s="1"/>
      <c r="SC528" s="1"/>
      <c r="SD528" s="1"/>
      <c r="SE528" s="1"/>
      <c r="SF528" s="1"/>
      <c r="SG528" s="1"/>
      <c r="SH528" s="1"/>
      <c r="SI528" s="1"/>
      <c r="SJ528" s="1"/>
      <c r="SK528" s="1"/>
      <c r="SL528" s="1"/>
      <c r="SM528" s="1"/>
      <c r="SN528" s="1"/>
      <c r="SO528" s="1"/>
      <c r="SP528" s="1"/>
      <c r="SQ528" s="1"/>
      <c r="SR528" s="1"/>
      <c r="SS528" s="1"/>
      <c r="ST528" s="1"/>
      <c r="SU528" s="1"/>
      <c r="SV528" s="1"/>
      <c r="SW528" s="1"/>
      <c r="SX528" s="1"/>
      <c r="SY528" s="1"/>
      <c r="SZ528" s="1"/>
      <c r="TA528" s="1"/>
      <c r="TB528" s="1"/>
      <c r="TC528" s="1"/>
      <c r="TD528" s="1"/>
      <c r="TE528" s="1"/>
      <c r="TF528" s="1"/>
      <c r="TG528" s="1"/>
      <c r="TH528" s="1"/>
      <c r="TI528" s="1"/>
      <c r="TJ528" s="1"/>
      <c r="TK528" s="1"/>
      <c r="TL528" s="1"/>
      <c r="TM528" s="1"/>
      <c r="TN528" s="1"/>
      <c r="TO528" s="1"/>
      <c r="TP528" s="1"/>
      <c r="TQ528" s="1"/>
      <c r="TR528" s="1"/>
      <c r="TS528" s="1"/>
      <c r="TT528" s="1"/>
      <c r="TU528" s="1"/>
      <c r="TV528" s="1"/>
      <c r="TW528" s="1"/>
      <c r="TX528" s="1"/>
      <c r="TY528" s="1"/>
      <c r="TZ528" s="1"/>
      <c r="UA528" s="1"/>
      <c r="UB528" s="1"/>
      <c r="UC528" s="1"/>
      <c r="UD528" s="1"/>
      <c r="UE528" s="1"/>
      <c r="UF528" s="1"/>
      <c r="UG528" s="1"/>
      <c r="UH528" s="1"/>
      <c r="UI528" s="1"/>
      <c r="UJ528" s="1"/>
      <c r="UK528" s="1"/>
      <c r="UL528" s="1"/>
      <c r="UM528" s="1"/>
      <c r="UN528" s="1"/>
      <c r="UO528" s="1"/>
      <c r="UP528" s="1"/>
      <c r="UQ528" s="1"/>
      <c r="UR528" s="1"/>
      <c r="US528" s="1"/>
      <c r="UT528" s="1"/>
      <c r="UU528" s="1"/>
      <c r="UV528" s="1"/>
      <c r="UW528" s="1"/>
      <c r="UX528" s="1"/>
      <c r="UY528" s="1"/>
      <c r="UZ528" s="1"/>
      <c r="VA528" s="1"/>
      <c r="VB528" s="1"/>
      <c r="VC528" s="1"/>
      <c r="VD528" s="1"/>
      <c r="VE528" s="1"/>
      <c r="VF528" s="1"/>
      <c r="VG528" s="1"/>
      <c r="VH528" s="1"/>
      <c r="VI528" s="1"/>
      <c r="VJ528" s="1"/>
      <c r="VK528" s="1"/>
      <c r="VL528" s="1"/>
      <c r="VM528" s="1"/>
      <c r="VN528" s="1"/>
      <c r="VO528" s="1"/>
      <c r="VP528" s="1"/>
      <c r="VQ528" s="1"/>
      <c r="VR528" s="1"/>
      <c r="VS528" s="1"/>
      <c r="VT528" s="1"/>
      <c r="VU528" s="1"/>
      <c r="VV528" s="1"/>
      <c r="VW528" s="1"/>
      <c r="VX528" s="1"/>
      <c r="VY528" s="1"/>
      <c r="VZ528" s="1"/>
      <c r="WA528" s="1"/>
      <c r="WB528" s="1"/>
      <c r="WC528" s="1"/>
      <c r="WD528" s="1"/>
      <c r="WE528" s="1"/>
      <c r="WF528" s="1"/>
      <c r="WG528" s="1"/>
      <c r="WH528" s="1"/>
      <c r="WI528" s="1"/>
      <c r="WJ528" s="1"/>
      <c r="WK528" s="1"/>
      <c r="WL528" s="1"/>
      <c r="WM528" s="1"/>
      <c r="WN528" s="1"/>
      <c r="WO528" s="1"/>
      <c r="WP528" s="1"/>
      <c r="WQ528" s="1"/>
      <c r="WR528" s="1"/>
      <c r="WS528" s="1"/>
      <c r="WT528" s="1"/>
      <c r="WU528" s="1"/>
      <c r="WV528" s="1"/>
      <c r="WW528" s="1"/>
      <c r="WX528" s="1"/>
      <c r="WY528" s="1"/>
      <c r="WZ528" s="1"/>
      <c r="XA528" s="1"/>
      <c r="XB528" s="1"/>
      <c r="XC528" s="1"/>
      <c r="XD528" s="1"/>
      <c r="XE528" s="1"/>
      <c r="XF528" s="1"/>
      <c r="XG528" s="1"/>
      <c r="XH528" s="1"/>
      <c r="XI528" s="1"/>
      <c r="XJ528" s="1"/>
      <c r="XK528" s="1"/>
      <c r="XL528" s="1"/>
      <c r="XM528" s="1"/>
      <c r="XN528" s="1"/>
      <c r="XO528" s="1"/>
      <c r="XP528" s="1"/>
      <c r="XQ528" s="1"/>
      <c r="XR528" s="1"/>
      <c r="XS528" s="1"/>
      <c r="XT528" s="1"/>
      <c r="XU528" s="1"/>
      <c r="XV528" s="1"/>
      <c r="XW528" s="1"/>
      <c r="XX528" s="1"/>
      <c r="XY528" s="1"/>
      <c r="XZ528" s="1"/>
      <c r="YA528" s="1"/>
      <c r="YB528" s="1"/>
      <c r="YC528" s="1"/>
      <c r="YD528" s="1"/>
      <c r="YE528" s="1"/>
      <c r="YF528" s="1"/>
      <c r="YG528" s="1"/>
      <c r="YH528" s="1"/>
      <c r="YI528" s="1"/>
      <c r="YJ528" s="1"/>
      <c r="YK528" s="1"/>
      <c r="YL528" s="1"/>
      <c r="YM528" s="1"/>
      <c r="YN528" s="1"/>
      <c r="YO528" s="1"/>
      <c r="YP528" s="1"/>
      <c r="YQ528" s="1"/>
      <c r="YR528" s="1"/>
      <c r="YS528" s="1"/>
      <c r="YT528" s="1"/>
      <c r="YU528" s="1"/>
      <c r="YV528" s="1"/>
      <c r="YW528" s="1"/>
      <c r="YX528" s="1"/>
      <c r="YY528" s="1"/>
      <c r="YZ528" s="1"/>
      <c r="ZA528" s="1"/>
      <c r="ZB528" s="1"/>
      <c r="ZC528" s="1"/>
      <c r="ZD528" s="1"/>
      <c r="ZE528" s="1"/>
      <c r="ZF528" s="1"/>
      <c r="ZG528" s="1"/>
      <c r="ZH528" s="1"/>
      <c r="ZI528" s="1"/>
      <c r="ZJ528" s="1"/>
      <c r="ZK528" s="1"/>
      <c r="ZL528" s="1"/>
      <c r="ZM528" s="1"/>
      <c r="ZN528" s="1"/>
      <c r="ZO528" s="1"/>
      <c r="ZP528" s="1"/>
      <c r="ZQ528" s="1"/>
      <c r="ZR528" s="1"/>
      <c r="ZS528" s="1"/>
    </row>
    <row r="529" spans="1:695" s="67" customFormat="1" x14ac:dyDescent="0.2">
      <c r="A529" s="218" t="s">
        <v>163</v>
      </c>
      <c r="B529" s="91"/>
      <c r="C529" s="48" t="s">
        <v>46</v>
      </c>
      <c r="D529" s="68" t="s">
        <v>14</v>
      </c>
      <c r="E529" s="69">
        <v>0.59722222222222221</v>
      </c>
      <c r="F529" s="69">
        <f>E529+(55/(24*60))</f>
        <v>0.63541666666666663</v>
      </c>
      <c r="G529" s="42">
        <f>H529*I529</f>
        <v>8450</v>
      </c>
      <c r="H529" s="70">
        <v>250</v>
      </c>
      <c r="I529" s="81">
        <v>33.799999999999997</v>
      </c>
      <c r="J529" s="77" t="s">
        <v>204</v>
      </c>
      <c r="K529" s="77" t="s">
        <v>205</v>
      </c>
      <c r="L529" s="157"/>
      <c r="M529" s="1"/>
      <c r="N529" s="138"/>
      <c r="O529" s="139"/>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c r="JR529" s="1"/>
      <c r="JS529" s="1"/>
      <c r="JT529" s="1"/>
      <c r="JU529" s="1"/>
      <c r="JV529" s="1"/>
      <c r="JW529" s="1"/>
      <c r="JX529" s="1"/>
      <c r="JY529" s="1"/>
      <c r="JZ529" s="1"/>
      <c r="KA529" s="1"/>
      <c r="KB529" s="1"/>
      <c r="KC529" s="1"/>
      <c r="KD529" s="1"/>
      <c r="KE529" s="1"/>
      <c r="KF529" s="1"/>
      <c r="KG529" s="1"/>
      <c r="KH529" s="1"/>
      <c r="KI529" s="1"/>
      <c r="KJ529" s="1"/>
      <c r="KK529" s="1"/>
      <c r="KL529" s="1"/>
      <c r="KM529" s="1"/>
      <c r="KN529" s="1"/>
      <c r="KO529" s="1"/>
      <c r="KP529" s="1"/>
      <c r="KQ529" s="1"/>
      <c r="KR529" s="1"/>
      <c r="KS529" s="1"/>
      <c r="KT529" s="1"/>
      <c r="KU529" s="1"/>
      <c r="KV529" s="1"/>
      <c r="KW529" s="1"/>
      <c r="KX529" s="1"/>
      <c r="KY529" s="1"/>
      <c r="KZ529" s="1"/>
      <c r="LA529" s="1"/>
      <c r="LB529" s="1"/>
      <c r="LC529" s="1"/>
      <c r="LD529" s="1"/>
      <c r="LE529" s="1"/>
      <c r="LF529" s="1"/>
      <c r="LG529" s="1"/>
      <c r="LH529" s="1"/>
      <c r="LI529" s="1"/>
      <c r="LJ529" s="1"/>
      <c r="LK529" s="1"/>
      <c r="LL529" s="1"/>
      <c r="LM529" s="1"/>
      <c r="LN529" s="1"/>
      <c r="LO529" s="1"/>
      <c r="LP529" s="1"/>
      <c r="LQ529" s="1"/>
      <c r="LR529" s="1"/>
      <c r="LS529" s="1"/>
      <c r="LT529" s="1"/>
      <c r="LU529" s="1"/>
      <c r="LV529" s="1"/>
      <c r="LW529" s="1"/>
      <c r="LX529" s="1"/>
      <c r="LY529" s="1"/>
      <c r="LZ529" s="1"/>
      <c r="MA529" s="1"/>
      <c r="MB529" s="1"/>
      <c r="MC529" s="1"/>
      <c r="MD529" s="1"/>
      <c r="ME529" s="1"/>
      <c r="MF529" s="1"/>
      <c r="MG529" s="1"/>
      <c r="MH529" s="1"/>
      <c r="MI529" s="1"/>
      <c r="MJ529" s="1"/>
      <c r="MK529" s="1"/>
      <c r="ML529" s="1"/>
      <c r="MM529" s="1"/>
      <c r="MN529" s="1"/>
      <c r="MO529" s="1"/>
      <c r="MP529" s="1"/>
      <c r="MQ529" s="1"/>
      <c r="MR529" s="1"/>
      <c r="MS529" s="1"/>
      <c r="MT529" s="1"/>
      <c r="MU529" s="1"/>
      <c r="MV529" s="1"/>
      <c r="MW529" s="1"/>
      <c r="MX529" s="1"/>
      <c r="MY529" s="1"/>
      <c r="MZ529" s="1"/>
      <c r="NA529" s="1"/>
      <c r="NB529" s="1"/>
      <c r="NC529" s="1"/>
      <c r="ND529" s="1"/>
      <c r="NE529" s="1"/>
      <c r="NF529" s="1"/>
      <c r="NG529" s="1"/>
      <c r="NH529" s="1"/>
      <c r="NI529" s="1"/>
      <c r="NJ529" s="1"/>
      <c r="NK529" s="1"/>
      <c r="NL529" s="1"/>
      <c r="NM529" s="1"/>
      <c r="NN529" s="1"/>
      <c r="NO529" s="1"/>
      <c r="NP529" s="1"/>
      <c r="NQ529" s="1"/>
      <c r="NR529" s="1"/>
      <c r="NS529" s="1"/>
      <c r="NT529" s="1"/>
      <c r="NU529" s="1"/>
      <c r="NV529" s="1"/>
      <c r="NW529" s="1"/>
      <c r="NX529" s="1"/>
      <c r="NY529" s="1"/>
      <c r="NZ529" s="1"/>
      <c r="OA529" s="1"/>
      <c r="OB529" s="1"/>
      <c r="OC529" s="1"/>
      <c r="OD529" s="1"/>
      <c r="OE529" s="1"/>
      <c r="OF529" s="1"/>
      <c r="OG529" s="1"/>
      <c r="OH529" s="1"/>
      <c r="OI529" s="1"/>
      <c r="OJ529" s="1"/>
      <c r="OK529" s="1"/>
      <c r="OL529" s="1"/>
      <c r="OM529" s="1"/>
      <c r="ON529" s="1"/>
      <c r="OO529" s="1"/>
      <c r="OP529" s="1"/>
      <c r="OQ529" s="1"/>
      <c r="OR529" s="1"/>
      <c r="OS529" s="1"/>
      <c r="OT529" s="1"/>
      <c r="OU529" s="1"/>
      <c r="OV529" s="1"/>
      <c r="OW529" s="1"/>
      <c r="OX529" s="1"/>
      <c r="OY529" s="1"/>
      <c r="OZ529" s="1"/>
      <c r="PA529" s="1"/>
      <c r="PB529" s="1"/>
      <c r="PC529" s="1"/>
      <c r="PD529" s="1"/>
      <c r="PE529" s="1"/>
      <c r="PF529" s="1"/>
      <c r="PG529" s="1"/>
      <c r="PH529" s="1"/>
      <c r="PI529" s="1"/>
      <c r="PJ529" s="1"/>
      <c r="PK529" s="1"/>
      <c r="PL529" s="1"/>
      <c r="PM529" s="1"/>
      <c r="PN529" s="1"/>
      <c r="PO529" s="1"/>
      <c r="PP529" s="1"/>
      <c r="PQ529" s="1"/>
      <c r="PR529" s="1"/>
      <c r="PS529" s="1"/>
      <c r="PT529" s="1"/>
      <c r="PU529" s="1"/>
      <c r="PV529" s="1"/>
      <c r="PW529" s="1"/>
      <c r="PX529" s="1"/>
      <c r="PY529" s="1"/>
      <c r="PZ529" s="1"/>
      <c r="QA529" s="1"/>
      <c r="QB529" s="1"/>
      <c r="QC529" s="1"/>
      <c r="QD529" s="1"/>
      <c r="QE529" s="1"/>
      <c r="QF529" s="1"/>
      <c r="QG529" s="1"/>
      <c r="QH529" s="1"/>
      <c r="QI529" s="1"/>
      <c r="QJ529" s="1"/>
      <c r="QK529" s="1"/>
      <c r="QL529" s="1"/>
      <c r="QM529" s="1"/>
      <c r="QN529" s="1"/>
      <c r="QO529" s="1"/>
      <c r="QP529" s="1"/>
      <c r="QQ529" s="1"/>
      <c r="QR529" s="1"/>
      <c r="QS529" s="1"/>
      <c r="QT529" s="1"/>
      <c r="QU529" s="1"/>
      <c r="QV529" s="1"/>
      <c r="QW529" s="1"/>
      <c r="QX529" s="1"/>
      <c r="QY529" s="1"/>
      <c r="QZ529" s="1"/>
      <c r="RA529" s="1"/>
      <c r="RB529" s="1"/>
      <c r="RC529" s="1"/>
      <c r="RD529" s="1"/>
      <c r="RE529" s="1"/>
      <c r="RF529" s="1"/>
      <c r="RG529" s="1"/>
      <c r="RH529" s="1"/>
      <c r="RI529" s="1"/>
      <c r="RJ529" s="1"/>
      <c r="RK529" s="1"/>
      <c r="RL529" s="1"/>
      <c r="RM529" s="1"/>
      <c r="RN529" s="1"/>
      <c r="RO529" s="1"/>
      <c r="RP529" s="1"/>
      <c r="RQ529" s="1"/>
      <c r="RR529" s="1"/>
      <c r="RS529" s="1"/>
      <c r="RT529" s="1"/>
      <c r="RU529" s="1"/>
      <c r="RV529" s="1"/>
      <c r="RW529" s="1"/>
      <c r="RX529" s="1"/>
      <c r="RY529" s="1"/>
      <c r="RZ529" s="1"/>
      <c r="SA529" s="1"/>
      <c r="SB529" s="1"/>
      <c r="SC529" s="1"/>
      <c r="SD529" s="1"/>
      <c r="SE529" s="1"/>
      <c r="SF529" s="1"/>
      <c r="SG529" s="1"/>
      <c r="SH529" s="1"/>
      <c r="SI529" s="1"/>
      <c r="SJ529" s="1"/>
      <c r="SK529" s="1"/>
      <c r="SL529" s="1"/>
      <c r="SM529" s="1"/>
      <c r="SN529" s="1"/>
      <c r="SO529" s="1"/>
      <c r="SP529" s="1"/>
      <c r="SQ529" s="1"/>
      <c r="SR529" s="1"/>
      <c r="SS529" s="1"/>
      <c r="ST529" s="1"/>
      <c r="SU529" s="1"/>
      <c r="SV529" s="1"/>
      <c r="SW529" s="1"/>
      <c r="SX529" s="1"/>
      <c r="SY529" s="1"/>
      <c r="SZ529" s="1"/>
      <c r="TA529" s="1"/>
      <c r="TB529" s="1"/>
      <c r="TC529" s="1"/>
      <c r="TD529" s="1"/>
      <c r="TE529" s="1"/>
      <c r="TF529" s="1"/>
      <c r="TG529" s="1"/>
      <c r="TH529" s="1"/>
      <c r="TI529" s="1"/>
      <c r="TJ529" s="1"/>
      <c r="TK529" s="1"/>
      <c r="TL529" s="1"/>
      <c r="TM529" s="1"/>
      <c r="TN529" s="1"/>
      <c r="TO529" s="1"/>
      <c r="TP529" s="1"/>
      <c r="TQ529" s="1"/>
      <c r="TR529" s="1"/>
      <c r="TS529" s="1"/>
      <c r="TT529" s="1"/>
      <c r="TU529" s="1"/>
      <c r="TV529" s="1"/>
      <c r="TW529" s="1"/>
      <c r="TX529" s="1"/>
      <c r="TY529" s="1"/>
      <c r="TZ529" s="1"/>
      <c r="UA529" s="1"/>
      <c r="UB529" s="1"/>
      <c r="UC529" s="1"/>
      <c r="UD529" s="1"/>
      <c r="UE529" s="1"/>
      <c r="UF529" s="1"/>
      <c r="UG529" s="1"/>
      <c r="UH529" s="1"/>
      <c r="UI529" s="1"/>
      <c r="UJ529" s="1"/>
      <c r="UK529" s="1"/>
      <c r="UL529" s="1"/>
      <c r="UM529" s="1"/>
      <c r="UN529" s="1"/>
      <c r="UO529" s="1"/>
      <c r="UP529" s="1"/>
      <c r="UQ529" s="1"/>
      <c r="UR529" s="1"/>
      <c r="US529" s="1"/>
      <c r="UT529" s="1"/>
      <c r="UU529" s="1"/>
      <c r="UV529" s="1"/>
      <c r="UW529" s="1"/>
      <c r="UX529" s="1"/>
      <c r="UY529" s="1"/>
      <c r="UZ529" s="1"/>
      <c r="VA529" s="1"/>
      <c r="VB529" s="1"/>
      <c r="VC529" s="1"/>
      <c r="VD529" s="1"/>
      <c r="VE529" s="1"/>
      <c r="VF529" s="1"/>
      <c r="VG529" s="1"/>
      <c r="VH529" s="1"/>
      <c r="VI529" s="1"/>
      <c r="VJ529" s="1"/>
      <c r="VK529" s="1"/>
      <c r="VL529" s="1"/>
      <c r="VM529" s="1"/>
      <c r="VN529" s="1"/>
      <c r="VO529" s="1"/>
      <c r="VP529" s="1"/>
      <c r="VQ529" s="1"/>
      <c r="VR529" s="1"/>
      <c r="VS529" s="1"/>
      <c r="VT529" s="1"/>
      <c r="VU529" s="1"/>
      <c r="VV529" s="1"/>
      <c r="VW529" s="1"/>
      <c r="VX529" s="1"/>
      <c r="VY529" s="1"/>
      <c r="VZ529" s="1"/>
      <c r="WA529" s="1"/>
      <c r="WB529" s="1"/>
      <c r="WC529" s="1"/>
      <c r="WD529" s="1"/>
      <c r="WE529" s="1"/>
      <c r="WF529" s="1"/>
      <c r="WG529" s="1"/>
      <c r="WH529" s="1"/>
      <c r="WI529" s="1"/>
      <c r="WJ529" s="1"/>
      <c r="WK529" s="1"/>
      <c r="WL529" s="1"/>
      <c r="WM529" s="1"/>
      <c r="WN529" s="1"/>
      <c r="WO529" s="1"/>
      <c r="WP529" s="1"/>
      <c r="WQ529" s="1"/>
      <c r="WR529" s="1"/>
      <c r="WS529" s="1"/>
      <c r="WT529" s="1"/>
      <c r="WU529" s="1"/>
      <c r="WV529" s="1"/>
      <c r="WW529" s="1"/>
      <c r="WX529" s="1"/>
      <c r="WY529" s="1"/>
      <c r="WZ529" s="1"/>
      <c r="XA529" s="1"/>
      <c r="XB529" s="1"/>
      <c r="XC529" s="1"/>
      <c r="XD529" s="1"/>
      <c r="XE529" s="1"/>
      <c r="XF529" s="1"/>
      <c r="XG529" s="1"/>
      <c r="XH529" s="1"/>
      <c r="XI529" s="1"/>
      <c r="XJ529" s="1"/>
      <c r="XK529" s="1"/>
      <c r="XL529" s="1"/>
      <c r="XM529" s="1"/>
      <c r="XN529" s="1"/>
      <c r="XO529" s="1"/>
      <c r="XP529" s="1"/>
      <c r="XQ529" s="1"/>
      <c r="XR529" s="1"/>
      <c r="XS529" s="1"/>
      <c r="XT529" s="1"/>
      <c r="XU529" s="1"/>
      <c r="XV529" s="1"/>
      <c r="XW529" s="1"/>
      <c r="XX529" s="1"/>
      <c r="XY529" s="1"/>
      <c r="XZ529" s="1"/>
      <c r="YA529" s="1"/>
      <c r="YB529" s="1"/>
      <c r="YC529" s="1"/>
      <c r="YD529" s="1"/>
      <c r="YE529" s="1"/>
      <c r="YF529" s="1"/>
      <c r="YG529" s="1"/>
      <c r="YH529" s="1"/>
      <c r="YI529" s="1"/>
      <c r="YJ529" s="1"/>
      <c r="YK529" s="1"/>
      <c r="YL529" s="1"/>
      <c r="YM529" s="1"/>
      <c r="YN529" s="1"/>
      <c r="YO529" s="1"/>
      <c r="YP529" s="1"/>
      <c r="YQ529" s="1"/>
      <c r="YR529" s="1"/>
      <c r="YS529" s="1"/>
      <c r="YT529" s="1"/>
      <c r="YU529" s="1"/>
      <c r="YV529" s="1"/>
      <c r="YW529" s="1"/>
      <c r="YX529" s="1"/>
      <c r="YY529" s="1"/>
      <c r="YZ529" s="1"/>
      <c r="ZA529" s="1"/>
      <c r="ZB529" s="1"/>
      <c r="ZC529" s="1"/>
      <c r="ZD529" s="1"/>
      <c r="ZE529" s="1"/>
      <c r="ZF529" s="1"/>
      <c r="ZG529" s="1"/>
      <c r="ZH529" s="1"/>
      <c r="ZI529" s="1"/>
      <c r="ZJ529" s="1"/>
      <c r="ZK529" s="1"/>
      <c r="ZL529" s="1"/>
      <c r="ZM529" s="1"/>
      <c r="ZN529" s="1"/>
      <c r="ZO529" s="1"/>
      <c r="ZP529" s="1"/>
      <c r="ZQ529" s="1"/>
      <c r="ZR529" s="1"/>
      <c r="ZS529" s="1"/>
    </row>
    <row r="530" spans="1:695" s="67" customFormat="1" x14ac:dyDescent="0.2">
      <c r="A530" s="218" t="s">
        <v>163</v>
      </c>
      <c r="B530" s="91"/>
      <c r="C530" s="48" t="s">
        <v>45</v>
      </c>
      <c r="D530" s="68" t="s">
        <v>14</v>
      </c>
      <c r="E530" s="69">
        <v>0.63888888888888895</v>
      </c>
      <c r="F530" s="69">
        <f>E530+(55/(24*60))</f>
        <v>0.67708333333333337</v>
      </c>
      <c r="G530" s="42">
        <f>H530*I530</f>
        <v>8650</v>
      </c>
      <c r="H530" s="70">
        <v>250</v>
      </c>
      <c r="I530" s="81">
        <v>34.6</v>
      </c>
      <c r="J530" s="77" t="s">
        <v>204</v>
      </c>
      <c r="K530" s="77" t="s">
        <v>205</v>
      </c>
      <c r="L530" s="157"/>
      <c r="M530" s="1"/>
      <c r="N530" s="138"/>
      <c r="O530" s="139"/>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c r="JR530" s="1"/>
      <c r="JS530" s="1"/>
      <c r="JT530" s="1"/>
      <c r="JU530" s="1"/>
      <c r="JV530" s="1"/>
      <c r="JW530" s="1"/>
      <c r="JX530" s="1"/>
      <c r="JY530" s="1"/>
      <c r="JZ530" s="1"/>
      <c r="KA530" s="1"/>
      <c r="KB530" s="1"/>
      <c r="KC530" s="1"/>
      <c r="KD530" s="1"/>
      <c r="KE530" s="1"/>
      <c r="KF530" s="1"/>
      <c r="KG530" s="1"/>
      <c r="KH530" s="1"/>
      <c r="KI530" s="1"/>
      <c r="KJ530" s="1"/>
      <c r="KK530" s="1"/>
      <c r="KL530" s="1"/>
      <c r="KM530" s="1"/>
      <c r="KN530" s="1"/>
      <c r="KO530" s="1"/>
      <c r="KP530" s="1"/>
      <c r="KQ530" s="1"/>
      <c r="KR530" s="1"/>
      <c r="KS530" s="1"/>
      <c r="KT530" s="1"/>
      <c r="KU530" s="1"/>
      <c r="KV530" s="1"/>
      <c r="KW530" s="1"/>
      <c r="KX530" s="1"/>
      <c r="KY530" s="1"/>
      <c r="KZ530" s="1"/>
      <c r="LA530" s="1"/>
      <c r="LB530" s="1"/>
      <c r="LC530" s="1"/>
      <c r="LD530" s="1"/>
      <c r="LE530" s="1"/>
      <c r="LF530" s="1"/>
      <c r="LG530" s="1"/>
      <c r="LH530" s="1"/>
      <c r="LI530" s="1"/>
      <c r="LJ530" s="1"/>
      <c r="LK530" s="1"/>
      <c r="LL530" s="1"/>
      <c r="LM530" s="1"/>
      <c r="LN530" s="1"/>
      <c r="LO530" s="1"/>
      <c r="LP530" s="1"/>
      <c r="LQ530" s="1"/>
      <c r="LR530" s="1"/>
      <c r="LS530" s="1"/>
      <c r="LT530" s="1"/>
      <c r="LU530" s="1"/>
      <c r="LV530" s="1"/>
      <c r="LW530" s="1"/>
      <c r="LX530" s="1"/>
      <c r="LY530" s="1"/>
      <c r="LZ530" s="1"/>
      <c r="MA530" s="1"/>
      <c r="MB530" s="1"/>
      <c r="MC530" s="1"/>
      <c r="MD530" s="1"/>
      <c r="ME530" s="1"/>
      <c r="MF530" s="1"/>
      <c r="MG530" s="1"/>
      <c r="MH530" s="1"/>
      <c r="MI530" s="1"/>
      <c r="MJ530" s="1"/>
      <c r="MK530" s="1"/>
      <c r="ML530" s="1"/>
      <c r="MM530" s="1"/>
      <c r="MN530" s="1"/>
      <c r="MO530" s="1"/>
      <c r="MP530" s="1"/>
      <c r="MQ530" s="1"/>
      <c r="MR530" s="1"/>
      <c r="MS530" s="1"/>
      <c r="MT530" s="1"/>
      <c r="MU530" s="1"/>
      <c r="MV530" s="1"/>
      <c r="MW530" s="1"/>
      <c r="MX530" s="1"/>
      <c r="MY530" s="1"/>
      <c r="MZ530" s="1"/>
      <c r="NA530" s="1"/>
      <c r="NB530" s="1"/>
      <c r="NC530" s="1"/>
      <c r="ND530" s="1"/>
      <c r="NE530" s="1"/>
      <c r="NF530" s="1"/>
      <c r="NG530" s="1"/>
      <c r="NH530" s="1"/>
      <c r="NI530" s="1"/>
      <c r="NJ530" s="1"/>
      <c r="NK530" s="1"/>
      <c r="NL530" s="1"/>
      <c r="NM530" s="1"/>
      <c r="NN530" s="1"/>
      <c r="NO530" s="1"/>
      <c r="NP530" s="1"/>
      <c r="NQ530" s="1"/>
      <c r="NR530" s="1"/>
      <c r="NS530" s="1"/>
      <c r="NT530" s="1"/>
      <c r="NU530" s="1"/>
      <c r="NV530" s="1"/>
      <c r="NW530" s="1"/>
      <c r="NX530" s="1"/>
      <c r="NY530" s="1"/>
      <c r="NZ530" s="1"/>
      <c r="OA530" s="1"/>
      <c r="OB530" s="1"/>
      <c r="OC530" s="1"/>
      <c r="OD530" s="1"/>
      <c r="OE530" s="1"/>
      <c r="OF530" s="1"/>
      <c r="OG530" s="1"/>
      <c r="OH530" s="1"/>
      <c r="OI530" s="1"/>
      <c r="OJ530" s="1"/>
      <c r="OK530" s="1"/>
      <c r="OL530" s="1"/>
      <c r="OM530" s="1"/>
      <c r="ON530" s="1"/>
      <c r="OO530" s="1"/>
      <c r="OP530" s="1"/>
      <c r="OQ530" s="1"/>
      <c r="OR530" s="1"/>
      <c r="OS530" s="1"/>
      <c r="OT530" s="1"/>
      <c r="OU530" s="1"/>
      <c r="OV530" s="1"/>
      <c r="OW530" s="1"/>
      <c r="OX530" s="1"/>
      <c r="OY530" s="1"/>
      <c r="OZ530" s="1"/>
      <c r="PA530" s="1"/>
      <c r="PB530" s="1"/>
      <c r="PC530" s="1"/>
      <c r="PD530" s="1"/>
      <c r="PE530" s="1"/>
      <c r="PF530" s="1"/>
      <c r="PG530" s="1"/>
      <c r="PH530" s="1"/>
      <c r="PI530" s="1"/>
      <c r="PJ530" s="1"/>
      <c r="PK530" s="1"/>
      <c r="PL530" s="1"/>
      <c r="PM530" s="1"/>
      <c r="PN530" s="1"/>
      <c r="PO530" s="1"/>
      <c r="PP530" s="1"/>
      <c r="PQ530" s="1"/>
      <c r="PR530" s="1"/>
      <c r="PS530" s="1"/>
      <c r="PT530" s="1"/>
      <c r="PU530" s="1"/>
      <c r="PV530" s="1"/>
      <c r="PW530" s="1"/>
      <c r="PX530" s="1"/>
      <c r="PY530" s="1"/>
      <c r="PZ530" s="1"/>
      <c r="QA530" s="1"/>
      <c r="QB530" s="1"/>
      <c r="QC530" s="1"/>
      <c r="QD530" s="1"/>
      <c r="QE530" s="1"/>
      <c r="QF530" s="1"/>
      <c r="QG530" s="1"/>
      <c r="QH530" s="1"/>
      <c r="QI530" s="1"/>
      <c r="QJ530" s="1"/>
      <c r="QK530" s="1"/>
      <c r="QL530" s="1"/>
      <c r="QM530" s="1"/>
      <c r="QN530" s="1"/>
      <c r="QO530" s="1"/>
      <c r="QP530" s="1"/>
      <c r="QQ530" s="1"/>
      <c r="QR530" s="1"/>
      <c r="QS530" s="1"/>
      <c r="QT530" s="1"/>
      <c r="QU530" s="1"/>
      <c r="QV530" s="1"/>
      <c r="QW530" s="1"/>
      <c r="QX530" s="1"/>
      <c r="QY530" s="1"/>
      <c r="QZ530" s="1"/>
      <c r="RA530" s="1"/>
      <c r="RB530" s="1"/>
      <c r="RC530" s="1"/>
      <c r="RD530" s="1"/>
      <c r="RE530" s="1"/>
      <c r="RF530" s="1"/>
      <c r="RG530" s="1"/>
      <c r="RH530" s="1"/>
      <c r="RI530" s="1"/>
      <c r="RJ530" s="1"/>
      <c r="RK530" s="1"/>
      <c r="RL530" s="1"/>
      <c r="RM530" s="1"/>
      <c r="RN530" s="1"/>
      <c r="RO530" s="1"/>
      <c r="RP530" s="1"/>
      <c r="RQ530" s="1"/>
      <c r="RR530" s="1"/>
      <c r="RS530" s="1"/>
      <c r="RT530" s="1"/>
      <c r="RU530" s="1"/>
      <c r="RV530" s="1"/>
      <c r="RW530" s="1"/>
      <c r="RX530" s="1"/>
      <c r="RY530" s="1"/>
      <c r="RZ530" s="1"/>
      <c r="SA530" s="1"/>
      <c r="SB530" s="1"/>
      <c r="SC530" s="1"/>
      <c r="SD530" s="1"/>
      <c r="SE530" s="1"/>
      <c r="SF530" s="1"/>
      <c r="SG530" s="1"/>
      <c r="SH530" s="1"/>
      <c r="SI530" s="1"/>
      <c r="SJ530" s="1"/>
      <c r="SK530" s="1"/>
      <c r="SL530" s="1"/>
      <c r="SM530" s="1"/>
      <c r="SN530" s="1"/>
      <c r="SO530" s="1"/>
      <c r="SP530" s="1"/>
      <c r="SQ530" s="1"/>
      <c r="SR530" s="1"/>
      <c r="SS530" s="1"/>
      <c r="ST530" s="1"/>
      <c r="SU530" s="1"/>
      <c r="SV530" s="1"/>
      <c r="SW530" s="1"/>
      <c r="SX530" s="1"/>
      <c r="SY530" s="1"/>
      <c r="SZ530" s="1"/>
      <c r="TA530" s="1"/>
      <c r="TB530" s="1"/>
      <c r="TC530" s="1"/>
      <c r="TD530" s="1"/>
      <c r="TE530" s="1"/>
      <c r="TF530" s="1"/>
      <c r="TG530" s="1"/>
      <c r="TH530" s="1"/>
      <c r="TI530" s="1"/>
      <c r="TJ530" s="1"/>
      <c r="TK530" s="1"/>
      <c r="TL530" s="1"/>
      <c r="TM530" s="1"/>
      <c r="TN530" s="1"/>
      <c r="TO530" s="1"/>
      <c r="TP530" s="1"/>
      <c r="TQ530" s="1"/>
      <c r="TR530" s="1"/>
      <c r="TS530" s="1"/>
      <c r="TT530" s="1"/>
      <c r="TU530" s="1"/>
      <c r="TV530" s="1"/>
      <c r="TW530" s="1"/>
      <c r="TX530" s="1"/>
      <c r="TY530" s="1"/>
      <c r="TZ530" s="1"/>
      <c r="UA530" s="1"/>
      <c r="UB530" s="1"/>
      <c r="UC530" s="1"/>
      <c r="UD530" s="1"/>
      <c r="UE530" s="1"/>
      <c r="UF530" s="1"/>
      <c r="UG530" s="1"/>
      <c r="UH530" s="1"/>
      <c r="UI530" s="1"/>
      <c r="UJ530" s="1"/>
      <c r="UK530" s="1"/>
      <c r="UL530" s="1"/>
      <c r="UM530" s="1"/>
      <c r="UN530" s="1"/>
      <c r="UO530" s="1"/>
      <c r="UP530" s="1"/>
      <c r="UQ530" s="1"/>
      <c r="UR530" s="1"/>
      <c r="US530" s="1"/>
      <c r="UT530" s="1"/>
      <c r="UU530" s="1"/>
      <c r="UV530" s="1"/>
      <c r="UW530" s="1"/>
      <c r="UX530" s="1"/>
      <c r="UY530" s="1"/>
      <c r="UZ530" s="1"/>
      <c r="VA530" s="1"/>
      <c r="VB530" s="1"/>
      <c r="VC530" s="1"/>
      <c r="VD530" s="1"/>
      <c r="VE530" s="1"/>
      <c r="VF530" s="1"/>
      <c r="VG530" s="1"/>
      <c r="VH530" s="1"/>
      <c r="VI530" s="1"/>
      <c r="VJ530" s="1"/>
      <c r="VK530" s="1"/>
      <c r="VL530" s="1"/>
      <c r="VM530" s="1"/>
      <c r="VN530" s="1"/>
      <c r="VO530" s="1"/>
      <c r="VP530" s="1"/>
      <c r="VQ530" s="1"/>
      <c r="VR530" s="1"/>
      <c r="VS530" s="1"/>
      <c r="VT530" s="1"/>
      <c r="VU530" s="1"/>
      <c r="VV530" s="1"/>
      <c r="VW530" s="1"/>
      <c r="VX530" s="1"/>
      <c r="VY530" s="1"/>
      <c r="VZ530" s="1"/>
      <c r="WA530" s="1"/>
      <c r="WB530" s="1"/>
      <c r="WC530" s="1"/>
      <c r="WD530" s="1"/>
      <c r="WE530" s="1"/>
      <c r="WF530" s="1"/>
      <c r="WG530" s="1"/>
      <c r="WH530" s="1"/>
      <c r="WI530" s="1"/>
      <c r="WJ530" s="1"/>
      <c r="WK530" s="1"/>
      <c r="WL530" s="1"/>
      <c r="WM530" s="1"/>
      <c r="WN530" s="1"/>
      <c r="WO530" s="1"/>
      <c r="WP530" s="1"/>
      <c r="WQ530" s="1"/>
      <c r="WR530" s="1"/>
      <c r="WS530" s="1"/>
      <c r="WT530" s="1"/>
      <c r="WU530" s="1"/>
      <c r="WV530" s="1"/>
      <c r="WW530" s="1"/>
      <c r="WX530" s="1"/>
      <c r="WY530" s="1"/>
      <c r="WZ530" s="1"/>
      <c r="XA530" s="1"/>
      <c r="XB530" s="1"/>
      <c r="XC530" s="1"/>
      <c r="XD530" s="1"/>
      <c r="XE530" s="1"/>
      <c r="XF530" s="1"/>
      <c r="XG530" s="1"/>
      <c r="XH530" s="1"/>
      <c r="XI530" s="1"/>
      <c r="XJ530" s="1"/>
      <c r="XK530" s="1"/>
      <c r="XL530" s="1"/>
      <c r="XM530" s="1"/>
      <c r="XN530" s="1"/>
      <c r="XO530" s="1"/>
      <c r="XP530" s="1"/>
      <c r="XQ530" s="1"/>
      <c r="XR530" s="1"/>
      <c r="XS530" s="1"/>
      <c r="XT530" s="1"/>
      <c r="XU530" s="1"/>
      <c r="XV530" s="1"/>
      <c r="XW530" s="1"/>
      <c r="XX530" s="1"/>
      <c r="XY530" s="1"/>
      <c r="XZ530" s="1"/>
      <c r="YA530" s="1"/>
      <c r="YB530" s="1"/>
      <c r="YC530" s="1"/>
      <c r="YD530" s="1"/>
      <c r="YE530" s="1"/>
      <c r="YF530" s="1"/>
      <c r="YG530" s="1"/>
      <c r="YH530" s="1"/>
      <c r="YI530" s="1"/>
      <c r="YJ530" s="1"/>
      <c r="YK530" s="1"/>
      <c r="YL530" s="1"/>
      <c r="YM530" s="1"/>
      <c r="YN530" s="1"/>
      <c r="YO530" s="1"/>
      <c r="YP530" s="1"/>
      <c r="YQ530" s="1"/>
      <c r="YR530" s="1"/>
      <c r="YS530" s="1"/>
      <c r="YT530" s="1"/>
      <c r="YU530" s="1"/>
      <c r="YV530" s="1"/>
      <c r="YW530" s="1"/>
      <c r="YX530" s="1"/>
      <c r="YY530" s="1"/>
      <c r="YZ530" s="1"/>
      <c r="ZA530" s="1"/>
      <c r="ZB530" s="1"/>
      <c r="ZC530" s="1"/>
      <c r="ZD530" s="1"/>
      <c r="ZE530" s="1"/>
      <c r="ZF530" s="1"/>
      <c r="ZG530" s="1"/>
      <c r="ZH530" s="1"/>
      <c r="ZI530" s="1"/>
      <c r="ZJ530" s="1"/>
      <c r="ZK530" s="1"/>
      <c r="ZL530" s="1"/>
      <c r="ZM530" s="1"/>
      <c r="ZN530" s="1"/>
      <c r="ZO530" s="1"/>
      <c r="ZP530" s="1"/>
      <c r="ZQ530" s="1"/>
      <c r="ZR530" s="1"/>
      <c r="ZS530" s="1"/>
    </row>
    <row r="531" spans="1:695" s="67" customFormat="1" x14ac:dyDescent="0.2">
      <c r="A531" s="218" t="s">
        <v>163</v>
      </c>
      <c r="B531" s="91"/>
      <c r="C531" s="48" t="s">
        <v>46</v>
      </c>
      <c r="D531" s="68" t="s">
        <v>14</v>
      </c>
      <c r="E531" s="69">
        <v>0.68055555555555547</v>
      </c>
      <c r="F531" s="69">
        <f>E531+(55/(24*60))</f>
        <v>0.71874999999999989</v>
      </c>
      <c r="G531" s="42">
        <f>H531*I531</f>
        <v>8450</v>
      </c>
      <c r="H531" s="70">
        <v>250</v>
      </c>
      <c r="I531" s="81">
        <v>33.799999999999997</v>
      </c>
      <c r="J531" s="77" t="s">
        <v>204</v>
      </c>
      <c r="K531" s="77" t="s">
        <v>205</v>
      </c>
      <c r="L531" s="157"/>
      <c r="M531" s="1"/>
      <c r="N531" s="138"/>
      <c r="O531" s="139"/>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c r="JR531" s="1"/>
      <c r="JS531" s="1"/>
      <c r="JT531" s="1"/>
      <c r="JU531" s="1"/>
      <c r="JV531" s="1"/>
      <c r="JW531" s="1"/>
      <c r="JX531" s="1"/>
      <c r="JY531" s="1"/>
      <c r="JZ531" s="1"/>
      <c r="KA531" s="1"/>
      <c r="KB531" s="1"/>
      <c r="KC531" s="1"/>
      <c r="KD531" s="1"/>
      <c r="KE531" s="1"/>
      <c r="KF531" s="1"/>
      <c r="KG531" s="1"/>
      <c r="KH531" s="1"/>
      <c r="KI531" s="1"/>
      <c r="KJ531" s="1"/>
      <c r="KK531" s="1"/>
      <c r="KL531" s="1"/>
      <c r="KM531" s="1"/>
      <c r="KN531" s="1"/>
      <c r="KO531" s="1"/>
      <c r="KP531" s="1"/>
      <c r="KQ531" s="1"/>
      <c r="KR531" s="1"/>
      <c r="KS531" s="1"/>
      <c r="KT531" s="1"/>
      <c r="KU531" s="1"/>
      <c r="KV531" s="1"/>
      <c r="KW531" s="1"/>
      <c r="KX531" s="1"/>
      <c r="KY531" s="1"/>
      <c r="KZ531" s="1"/>
      <c r="LA531" s="1"/>
      <c r="LB531" s="1"/>
      <c r="LC531" s="1"/>
      <c r="LD531" s="1"/>
      <c r="LE531" s="1"/>
      <c r="LF531" s="1"/>
      <c r="LG531" s="1"/>
      <c r="LH531" s="1"/>
      <c r="LI531" s="1"/>
      <c r="LJ531" s="1"/>
      <c r="LK531" s="1"/>
      <c r="LL531" s="1"/>
      <c r="LM531" s="1"/>
      <c r="LN531" s="1"/>
      <c r="LO531" s="1"/>
      <c r="LP531" s="1"/>
      <c r="LQ531" s="1"/>
      <c r="LR531" s="1"/>
      <c r="LS531" s="1"/>
      <c r="LT531" s="1"/>
      <c r="LU531" s="1"/>
      <c r="LV531" s="1"/>
      <c r="LW531" s="1"/>
      <c r="LX531" s="1"/>
      <c r="LY531" s="1"/>
      <c r="LZ531" s="1"/>
      <c r="MA531" s="1"/>
      <c r="MB531" s="1"/>
      <c r="MC531" s="1"/>
      <c r="MD531" s="1"/>
      <c r="ME531" s="1"/>
      <c r="MF531" s="1"/>
      <c r="MG531" s="1"/>
      <c r="MH531" s="1"/>
      <c r="MI531" s="1"/>
      <c r="MJ531" s="1"/>
      <c r="MK531" s="1"/>
      <c r="ML531" s="1"/>
      <c r="MM531" s="1"/>
      <c r="MN531" s="1"/>
      <c r="MO531" s="1"/>
      <c r="MP531" s="1"/>
      <c r="MQ531" s="1"/>
      <c r="MR531" s="1"/>
      <c r="MS531" s="1"/>
      <c r="MT531" s="1"/>
      <c r="MU531" s="1"/>
      <c r="MV531" s="1"/>
      <c r="MW531" s="1"/>
      <c r="MX531" s="1"/>
      <c r="MY531" s="1"/>
      <c r="MZ531" s="1"/>
      <c r="NA531" s="1"/>
      <c r="NB531" s="1"/>
      <c r="NC531" s="1"/>
      <c r="ND531" s="1"/>
      <c r="NE531" s="1"/>
      <c r="NF531" s="1"/>
      <c r="NG531" s="1"/>
      <c r="NH531" s="1"/>
      <c r="NI531" s="1"/>
      <c r="NJ531" s="1"/>
      <c r="NK531" s="1"/>
      <c r="NL531" s="1"/>
      <c r="NM531" s="1"/>
      <c r="NN531" s="1"/>
      <c r="NO531" s="1"/>
      <c r="NP531" s="1"/>
      <c r="NQ531" s="1"/>
      <c r="NR531" s="1"/>
      <c r="NS531" s="1"/>
      <c r="NT531" s="1"/>
      <c r="NU531" s="1"/>
      <c r="NV531" s="1"/>
      <c r="NW531" s="1"/>
      <c r="NX531" s="1"/>
      <c r="NY531" s="1"/>
      <c r="NZ531" s="1"/>
      <c r="OA531" s="1"/>
      <c r="OB531" s="1"/>
      <c r="OC531" s="1"/>
      <c r="OD531" s="1"/>
      <c r="OE531" s="1"/>
      <c r="OF531" s="1"/>
      <c r="OG531" s="1"/>
      <c r="OH531" s="1"/>
      <c r="OI531" s="1"/>
      <c r="OJ531" s="1"/>
      <c r="OK531" s="1"/>
      <c r="OL531" s="1"/>
      <c r="OM531" s="1"/>
      <c r="ON531" s="1"/>
      <c r="OO531" s="1"/>
      <c r="OP531" s="1"/>
      <c r="OQ531" s="1"/>
      <c r="OR531" s="1"/>
      <c r="OS531" s="1"/>
      <c r="OT531" s="1"/>
      <c r="OU531" s="1"/>
      <c r="OV531" s="1"/>
      <c r="OW531" s="1"/>
      <c r="OX531" s="1"/>
      <c r="OY531" s="1"/>
      <c r="OZ531" s="1"/>
      <c r="PA531" s="1"/>
      <c r="PB531" s="1"/>
      <c r="PC531" s="1"/>
      <c r="PD531" s="1"/>
      <c r="PE531" s="1"/>
      <c r="PF531" s="1"/>
      <c r="PG531" s="1"/>
      <c r="PH531" s="1"/>
      <c r="PI531" s="1"/>
      <c r="PJ531" s="1"/>
      <c r="PK531" s="1"/>
      <c r="PL531" s="1"/>
      <c r="PM531" s="1"/>
      <c r="PN531" s="1"/>
      <c r="PO531" s="1"/>
      <c r="PP531" s="1"/>
      <c r="PQ531" s="1"/>
      <c r="PR531" s="1"/>
      <c r="PS531" s="1"/>
      <c r="PT531" s="1"/>
      <c r="PU531" s="1"/>
      <c r="PV531" s="1"/>
      <c r="PW531" s="1"/>
      <c r="PX531" s="1"/>
      <c r="PY531" s="1"/>
      <c r="PZ531" s="1"/>
      <c r="QA531" s="1"/>
      <c r="QB531" s="1"/>
      <c r="QC531" s="1"/>
      <c r="QD531" s="1"/>
      <c r="QE531" s="1"/>
      <c r="QF531" s="1"/>
      <c r="QG531" s="1"/>
      <c r="QH531" s="1"/>
      <c r="QI531" s="1"/>
      <c r="QJ531" s="1"/>
      <c r="QK531" s="1"/>
      <c r="QL531" s="1"/>
      <c r="QM531" s="1"/>
      <c r="QN531" s="1"/>
      <c r="QO531" s="1"/>
      <c r="QP531" s="1"/>
      <c r="QQ531" s="1"/>
      <c r="QR531" s="1"/>
      <c r="QS531" s="1"/>
      <c r="QT531" s="1"/>
      <c r="QU531" s="1"/>
      <c r="QV531" s="1"/>
      <c r="QW531" s="1"/>
      <c r="QX531" s="1"/>
      <c r="QY531" s="1"/>
      <c r="QZ531" s="1"/>
      <c r="RA531" s="1"/>
      <c r="RB531" s="1"/>
      <c r="RC531" s="1"/>
      <c r="RD531" s="1"/>
      <c r="RE531" s="1"/>
      <c r="RF531" s="1"/>
      <c r="RG531" s="1"/>
      <c r="RH531" s="1"/>
      <c r="RI531" s="1"/>
      <c r="RJ531" s="1"/>
      <c r="RK531" s="1"/>
      <c r="RL531" s="1"/>
      <c r="RM531" s="1"/>
      <c r="RN531" s="1"/>
      <c r="RO531" s="1"/>
      <c r="RP531" s="1"/>
      <c r="RQ531" s="1"/>
      <c r="RR531" s="1"/>
      <c r="RS531" s="1"/>
      <c r="RT531" s="1"/>
      <c r="RU531" s="1"/>
      <c r="RV531" s="1"/>
      <c r="RW531" s="1"/>
      <c r="RX531" s="1"/>
      <c r="RY531" s="1"/>
      <c r="RZ531" s="1"/>
      <c r="SA531" s="1"/>
      <c r="SB531" s="1"/>
      <c r="SC531" s="1"/>
      <c r="SD531" s="1"/>
      <c r="SE531" s="1"/>
      <c r="SF531" s="1"/>
      <c r="SG531" s="1"/>
      <c r="SH531" s="1"/>
      <c r="SI531" s="1"/>
      <c r="SJ531" s="1"/>
      <c r="SK531" s="1"/>
      <c r="SL531" s="1"/>
      <c r="SM531" s="1"/>
      <c r="SN531" s="1"/>
      <c r="SO531" s="1"/>
      <c r="SP531" s="1"/>
      <c r="SQ531" s="1"/>
      <c r="SR531" s="1"/>
      <c r="SS531" s="1"/>
      <c r="ST531" s="1"/>
      <c r="SU531" s="1"/>
      <c r="SV531" s="1"/>
      <c r="SW531" s="1"/>
      <c r="SX531" s="1"/>
      <c r="SY531" s="1"/>
      <c r="SZ531" s="1"/>
      <c r="TA531" s="1"/>
      <c r="TB531" s="1"/>
      <c r="TC531" s="1"/>
      <c r="TD531" s="1"/>
      <c r="TE531" s="1"/>
      <c r="TF531" s="1"/>
      <c r="TG531" s="1"/>
      <c r="TH531" s="1"/>
      <c r="TI531" s="1"/>
      <c r="TJ531" s="1"/>
      <c r="TK531" s="1"/>
      <c r="TL531" s="1"/>
      <c r="TM531" s="1"/>
      <c r="TN531" s="1"/>
      <c r="TO531" s="1"/>
      <c r="TP531" s="1"/>
      <c r="TQ531" s="1"/>
      <c r="TR531" s="1"/>
      <c r="TS531" s="1"/>
      <c r="TT531" s="1"/>
      <c r="TU531" s="1"/>
      <c r="TV531" s="1"/>
      <c r="TW531" s="1"/>
      <c r="TX531" s="1"/>
      <c r="TY531" s="1"/>
      <c r="TZ531" s="1"/>
      <c r="UA531" s="1"/>
      <c r="UB531" s="1"/>
      <c r="UC531" s="1"/>
      <c r="UD531" s="1"/>
      <c r="UE531" s="1"/>
      <c r="UF531" s="1"/>
      <c r="UG531" s="1"/>
      <c r="UH531" s="1"/>
      <c r="UI531" s="1"/>
      <c r="UJ531" s="1"/>
      <c r="UK531" s="1"/>
      <c r="UL531" s="1"/>
      <c r="UM531" s="1"/>
      <c r="UN531" s="1"/>
      <c r="UO531" s="1"/>
      <c r="UP531" s="1"/>
      <c r="UQ531" s="1"/>
      <c r="UR531" s="1"/>
      <c r="US531" s="1"/>
      <c r="UT531" s="1"/>
      <c r="UU531" s="1"/>
      <c r="UV531" s="1"/>
      <c r="UW531" s="1"/>
      <c r="UX531" s="1"/>
      <c r="UY531" s="1"/>
      <c r="UZ531" s="1"/>
      <c r="VA531" s="1"/>
      <c r="VB531" s="1"/>
      <c r="VC531" s="1"/>
      <c r="VD531" s="1"/>
      <c r="VE531" s="1"/>
      <c r="VF531" s="1"/>
      <c r="VG531" s="1"/>
      <c r="VH531" s="1"/>
      <c r="VI531" s="1"/>
      <c r="VJ531" s="1"/>
      <c r="VK531" s="1"/>
      <c r="VL531" s="1"/>
      <c r="VM531" s="1"/>
      <c r="VN531" s="1"/>
      <c r="VO531" s="1"/>
      <c r="VP531" s="1"/>
      <c r="VQ531" s="1"/>
      <c r="VR531" s="1"/>
      <c r="VS531" s="1"/>
      <c r="VT531" s="1"/>
      <c r="VU531" s="1"/>
      <c r="VV531" s="1"/>
      <c r="VW531" s="1"/>
      <c r="VX531" s="1"/>
      <c r="VY531" s="1"/>
      <c r="VZ531" s="1"/>
      <c r="WA531" s="1"/>
      <c r="WB531" s="1"/>
      <c r="WC531" s="1"/>
      <c r="WD531" s="1"/>
      <c r="WE531" s="1"/>
      <c r="WF531" s="1"/>
      <c r="WG531" s="1"/>
      <c r="WH531" s="1"/>
      <c r="WI531" s="1"/>
      <c r="WJ531" s="1"/>
      <c r="WK531" s="1"/>
      <c r="WL531" s="1"/>
      <c r="WM531" s="1"/>
      <c r="WN531" s="1"/>
      <c r="WO531" s="1"/>
      <c r="WP531" s="1"/>
      <c r="WQ531" s="1"/>
      <c r="WR531" s="1"/>
      <c r="WS531" s="1"/>
      <c r="WT531" s="1"/>
      <c r="WU531" s="1"/>
      <c r="WV531" s="1"/>
      <c r="WW531" s="1"/>
      <c r="WX531" s="1"/>
      <c r="WY531" s="1"/>
      <c r="WZ531" s="1"/>
      <c r="XA531" s="1"/>
      <c r="XB531" s="1"/>
      <c r="XC531" s="1"/>
      <c r="XD531" s="1"/>
      <c r="XE531" s="1"/>
      <c r="XF531" s="1"/>
      <c r="XG531" s="1"/>
      <c r="XH531" s="1"/>
      <c r="XI531" s="1"/>
      <c r="XJ531" s="1"/>
      <c r="XK531" s="1"/>
      <c r="XL531" s="1"/>
      <c r="XM531" s="1"/>
      <c r="XN531" s="1"/>
      <c r="XO531" s="1"/>
      <c r="XP531" s="1"/>
      <c r="XQ531" s="1"/>
      <c r="XR531" s="1"/>
      <c r="XS531" s="1"/>
      <c r="XT531" s="1"/>
      <c r="XU531" s="1"/>
      <c r="XV531" s="1"/>
      <c r="XW531" s="1"/>
      <c r="XX531" s="1"/>
      <c r="XY531" s="1"/>
      <c r="XZ531" s="1"/>
      <c r="YA531" s="1"/>
      <c r="YB531" s="1"/>
      <c r="YC531" s="1"/>
      <c r="YD531" s="1"/>
      <c r="YE531" s="1"/>
      <c r="YF531" s="1"/>
      <c r="YG531" s="1"/>
      <c r="YH531" s="1"/>
      <c r="YI531" s="1"/>
      <c r="YJ531" s="1"/>
      <c r="YK531" s="1"/>
      <c r="YL531" s="1"/>
      <c r="YM531" s="1"/>
      <c r="YN531" s="1"/>
      <c r="YO531" s="1"/>
      <c r="YP531" s="1"/>
      <c r="YQ531" s="1"/>
      <c r="YR531" s="1"/>
      <c r="YS531" s="1"/>
      <c r="YT531" s="1"/>
      <c r="YU531" s="1"/>
      <c r="YV531" s="1"/>
      <c r="YW531" s="1"/>
      <c r="YX531" s="1"/>
      <c r="YY531" s="1"/>
      <c r="YZ531" s="1"/>
      <c r="ZA531" s="1"/>
      <c r="ZB531" s="1"/>
      <c r="ZC531" s="1"/>
      <c r="ZD531" s="1"/>
      <c r="ZE531" s="1"/>
      <c r="ZF531" s="1"/>
      <c r="ZG531" s="1"/>
      <c r="ZH531" s="1"/>
      <c r="ZI531" s="1"/>
      <c r="ZJ531" s="1"/>
      <c r="ZK531" s="1"/>
      <c r="ZL531" s="1"/>
      <c r="ZM531" s="1"/>
      <c r="ZN531" s="1"/>
      <c r="ZO531" s="1"/>
      <c r="ZP531" s="1"/>
      <c r="ZQ531" s="1"/>
      <c r="ZR531" s="1"/>
      <c r="ZS531" s="1"/>
    </row>
    <row r="532" spans="1:695" x14ac:dyDescent="0.2">
      <c r="A532" s="158"/>
      <c r="C532" s="45"/>
      <c r="D532" s="152"/>
      <c r="E532" s="58"/>
      <c r="F532" s="58"/>
      <c r="I532" s="60"/>
      <c r="L532" s="161"/>
      <c r="M532" s="1"/>
    </row>
    <row r="533" spans="1:695" x14ac:dyDescent="0.2">
      <c r="A533" s="158"/>
      <c r="C533" s="45"/>
      <c r="D533" s="152"/>
      <c r="E533" s="58"/>
      <c r="F533" s="58"/>
      <c r="I533" s="60"/>
      <c r="L533" s="161"/>
      <c r="M533" s="1"/>
    </row>
    <row r="534" spans="1:695" s="67" customFormat="1" x14ac:dyDescent="0.2">
      <c r="A534" s="218" t="s">
        <v>164</v>
      </c>
      <c r="B534" s="91"/>
      <c r="C534" s="48" t="s">
        <v>44</v>
      </c>
      <c r="D534" s="68" t="s">
        <v>14</v>
      </c>
      <c r="E534" s="69">
        <v>0.28472222222222221</v>
      </c>
      <c r="F534" s="69">
        <f>E534+(60/(24*60))</f>
        <v>0.3263888888888889</v>
      </c>
      <c r="G534" s="42">
        <f t="shared" si="87"/>
        <v>9125</v>
      </c>
      <c r="H534" s="70">
        <v>250</v>
      </c>
      <c r="I534" s="81">
        <v>36.5</v>
      </c>
      <c r="J534" s="77" t="s">
        <v>204</v>
      </c>
      <c r="K534" s="77" t="s">
        <v>205</v>
      </c>
      <c r="L534" s="157"/>
      <c r="M534" s="1"/>
      <c r="N534" s="138"/>
      <c r="O534" s="139"/>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c r="JR534" s="1"/>
      <c r="JS534" s="1"/>
      <c r="JT534" s="1"/>
      <c r="JU534" s="1"/>
      <c r="JV534" s="1"/>
      <c r="JW534" s="1"/>
      <c r="JX534" s="1"/>
      <c r="JY534" s="1"/>
      <c r="JZ534" s="1"/>
      <c r="KA534" s="1"/>
      <c r="KB534" s="1"/>
      <c r="KC534" s="1"/>
      <c r="KD534" s="1"/>
      <c r="KE534" s="1"/>
      <c r="KF534" s="1"/>
      <c r="KG534" s="1"/>
      <c r="KH534" s="1"/>
      <c r="KI534" s="1"/>
      <c r="KJ534" s="1"/>
      <c r="KK534" s="1"/>
      <c r="KL534" s="1"/>
      <c r="KM534" s="1"/>
      <c r="KN534" s="1"/>
      <c r="KO534" s="1"/>
      <c r="KP534" s="1"/>
      <c r="KQ534" s="1"/>
      <c r="KR534" s="1"/>
      <c r="KS534" s="1"/>
      <c r="KT534" s="1"/>
      <c r="KU534" s="1"/>
      <c r="KV534" s="1"/>
      <c r="KW534" s="1"/>
      <c r="KX534" s="1"/>
      <c r="KY534" s="1"/>
      <c r="KZ534" s="1"/>
      <c r="LA534" s="1"/>
      <c r="LB534" s="1"/>
      <c r="LC534" s="1"/>
      <c r="LD534" s="1"/>
      <c r="LE534" s="1"/>
      <c r="LF534" s="1"/>
      <c r="LG534" s="1"/>
      <c r="LH534" s="1"/>
      <c r="LI534" s="1"/>
      <c r="LJ534" s="1"/>
      <c r="LK534" s="1"/>
      <c r="LL534" s="1"/>
      <c r="LM534" s="1"/>
      <c r="LN534" s="1"/>
      <c r="LO534" s="1"/>
      <c r="LP534" s="1"/>
      <c r="LQ534" s="1"/>
      <c r="LR534" s="1"/>
      <c r="LS534" s="1"/>
      <c r="LT534" s="1"/>
      <c r="LU534" s="1"/>
      <c r="LV534" s="1"/>
      <c r="LW534" s="1"/>
      <c r="LX534" s="1"/>
      <c r="LY534" s="1"/>
      <c r="LZ534" s="1"/>
      <c r="MA534" s="1"/>
      <c r="MB534" s="1"/>
      <c r="MC534" s="1"/>
      <c r="MD534" s="1"/>
      <c r="ME534" s="1"/>
      <c r="MF534" s="1"/>
      <c r="MG534" s="1"/>
      <c r="MH534" s="1"/>
      <c r="MI534" s="1"/>
      <c r="MJ534" s="1"/>
      <c r="MK534" s="1"/>
      <c r="ML534" s="1"/>
      <c r="MM534" s="1"/>
      <c r="MN534" s="1"/>
      <c r="MO534" s="1"/>
      <c r="MP534" s="1"/>
      <c r="MQ534" s="1"/>
      <c r="MR534" s="1"/>
      <c r="MS534" s="1"/>
      <c r="MT534" s="1"/>
      <c r="MU534" s="1"/>
      <c r="MV534" s="1"/>
      <c r="MW534" s="1"/>
      <c r="MX534" s="1"/>
      <c r="MY534" s="1"/>
      <c r="MZ534" s="1"/>
      <c r="NA534" s="1"/>
      <c r="NB534" s="1"/>
      <c r="NC534" s="1"/>
      <c r="ND534" s="1"/>
      <c r="NE534" s="1"/>
      <c r="NF534" s="1"/>
      <c r="NG534" s="1"/>
      <c r="NH534" s="1"/>
      <c r="NI534" s="1"/>
      <c r="NJ534" s="1"/>
      <c r="NK534" s="1"/>
      <c r="NL534" s="1"/>
      <c r="NM534" s="1"/>
      <c r="NN534" s="1"/>
      <c r="NO534" s="1"/>
      <c r="NP534" s="1"/>
      <c r="NQ534" s="1"/>
      <c r="NR534" s="1"/>
      <c r="NS534" s="1"/>
      <c r="NT534" s="1"/>
      <c r="NU534" s="1"/>
      <c r="NV534" s="1"/>
      <c r="NW534" s="1"/>
      <c r="NX534" s="1"/>
      <c r="NY534" s="1"/>
      <c r="NZ534" s="1"/>
      <c r="OA534" s="1"/>
      <c r="OB534" s="1"/>
      <c r="OC534" s="1"/>
      <c r="OD534" s="1"/>
      <c r="OE534" s="1"/>
      <c r="OF534" s="1"/>
      <c r="OG534" s="1"/>
      <c r="OH534" s="1"/>
      <c r="OI534" s="1"/>
      <c r="OJ534" s="1"/>
      <c r="OK534" s="1"/>
      <c r="OL534" s="1"/>
      <c r="OM534" s="1"/>
      <c r="ON534" s="1"/>
      <c r="OO534" s="1"/>
      <c r="OP534" s="1"/>
      <c r="OQ534" s="1"/>
      <c r="OR534" s="1"/>
      <c r="OS534" s="1"/>
      <c r="OT534" s="1"/>
      <c r="OU534" s="1"/>
      <c r="OV534" s="1"/>
      <c r="OW534" s="1"/>
      <c r="OX534" s="1"/>
      <c r="OY534" s="1"/>
      <c r="OZ534" s="1"/>
      <c r="PA534" s="1"/>
      <c r="PB534" s="1"/>
      <c r="PC534" s="1"/>
      <c r="PD534" s="1"/>
      <c r="PE534" s="1"/>
      <c r="PF534" s="1"/>
      <c r="PG534" s="1"/>
      <c r="PH534" s="1"/>
      <c r="PI534" s="1"/>
      <c r="PJ534" s="1"/>
      <c r="PK534" s="1"/>
      <c r="PL534" s="1"/>
      <c r="PM534" s="1"/>
      <c r="PN534" s="1"/>
      <c r="PO534" s="1"/>
      <c r="PP534" s="1"/>
      <c r="PQ534" s="1"/>
      <c r="PR534" s="1"/>
      <c r="PS534" s="1"/>
      <c r="PT534" s="1"/>
      <c r="PU534" s="1"/>
      <c r="PV534" s="1"/>
      <c r="PW534" s="1"/>
      <c r="PX534" s="1"/>
      <c r="PY534" s="1"/>
      <c r="PZ534" s="1"/>
      <c r="QA534" s="1"/>
      <c r="QB534" s="1"/>
      <c r="QC534" s="1"/>
      <c r="QD534" s="1"/>
      <c r="QE534" s="1"/>
      <c r="QF534" s="1"/>
      <c r="QG534" s="1"/>
      <c r="QH534" s="1"/>
      <c r="QI534" s="1"/>
      <c r="QJ534" s="1"/>
      <c r="QK534" s="1"/>
      <c r="QL534" s="1"/>
      <c r="QM534" s="1"/>
      <c r="QN534" s="1"/>
      <c r="QO534" s="1"/>
      <c r="QP534" s="1"/>
      <c r="QQ534" s="1"/>
      <c r="QR534" s="1"/>
      <c r="QS534" s="1"/>
      <c r="QT534" s="1"/>
      <c r="QU534" s="1"/>
      <c r="QV534" s="1"/>
      <c r="QW534" s="1"/>
      <c r="QX534" s="1"/>
      <c r="QY534" s="1"/>
      <c r="QZ534" s="1"/>
      <c r="RA534" s="1"/>
      <c r="RB534" s="1"/>
      <c r="RC534" s="1"/>
      <c r="RD534" s="1"/>
      <c r="RE534" s="1"/>
      <c r="RF534" s="1"/>
      <c r="RG534" s="1"/>
      <c r="RH534" s="1"/>
      <c r="RI534" s="1"/>
      <c r="RJ534" s="1"/>
      <c r="RK534" s="1"/>
      <c r="RL534" s="1"/>
      <c r="RM534" s="1"/>
      <c r="RN534" s="1"/>
      <c r="RO534" s="1"/>
      <c r="RP534" s="1"/>
      <c r="RQ534" s="1"/>
      <c r="RR534" s="1"/>
      <c r="RS534" s="1"/>
      <c r="RT534" s="1"/>
      <c r="RU534" s="1"/>
      <c r="RV534" s="1"/>
      <c r="RW534" s="1"/>
      <c r="RX534" s="1"/>
      <c r="RY534" s="1"/>
      <c r="RZ534" s="1"/>
      <c r="SA534" s="1"/>
      <c r="SB534" s="1"/>
      <c r="SC534" s="1"/>
      <c r="SD534" s="1"/>
      <c r="SE534" s="1"/>
      <c r="SF534" s="1"/>
      <c r="SG534" s="1"/>
      <c r="SH534" s="1"/>
      <c r="SI534" s="1"/>
      <c r="SJ534" s="1"/>
      <c r="SK534" s="1"/>
      <c r="SL534" s="1"/>
      <c r="SM534" s="1"/>
      <c r="SN534" s="1"/>
      <c r="SO534" s="1"/>
      <c r="SP534" s="1"/>
      <c r="SQ534" s="1"/>
      <c r="SR534" s="1"/>
      <c r="SS534" s="1"/>
      <c r="ST534" s="1"/>
      <c r="SU534" s="1"/>
      <c r="SV534" s="1"/>
      <c r="SW534" s="1"/>
      <c r="SX534" s="1"/>
      <c r="SY534" s="1"/>
      <c r="SZ534" s="1"/>
      <c r="TA534" s="1"/>
      <c r="TB534" s="1"/>
      <c r="TC534" s="1"/>
      <c r="TD534" s="1"/>
      <c r="TE534" s="1"/>
      <c r="TF534" s="1"/>
      <c r="TG534" s="1"/>
      <c r="TH534" s="1"/>
      <c r="TI534" s="1"/>
      <c r="TJ534" s="1"/>
      <c r="TK534" s="1"/>
      <c r="TL534" s="1"/>
      <c r="TM534" s="1"/>
      <c r="TN534" s="1"/>
      <c r="TO534" s="1"/>
      <c r="TP534" s="1"/>
      <c r="TQ534" s="1"/>
      <c r="TR534" s="1"/>
      <c r="TS534" s="1"/>
      <c r="TT534" s="1"/>
      <c r="TU534" s="1"/>
      <c r="TV534" s="1"/>
      <c r="TW534" s="1"/>
      <c r="TX534" s="1"/>
      <c r="TY534" s="1"/>
      <c r="TZ534" s="1"/>
      <c r="UA534" s="1"/>
      <c r="UB534" s="1"/>
      <c r="UC534" s="1"/>
      <c r="UD534" s="1"/>
      <c r="UE534" s="1"/>
      <c r="UF534" s="1"/>
      <c r="UG534" s="1"/>
      <c r="UH534" s="1"/>
      <c r="UI534" s="1"/>
      <c r="UJ534" s="1"/>
      <c r="UK534" s="1"/>
      <c r="UL534" s="1"/>
      <c r="UM534" s="1"/>
      <c r="UN534" s="1"/>
      <c r="UO534" s="1"/>
      <c r="UP534" s="1"/>
      <c r="UQ534" s="1"/>
      <c r="UR534" s="1"/>
      <c r="US534" s="1"/>
      <c r="UT534" s="1"/>
      <c r="UU534" s="1"/>
      <c r="UV534" s="1"/>
      <c r="UW534" s="1"/>
      <c r="UX534" s="1"/>
      <c r="UY534" s="1"/>
      <c r="UZ534" s="1"/>
      <c r="VA534" s="1"/>
      <c r="VB534" s="1"/>
      <c r="VC534" s="1"/>
      <c r="VD534" s="1"/>
      <c r="VE534" s="1"/>
      <c r="VF534" s="1"/>
      <c r="VG534" s="1"/>
      <c r="VH534" s="1"/>
      <c r="VI534" s="1"/>
      <c r="VJ534" s="1"/>
      <c r="VK534" s="1"/>
      <c r="VL534" s="1"/>
      <c r="VM534" s="1"/>
      <c r="VN534" s="1"/>
      <c r="VO534" s="1"/>
      <c r="VP534" s="1"/>
      <c r="VQ534" s="1"/>
      <c r="VR534" s="1"/>
      <c r="VS534" s="1"/>
      <c r="VT534" s="1"/>
      <c r="VU534" s="1"/>
      <c r="VV534" s="1"/>
      <c r="VW534" s="1"/>
      <c r="VX534" s="1"/>
      <c r="VY534" s="1"/>
      <c r="VZ534" s="1"/>
      <c r="WA534" s="1"/>
      <c r="WB534" s="1"/>
      <c r="WC534" s="1"/>
      <c r="WD534" s="1"/>
      <c r="WE534" s="1"/>
      <c r="WF534" s="1"/>
      <c r="WG534" s="1"/>
      <c r="WH534" s="1"/>
      <c r="WI534" s="1"/>
      <c r="WJ534" s="1"/>
      <c r="WK534" s="1"/>
      <c r="WL534" s="1"/>
      <c r="WM534" s="1"/>
      <c r="WN534" s="1"/>
      <c r="WO534" s="1"/>
      <c r="WP534" s="1"/>
      <c r="WQ534" s="1"/>
      <c r="WR534" s="1"/>
      <c r="WS534" s="1"/>
      <c r="WT534" s="1"/>
      <c r="WU534" s="1"/>
      <c r="WV534" s="1"/>
      <c r="WW534" s="1"/>
      <c r="WX534" s="1"/>
      <c r="WY534" s="1"/>
      <c r="WZ534" s="1"/>
      <c r="XA534" s="1"/>
      <c r="XB534" s="1"/>
      <c r="XC534" s="1"/>
      <c r="XD534" s="1"/>
      <c r="XE534" s="1"/>
      <c r="XF534" s="1"/>
      <c r="XG534" s="1"/>
      <c r="XH534" s="1"/>
      <c r="XI534" s="1"/>
      <c r="XJ534" s="1"/>
      <c r="XK534" s="1"/>
      <c r="XL534" s="1"/>
      <c r="XM534" s="1"/>
      <c r="XN534" s="1"/>
      <c r="XO534" s="1"/>
      <c r="XP534" s="1"/>
      <c r="XQ534" s="1"/>
      <c r="XR534" s="1"/>
      <c r="XS534" s="1"/>
      <c r="XT534" s="1"/>
      <c r="XU534" s="1"/>
      <c r="XV534" s="1"/>
      <c r="XW534" s="1"/>
      <c r="XX534" s="1"/>
      <c r="XY534" s="1"/>
      <c r="XZ534" s="1"/>
      <c r="YA534" s="1"/>
      <c r="YB534" s="1"/>
      <c r="YC534" s="1"/>
      <c r="YD534" s="1"/>
      <c r="YE534" s="1"/>
      <c r="YF534" s="1"/>
      <c r="YG534" s="1"/>
      <c r="YH534" s="1"/>
      <c r="YI534" s="1"/>
      <c r="YJ534" s="1"/>
      <c r="YK534" s="1"/>
      <c r="YL534" s="1"/>
      <c r="YM534" s="1"/>
      <c r="YN534" s="1"/>
      <c r="YO534" s="1"/>
      <c r="YP534" s="1"/>
      <c r="YQ534" s="1"/>
      <c r="YR534" s="1"/>
      <c r="YS534" s="1"/>
      <c r="YT534" s="1"/>
      <c r="YU534" s="1"/>
      <c r="YV534" s="1"/>
      <c r="YW534" s="1"/>
      <c r="YX534" s="1"/>
      <c r="YY534" s="1"/>
      <c r="YZ534" s="1"/>
      <c r="ZA534" s="1"/>
      <c r="ZB534" s="1"/>
      <c r="ZC534" s="1"/>
      <c r="ZD534" s="1"/>
      <c r="ZE534" s="1"/>
      <c r="ZF534" s="1"/>
      <c r="ZG534" s="1"/>
      <c r="ZH534" s="1"/>
      <c r="ZI534" s="1"/>
      <c r="ZJ534" s="1"/>
      <c r="ZK534" s="1"/>
      <c r="ZL534" s="1"/>
      <c r="ZM534" s="1"/>
      <c r="ZN534" s="1"/>
      <c r="ZO534" s="1"/>
      <c r="ZP534" s="1"/>
      <c r="ZQ534" s="1"/>
      <c r="ZR534" s="1"/>
      <c r="ZS534" s="1"/>
    </row>
    <row r="535" spans="1:695" s="67" customFormat="1" x14ac:dyDescent="0.2">
      <c r="A535" s="218" t="s">
        <v>164</v>
      </c>
      <c r="B535" s="91"/>
      <c r="C535" s="48" t="s">
        <v>46</v>
      </c>
      <c r="D535" s="68" t="s">
        <v>14</v>
      </c>
      <c r="E535" s="69">
        <v>0.3263888888888889</v>
      </c>
      <c r="F535" s="69">
        <f>E535+(55/(24*60))</f>
        <v>0.36458333333333337</v>
      </c>
      <c r="G535" s="42">
        <f>H535*I535</f>
        <v>8450</v>
      </c>
      <c r="H535" s="70">
        <v>250</v>
      </c>
      <c r="I535" s="81">
        <v>33.799999999999997</v>
      </c>
      <c r="J535" s="77" t="s">
        <v>204</v>
      </c>
      <c r="K535" s="77" t="s">
        <v>205</v>
      </c>
      <c r="L535" s="157"/>
      <c r="M535" s="1"/>
      <c r="N535" s="138"/>
      <c r="O535" s="139"/>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c r="JR535" s="1"/>
      <c r="JS535" s="1"/>
      <c r="JT535" s="1"/>
      <c r="JU535" s="1"/>
      <c r="JV535" s="1"/>
      <c r="JW535" s="1"/>
      <c r="JX535" s="1"/>
      <c r="JY535" s="1"/>
      <c r="JZ535" s="1"/>
      <c r="KA535" s="1"/>
      <c r="KB535" s="1"/>
      <c r="KC535" s="1"/>
      <c r="KD535" s="1"/>
      <c r="KE535" s="1"/>
      <c r="KF535" s="1"/>
      <c r="KG535" s="1"/>
      <c r="KH535" s="1"/>
      <c r="KI535" s="1"/>
      <c r="KJ535" s="1"/>
      <c r="KK535" s="1"/>
      <c r="KL535" s="1"/>
      <c r="KM535" s="1"/>
      <c r="KN535" s="1"/>
      <c r="KO535" s="1"/>
      <c r="KP535" s="1"/>
      <c r="KQ535" s="1"/>
      <c r="KR535" s="1"/>
      <c r="KS535" s="1"/>
      <c r="KT535" s="1"/>
      <c r="KU535" s="1"/>
      <c r="KV535" s="1"/>
      <c r="KW535" s="1"/>
      <c r="KX535" s="1"/>
      <c r="KY535" s="1"/>
      <c r="KZ535" s="1"/>
      <c r="LA535" s="1"/>
      <c r="LB535" s="1"/>
      <c r="LC535" s="1"/>
      <c r="LD535" s="1"/>
      <c r="LE535" s="1"/>
      <c r="LF535" s="1"/>
      <c r="LG535" s="1"/>
      <c r="LH535" s="1"/>
      <c r="LI535" s="1"/>
      <c r="LJ535" s="1"/>
      <c r="LK535" s="1"/>
      <c r="LL535" s="1"/>
      <c r="LM535" s="1"/>
      <c r="LN535" s="1"/>
      <c r="LO535" s="1"/>
      <c r="LP535" s="1"/>
      <c r="LQ535" s="1"/>
      <c r="LR535" s="1"/>
      <c r="LS535" s="1"/>
      <c r="LT535" s="1"/>
      <c r="LU535" s="1"/>
      <c r="LV535" s="1"/>
      <c r="LW535" s="1"/>
      <c r="LX535" s="1"/>
      <c r="LY535" s="1"/>
      <c r="LZ535" s="1"/>
      <c r="MA535" s="1"/>
      <c r="MB535" s="1"/>
      <c r="MC535" s="1"/>
      <c r="MD535" s="1"/>
      <c r="ME535" s="1"/>
      <c r="MF535" s="1"/>
      <c r="MG535" s="1"/>
      <c r="MH535" s="1"/>
      <c r="MI535" s="1"/>
      <c r="MJ535" s="1"/>
      <c r="MK535" s="1"/>
      <c r="ML535" s="1"/>
      <c r="MM535" s="1"/>
      <c r="MN535" s="1"/>
      <c r="MO535" s="1"/>
      <c r="MP535" s="1"/>
      <c r="MQ535" s="1"/>
      <c r="MR535" s="1"/>
      <c r="MS535" s="1"/>
      <c r="MT535" s="1"/>
      <c r="MU535" s="1"/>
      <c r="MV535" s="1"/>
      <c r="MW535" s="1"/>
      <c r="MX535" s="1"/>
      <c r="MY535" s="1"/>
      <c r="MZ535" s="1"/>
      <c r="NA535" s="1"/>
      <c r="NB535" s="1"/>
      <c r="NC535" s="1"/>
      <c r="ND535" s="1"/>
      <c r="NE535" s="1"/>
      <c r="NF535" s="1"/>
      <c r="NG535" s="1"/>
      <c r="NH535" s="1"/>
      <c r="NI535" s="1"/>
      <c r="NJ535" s="1"/>
      <c r="NK535" s="1"/>
      <c r="NL535" s="1"/>
      <c r="NM535" s="1"/>
      <c r="NN535" s="1"/>
      <c r="NO535" s="1"/>
      <c r="NP535" s="1"/>
      <c r="NQ535" s="1"/>
      <c r="NR535" s="1"/>
      <c r="NS535" s="1"/>
      <c r="NT535" s="1"/>
      <c r="NU535" s="1"/>
      <c r="NV535" s="1"/>
      <c r="NW535" s="1"/>
      <c r="NX535" s="1"/>
      <c r="NY535" s="1"/>
      <c r="NZ535" s="1"/>
      <c r="OA535" s="1"/>
      <c r="OB535" s="1"/>
      <c r="OC535" s="1"/>
      <c r="OD535" s="1"/>
      <c r="OE535" s="1"/>
      <c r="OF535" s="1"/>
      <c r="OG535" s="1"/>
      <c r="OH535" s="1"/>
      <c r="OI535" s="1"/>
      <c r="OJ535" s="1"/>
      <c r="OK535" s="1"/>
      <c r="OL535" s="1"/>
      <c r="OM535" s="1"/>
      <c r="ON535" s="1"/>
      <c r="OO535" s="1"/>
      <c r="OP535" s="1"/>
      <c r="OQ535" s="1"/>
      <c r="OR535" s="1"/>
      <c r="OS535" s="1"/>
      <c r="OT535" s="1"/>
      <c r="OU535" s="1"/>
      <c r="OV535" s="1"/>
      <c r="OW535" s="1"/>
      <c r="OX535" s="1"/>
      <c r="OY535" s="1"/>
      <c r="OZ535" s="1"/>
      <c r="PA535" s="1"/>
      <c r="PB535" s="1"/>
      <c r="PC535" s="1"/>
      <c r="PD535" s="1"/>
      <c r="PE535" s="1"/>
      <c r="PF535" s="1"/>
      <c r="PG535" s="1"/>
      <c r="PH535" s="1"/>
      <c r="PI535" s="1"/>
      <c r="PJ535" s="1"/>
      <c r="PK535" s="1"/>
      <c r="PL535" s="1"/>
      <c r="PM535" s="1"/>
      <c r="PN535" s="1"/>
      <c r="PO535" s="1"/>
      <c r="PP535" s="1"/>
      <c r="PQ535" s="1"/>
      <c r="PR535" s="1"/>
      <c r="PS535" s="1"/>
      <c r="PT535" s="1"/>
      <c r="PU535" s="1"/>
      <c r="PV535" s="1"/>
      <c r="PW535" s="1"/>
      <c r="PX535" s="1"/>
      <c r="PY535" s="1"/>
      <c r="PZ535" s="1"/>
      <c r="QA535" s="1"/>
      <c r="QB535" s="1"/>
      <c r="QC535" s="1"/>
      <c r="QD535" s="1"/>
      <c r="QE535" s="1"/>
      <c r="QF535" s="1"/>
      <c r="QG535" s="1"/>
      <c r="QH535" s="1"/>
      <c r="QI535" s="1"/>
      <c r="QJ535" s="1"/>
      <c r="QK535" s="1"/>
      <c r="QL535" s="1"/>
      <c r="QM535" s="1"/>
      <c r="QN535" s="1"/>
      <c r="QO535" s="1"/>
      <c r="QP535" s="1"/>
      <c r="QQ535" s="1"/>
      <c r="QR535" s="1"/>
      <c r="QS535" s="1"/>
      <c r="QT535" s="1"/>
      <c r="QU535" s="1"/>
      <c r="QV535" s="1"/>
      <c r="QW535" s="1"/>
      <c r="QX535" s="1"/>
      <c r="QY535" s="1"/>
      <c r="QZ535" s="1"/>
      <c r="RA535" s="1"/>
      <c r="RB535" s="1"/>
      <c r="RC535" s="1"/>
      <c r="RD535" s="1"/>
      <c r="RE535" s="1"/>
      <c r="RF535" s="1"/>
      <c r="RG535" s="1"/>
      <c r="RH535" s="1"/>
      <c r="RI535" s="1"/>
      <c r="RJ535" s="1"/>
      <c r="RK535" s="1"/>
      <c r="RL535" s="1"/>
      <c r="RM535" s="1"/>
      <c r="RN535" s="1"/>
      <c r="RO535" s="1"/>
      <c r="RP535" s="1"/>
      <c r="RQ535" s="1"/>
      <c r="RR535" s="1"/>
      <c r="RS535" s="1"/>
      <c r="RT535" s="1"/>
      <c r="RU535" s="1"/>
      <c r="RV535" s="1"/>
      <c r="RW535" s="1"/>
      <c r="RX535" s="1"/>
      <c r="RY535" s="1"/>
      <c r="RZ535" s="1"/>
      <c r="SA535" s="1"/>
      <c r="SB535" s="1"/>
      <c r="SC535" s="1"/>
      <c r="SD535" s="1"/>
      <c r="SE535" s="1"/>
      <c r="SF535" s="1"/>
      <c r="SG535" s="1"/>
      <c r="SH535" s="1"/>
      <c r="SI535" s="1"/>
      <c r="SJ535" s="1"/>
      <c r="SK535" s="1"/>
      <c r="SL535" s="1"/>
      <c r="SM535" s="1"/>
      <c r="SN535" s="1"/>
      <c r="SO535" s="1"/>
      <c r="SP535" s="1"/>
      <c r="SQ535" s="1"/>
      <c r="SR535" s="1"/>
      <c r="SS535" s="1"/>
      <c r="ST535" s="1"/>
      <c r="SU535" s="1"/>
      <c r="SV535" s="1"/>
      <c r="SW535" s="1"/>
      <c r="SX535" s="1"/>
      <c r="SY535" s="1"/>
      <c r="SZ535" s="1"/>
      <c r="TA535" s="1"/>
      <c r="TB535" s="1"/>
      <c r="TC535" s="1"/>
      <c r="TD535" s="1"/>
      <c r="TE535" s="1"/>
      <c r="TF535" s="1"/>
      <c r="TG535" s="1"/>
      <c r="TH535" s="1"/>
      <c r="TI535" s="1"/>
      <c r="TJ535" s="1"/>
      <c r="TK535" s="1"/>
      <c r="TL535" s="1"/>
      <c r="TM535" s="1"/>
      <c r="TN535" s="1"/>
      <c r="TO535" s="1"/>
      <c r="TP535" s="1"/>
      <c r="TQ535" s="1"/>
      <c r="TR535" s="1"/>
      <c r="TS535" s="1"/>
      <c r="TT535" s="1"/>
      <c r="TU535" s="1"/>
      <c r="TV535" s="1"/>
      <c r="TW535" s="1"/>
      <c r="TX535" s="1"/>
      <c r="TY535" s="1"/>
      <c r="TZ535" s="1"/>
      <c r="UA535" s="1"/>
      <c r="UB535" s="1"/>
      <c r="UC535" s="1"/>
      <c r="UD535" s="1"/>
      <c r="UE535" s="1"/>
      <c r="UF535" s="1"/>
      <c r="UG535" s="1"/>
      <c r="UH535" s="1"/>
      <c r="UI535" s="1"/>
      <c r="UJ535" s="1"/>
      <c r="UK535" s="1"/>
      <c r="UL535" s="1"/>
      <c r="UM535" s="1"/>
      <c r="UN535" s="1"/>
      <c r="UO535" s="1"/>
      <c r="UP535" s="1"/>
      <c r="UQ535" s="1"/>
      <c r="UR535" s="1"/>
      <c r="US535" s="1"/>
      <c r="UT535" s="1"/>
      <c r="UU535" s="1"/>
      <c r="UV535" s="1"/>
      <c r="UW535" s="1"/>
      <c r="UX535" s="1"/>
      <c r="UY535" s="1"/>
      <c r="UZ535" s="1"/>
      <c r="VA535" s="1"/>
      <c r="VB535" s="1"/>
      <c r="VC535" s="1"/>
      <c r="VD535" s="1"/>
      <c r="VE535" s="1"/>
      <c r="VF535" s="1"/>
      <c r="VG535" s="1"/>
      <c r="VH535" s="1"/>
      <c r="VI535" s="1"/>
      <c r="VJ535" s="1"/>
      <c r="VK535" s="1"/>
      <c r="VL535" s="1"/>
      <c r="VM535" s="1"/>
      <c r="VN535" s="1"/>
      <c r="VO535" s="1"/>
      <c r="VP535" s="1"/>
      <c r="VQ535" s="1"/>
      <c r="VR535" s="1"/>
      <c r="VS535" s="1"/>
      <c r="VT535" s="1"/>
      <c r="VU535" s="1"/>
      <c r="VV535" s="1"/>
      <c r="VW535" s="1"/>
      <c r="VX535" s="1"/>
      <c r="VY535" s="1"/>
      <c r="VZ535" s="1"/>
      <c r="WA535" s="1"/>
      <c r="WB535" s="1"/>
      <c r="WC535" s="1"/>
      <c r="WD535" s="1"/>
      <c r="WE535" s="1"/>
      <c r="WF535" s="1"/>
      <c r="WG535" s="1"/>
      <c r="WH535" s="1"/>
      <c r="WI535" s="1"/>
      <c r="WJ535" s="1"/>
      <c r="WK535" s="1"/>
      <c r="WL535" s="1"/>
      <c r="WM535" s="1"/>
      <c r="WN535" s="1"/>
      <c r="WO535" s="1"/>
      <c r="WP535" s="1"/>
      <c r="WQ535" s="1"/>
      <c r="WR535" s="1"/>
      <c r="WS535" s="1"/>
      <c r="WT535" s="1"/>
      <c r="WU535" s="1"/>
      <c r="WV535" s="1"/>
      <c r="WW535" s="1"/>
      <c r="WX535" s="1"/>
      <c r="WY535" s="1"/>
      <c r="WZ535" s="1"/>
      <c r="XA535" s="1"/>
      <c r="XB535" s="1"/>
      <c r="XC535" s="1"/>
      <c r="XD535" s="1"/>
      <c r="XE535" s="1"/>
      <c r="XF535" s="1"/>
      <c r="XG535" s="1"/>
      <c r="XH535" s="1"/>
      <c r="XI535" s="1"/>
      <c r="XJ535" s="1"/>
      <c r="XK535" s="1"/>
      <c r="XL535" s="1"/>
      <c r="XM535" s="1"/>
      <c r="XN535" s="1"/>
      <c r="XO535" s="1"/>
      <c r="XP535" s="1"/>
      <c r="XQ535" s="1"/>
      <c r="XR535" s="1"/>
      <c r="XS535" s="1"/>
      <c r="XT535" s="1"/>
      <c r="XU535" s="1"/>
      <c r="XV535" s="1"/>
      <c r="XW535" s="1"/>
      <c r="XX535" s="1"/>
      <c r="XY535" s="1"/>
      <c r="XZ535" s="1"/>
      <c r="YA535" s="1"/>
      <c r="YB535" s="1"/>
      <c r="YC535" s="1"/>
      <c r="YD535" s="1"/>
      <c r="YE535" s="1"/>
      <c r="YF535" s="1"/>
      <c r="YG535" s="1"/>
      <c r="YH535" s="1"/>
      <c r="YI535" s="1"/>
      <c r="YJ535" s="1"/>
      <c r="YK535" s="1"/>
      <c r="YL535" s="1"/>
      <c r="YM535" s="1"/>
      <c r="YN535" s="1"/>
      <c r="YO535" s="1"/>
      <c r="YP535" s="1"/>
      <c r="YQ535" s="1"/>
      <c r="YR535" s="1"/>
      <c r="YS535" s="1"/>
      <c r="YT535" s="1"/>
      <c r="YU535" s="1"/>
      <c r="YV535" s="1"/>
      <c r="YW535" s="1"/>
      <c r="YX535" s="1"/>
      <c r="YY535" s="1"/>
      <c r="YZ535" s="1"/>
      <c r="ZA535" s="1"/>
      <c r="ZB535" s="1"/>
      <c r="ZC535" s="1"/>
      <c r="ZD535" s="1"/>
      <c r="ZE535" s="1"/>
      <c r="ZF535" s="1"/>
      <c r="ZG535" s="1"/>
      <c r="ZH535" s="1"/>
      <c r="ZI535" s="1"/>
      <c r="ZJ535" s="1"/>
      <c r="ZK535" s="1"/>
      <c r="ZL535" s="1"/>
      <c r="ZM535" s="1"/>
      <c r="ZN535" s="1"/>
      <c r="ZO535" s="1"/>
      <c r="ZP535" s="1"/>
      <c r="ZQ535" s="1"/>
      <c r="ZR535" s="1"/>
      <c r="ZS535" s="1"/>
    </row>
    <row r="536" spans="1:695" s="67" customFormat="1" x14ac:dyDescent="0.2">
      <c r="A536" s="218" t="s">
        <v>164</v>
      </c>
      <c r="B536" s="91"/>
      <c r="C536" s="48" t="s">
        <v>45</v>
      </c>
      <c r="D536" s="68" t="s">
        <v>14</v>
      </c>
      <c r="E536" s="69">
        <v>0.37152777777777773</v>
      </c>
      <c r="F536" s="69">
        <f>E536+(55/(24*60))</f>
        <v>0.40972222222222221</v>
      </c>
      <c r="G536" s="42">
        <f t="shared" si="87"/>
        <v>8650</v>
      </c>
      <c r="H536" s="70">
        <v>250</v>
      </c>
      <c r="I536" s="81">
        <v>34.6</v>
      </c>
      <c r="J536" s="77" t="s">
        <v>204</v>
      </c>
      <c r="K536" s="77" t="s">
        <v>205</v>
      </c>
      <c r="L536" s="157"/>
      <c r="M536" s="1"/>
      <c r="N536" s="138"/>
      <c r="O536" s="139"/>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c r="JR536" s="1"/>
      <c r="JS536" s="1"/>
      <c r="JT536" s="1"/>
      <c r="JU536" s="1"/>
      <c r="JV536" s="1"/>
      <c r="JW536" s="1"/>
      <c r="JX536" s="1"/>
      <c r="JY536" s="1"/>
      <c r="JZ536" s="1"/>
      <c r="KA536" s="1"/>
      <c r="KB536" s="1"/>
      <c r="KC536" s="1"/>
      <c r="KD536" s="1"/>
      <c r="KE536" s="1"/>
      <c r="KF536" s="1"/>
      <c r="KG536" s="1"/>
      <c r="KH536" s="1"/>
      <c r="KI536" s="1"/>
      <c r="KJ536" s="1"/>
      <c r="KK536" s="1"/>
      <c r="KL536" s="1"/>
      <c r="KM536" s="1"/>
      <c r="KN536" s="1"/>
      <c r="KO536" s="1"/>
      <c r="KP536" s="1"/>
      <c r="KQ536" s="1"/>
      <c r="KR536" s="1"/>
      <c r="KS536" s="1"/>
      <c r="KT536" s="1"/>
      <c r="KU536" s="1"/>
      <c r="KV536" s="1"/>
      <c r="KW536" s="1"/>
      <c r="KX536" s="1"/>
      <c r="KY536" s="1"/>
      <c r="KZ536" s="1"/>
      <c r="LA536" s="1"/>
      <c r="LB536" s="1"/>
      <c r="LC536" s="1"/>
      <c r="LD536" s="1"/>
      <c r="LE536" s="1"/>
      <c r="LF536" s="1"/>
      <c r="LG536" s="1"/>
      <c r="LH536" s="1"/>
      <c r="LI536" s="1"/>
      <c r="LJ536" s="1"/>
      <c r="LK536" s="1"/>
      <c r="LL536" s="1"/>
      <c r="LM536" s="1"/>
      <c r="LN536" s="1"/>
      <c r="LO536" s="1"/>
      <c r="LP536" s="1"/>
      <c r="LQ536" s="1"/>
      <c r="LR536" s="1"/>
      <c r="LS536" s="1"/>
      <c r="LT536" s="1"/>
      <c r="LU536" s="1"/>
      <c r="LV536" s="1"/>
      <c r="LW536" s="1"/>
      <c r="LX536" s="1"/>
      <c r="LY536" s="1"/>
      <c r="LZ536" s="1"/>
      <c r="MA536" s="1"/>
      <c r="MB536" s="1"/>
      <c r="MC536" s="1"/>
      <c r="MD536" s="1"/>
      <c r="ME536" s="1"/>
      <c r="MF536" s="1"/>
      <c r="MG536" s="1"/>
      <c r="MH536" s="1"/>
      <c r="MI536" s="1"/>
      <c r="MJ536" s="1"/>
      <c r="MK536" s="1"/>
      <c r="ML536" s="1"/>
      <c r="MM536" s="1"/>
      <c r="MN536" s="1"/>
      <c r="MO536" s="1"/>
      <c r="MP536" s="1"/>
      <c r="MQ536" s="1"/>
      <c r="MR536" s="1"/>
      <c r="MS536" s="1"/>
      <c r="MT536" s="1"/>
      <c r="MU536" s="1"/>
      <c r="MV536" s="1"/>
      <c r="MW536" s="1"/>
      <c r="MX536" s="1"/>
      <c r="MY536" s="1"/>
      <c r="MZ536" s="1"/>
      <c r="NA536" s="1"/>
      <c r="NB536" s="1"/>
      <c r="NC536" s="1"/>
      <c r="ND536" s="1"/>
      <c r="NE536" s="1"/>
      <c r="NF536" s="1"/>
      <c r="NG536" s="1"/>
      <c r="NH536" s="1"/>
      <c r="NI536" s="1"/>
      <c r="NJ536" s="1"/>
      <c r="NK536" s="1"/>
      <c r="NL536" s="1"/>
      <c r="NM536" s="1"/>
      <c r="NN536" s="1"/>
      <c r="NO536" s="1"/>
      <c r="NP536" s="1"/>
      <c r="NQ536" s="1"/>
      <c r="NR536" s="1"/>
      <c r="NS536" s="1"/>
      <c r="NT536" s="1"/>
      <c r="NU536" s="1"/>
      <c r="NV536" s="1"/>
      <c r="NW536" s="1"/>
      <c r="NX536" s="1"/>
      <c r="NY536" s="1"/>
      <c r="NZ536" s="1"/>
      <c r="OA536" s="1"/>
      <c r="OB536" s="1"/>
      <c r="OC536" s="1"/>
      <c r="OD536" s="1"/>
      <c r="OE536" s="1"/>
      <c r="OF536" s="1"/>
      <c r="OG536" s="1"/>
      <c r="OH536" s="1"/>
      <c r="OI536" s="1"/>
      <c r="OJ536" s="1"/>
      <c r="OK536" s="1"/>
      <c r="OL536" s="1"/>
      <c r="OM536" s="1"/>
      <c r="ON536" s="1"/>
      <c r="OO536" s="1"/>
      <c r="OP536" s="1"/>
      <c r="OQ536" s="1"/>
      <c r="OR536" s="1"/>
      <c r="OS536" s="1"/>
      <c r="OT536" s="1"/>
      <c r="OU536" s="1"/>
      <c r="OV536" s="1"/>
      <c r="OW536" s="1"/>
      <c r="OX536" s="1"/>
      <c r="OY536" s="1"/>
      <c r="OZ536" s="1"/>
      <c r="PA536" s="1"/>
      <c r="PB536" s="1"/>
      <c r="PC536" s="1"/>
      <c r="PD536" s="1"/>
      <c r="PE536" s="1"/>
      <c r="PF536" s="1"/>
      <c r="PG536" s="1"/>
      <c r="PH536" s="1"/>
      <c r="PI536" s="1"/>
      <c r="PJ536" s="1"/>
      <c r="PK536" s="1"/>
      <c r="PL536" s="1"/>
      <c r="PM536" s="1"/>
      <c r="PN536" s="1"/>
      <c r="PO536" s="1"/>
      <c r="PP536" s="1"/>
      <c r="PQ536" s="1"/>
      <c r="PR536" s="1"/>
      <c r="PS536" s="1"/>
      <c r="PT536" s="1"/>
      <c r="PU536" s="1"/>
      <c r="PV536" s="1"/>
      <c r="PW536" s="1"/>
      <c r="PX536" s="1"/>
      <c r="PY536" s="1"/>
      <c r="PZ536" s="1"/>
      <c r="QA536" s="1"/>
      <c r="QB536" s="1"/>
      <c r="QC536" s="1"/>
      <c r="QD536" s="1"/>
      <c r="QE536" s="1"/>
      <c r="QF536" s="1"/>
      <c r="QG536" s="1"/>
      <c r="QH536" s="1"/>
      <c r="QI536" s="1"/>
      <c r="QJ536" s="1"/>
      <c r="QK536" s="1"/>
      <c r="QL536" s="1"/>
      <c r="QM536" s="1"/>
      <c r="QN536" s="1"/>
      <c r="QO536" s="1"/>
      <c r="QP536" s="1"/>
      <c r="QQ536" s="1"/>
      <c r="QR536" s="1"/>
      <c r="QS536" s="1"/>
      <c r="QT536" s="1"/>
      <c r="QU536" s="1"/>
      <c r="QV536" s="1"/>
      <c r="QW536" s="1"/>
      <c r="QX536" s="1"/>
      <c r="QY536" s="1"/>
      <c r="QZ536" s="1"/>
      <c r="RA536" s="1"/>
      <c r="RB536" s="1"/>
      <c r="RC536" s="1"/>
      <c r="RD536" s="1"/>
      <c r="RE536" s="1"/>
      <c r="RF536" s="1"/>
      <c r="RG536" s="1"/>
      <c r="RH536" s="1"/>
      <c r="RI536" s="1"/>
      <c r="RJ536" s="1"/>
      <c r="RK536" s="1"/>
      <c r="RL536" s="1"/>
      <c r="RM536" s="1"/>
      <c r="RN536" s="1"/>
      <c r="RO536" s="1"/>
      <c r="RP536" s="1"/>
      <c r="RQ536" s="1"/>
      <c r="RR536" s="1"/>
      <c r="RS536" s="1"/>
      <c r="RT536" s="1"/>
      <c r="RU536" s="1"/>
      <c r="RV536" s="1"/>
      <c r="RW536" s="1"/>
      <c r="RX536" s="1"/>
      <c r="RY536" s="1"/>
      <c r="RZ536" s="1"/>
      <c r="SA536" s="1"/>
      <c r="SB536" s="1"/>
      <c r="SC536" s="1"/>
      <c r="SD536" s="1"/>
      <c r="SE536" s="1"/>
      <c r="SF536" s="1"/>
      <c r="SG536" s="1"/>
      <c r="SH536" s="1"/>
      <c r="SI536" s="1"/>
      <c r="SJ536" s="1"/>
      <c r="SK536" s="1"/>
      <c r="SL536" s="1"/>
      <c r="SM536" s="1"/>
      <c r="SN536" s="1"/>
      <c r="SO536" s="1"/>
      <c r="SP536" s="1"/>
      <c r="SQ536" s="1"/>
      <c r="SR536" s="1"/>
      <c r="SS536" s="1"/>
      <c r="ST536" s="1"/>
      <c r="SU536" s="1"/>
      <c r="SV536" s="1"/>
      <c r="SW536" s="1"/>
      <c r="SX536" s="1"/>
      <c r="SY536" s="1"/>
      <c r="SZ536" s="1"/>
      <c r="TA536" s="1"/>
      <c r="TB536" s="1"/>
      <c r="TC536" s="1"/>
      <c r="TD536" s="1"/>
      <c r="TE536" s="1"/>
      <c r="TF536" s="1"/>
      <c r="TG536" s="1"/>
      <c r="TH536" s="1"/>
      <c r="TI536" s="1"/>
      <c r="TJ536" s="1"/>
      <c r="TK536" s="1"/>
      <c r="TL536" s="1"/>
      <c r="TM536" s="1"/>
      <c r="TN536" s="1"/>
      <c r="TO536" s="1"/>
      <c r="TP536" s="1"/>
      <c r="TQ536" s="1"/>
      <c r="TR536" s="1"/>
      <c r="TS536" s="1"/>
      <c r="TT536" s="1"/>
      <c r="TU536" s="1"/>
      <c r="TV536" s="1"/>
      <c r="TW536" s="1"/>
      <c r="TX536" s="1"/>
      <c r="TY536" s="1"/>
      <c r="TZ536" s="1"/>
      <c r="UA536" s="1"/>
      <c r="UB536" s="1"/>
      <c r="UC536" s="1"/>
      <c r="UD536" s="1"/>
      <c r="UE536" s="1"/>
      <c r="UF536" s="1"/>
      <c r="UG536" s="1"/>
      <c r="UH536" s="1"/>
      <c r="UI536" s="1"/>
      <c r="UJ536" s="1"/>
      <c r="UK536" s="1"/>
      <c r="UL536" s="1"/>
      <c r="UM536" s="1"/>
      <c r="UN536" s="1"/>
      <c r="UO536" s="1"/>
      <c r="UP536" s="1"/>
      <c r="UQ536" s="1"/>
      <c r="UR536" s="1"/>
      <c r="US536" s="1"/>
      <c r="UT536" s="1"/>
      <c r="UU536" s="1"/>
      <c r="UV536" s="1"/>
      <c r="UW536" s="1"/>
      <c r="UX536" s="1"/>
      <c r="UY536" s="1"/>
      <c r="UZ536" s="1"/>
      <c r="VA536" s="1"/>
      <c r="VB536" s="1"/>
      <c r="VC536" s="1"/>
      <c r="VD536" s="1"/>
      <c r="VE536" s="1"/>
      <c r="VF536" s="1"/>
      <c r="VG536" s="1"/>
      <c r="VH536" s="1"/>
      <c r="VI536" s="1"/>
      <c r="VJ536" s="1"/>
      <c r="VK536" s="1"/>
      <c r="VL536" s="1"/>
      <c r="VM536" s="1"/>
      <c r="VN536" s="1"/>
      <c r="VO536" s="1"/>
      <c r="VP536" s="1"/>
      <c r="VQ536" s="1"/>
      <c r="VR536" s="1"/>
      <c r="VS536" s="1"/>
      <c r="VT536" s="1"/>
      <c r="VU536" s="1"/>
      <c r="VV536" s="1"/>
      <c r="VW536" s="1"/>
      <c r="VX536" s="1"/>
      <c r="VY536" s="1"/>
      <c r="VZ536" s="1"/>
      <c r="WA536" s="1"/>
      <c r="WB536" s="1"/>
      <c r="WC536" s="1"/>
      <c r="WD536" s="1"/>
      <c r="WE536" s="1"/>
      <c r="WF536" s="1"/>
      <c r="WG536" s="1"/>
      <c r="WH536" s="1"/>
      <c r="WI536" s="1"/>
      <c r="WJ536" s="1"/>
      <c r="WK536" s="1"/>
      <c r="WL536" s="1"/>
      <c r="WM536" s="1"/>
      <c r="WN536" s="1"/>
      <c r="WO536" s="1"/>
      <c r="WP536" s="1"/>
      <c r="WQ536" s="1"/>
      <c r="WR536" s="1"/>
      <c r="WS536" s="1"/>
      <c r="WT536" s="1"/>
      <c r="WU536" s="1"/>
      <c r="WV536" s="1"/>
      <c r="WW536" s="1"/>
      <c r="WX536" s="1"/>
      <c r="WY536" s="1"/>
      <c r="WZ536" s="1"/>
      <c r="XA536" s="1"/>
      <c r="XB536" s="1"/>
      <c r="XC536" s="1"/>
      <c r="XD536" s="1"/>
      <c r="XE536" s="1"/>
      <c r="XF536" s="1"/>
      <c r="XG536" s="1"/>
      <c r="XH536" s="1"/>
      <c r="XI536" s="1"/>
      <c r="XJ536" s="1"/>
      <c r="XK536" s="1"/>
      <c r="XL536" s="1"/>
      <c r="XM536" s="1"/>
      <c r="XN536" s="1"/>
      <c r="XO536" s="1"/>
      <c r="XP536" s="1"/>
      <c r="XQ536" s="1"/>
      <c r="XR536" s="1"/>
      <c r="XS536" s="1"/>
      <c r="XT536" s="1"/>
      <c r="XU536" s="1"/>
      <c r="XV536" s="1"/>
      <c r="XW536" s="1"/>
      <c r="XX536" s="1"/>
      <c r="XY536" s="1"/>
      <c r="XZ536" s="1"/>
      <c r="YA536" s="1"/>
      <c r="YB536" s="1"/>
      <c r="YC536" s="1"/>
      <c r="YD536" s="1"/>
      <c r="YE536" s="1"/>
      <c r="YF536" s="1"/>
      <c r="YG536" s="1"/>
      <c r="YH536" s="1"/>
      <c r="YI536" s="1"/>
      <c r="YJ536" s="1"/>
      <c r="YK536" s="1"/>
      <c r="YL536" s="1"/>
      <c r="YM536" s="1"/>
      <c r="YN536" s="1"/>
      <c r="YO536" s="1"/>
      <c r="YP536" s="1"/>
      <c r="YQ536" s="1"/>
      <c r="YR536" s="1"/>
      <c r="YS536" s="1"/>
      <c r="YT536" s="1"/>
      <c r="YU536" s="1"/>
      <c r="YV536" s="1"/>
      <c r="YW536" s="1"/>
      <c r="YX536" s="1"/>
      <c r="YY536" s="1"/>
      <c r="YZ536" s="1"/>
      <c r="ZA536" s="1"/>
      <c r="ZB536" s="1"/>
      <c r="ZC536" s="1"/>
      <c r="ZD536" s="1"/>
      <c r="ZE536" s="1"/>
      <c r="ZF536" s="1"/>
      <c r="ZG536" s="1"/>
      <c r="ZH536" s="1"/>
      <c r="ZI536" s="1"/>
      <c r="ZJ536" s="1"/>
      <c r="ZK536" s="1"/>
      <c r="ZL536" s="1"/>
      <c r="ZM536" s="1"/>
      <c r="ZN536" s="1"/>
      <c r="ZO536" s="1"/>
      <c r="ZP536" s="1"/>
      <c r="ZQ536" s="1"/>
      <c r="ZR536" s="1"/>
      <c r="ZS536" s="1"/>
    </row>
    <row r="537" spans="1:695" s="67" customFormat="1" x14ac:dyDescent="0.2">
      <c r="A537" s="218" t="s">
        <v>164</v>
      </c>
      <c r="B537" s="91"/>
      <c r="C537" s="48"/>
      <c r="D537" s="68"/>
      <c r="E537" s="69"/>
      <c r="F537" s="69"/>
      <c r="G537" s="42"/>
      <c r="H537" s="70"/>
      <c r="I537" s="81"/>
      <c r="J537" s="107"/>
      <c r="K537" s="46"/>
      <c r="L537" s="157"/>
      <c r="M537" s="1"/>
      <c r="N537" s="138"/>
      <c r="O537" s="139"/>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c r="JR537" s="1"/>
      <c r="JS537" s="1"/>
      <c r="JT537" s="1"/>
      <c r="JU537" s="1"/>
      <c r="JV537" s="1"/>
      <c r="JW537" s="1"/>
      <c r="JX537" s="1"/>
      <c r="JY537" s="1"/>
      <c r="JZ537" s="1"/>
      <c r="KA537" s="1"/>
      <c r="KB537" s="1"/>
      <c r="KC537" s="1"/>
      <c r="KD537" s="1"/>
      <c r="KE537" s="1"/>
      <c r="KF537" s="1"/>
      <c r="KG537" s="1"/>
      <c r="KH537" s="1"/>
      <c r="KI537" s="1"/>
      <c r="KJ537" s="1"/>
      <c r="KK537" s="1"/>
      <c r="KL537" s="1"/>
      <c r="KM537" s="1"/>
      <c r="KN537" s="1"/>
      <c r="KO537" s="1"/>
      <c r="KP537" s="1"/>
      <c r="KQ537" s="1"/>
      <c r="KR537" s="1"/>
      <c r="KS537" s="1"/>
      <c r="KT537" s="1"/>
      <c r="KU537" s="1"/>
      <c r="KV537" s="1"/>
      <c r="KW537" s="1"/>
      <c r="KX537" s="1"/>
      <c r="KY537" s="1"/>
      <c r="KZ537" s="1"/>
      <c r="LA537" s="1"/>
      <c r="LB537" s="1"/>
      <c r="LC537" s="1"/>
      <c r="LD537" s="1"/>
      <c r="LE537" s="1"/>
      <c r="LF537" s="1"/>
      <c r="LG537" s="1"/>
      <c r="LH537" s="1"/>
      <c r="LI537" s="1"/>
      <c r="LJ537" s="1"/>
      <c r="LK537" s="1"/>
      <c r="LL537" s="1"/>
      <c r="LM537" s="1"/>
      <c r="LN537" s="1"/>
      <c r="LO537" s="1"/>
      <c r="LP537" s="1"/>
      <c r="LQ537" s="1"/>
      <c r="LR537" s="1"/>
      <c r="LS537" s="1"/>
      <c r="LT537" s="1"/>
      <c r="LU537" s="1"/>
      <c r="LV537" s="1"/>
      <c r="LW537" s="1"/>
      <c r="LX537" s="1"/>
      <c r="LY537" s="1"/>
      <c r="LZ537" s="1"/>
      <c r="MA537" s="1"/>
      <c r="MB537" s="1"/>
      <c r="MC537" s="1"/>
      <c r="MD537" s="1"/>
      <c r="ME537" s="1"/>
      <c r="MF537" s="1"/>
      <c r="MG537" s="1"/>
      <c r="MH537" s="1"/>
      <c r="MI537" s="1"/>
      <c r="MJ537" s="1"/>
      <c r="MK537" s="1"/>
      <c r="ML537" s="1"/>
      <c r="MM537" s="1"/>
      <c r="MN537" s="1"/>
      <c r="MO537" s="1"/>
      <c r="MP537" s="1"/>
      <c r="MQ537" s="1"/>
      <c r="MR537" s="1"/>
      <c r="MS537" s="1"/>
      <c r="MT537" s="1"/>
      <c r="MU537" s="1"/>
      <c r="MV537" s="1"/>
      <c r="MW537" s="1"/>
      <c r="MX537" s="1"/>
      <c r="MY537" s="1"/>
      <c r="MZ537" s="1"/>
      <c r="NA537" s="1"/>
      <c r="NB537" s="1"/>
      <c r="NC537" s="1"/>
      <c r="ND537" s="1"/>
      <c r="NE537" s="1"/>
      <c r="NF537" s="1"/>
      <c r="NG537" s="1"/>
      <c r="NH537" s="1"/>
      <c r="NI537" s="1"/>
      <c r="NJ537" s="1"/>
      <c r="NK537" s="1"/>
      <c r="NL537" s="1"/>
      <c r="NM537" s="1"/>
      <c r="NN537" s="1"/>
      <c r="NO537" s="1"/>
      <c r="NP537" s="1"/>
      <c r="NQ537" s="1"/>
      <c r="NR537" s="1"/>
      <c r="NS537" s="1"/>
      <c r="NT537" s="1"/>
      <c r="NU537" s="1"/>
      <c r="NV537" s="1"/>
      <c r="NW537" s="1"/>
      <c r="NX537" s="1"/>
      <c r="NY537" s="1"/>
      <c r="NZ537" s="1"/>
      <c r="OA537" s="1"/>
      <c r="OB537" s="1"/>
      <c r="OC537" s="1"/>
      <c r="OD537" s="1"/>
      <c r="OE537" s="1"/>
      <c r="OF537" s="1"/>
      <c r="OG537" s="1"/>
      <c r="OH537" s="1"/>
      <c r="OI537" s="1"/>
      <c r="OJ537" s="1"/>
      <c r="OK537" s="1"/>
      <c r="OL537" s="1"/>
      <c r="OM537" s="1"/>
      <c r="ON537" s="1"/>
      <c r="OO537" s="1"/>
      <c r="OP537" s="1"/>
      <c r="OQ537" s="1"/>
      <c r="OR537" s="1"/>
      <c r="OS537" s="1"/>
      <c r="OT537" s="1"/>
      <c r="OU537" s="1"/>
      <c r="OV537" s="1"/>
      <c r="OW537" s="1"/>
      <c r="OX537" s="1"/>
      <c r="OY537" s="1"/>
      <c r="OZ537" s="1"/>
      <c r="PA537" s="1"/>
      <c r="PB537" s="1"/>
      <c r="PC537" s="1"/>
      <c r="PD537" s="1"/>
      <c r="PE537" s="1"/>
      <c r="PF537" s="1"/>
      <c r="PG537" s="1"/>
      <c r="PH537" s="1"/>
      <c r="PI537" s="1"/>
      <c r="PJ537" s="1"/>
      <c r="PK537" s="1"/>
      <c r="PL537" s="1"/>
      <c r="PM537" s="1"/>
      <c r="PN537" s="1"/>
      <c r="PO537" s="1"/>
      <c r="PP537" s="1"/>
      <c r="PQ537" s="1"/>
      <c r="PR537" s="1"/>
      <c r="PS537" s="1"/>
      <c r="PT537" s="1"/>
      <c r="PU537" s="1"/>
      <c r="PV537" s="1"/>
      <c r="PW537" s="1"/>
      <c r="PX537" s="1"/>
      <c r="PY537" s="1"/>
      <c r="PZ537" s="1"/>
      <c r="QA537" s="1"/>
      <c r="QB537" s="1"/>
      <c r="QC537" s="1"/>
      <c r="QD537" s="1"/>
      <c r="QE537" s="1"/>
      <c r="QF537" s="1"/>
      <c r="QG537" s="1"/>
      <c r="QH537" s="1"/>
      <c r="QI537" s="1"/>
      <c r="QJ537" s="1"/>
      <c r="QK537" s="1"/>
      <c r="QL537" s="1"/>
      <c r="QM537" s="1"/>
      <c r="QN537" s="1"/>
      <c r="QO537" s="1"/>
      <c r="QP537" s="1"/>
      <c r="QQ537" s="1"/>
      <c r="QR537" s="1"/>
      <c r="QS537" s="1"/>
      <c r="QT537" s="1"/>
      <c r="QU537" s="1"/>
      <c r="QV537" s="1"/>
      <c r="QW537" s="1"/>
      <c r="QX537" s="1"/>
      <c r="QY537" s="1"/>
      <c r="QZ537" s="1"/>
      <c r="RA537" s="1"/>
      <c r="RB537" s="1"/>
      <c r="RC537" s="1"/>
      <c r="RD537" s="1"/>
      <c r="RE537" s="1"/>
      <c r="RF537" s="1"/>
      <c r="RG537" s="1"/>
      <c r="RH537" s="1"/>
      <c r="RI537" s="1"/>
      <c r="RJ537" s="1"/>
      <c r="RK537" s="1"/>
      <c r="RL537" s="1"/>
      <c r="RM537" s="1"/>
      <c r="RN537" s="1"/>
      <c r="RO537" s="1"/>
      <c r="RP537" s="1"/>
      <c r="RQ537" s="1"/>
      <c r="RR537" s="1"/>
      <c r="RS537" s="1"/>
      <c r="RT537" s="1"/>
      <c r="RU537" s="1"/>
      <c r="RV537" s="1"/>
      <c r="RW537" s="1"/>
      <c r="RX537" s="1"/>
      <c r="RY537" s="1"/>
      <c r="RZ537" s="1"/>
      <c r="SA537" s="1"/>
      <c r="SB537" s="1"/>
      <c r="SC537" s="1"/>
      <c r="SD537" s="1"/>
      <c r="SE537" s="1"/>
      <c r="SF537" s="1"/>
      <c r="SG537" s="1"/>
      <c r="SH537" s="1"/>
      <c r="SI537" s="1"/>
      <c r="SJ537" s="1"/>
      <c r="SK537" s="1"/>
      <c r="SL537" s="1"/>
      <c r="SM537" s="1"/>
      <c r="SN537" s="1"/>
      <c r="SO537" s="1"/>
      <c r="SP537" s="1"/>
      <c r="SQ537" s="1"/>
      <c r="SR537" s="1"/>
      <c r="SS537" s="1"/>
      <c r="ST537" s="1"/>
      <c r="SU537" s="1"/>
      <c r="SV537" s="1"/>
      <c r="SW537" s="1"/>
      <c r="SX537" s="1"/>
      <c r="SY537" s="1"/>
      <c r="SZ537" s="1"/>
      <c r="TA537" s="1"/>
      <c r="TB537" s="1"/>
      <c r="TC537" s="1"/>
      <c r="TD537" s="1"/>
      <c r="TE537" s="1"/>
      <c r="TF537" s="1"/>
      <c r="TG537" s="1"/>
      <c r="TH537" s="1"/>
      <c r="TI537" s="1"/>
      <c r="TJ537" s="1"/>
      <c r="TK537" s="1"/>
      <c r="TL537" s="1"/>
      <c r="TM537" s="1"/>
      <c r="TN537" s="1"/>
      <c r="TO537" s="1"/>
      <c r="TP537" s="1"/>
      <c r="TQ537" s="1"/>
      <c r="TR537" s="1"/>
      <c r="TS537" s="1"/>
      <c r="TT537" s="1"/>
      <c r="TU537" s="1"/>
      <c r="TV537" s="1"/>
      <c r="TW537" s="1"/>
      <c r="TX537" s="1"/>
      <c r="TY537" s="1"/>
      <c r="TZ537" s="1"/>
      <c r="UA537" s="1"/>
      <c r="UB537" s="1"/>
      <c r="UC537" s="1"/>
      <c r="UD537" s="1"/>
      <c r="UE537" s="1"/>
      <c r="UF537" s="1"/>
      <c r="UG537" s="1"/>
      <c r="UH537" s="1"/>
      <c r="UI537" s="1"/>
      <c r="UJ537" s="1"/>
      <c r="UK537" s="1"/>
      <c r="UL537" s="1"/>
      <c r="UM537" s="1"/>
      <c r="UN537" s="1"/>
      <c r="UO537" s="1"/>
      <c r="UP537" s="1"/>
      <c r="UQ537" s="1"/>
      <c r="UR537" s="1"/>
      <c r="US537" s="1"/>
      <c r="UT537" s="1"/>
      <c r="UU537" s="1"/>
      <c r="UV537" s="1"/>
      <c r="UW537" s="1"/>
      <c r="UX537" s="1"/>
      <c r="UY537" s="1"/>
      <c r="UZ537" s="1"/>
      <c r="VA537" s="1"/>
      <c r="VB537" s="1"/>
      <c r="VC537" s="1"/>
      <c r="VD537" s="1"/>
      <c r="VE537" s="1"/>
      <c r="VF537" s="1"/>
      <c r="VG537" s="1"/>
      <c r="VH537" s="1"/>
      <c r="VI537" s="1"/>
      <c r="VJ537" s="1"/>
      <c r="VK537" s="1"/>
      <c r="VL537" s="1"/>
      <c r="VM537" s="1"/>
      <c r="VN537" s="1"/>
      <c r="VO537" s="1"/>
      <c r="VP537" s="1"/>
      <c r="VQ537" s="1"/>
      <c r="VR537" s="1"/>
      <c r="VS537" s="1"/>
      <c r="VT537" s="1"/>
      <c r="VU537" s="1"/>
      <c r="VV537" s="1"/>
      <c r="VW537" s="1"/>
      <c r="VX537" s="1"/>
      <c r="VY537" s="1"/>
      <c r="VZ537" s="1"/>
      <c r="WA537" s="1"/>
      <c r="WB537" s="1"/>
      <c r="WC537" s="1"/>
      <c r="WD537" s="1"/>
      <c r="WE537" s="1"/>
      <c r="WF537" s="1"/>
      <c r="WG537" s="1"/>
      <c r="WH537" s="1"/>
      <c r="WI537" s="1"/>
      <c r="WJ537" s="1"/>
      <c r="WK537" s="1"/>
      <c r="WL537" s="1"/>
      <c r="WM537" s="1"/>
      <c r="WN537" s="1"/>
      <c r="WO537" s="1"/>
      <c r="WP537" s="1"/>
      <c r="WQ537" s="1"/>
      <c r="WR537" s="1"/>
      <c r="WS537" s="1"/>
      <c r="WT537" s="1"/>
      <c r="WU537" s="1"/>
      <c r="WV537" s="1"/>
      <c r="WW537" s="1"/>
      <c r="WX537" s="1"/>
      <c r="WY537" s="1"/>
      <c r="WZ537" s="1"/>
      <c r="XA537" s="1"/>
      <c r="XB537" s="1"/>
      <c r="XC537" s="1"/>
      <c r="XD537" s="1"/>
      <c r="XE537" s="1"/>
      <c r="XF537" s="1"/>
      <c r="XG537" s="1"/>
      <c r="XH537" s="1"/>
      <c r="XI537" s="1"/>
      <c r="XJ537" s="1"/>
      <c r="XK537" s="1"/>
      <c r="XL537" s="1"/>
      <c r="XM537" s="1"/>
      <c r="XN537" s="1"/>
      <c r="XO537" s="1"/>
      <c r="XP537" s="1"/>
      <c r="XQ537" s="1"/>
      <c r="XR537" s="1"/>
      <c r="XS537" s="1"/>
      <c r="XT537" s="1"/>
      <c r="XU537" s="1"/>
      <c r="XV537" s="1"/>
      <c r="XW537" s="1"/>
      <c r="XX537" s="1"/>
      <c r="XY537" s="1"/>
      <c r="XZ537" s="1"/>
      <c r="YA537" s="1"/>
      <c r="YB537" s="1"/>
      <c r="YC537" s="1"/>
      <c r="YD537" s="1"/>
      <c r="YE537" s="1"/>
      <c r="YF537" s="1"/>
      <c r="YG537" s="1"/>
      <c r="YH537" s="1"/>
      <c r="YI537" s="1"/>
      <c r="YJ537" s="1"/>
      <c r="YK537" s="1"/>
      <c r="YL537" s="1"/>
      <c r="YM537" s="1"/>
      <c r="YN537" s="1"/>
      <c r="YO537" s="1"/>
      <c r="YP537" s="1"/>
      <c r="YQ537" s="1"/>
      <c r="YR537" s="1"/>
      <c r="YS537" s="1"/>
      <c r="YT537" s="1"/>
      <c r="YU537" s="1"/>
      <c r="YV537" s="1"/>
      <c r="YW537" s="1"/>
      <c r="YX537" s="1"/>
      <c r="YY537" s="1"/>
      <c r="YZ537" s="1"/>
      <c r="ZA537" s="1"/>
      <c r="ZB537" s="1"/>
      <c r="ZC537" s="1"/>
      <c r="ZD537" s="1"/>
      <c r="ZE537" s="1"/>
      <c r="ZF537" s="1"/>
      <c r="ZG537" s="1"/>
      <c r="ZH537" s="1"/>
      <c r="ZI537" s="1"/>
      <c r="ZJ537" s="1"/>
      <c r="ZK537" s="1"/>
      <c r="ZL537" s="1"/>
      <c r="ZM537" s="1"/>
      <c r="ZN537" s="1"/>
      <c r="ZO537" s="1"/>
      <c r="ZP537" s="1"/>
      <c r="ZQ537" s="1"/>
      <c r="ZR537" s="1"/>
      <c r="ZS537" s="1"/>
    </row>
    <row r="538" spans="1:695" s="67" customFormat="1" x14ac:dyDescent="0.2">
      <c r="A538" s="218" t="s">
        <v>164</v>
      </c>
      <c r="B538" s="91"/>
      <c r="C538" s="48" t="s">
        <v>47</v>
      </c>
      <c r="D538" s="68" t="s">
        <v>14</v>
      </c>
      <c r="E538" s="69">
        <v>0.63888888888888895</v>
      </c>
      <c r="F538" s="69">
        <f>E538+(60/(24*60))</f>
        <v>0.68055555555555558</v>
      </c>
      <c r="G538" s="42">
        <f>H538*I538</f>
        <v>9125</v>
      </c>
      <c r="H538" s="70">
        <v>250</v>
      </c>
      <c r="I538" s="81">
        <v>36.5</v>
      </c>
      <c r="J538" s="77" t="s">
        <v>204</v>
      </c>
      <c r="K538" s="77" t="s">
        <v>205</v>
      </c>
      <c r="L538" s="157"/>
      <c r="M538" s="1"/>
      <c r="N538" s="138"/>
      <c r="O538" s="139"/>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c r="JR538" s="1"/>
      <c r="JS538" s="1"/>
      <c r="JT538" s="1"/>
      <c r="JU538" s="1"/>
      <c r="JV538" s="1"/>
      <c r="JW538" s="1"/>
      <c r="JX538" s="1"/>
      <c r="JY538" s="1"/>
      <c r="JZ538" s="1"/>
      <c r="KA538" s="1"/>
      <c r="KB538" s="1"/>
      <c r="KC538" s="1"/>
      <c r="KD538" s="1"/>
      <c r="KE538" s="1"/>
      <c r="KF538" s="1"/>
      <c r="KG538" s="1"/>
      <c r="KH538" s="1"/>
      <c r="KI538" s="1"/>
      <c r="KJ538" s="1"/>
      <c r="KK538" s="1"/>
      <c r="KL538" s="1"/>
      <c r="KM538" s="1"/>
      <c r="KN538" s="1"/>
      <c r="KO538" s="1"/>
      <c r="KP538" s="1"/>
      <c r="KQ538" s="1"/>
      <c r="KR538" s="1"/>
      <c r="KS538" s="1"/>
      <c r="KT538" s="1"/>
      <c r="KU538" s="1"/>
      <c r="KV538" s="1"/>
      <c r="KW538" s="1"/>
      <c r="KX538" s="1"/>
      <c r="KY538" s="1"/>
      <c r="KZ538" s="1"/>
      <c r="LA538" s="1"/>
      <c r="LB538" s="1"/>
      <c r="LC538" s="1"/>
      <c r="LD538" s="1"/>
      <c r="LE538" s="1"/>
      <c r="LF538" s="1"/>
      <c r="LG538" s="1"/>
      <c r="LH538" s="1"/>
      <c r="LI538" s="1"/>
      <c r="LJ538" s="1"/>
      <c r="LK538" s="1"/>
      <c r="LL538" s="1"/>
      <c r="LM538" s="1"/>
      <c r="LN538" s="1"/>
      <c r="LO538" s="1"/>
      <c r="LP538" s="1"/>
      <c r="LQ538" s="1"/>
      <c r="LR538" s="1"/>
      <c r="LS538" s="1"/>
      <c r="LT538" s="1"/>
      <c r="LU538" s="1"/>
      <c r="LV538" s="1"/>
      <c r="LW538" s="1"/>
      <c r="LX538" s="1"/>
      <c r="LY538" s="1"/>
      <c r="LZ538" s="1"/>
      <c r="MA538" s="1"/>
      <c r="MB538" s="1"/>
      <c r="MC538" s="1"/>
      <c r="MD538" s="1"/>
      <c r="ME538" s="1"/>
      <c r="MF538" s="1"/>
      <c r="MG538" s="1"/>
      <c r="MH538" s="1"/>
      <c r="MI538" s="1"/>
      <c r="MJ538" s="1"/>
      <c r="MK538" s="1"/>
      <c r="ML538" s="1"/>
      <c r="MM538" s="1"/>
      <c r="MN538" s="1"/>
      <c r="MO538" s="1"/>
      <c r="MP538" s="1"/>
      <c r="MQ538" s="1"/>
      <c r="MR538" s="1"/>
      <c r="MS538" s="1"/>
      <c r="MT538" s="1"/>
      <c r="MU538" s="1"/>
      <c r="MV538" s="1"/>
      <c r="MW538" s="1"/>
      <c r="MX538" s="1"/>
      <c r="MY538" s="1"/>
      <c r="MZ538" s="1"/>
      <c r="NA538" s="1"/>
      <c r="NB538" s="1"/>
      <c r="NC538" s="1"/>
      <c r="ND538" s="1"/>
      <c r="NE538" s="1"/>
      <c r="NF538" s="1"/>
      <c r="NG538" s="1"/>
      <c r="NH538" s="1"/>
      <c r="NI538" s="1"/>
      <c r="NJ538" s="1"/>
      <c r="NK538" s="1"/>
      <c r="NL538" s="1"/>
      <c r="NM538" s="1"/>
      <c r="NN538" s="1"/>
      <c r="NO538" s="1"/>
      <c r="NP538" s="1"/>
      <c r="NQ538" s="1"/>
      <c r="NR538" s="1"/>
      <c r="NS538" s="1"/>
      <c r="NT538" s="1"/>
      <c r="NU538" s="1"/>
      <c r="NV538" s="1"/>
      <c r="NW538" s="1"/>
      <c r="NX538" s="1"/>
      <c r="NY538" s="1"/>
      <c r="NZ538" s="1"/>
      <c r="OA538" s="1"/>
      <c r="OB538" s="1"/>
      <c r="OC538" s="1"/>
      <c r="OD538" s="1"/>
      <c r="OE538" s="1"/>
      <c r="OF538" s="1"/>
      <c r="OG538" s="1"/>
      <c r="OH538" s="1"/>
      <c r="OI538" s="1"/>
      <c r="OJ538" s="1"/>
      <c r="OK538" s="1"/>
      <c r="OL538" s="1"/>
      <c r="OM538" s="1"/>
      <c r="ON538" s="1"/>
      <c r="OO538" s="1"/>
      <c r="OP538" s="1"/>
      <c r="OQ538" s="1"/>
      <c r="OR538" s="1"/>
      <c r="OS538" s="1"/>
      <c r="OT538" s="1"/>
      <c r="OU538" s="1"/>
      <c r="OV538" s="1"/>
      <c r="OW538" s="1"/>
      <c r="OX538" s="1"/>
      <c r="OY538" s="1"/>
      <c r="OZ538" s="1"/>
      <c r="PA538" s="1"/>
      <c r="PB538" s="1"/>
      <c r="PC538" s="1"/>
      <c r="PD538" s="1"/>
      <c r="PE538" s="1"/>
      <c r="PF538" s="1"/>
      <c r="PG538" s="1"/>
      <c r="PH538" s="1"/>
      <c r="PI538" s="1"/>
      <c r="PJ538" s="1"/>
      <c r="PK538" s="1"/>
      <c r="PL538" s="1"/>
      <c r="PM538" s="1"/>
      <c r="PN538" s="1"/>
      <c r="PO538" s="1"/>
      <c r="PP538" s="1"/>
      <c r="PQ538" s="1"/>
      <c r="PR538" s="1"/>
      <c r="PS538" s="1"/>
      <c r="PT538" s="1"/>
      <c r="PU538" s="1"/>
      <c r="PV538" s="1"/>
      <c r="PW538" s="1"/>
      <c r="PX538" s="1"/>
      <c r="PY538" s="1"/>
      <c r="PZ538" s="1"/>
      <c r="QA538" s="1"/>
      <c r="QB538" s="1"/>
      <c r="QC538" s="1"/>
      <c r="QD538" s="1"/>
      <c r="QE538" s="1"/>
      <c r="QF538" s="1"/>
      <c r="QG538" s="1"/>
      <c r="QH538" s="1"/>
      <c r="QI538" s="1"/>
      <c r="QJ538" s="1"/>
      <c r="QK538" s="1"/>
      <c r="QL538" s="1"/>
      <c r="QM538" s="1"/>
      <c r="QN538" s="1"/>
      <c r="QO538" s="1"/>
      <c r="QP538" s="1"/>
      <c r="QQ538" s="1"/>
      <c r="QR538" s="1"/>
      <c r="QS538" s="1"/>
      <c r="QT538" s="1"/>
      <c r="QU538" s="1"/>
      <c r="QV538" s="1"/>
      <c r="QW538" s="1"/>
      <c r="QX538" s="1"/>
      <c r="QY538" s="1"/>
      <c r="QZ538" s="1"/>
      <c r="RA538" s="1"/>
      <c r="RB538" s="1"/>
      <c r="RC538" s="1"/>
      <c r="RD538" s="1"/>
      <c r="RE538" s="1"/>
      <c r="RF538" s="1"/>
      <c r="RG538" s="1"/>
      <c r="RH538" s="1"/>
      <c r="RI538" s="1"/>
      <c r="RJ538" s="1"/>
      <c r="RK538" s="1"/>
      <c r="RL538" s="1"/>
      <c r="RM538" s="1"/>
      <c r="RN538" s="1"/>
      <c r="RO538" s="1"/>
      <c r="RP538" s="1"/>
      <c r="RQ538" s="1"/>
      <c r="RR538" s="1"/>
      <c r="RS538" s="1"/>
      <c r="RT538" s="1"/>
      <c r="RU538" s="1"/>
      <c r="RV538" s="1"/>
      <c r="RW538" s="1"/>
      <c r="RX538" s="1"/>
      <c r="RY538" s="1"/>
      <c r="RZ538" s="1"/>
      <c r="SA538" s="1"/>
      <c r="SB538" s="1"/>
      <c r="SC538" s="1"/>
      <c r="SD538" s="1"/>
      <c r="SE538" s="1"/>
      <c r="SF538" s="1"/>
      <c r="SG538" s="1"/>
      <c r="SH538" s="1"/>
      <c r="SI538" s="1"/>
      <c r="SJ538" s="1"/>
      <c r="SK538" s="1"/>
      <c r="SL538" s="1"/>
      <c r="SM538" s="1"/>
      <c r="SN538" s="1"/>
      <c r="SO538" s="1"/>
      <c r="SP538" s="1"/>
      <c r="SQ538" s="1"/>
      <c r="SR538" s="1"/>
      <c r="SS538" s="1"/>
      <c r="ST538" s="1"/>
      <c r="SU538" s="1"/>
      <c r="SV538" s="1"/>
      <c r="SW538" s="1"/>
      <c r="SX538" s="1"/>
      <c r="SY538" s="1"/>
      <c r="SZ538" s="1"/>
      <c r="TA538" s="1"/>
      <c r="TB538" s="1"/>
      <c r="TC538" s="1"/>
      <c r="TD538" s="1"/>
      <c r="TE538" s="1"/>
      <c r="TF538" s="1"/>
      <c r="TG538" s="1"/>
      <c r="TH538" s="1"/>
      <c r="TI538" s="1"/>
      <c r="TJ538" s="1"/>
      <c r="TK538" s="1"/>
      <c r="TL538" s="1"/>
      <c r="TM538" s="1"/>
      <c r="TN538" s="1"/>
      <c r="TO538" s="1"/>
      <c r="TP538" s="1"/>
      <c r="TQ538" s="1"/>
      <c r="TR538" s="1"/>
      <c r="TS538" s="1"/>
      <c r="TT538" s="1"/>
      <c r="TU538" s="1"/>
      <c r="TV538" s="1"/>
      <c r="TW538" s="1"/>
      <c r="TX538" s="1"/>
      <c r="TY538" s="1"/>
      <c r="TZ538" s="1"/>
      <c r="UA538" s="1"/>
      <c r="UB538" s="1"/>
      <c r="UC538" s="1"/>
      <c r="UD538" s="1"/>
      <c r="UE538" s="1"/>
      <c r="UF538" s="1"/>
      <c r="UG538" s="1"/>
      <c r="UH538" s="1"/>
      <c r="UI538" s="1"/>
      <c r="UJ538" s="1"/>
      <c r="UK538" s="1"/>
      <c r="UL538" s="1"/>
      <c r="UM538" s="1"/>
      <c r="UN538" s="1"/>
      <c r="UO538" s="1"/>
      <c r="UP538" s="1"/>
      <c r="UQ538" s="1"/>
      <c r="UR538" s="1"/>
      <c r="US538" s="1"/>
      <c r="UT538" s="1"/>
      <c r="UU538" s="1"/>
      <c r="UV538" s="1"/>
      <c r="UW538" s="1"/>
      <c r="UX538" s="1"/>
      <c r="UY538" s="1"/>
      <c r="UZ538" s="1"/>
      <c r="VA538" s="1"/>
      <c r="VB538" s="1"/>
      <c r="VC538" s="1"/>
      <c r="VD538" s="1"/>
      <c r="VE538" s="1"/>
      <c r="VF538" s="1"/>
      <c r="VG538" s="1"/>
      <c r="VH538" s="1"/>
      <c r="VI538" s="1"/>
      <c r="VJ538" s="1"/>
      <c r="VK538" s="1"/>
      <c r="VL538" s="1"/>
      <c r="VM538" s="1"/>
      <c r="VN538" s="1"/>
      <c r="VO538" s="1"/>
      <c r="VP538" s="1"/>
      <c r="VQ538" s="1"/>
      <c r="VR538" s="1"/>
      <c r="VS538" s="1"/>
      <c r="VT538" s="1"/>
      <c r="VU538" s="1"/>
      <c r="VV538" s="1"/>
      <c r="VW538" s="1"/>
      <c r="VX538" s="1"/>
      <c r="VY538" s="1"/>
      <c r="VZ538" s="1"/>
      <c r="WA538" s="1"/>
      <c r="WB538" s="1"/>
      <c r="WC538" s="1"/>
      <c r="WD538" s="1"/>
      <c r="WE538" s="1"/>
      <c r="WF538" s="1"/>
      <c r="WG538" s="1"/>
      <c r="WH538" s="1"/>
      <c r="WI538" s="1"/>
      <c r="WJ538" s="1"/>
      <c r="WK538" s="1"/>
      <c r="WL538" s="1"/>
      <c r="WM538" s="1"/>
      <c r="WN538" s="1"/>
      <c r="WO538" s="1"/>
      <c r="WP538" s="1"/>
      <c r="WQ538" s="1"/>
      <c r="WR538" s="1"/>
      <c r="WS538" s="1"/>
      <c r="WT538" s="1"/>
      <c r="WU538" s="1"/>
      <c r="WV538" s="1"/>
      <c r="WW538" s="1"/>
      <c r="WX538" s="1"/>
      <c r="WY538" s="1"/>
      <c r="WZ538" s="1"/>
      <c r="XA538" s="1"/>
      <c r="XB538" s="1"/>
      <c r="XC538" s="1"/>
      <c r="XD538" s="1"/>
      <c r="XE538" s="1"/>
      <c r="XF538" s="1"/>
      <c r="XG538" s="1"/>
      <c r="XH538" s="1"/>
      <c r="XI538" s="1"/>
      <c r="XJ538" s="1"/>
      <c r="XK538" s="1"/>
      <c r="XL538" s="1"/>
      <c r="XM538" s="1"/>
      <c r="XN538" s="1"/>
      <c r="XO538" s="1"/>
      <c r="XP538" s="1"/>
      <c r="XQ538" s="1"/>
      <c r="XR538" s="1"/>
      <c r="XS538" s="1"/>
      <c r="XT538" s="1"/>
      <c r="XU538" s="1"/>
      <c r="XV538" s="1"/>
      <c r="XW538" s="1"/>
      <c r="XX538" s="1"/>
      <c r="XY538" s="1"/>
      <c r="XZ538" s="1"/>
      <c r="YA538" s="1"/>
      <c r="YB538" s="1"/>
      <c r="YC538" s="1"/>
      <c r="YD538" s="1"/>
      <c r="YE538" s="1"/>
      <c r="YF538" s="1"/>
      <c r="YG538" s="1"/>
      <c r="YH538" s="1"/>
      <c r="YI538" s="1"/>
      <c r="YJ538" s="1"/>
      <c r="YK538" s="1"/>
      <c r="YL538" s="1"/>
      <c r="YM538" s="1"/>
      <c r="YN538" s="1"/>
      <c r="YO538" s="1"/>
      <c r="YP538" s="1"/>
      <c r="YQ538" s="1"/>
      <c r="YR538" s="1"/>
      <c r="YS538" s="1"/>
      <c r="YT538" s="1"/>
      <c r="YU538" s="1"/>
      <c r="YV538" s="1"/>
      <c r="YW538" s="1"/>
      <c r="YX538" s="1"/>
      <c r="YY538" s="1"/>
      <c r="YZ538" s="1"/>
      <c r="ZA538" s="1"/>
      <c r="ZB538" s="1"/>
      <c r="ZC538" s="1"/>
      <c r="ZD538" s="1"/>
      <c r="ZE538" s="1"/>
      <c r="ZF538" s="1"/>
      <c r="ZG538" s="1"/>
      <c r="ZH538" s="1"/>
      <c r="ZI538" s="1"/>
      <c r="ZJ538" s="1"/>
      <c r="ZK538" s="1"/>
      <c r="ZL538" s="1"/>
      <c r="ZM538" s="1"/>
      <c r="ZN538" s="1"/>
      <c r="ZO538" s="1"/>
      <c r="ZP538" s="1"/>
      <c r="ZQ538" s="1"/>
      <c r="ZR538" s="1"/>
      <c r="ZS538" s="1"/>
    </row>
    <row r="539" spans="1:695" s="67" customFormat="1" x14ac:dyDescent="0.2">
      <c r="A539" s="218" t="s">
        <v>164</v>
      </c>
      <c r="B539" s="91"/>
      <c r="C539" s="48" t="s">
        <v>44</v>
      </c>
      <c r="D539" s="68" t="s">
        <v>14</v>
      </c>
      <c r="E539" s="69">
        <v>0.68055555555555547</v>
      </c>
      <c r="F539" s="69">
        <f>E539+(60/(24*60))</f>
        <v>0.7222222222222221</v>
      </c>
      <c r="G539" s="42">
        <f>H539*I539</f>
        <v>9125</v>
      </c>
      <c r="H539" s="70">
        <v>250</v>
      </c>
      <c r="I539" s="81">
        <v>36.5</v>
      </c>
      <c r="J539" s="77" t="s">
        <v>204</v>
      </c>
      <c r="K539" s="77" t="s">
        <v>205</v>
      </c>
      <c r="L539" s="157"/>
      <c r="M539" s="1"/>
      <c r="N539" s="138"/>
      <c r="O539" s="139"/>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c r="JR539" s="1"/>
      <c r="JS539" s="1"/>
      <c r="JT539" s="1"/>
      <c r="JU539" s="1"/>
      <c r="JV539" s="1"/>
      <c r="JW539" s="1"/>
      <c r="JX539" s="1"/>
      <c r="JY539" s="1"/>
      <c r="JZ539" s="1"/>
      <c r="KA539" s="1"/>
      <c r="KB539" s="1"/>
      <c r="KC539" s="1"/>
      <c r="KD539" s="1"/>
      <c r="KE539" s="1"/>
      <c r="KF539" s="1"/>
      <c r="KG539" s="1"/>
      <c r="KH539" s="1"/>
      <c r="KI539" s="1"/>
      <c r="KJ539" s="1"/>
      <c r="KK539" s="1"/>
      <c r="KL539" s="1"/>
      <c r="KM539" s="1"/>
      <c r="KN539" s="1"/>
      <c r="KO539" s="1"/>
      <c r="KP539" s="1"/>
      <c r="KQ539" s="1"/>
      <c r="KR539" s="1"/>
      <c r="KS539" s="1"/>
      <c r="KT539" s="1"/>
      <c r="KU539" s="1"/>
      <c r="KV539" s="1"/>
      <c r="KW539" s="1"/>
      <c r="KX539" s="1"/>
      <c r="KY539" s="1"/>
      <c r="KZ539" s="1"/>
      <c r="LA539" s="1"/>
      <c r="LB539" s="1"/>
      <c r="LC539" s="1"/>
      <c r="LD539" s="1"/>
      <c r="LE539" s="1"/>
      <c r="LF539" s="1"/>
      <c r="LG539" s="1"/>
      <c r="LH539" s="1"/>
      <c r="LI539" s="1"/>
      <c r="LJ539" s="1"/>
      <c r="LK539" s="1"/>
      <c r="LL539" s="1"/>
      <c r="LM539" s="1"/>
      <c r="LN539" s="1"/>
      <c r="LO539" s="1"/>
      <c r="LP539" s="1"/>
      <c r="LQ539" s="1"/>
      <c r="LR539" s="1"/>
      <c r="LS539" s="1"/>
      <c r="LT539" s="1"/>
      <c r="LU539" s="1"/>
      <c r="LV539" s="1"/>
      <c r="LW539" s="1"/>
      <c r="LX539" s="1"/>
      <c r="LY539" s="1"/>
      <c r="LZ539" s="1"/>
      <c r="MA539" s="1"/>
      <c r="MB539" s="1"/>
      <c r="MC539" s="1"/>
      <c r="MD539" s="1"/>
      <c r="ME539" s="1"/>
      <c r="MF539" s="1"/>
      <c r="MG539" s="1"/>
      <c r="MH539" s="1"/>
      <c r="MI539" s="1"/>
      <c r="MJ539" s="1"/>
      <c r="MK539" s="1"/>
      <c r="ML539" s="1"/>
      <c r="MM539" s="1"/>
      <c r="MN539" s="1"/>
      <c r="MO539" s="1"/>
      <c r="MP539" s="1"/>
      <c r="MQ539" s="1"/>
      <c r="MR539" s="1"/>
      <c r="MS539" s="1"/>
      <c r="MT539" s="1"/>
      <c r="MU539" s="1"/>
      <c r="MV539" s="1"/>
      <c r="MW539" s="1"/>
      <c r="MX539" s="1"/>
      <c r="MY539" s="1"/>
      <c r="MZ539" s="1"/>
      <c r="NA539" s="1"/>
      <c r="NB539" s="1"/>
      <c r="NC539" s="1"/>
      <c r="ND539" s="1"/>
      <c r="NE539" s="1"/>
      <c r="NF539" s="1"/>
      <c r="NG539" s="1"/>
      <c r="NH539" s="1"/>
      <c r="NI539" s="1"/>
      <c r="NJ539" s="1"/>
      <c r="NK539" s="1"/>
      <c r="NL539" s="1"/>
      <c r="NM539" s="1"/>
      <c r="NN539" s="1"/>
      <c r="NO539" s="1"/>
      <c r="NP539" s="1"/>
      <c r="NQ539" s="1"/>
      <c r="NR539" s="1"/>
      <c r="NS539" s="1"/>
      <c r="NT539" s="1"/>
      <c r="NU539" s="1"/>
      <c r="NV539" s="1"/>
      <c r="NW539" s="1"/>
      <c r="NX539" s="1"/>
      <c r="NY539" s="1"/>
      <c r="NZ539" s="1"/>
      <c r="OA539" s="1"/>
      <c r="OB539" s="1"/>
      <c r="OC539" s="1"/>
      <c r="OD539" s="1"/>
      <c r="OE539" s="1"/>
      <c r="OF539" s="1"/>
      <c r="OG539" s="1"/>
      <c r="OH539" s="1"/>
      <c r="OI539" s="1"/>
      <c r="OJ539" s="1"/>
      <c r="OK539" s="1"/>
      <c r="OL539" s="1"/>
      <c r="OM539" s="1"/>
      <c r="ON539" s="1"/>
      <c r="OO539" s="1"/>
      <c r="OP539" s="1"/>
      <c r="OQ539" s="1"/>
      <c r="OR539" s="1"/>
      <c r="OS539" s="1"/>
      <c r="OT539" s="1"/>
      <c r="OU539" s="1"/>
      <c r="OV539" s="1"/>
      <c r="OW539" s="1"/>
      <c r="OX539" s="1"/>
      <c r="OY539" s="1"/>
      <c r="OZ539" s="1"/>
      <c r="PA539" s="1"/>
      <c r="PB539" s="1"/>
      <c r="PC539" s="1"/>
      <c r="PD539" s="1"/>
      <c r="PE539" s="1"/>
      <c r="PF539" s="1"/>
      <c r="PG539" s="1"/>
      <c r="PH539" s="1"/>
      <c r="PI539" s="1"/>
      <c r="PJ539" s="1"/>
      <c r="PK539" s="1"/>
      <c r="PL539" s="1"/>
      <c r="PM539" s="1"/>
      <c r="PN539" s="1"/>
      <c r="PO539" s="1"/>
      <c r="PP539" s="1"/>
      <c r="PQ539" s="1"/>
      <c r="PR539" s="1"/>
      <c r="PS539" s="1"/>
      <c r="PT539" s="1"/>
      <c r="PU539" s="1"/>
      <c r="PV539" s="1"/>
      <c r="PW539" s="1"/>
      <c r="PX539" s="1"/>
      <c r="PY539" s="1"/>
      <c r="PZ539" s="1"/>
      <c r="QA539" s="1"/>
      <c r="QB539" s="1"/>
      <c r="QC539" s="1"/>
      <c r="QD539" s="1"/>
      <c r="QE539" s="1"/>
      <c r="QF539" s="1"/>
      <c r="QG539" s="1"/>
      <c r="QH539" s="1"/>
      <c r="QI539" s="1"/>
      <c r="QJ539" s="1"/>
      <c r="QK539" s="1"/>
      <c r="QL539" s="1"/>
      <c r="QM539" s="1"/>
      <c r="QN539" s="1"/>
      <c r="QO539" s="1"/>
      <c r="QP539" s="1"/>
      <c r="QQ539" s="1"/>
      <c r="QR539" s="1"/>
      <c r="QS539" s="1"/>
      <c r="QT539" s="1"/>
      <c r="QU539" s="1"/>
      <c r="QV539" s="1"/>
      <c r="QW539" s="1"/>
      <c r="QX539" s="1"/>
      <c r="QY539" s="1"/>
      <c r="QZ539" s="1"/>
      <c r="RA539" s="1"/>
      <c r="RB539" s="1"/>
      <c r="RC539" s="1"/>
      <c r="RD539" s="1"/>
      <c r="RE539" s="1"/>
      <c r="RF539" s="1"/>
      <c r="RG539" s="1"/>
      <c r="RH539" s="1"/>
      <c r="RI539" s="1"/>
      <c r="RJ539" s="1"/>
      <c r="RK539" s="1"/>
      <c r="RL539" s="1"/>
      <c r="RM539" s="1"/>
      <c r="RN539" s="1"/>
      <c r="RO539" s="1"/>
      <c r="RP539" s="1"/>
      <c r="RQ539" s="1"/>
      <c r="RR539" s="1"/>
      <c r="RS539" s="1"/>
      <c r="RT539" s="1"/>
      <c r="RU539" s="1"/>
      <c r="RV539" s="1"/>
      <c r="RW539" s="1"/>
      <c r="RX539" s="1"/>
      <c r="RY539" s="1"/>
      <c r="RZ539" s="1"/>
      <c r="SA539" s="1"/>
      <c r="SB539" s="1"/>
      <c r="SC539" s="1"/>
      <c r="SD539" s="1"/>
      <c r="SE539" s="1"/>
      <c r="SF539" s="1"/>
      <c r="SG539" s="1"/>
      <c r="SH539" s="1"/>
      <c r="SI539" s="1"/>
      <c r="SJ539" s="1"/>
      <c r="SK539" s="1"/>
      <c r="SL539" s="1"/>
      <c r="SM539" s="1"/>
      <c r="SN539" s="1"/>
      <c r="SO539" s="1"/>
      <c r="SP539" s="1"/>
      <c r="SQ539" s="1"/>
      <c r="SR539" s="1"/>
      <c r="SS539" s="1"/>
      <c r="ST539" s="1"/>
      <c r="SU539" s="1"/>
      <c r="SV539" s="1"/>
      <c r="SW539" s="1"/>
      <c r="SX539" s="1"/>
      <c r="SY539" s="1"/>
      <c r="SZ539" s="1"/>
      <c r="TA539" s="1"/>
      <c r="TB539" s="1"/>
      <c r="TC539" s="1"/>
      <c r="TD539" s="1"/>
      <c r="TE539" s="1"/>
      <c r="TF539" s="1"/>
      <c r="TG539" s="1"/>
      <c r="TH539" s="1"/>
      <c r="TI539" s="1"/>
      <c r="TJ539" s="1"/>
      <c r="TK539" s="1"/>
      <c r="TL539" s="1"/>
      <c r="TM539" s="1"/>
      <c r="TN539" s="1"/>
      <c r="TO539" s="1"/>
      <c r="TP539" s="1"/>
      <c r="TQ539" s="1"/>
      <c r="TR539" s="1"/>
      <c r="TS539" s="1"/>
      <c r="TT539" s="1"/>
      <c r="TU539" s="1"/>
      <c r="TV539" s="1"/>
      <c r="TW539" s="1"/>
      <c r="TX539" s="1"/>
      <c r="TY539" s="1"/>
      <c r="TZ539" s="1"/>
      <c r="UA539" s="1"/>
      <c r="UB539" s="1"/>
      <c r="UC539" s="1"/>
      <c r="UD539" s="1"/>
      <c r="UE539" s="1"/>
      <c r="UF539" s="1"/>
      <c r="UG539" s="1"/>
      <c r="UH539" s="1"/>
      <c r="UI539" s="1"/>
      <c r="UJ539" s="1"/>
      <c r="UK539" s="1"/>
      <c r="UL539" s="1"/>
      <c r="UM539" s="1"/>
      <c r="UN539" s="1"/>
      <c r="UO539" s="1"/>
      <c r="UP539" s="1"/>
      <c r="UQ539" s="1"/>
      <c r="UR539" s="1"/>
      <c r="US539" s="1"/>
      <c r="UT539" s="1"/>
      <c r="UU539" s="1"/>
      <c r="UV539" s="1"/>
      <c r="UW539" s="1"/>
      <c r="UX539" s="1"/>
      <c r="UY539" s="1"/>
      <c r="UZ539" s="1"/>
      <c r="VA539" s="1"/>
      <c r="VB539" s="1"/>
      <c r="VC539" s="1"/>
      <c r="VD539" s="1"/>
      <c r="VE539" s="1"/>
      <c r="VF539" s="1"/>
      <c r="VG539" s="1"/>
      <c r="VH539" s="1"/>
      <c r="VI539" s="1"/>
      <c r="VJ539" s="1"/>
      <c r="VK539" s="1"/>
      <c r="VL539" s="1"/>
      <c r="VM539" s="1"/>
      <c r="VN539" s="1"/>
      <c r="VO539" s="1"/>
      <c r="VP539" s="1"/>
      <c r="VQ539" s="1"/>
      <c r="VR539" s="1"/>
      <c r="VS539" s="1"/>
      <c r="VT539" s="1"/>
      <c r="VU539" s="1"/>
      <c r="VV539" s="1"/>
      <c r="VW539" s="1"/>
      <c r="VX539" s="1"/>
      <c r="VY539" s="1"/>
      <c r="VZ539" s="1"/>
      <c r="WA539" s="1"/>
      <c r="WB539" s="1"/>
      <c r="WC539" s="1"/>
      <c r="WD539" s="1"/>
      <c r="WE539" s="1"/>
      <c r="WF539" s="1"/>
      <c r="WG539" s="1"/>
      <c r="WH539" s="1"/>
      <c r="WI539" s="1"/>
      <c r="WJ539" s="1"/>
      <c r="WK539" s="1"/>
      <c r="WL539" s="1"/>
      <c r="WM539" s="1"/>
      <c r="WN539" s="1"/>
      <c r="WO539" s="1"/>
      <c r="WP539" s="1"/>
      <c r="WQ539" s="1"/>
      <c r="WR539" s="1"/>
      <c r="WS539" s="1"/>
      <c r="WT539" s="1"/>
      <c r="WU539" s="1"/>
      <c r="WV539" s="1"/>
      <c r="WW539" s="1"/>
      <c r="WX539" s="1"/>
      <c r="WY539" s="1"/>
      <c r="WZ539" s="1"/>
      <c r="XA539" s="1"/>
      <c r="XB539" s="1"/>
      <c r="XC539" s="1"/>
      <c r="XD539" s="1"/>
      <c r="XE539" s="1"/>
      <c r="XF539" s="1"/>
      <c r="XG539" s="1"/>
      <c r="XH539" s="1"/>
      <c r="XI539" s="1"/>
      <c r="XJ539" s="1"/>
      <c r="XK539" s="1"/>
      <c r="XL539" s="1"/>
      <c r="XM539" s="1"/>
      <c r="XN539" s="1"/>
      <c r="XO539" s="1"/>
      <c r="XP539" s="1"/>
      <c r="XQ539" s="1"/>
      <c r="XR539" s="1"/>
      <c r="XS539" s="1"/>
      <c r="XT539" s="1"/>
      <c r="XU539" s="1"/>
      <c r="XV539" s="1"/>
      <c r="XW539" s="1"/>
      <c r="XX539" s="1"/>
      <c r="XY539" s="1"/>
      <c r="XZ539" s="1"/>
      <c r="YA539" s="1"/>
      <c r="YB539" s="1"/>
      <c r="YC539" s="1"/>
      <c r="YD539" s="1"/>
      <c r="YE539" s="1"/>
      <c r="YF539" s="1"/>
      <c r="YG539" s="1"/>
      <c r="YH539" s="1"/>
      <c r="YI539" s="1"/>
      <c r="YJ539" s="1"/>
      <c r="YK539" s="1"/>
      <c r="YL539" s="1"/>
      <c r="YM539" s="1"/>
      <c r="YN539" s="1"/>
      <c r="YO539" s="1"/>
      <c r="YP539" s="1"/>
      <c r="YQ539" s="1"/>
      <c r="YR539" s="1"/>
      <c r="YS539" s="1"/>
      <c r="YT539" s="1"/>
      <c r="YU539" s="1"/>
      <c r="YV539" s="1"/>
      <c r="YW539" s="1"/>
      <c r="YX539" s="1"/>
      <c r="YY539" s="1"/>
      <c r="YZ539" s="1"/>
      <c r="ZA539" s="1"/>
      <c r="ZB539" s="1"/>
      <c r="ZC539" s="1"/>
      <c r="ZD539" s="1"/>
      <c r="ZE539" s="1"/>
      <c r="ZF539" s="1"/>
      <c r="ZG539" s="1"/>
      <c r="ZH539" s="1"/>
      <c r="ZI539" s="1"/>
      <c r="ZJ539" s="1"/>
      <c r="ZK539" s="1"/>
      <c r="ZL539" s="1"/>
      <c r="ZM539" s="1"/>
      <c r="ZN539" s="1"/>
      <c r="ZO539" s="1"/>
      <c r="ZP539" s="1"/>
      <c r="ZQ539" s="1"/>
      <c r="ZR539" s="1"/>
      <c r="ZS539" s="1"/>
    </row>
    <row r="540" spans="1:695" s="67" customFormat="1" x14ac:dyDescent="0.2">
      <c r="A540" s="218" t="s">
        <v>164</v>
      </c>
      <c r="B540" s="91"/>
      <c r="C540" s="48" t="s">
        <v>46</v>
      </c>
      <c r="D540" s="68" t="s">
        <v>14</v>
      </c>
      <c r="E540" s="69">
        <v>0.72222222222222221</v>
      </c>
      <c r="F540" s="69">
        <f>E540+(55/(24*60))</f>
        <v>0.76041666666666663</v>
      </c>
      <c r="G540" s="42">
        <f>H540*I540</f>
        <v>8450</v>
      </c>
      <c r="H540" s="70">
        <v>250</v>
      </c>
      <c r="I540" s="81">
        <v>33.799999999999997</v>
      </c>
      <c r="J540" s="77" t="s">
        <v>204</v>
      </c>
      <c r="K540" s="77" t="s">
        <v>205</v>
      </c>
      <c r="L540" s="157"/>
      <c r="M540" s="1"/>
      <c r="N540" s="138"/>
      <c r="O540" s="139"/>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c r="JR540" s="1"/>
      <c r="JS540" s="1"/>
      <c r="JT540" s="1"/>
      <c r="JU540" s="1"/>
      <c r="JV540" s="1"/>
      <c r="JW540" s="1"/>
      <c r="JX540" s="1"/>
      <c r="JY540" s="1"/>
      <c r="JZ540" s="1"/>
      <c r="KA540" s="1"/>
      <c r="KB540" s="1"/>
      <c r="KC540" s="1"/>
      <c r="KD540" s="1"/>
      <c r="KE540" s="1"/>
      <c r="KF540" s="1"/>
      <c r="KG540" s="1"/>
      <c r="KH540" s="1"/>
      <c r="KI540" s="1"/>
      <c r="KJ540" s="1"/>
      <c r="KK540" s="1"/>
      <c r="KL540" s="1"/>
      <c r="KM540" s="1"/>
      <c r="KN540" s="1"/>
      <c r="KO540" s="1"/>
      <c r="KP540" s="1"/>
      <c r="KQ540" s="1"/>
      <c r="KR540" s="1"/>
      <c r="KS540" s="1"/>
      <c r="KT540" s="1"/>
      <c r="KU540" s="1"/>
      <c r="KV540" s="1"/>
      <c r="KW540" s="1"/>
      <c r="KX540" s="1"/>
      <c r="KY540" s="1"/>
      <c r="KZ540" s="1"/>
      <c r="LA540" s="1"/>
      <c r="LB540" s="1"/>
      <c r="LC540" s="1"/>
      <c r="LD540" s="1"/>
      <c r="LE540" s="1"/>
      <c r="LF540" s="1"/>
      <c r="LG540" s="1"/>
      <c r="LH540" s="1"/>
      <c r="LI540" s="1"/>
      <c r="LJ540" s="1"/>
      <c r="LK540" s="1"/>
      <c r="LL540" s="1"/>
      <c r="LM540" s="1"/>
      <c r="LN540" s="1"/>
      <c r="LO540" s="1"/>
      <c r="LP540" s="1"/>
      <c r="LQ540" s="1"/>
      <c r="LR540" s="1"/>
      <c r="LS540" s="1"/>
      <c r="LT540" s="1"/>
      <c r="LU540" s="1"/>
      <c r="LV540" s="1"/>
      <c r="LW540" s="1"/>
      <c r="LX540" s="1"/>
      <c r="LY540" s="1"/>
      <c r="LZ540" s="1"/>
      <c r="MA540" s="1"/>
      <c r="MB540" s="1"/>
      <c r="MC540" s="1"/>
      <c r="MD540" s="1"/>
      <c r="ME540" s="1"/>
      <c r="MF540" s="1"/>
      <c r="MG540" s="1"/>
      <c r="MH540" s="1"/>
      <c r="MI540" s="1"/>
      <c r="MJ540" s="1"/>
      <c r="MK540" s="1"/>
      <c r="ML540" s="1"/>
      <c r="MM540" s="1"/>
      <c r="MN540" s="1"/>
      <c r="MO540" s="1"/>
      <c r="MP540" s="1"/>
      <c r="MQ540" s="1"/>
      <c r="MR540" s="1"/>
      <c r="MS540" s="1"/>
      <c r="MT540" s="1"/>
      <c r="MU540" s="1"/>
      <c r="MV540" s="1"/>
      <c r="MW540" s="1"/>
      <c r="MX540" s="1"/>
      <c r="MY540" s="1"/>
      <c r="MZ540" s="1"/>
      <c r="NA540" s="1"/>
      <c r="NB540" s="1"/>
      <c r="NC540" s="1"/>
      <c r="ND540" s="1"/>
      <c r="NE540" s="1"/>
      <c r="NF540" s="1"/>
      <c r="NG540" s="1"/>
      <c r="NH540" s="1"/>
      <c r="NI540" s="1"/>
      <c r="NJ540" s="1"/>
      <c r="NK540" s="1"/>
      <c r="NL540" s="1"/>
      <c r="NM540" s="1"/>
      <c r="NN540" s="1"/>
      <c r="NO540" s="1"/>
      <c r="NP540" s="1"/>
      <c r="NQ540" s="1"/>
      <c r="NR540" s="1"/>
      <c r="NS540" s="1"/>
      <c r="NT540" s="1"/>
      <c r="NU540" s="1"/>
      <c r="NV540" s="1"/>
      <c r="NW540" s="1"/>
      <c r="NX540" s="1"/>
      <c r="NY540" s="1"/>
      <c r="NZ540" s="1"/>
      <c r="OA540" s="1"/>
      <c r="OB540" s="1"/>
      <c r="OC540" s="1"/>
      <c r="OD540" s="1"/>
      <c r="OE540" s="1"/>
      <c r="OF540" s="1"/>
      <c r="OG540" s="1"/>
      <c r="OH540" s="1"/>
      <c r="OI540" s="1"/>
      <c r="OJ540" s="1"/>
      <c r="OK540" s="1"/>
      <c r="OL540" s="1"/>
      <c r="OM540" s="1"/>
      <c r="ON540" s="1"/>
      <c r="OO540" s="1"/>
      <c r="OP540" s="1"/>
      <c r="OQ540" s="1"/>
      <c r="OR540" s="1"/>
      <c r="OS540" s="1"/>
      <c r="OT540" s="1"/>
      <c r="OU540" s="1"/>
      <c r="OV540" s="1"/>
      <c r="OW540" s="1"/>
      <c r="OX540" s="1"/>
      <c r="OY540" s="1"/>
      <c r="OZ540" s="1"/>
      <c r="PA540" s="1"/>
      <c r="PB540" s="1"/>
      <c r="PC540" s="1"/>
      <c r="PD540" s="1"/>
      <c r="PE540" s="1"/>
      <c r="PF540" s="1"/>
      <c r="PG540" s="1"/>
      <c r="PH540" s="1"/>
      <c r="PI540" s="1"/>
      <c r="PJ540" s="1"/>
      <c r="PK540" s="1"/>
      <c r="PL540" s="1"/>
      <c r="PM540" s="1"/>
      <c r="PN540" s="1"/>
      <c r="PO540" s="1"/>
      <c r="PP540" s="1"/>
      <c r="PQ540" s="1"/>
      <c r="PR540" s="1"/>
      <c r="PS540" s="1"/>
      <c r="PT540" s="1"/>
      <c r="PU540" s="1"/>
      <c r="PV540" s="1"/>
      <c r="PW540" s="1"/>
      <c r="PX540" s="1"/>
      <c r="PY540" s="1"/>
      <c r="PZ540" s="1"/>
      <c r="QA540" s="1"/>
      <c r="QB540" s="1"/>
      <c r="QC540" s="1"/>
      <c r="QD540" s="1"/>
      <c r="QE540" s="1"/>
      <c r="QF540" s="1"/>
      <c r="QG540" s="1"/>
      <c r="QH540" s="1"/>
      <c r="QI540" s="1"/>
      <c r="QJ540" s="1"/>
      <c r="QK540" s="1"/>
      <c r="QL540" s="1"/>
      <c r="QM540" s="1"/>
      <c r="QN540" s="1"/>
      <c r="QO540" s="1"/>
      <c r="QP540" s="1"/>
      <c r="QQ540" s="1"/>
      <c r="QR540" s="1"/>
      <c r="QS540" s="1"/>
      <c r="QT540" s="1"/>
      <c r="QU540" s="1"/>
      <c r="QV540" s="1"/>
      <c r="QW540" s="1"/>
      <c r="QX540" s="1"/>
      <c r="QY540" s="1"/>
      <c r="QZ540" s="1"/>
      <c r="RA540" s="1"/>
      <c r="RB540" s="1"/>
      <c r="RC540" s="1"/>
      <c r="RD540" s="1"/>
      <c r="RE540" s="1"/>
      <c r="RF540" s="1"/>
      <c r="RG540" s="1"/>
      <c r="RH540" s="1"/>
      <c r="RI540" s="1"/>
      <c r="RJ540" s="1"/>
      <c r="RK540" s="1"/>
      <c r="RL540" s="1"/>
      <c r="RM540" s="1"/>
      <c r="RN540" s="1"/>
      <c r="RO540" s="1"/>
      <c r="RP540" s="1"/>
      <c r="RQ540" s="1"/>
      <c r="RR540" s="1"/>
      <c r="RS540" s="1"/>
      <c r="RT540" s="1"/>
      <c r="RU540" s="1"/>
      <c r="RV540" s="1"/>
      <c r="RW540" s="1"/>
      <c r="RX540" s="1"/>
      <c r="RY540" s="1"/>
      <c r="RZ540" s="1"/>
      <c r="SA540" s="1"/>
      <c r="SB540" s="1"/>
      <c r="SC540" s="1"/>
      <c r="SD540" s="1"/>
      <c r="SE540" s="1"/>
      <c r="SF540" s="1"/>
      <c r="SG540" s="1"/>
      <c r="SH540" s="1"/>
      <c r="SI540" s="1"/>
      <c r="SJ540" s="1"/>
      <c r="SK540" s="1"/>
      <c r="SL540" s="1"/>
      <c r="SM540" s="1"/>
      <c r="SN540" s="1"/>
      <c r="SO540" s="1"/>
      <c r="SP540" s="1"/>
      <c r="SQ540" s="1"/>
      <c r="SR540" s="1"/>
      <c r="SS540" s="1"/>
      <c r="ST540" s="1"/>
      <c r="SU540" s="1"/>
      <c r="SV540" s="1"/>
      <c r="SW540" s="1"/>
      <c r="SX540" s="1"/>
      <c r="SY540" s="1"/>
      <c r="SZ540" s="1"/>
      <c r="TA540" s="1"/>
      <c r="TB540" s="1"/>
      <c r="TC540" s="1"/>
      <c r="TD540" s="1"/>
      <c r="TE540" s="1"/>
      <c r="TF540" s="1"/>
      <c r="TG540" s="1"/>
      <c r="TH540" s="1"/>
      <c r="TI540" s="1"/>
      <c r="TJ540" s="1"/>
      <c r="TK540" s="1"/>
      <c r="TL540" s="1"/>
      <c r="TM540" s="1"/>
      <c r="TN540" s="1"/>
      <c r="TO540" s="1"/>
      <c r="TP540" s="1"/>
      <c r="TQ540" s="1"/>
      <c r="TR540" s="1"/>
      <c r="TS540" s="1"/>
      <c r="TT540" s="1"/>
      <c r="TU540" s="1"/>
      <c r="TV540" s="1"/>
      <c r="TW540" s="1"/>
      <c r="TX540" s="1"/>
      <c r="TY540" s="1"/>
      <c r="TZ540" s="1"/>
      <c r="UA540" s="1"/>
      <c r="UB540" s="1"/>
      <c r="UC540" s="1"/>
      <c r="UD540" s="1"/>
      <c r="UE540" s="1"/>
      <c r="UF540" s="1"/>
      <c r="UG540" s="1"/>
      <c r="UH540" s="1"/>
      <c r="UI540" s="1"/>
      <c r="UJ540" s="1"/>
      <c r="UK540" s="1"/>
      <c r="UL540" s="1"/>
      <c r="UM540" s="1"/>
      <c r="UN540" s="1"/>
      <c r="UO540" s="1"/>
      <c r="UP540" s="1"/>
      <c r="UQ540" s="1"/>
      <c r="UR540" s="1"/>
      <c r="US540" s="1"/>
      <c r="UT540" s="1"/>
      <c r="UU540" s="1"/>
      <c r="UV540" s="1"/>
      <c r="UW540" s="1"/>
      <c r="UX540" s="1"/>
      <c r="UY540" s="1"/>
      <c r="UZ540" s="1"/>
      <c r="VA540" s="1"/>
      <c r="VB540" s="1"/>
      <c r="VC540" s="1"/>
      <c r="VD540" s="1"/>
      <c r="VE540" s="1"/>
      <c r="VF540" s="1"/>
      <c r="VG540" s="1"/>
      <c r="VH540" s="1"/>
      <c r="VI540" s="1"/>
      <c r="VJ540" s="1"/>
      <c r="VK540" s="1"/>
      <c r="VL540" s="1"/>
      <c r="VM540" s="1"/>
      <c r="VN540" s="1"/>
      <c r="VO540" s="1"/>
      <c r="VP540" s="1"/>
      <c r="VQ540" s="1"/>
      <c r="VR540" s="1"/>
      <c r="VS540" s="1"/>
      <c r="VT540" s="1"/>
      <c r="VU540" s="1"/>
      <c r="VV540" s="1"/>
      <c r="VW540" s="1"/>
      <c r="VX540" s="1"/>
      <c r="VY540" s="1"/>
      <c r="VZ540" s="1"/>
      <c r="WA540" s="1"/>
      <c r="WB540" s="1"/>
      <c r="WC540" s="1"/>
      <c r="WD540" s="1"/>
      <c r="WE540" s="1"/>
      <c r="WF540" s="1"/>
      <c r="WG540" s="1"/>
      <c r="WH540" s="1"/>
      <c r="WI540" s="1"/>
      <c r="WJ540" s="1"/>
      <c r="WK540" s="1"/>
      <c r="WL540" s="1"/>
      <c r="WM540" s="1"/>
      <c r="WN540" s="1"/>
      <c r="WO540" s="1"/>
      <c r="WP540" s="1"/>
      <c r="WQ540" s="1"/>
      <c r="WR540" s="1"/>
      <c r="WS540" s="1"/>
      <c r="WT540" s="1"/>
      <c r="WU540" s="1"/>
      <c r="WV540" s="1"/>
      <c r="WW540" s="1"/>
      <c r="WX540" s="1"/>
      <c r="WY540" s="1"/>
      <c r="WZ540" s="1"/>
      <c r="XA540" s="1"/>
      <c r="XB540" s="1"/>
      <c r="XC540" s="1"/>
      <c r="XD540" s="1"/>
      <c r="XE540" s="1"/>
      <c r="XF540" s="1"/>
      <c r="XG540" s="1"/>
      <c r="XH540" s="1"/>
      <c r="XI540" s="1"/>
      <c r="XJ540" s="1"/>
      <c r="XK540" s="1"/>
      <c r="XL540" s="1"/>
      <c r="XM540" s="1"/>
      <c r="XN540" s="1"/>
      <c r="XO540" s="1"/>
      <c r="XP540" s="1"/>
      <c r="XQ540" s="1"/>
      <c r="XR540" s="1"/>
      <c r="XS540" s="1"/>
      <c r="XT540" s="1"/>
      <c r="XU540" s="1"/>
      <c r="XV540" s="1"/>
      <c r="XW540" s="1"/>
      <c r="XX540" s="1"/>
      <c r="XY540" s="1"/>
      <c r="XZ540" s="1"/>
      <c r="YA540" s="1"/>
      <c r="YB540" s="1"/>
      <c r="YC540" s="1"/>
      <c r="YD540" s="1"/>
      <c r="YE540" s="1"/>
      <c r="YF540" s="1"/>
      <c r="YG540" s="1"/>
      <c r="YH540" s="1"/>
      <c r="YI540" s="1"/>
      <c r="YJ540" s="1"/>
      <c r="YK540" s="1"/>
      <c r="YL540" s="1"/>
      <c r="YM540" s="1"/>
      <c r="YN540" s="1"/>
      <c r="YO540" s="1"/>
      <c r="YP540" s="1"/>
      <c r="YQ540" s="1"/>
      <c r="YR540" s="1"/>
      <c r="YS540" s="1"/>
      <c r="YT540" s="1"/>
      <c r="YU540" s="1"/>
      <c r="YV540" s="1"/>
      <c r="YW540" s="1"/>
      <c r="YX540" s="1"/>
      <c r="YY540" s="1"/>
      <c r="YZ540" s="1"/>
      <c r="ZA540" s="1"/>
      <c r="ZB540" s="1"/>
      <c r="ZC540" s="1"/>
      <c r="ZD540" s="1"/>
      <c r="ZE540" s="1"/>
      <c r="ZF540" s="1"/>
      <c r="ZG540" s="1"/>
      <c r="ZH540" s="1"/>
      <c r="ZI540" s="1"/>
      <c r="ZJ540" s="1"/>
      <c r="ZK540" s="1"/>
      <c r="ZL540" s="1"/>
      <c r="ZM540" s="1"/>
      <c r="ZN540" s="1"/>
      <c r="ZO540" s="1"/>
      <c r="ZP540" s="1"/>
      <c r="ZQ540" s="1"/>
      <c r="ZR540" s="1"/>
      <c r="ZS540" s="1"/>
    </row>
    <row r="541" spans="1:695" s="67" customFormat="1" x14ac:dyDescent="0.2">
      <c r="A541" s="218" t="s">
        <v>164</v>
      </c>
      <c r="B541" s="91"/>
      <c r="C541" s="48" t="s">
        <v>45</v>
      </c>
      <c r="D541" s="68" t="s">
        <v>14</v>
      </c>
      <c r="E541" s="69">
        <v>0.76388888888888884</v>
      </c>
      <c r="F541" s="69">
        <f>E541+(55/(24*60))</f>
        <v>0.80208333333333326</v>
      </c>
      <c r="G541" s="42">
        <f>H541*I541</f>
        <v>8650</v>
      </c>
      <c r="H541" s="70">
        <v>250</v>
      </c>
      <c r="I541" s="81">
        <v>34.6</v>
      </c>
      <c r="J541" s="77" t="s">
        <v>204</v>
      </c>
      <c r="K541" s="77" t="s">
        <v>205</v>
      </c>
      <c r="L541" s="157"/>
      <c r="M541" s="1"/>
      <c r="N541" s="138"/>
      <c r="O541" s="139"/>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c r="JR541" s="1"/>
      <c r="JS541" s="1"/>
      <c r="JT541" s="1"/>
      <c r="JU541" s="1"/>
      <c r="JV541" s="1"/>
      <c r="JW541" s="1"/>
      <c r="JX541" s="1"/>
      <c r="JY541" s="1"/>
      <c r="JZ541" s="1"/>
      <c r="KA541" s="1"/>
      <c r="KB541" s="1"/>
      <c r="KC541" s="1"/>
      <c r="KD541" s="1"/>
      <c r="KE541" s="1"/>
      <c r="KF541" s="1"/>
      <c r="KG541" s="1"/>
      <c r="KH541" s="1"/>
      <c r="KI541" s="1"/>
      <c r="KJ541" s="1"/>
      <c r="KK541" s="1"/>
      <c r="KL541" s="1"/>
      <c r="KM541" s="1"/>
      <c r="KN541" s="1"/>
      <c r="KO541" s="1"/>
      <c r="KP541" s="1"/>
      <c r="KQ541" s="1"/>
      <c r="KR541" s="1"/>
      <c r="KS541" s="1"/>
      <c r="KT541" s="1"/>
      <c r="KU541" s="1"/>
      <c r="KV541" s="1"/>
      <c r="KW541" s="1"/>
      <c r="KX541" s="1"/>
      <c r="KY541" s="1"/>
      <c r="KZ541" s="1"/>
      <c r="LA541" s="1"/>
      <c r="LB541" s="1"/>
      <c r="LC541" s="1"/>
      <c r="LD541" s="1"/>
      <c r="LE541" s="1"/>
      <c r="LF541" s="1"/>
      <c r="LG541" s="1"/>
      <c r="LH541" s="1"/>
      <c r="LI541" s="1"/>
      <c r="LJ541" s="1"/>
      <c r="LK541" s="1"/>
      <c r="LL541" s="1"/>
      <c r="LM541" s="1"/>
      <c r="LN541" s="1"/>
      <c r="LO541" s="1"/>
      <c r="LP541" s="1"/>
      <c r="LQ541" s="1"/>
      <c r="LR541" s="1"/>
      <c r="LS541" s="1"/>
      <c r="LT541" s="1"/>
      <c r="LU541" s="1"/>
      <c r="LV541" s="1"/>
      <c r="LW541" s="1"/>
      <c r="LX541" s="1"/>
      <c r="LY541" s="1"/>
      <c r="LZ541" s="1"/>
      <c r="MA541" s="1"/>
      <c r="MB541" s="1"/>
      <c r="MC541" s="1"/>
      <c r="MD541" s="1"/>
      <c r="ME541" s="1"/>
      <c r="MF541" s="1"/>
      <c r="MG541" s="1"/>
      <c r="MH541" s="1"/>
      <c r="MI541" s="1"/>
      <c r="MJ541" s="1"/>
      <c r="MK541" s="1"/>
      <c r="ML541" s="1"/>
      <c r="MM541" s="1"/>
      <c r="MN541" s="1"/>
      <c r="MO541" s="1"/>
      <c r="MP541" s="1"/>
      <c r="MQ541" s="1"/>
      <c r="MR541" s="1"/>
      <c r="MS541" s="1"/>
      <c r="MT541" s="1"/>
      <c r="MU541" s="1"/>
      <c r="MV541" s="1"/>
      <c r="MW541" s="1"/>
      <c r="MX541" s="1"/>
      <c r="MY541" s="1"/>
      <c r="MZ541" s="1"/>
      <c r="NA541" s="1"/>
      <c r="NB541" s="1"/>
      <c r="NC541" s="1"/>
      <c r="ND541" s="1"/>
      <c r="NE541" s="1"/>
      <c r="NF541" s="1"/>
      <c r="NG541" s="1"/>
      <c r="NH541" s="1"/>
      <c r="NI541" s="1"/>
      <c r="NJ541" s="1"/>
      <c r="NK541" s="1"/>
      <c r="NL541" s="1"/>
      <c r="NM541" s="1"/>
      <c r="NN541" s="1"/>
      <c r="NO541" s="1"/>
      <c r="NP541" s="1"/>
      <c r="NQ541" s="1"/>
      <c r="NR541" s="1"/>
      <c r="NS541" s="1"/>
      <c r="NT541" s="1"/>
      <c r="NU541" s="1"/>
      <c r="NV541" s="1"/>
      <c r="NW541" s="1"/>
      <c r="NX541" s="1"/>
      <c r="NY541" s="1"/>
      <c r="NZ541" s="1"/>
      <c r="OA541" s="1"/>
      <c r="OB541" s="1"/>
      <c r="OC541" s="1"/>
      <c r="OD541" s="1"/>
      <c r="OE541" s="1"/>
      <c r="OF541" s="1"/>
      <c r="OG541" s="1"/>
      <c r="OH541" s="1"/>
      <c r="OI541" s="1"/>
      <c r="OJ541" s="1"/>
      <c r="OK541" s="1"/>
      <c r="OL541" s="1"/>
      <c r="OM541" s="1"/>
      <c r="ON541" s="1"/>
      <c r="OO541" s="1"/>
      <c r="OP541" s="1"/>
      <c r="OQ541" s="1"/>
      <c r="OR541" s="1"/>
      <c r="OS541" s="1"/>
      <c r="OT541" s="1"/>
      <c r="OU541" s="1"/>
      <c r="OV541" s="1"/>
      <c r="OW541" s="1"/>
      <c r="OX541" s="1"/>
      <c r="OY541" s="1"/>
      <c r="OZ541" s="1"/>
      <c r="PA541" s="1"/>
      <c r="PB541" s="1"/>
      <c r="PC541" s="1"/>
      <c r="PD541" s="1"/>
      <c r="PE541" s="1"/>
      <c r="PF541" s="1"/>
      <c r="PG541" s="1"/>
      <c r="PH541" s="1"/>
      <c r="PI541" s="1"/>
      <c r="PJ541" s="1"/>
      <c r="PK541" s="1"/>
      <c r="PL541" s="1"/>
      <c r="PM541" s="1"/>
      <c r="PN541" s="1"/>
      <c r="PO541" s="1"/>
      <c r="PP541" s="1"/>
      <c r="PQ541" s="1"/>
      <c r="PR541" s="1"/>
      <c r="PS541" s="1"/>
      <c r="PT541" s="1"/>
      <c r="PU541" s="1"/>
      <c r="PV541" s="1"/>
      <c r="PW541" s="1"/>
      <c r="PX541" s="1"/>
      <c r="PY541" s="1"/>
      <c r="PZ541" s="1"/>
      <c r="QA541" s="1"/>
      <c r="QB541" s="1"/>
      <c r="QC541" s="1"/>
      <c r="QD541" s="1"/>
      <c r="QE541" s="1"/>
      <c r="QF541" s="1"/>
      <c r="QG541" s="1"/>
      <c r="QH541" s="1"/>
      <c r="QI541" s="1"/>
      <c r="QJ541" s="1"/>
      <c r="QK541" s="1"/>
      <c r="QL541" s="1"/>
      <c r="QM541" s="1"/>
      <c r="QN541" s="1"/>
      <c r="QO541" s="1"/>
      <c r="QP541" s="1"/>
      <c r="QQ541" s="1"/>
      <c r="QR541" s="1"/>
      <c r="QS541" s="1"/>
      <c r="QT541" s="1"/>
      <c r="QU541" s="1"/>
      <c r="QV541" s="1"/>
      <c r="QW541" s="1"/>
      <c r="QX541" s="1"/>
      <c r="QY541" s="1"/>
      <c r="QZ541" s="1"/>
      <c r="RA541" s="1"/>
      <c r="RB541" s="1"/>
      <c r="RC541" s="1"/>
      <c r="RD541" s="1"/>
      <c r="RE541" s="1"/>
      <c r="RF541" s="1"/>
      <c r="RG541" s="1"/>
      <c r="RH541" s="1"/>
      <c r="RI541" s="1"/>
      <c r="RJ541" s="1"/>
      <c r="RK541" s="1"/>
      <c r="RL541" s="1"/>
      <c r="RM541" s="1"/>
      <c r="RN541" s="1"/>
      <c r="RO541" s="1"/>
      <c r="RP541" s="1"/>
      <c r="RQ541" s="1"/>
      <c r="RR541" s="1"/>
      <c r="RS541" s="1"/>
      <c r="RT541" s="1"/>
      <c r="RU541" s="1"/>
      <c r="RV541" s="1"/>
      <c r="RW541" s="1"/>
      <c r="RX541" s="1"/>
      <c r="RY541" s="1"/>
      <c r="RZ541" s="1"/>
      <c r="SA541" s="1"/>
      <c r="SB541" s="1"/>
      <c r="SC541" s="1"/>
      <c r="SD541" s="1"/>
      <c r="SE541" s="1"/>
      <c r="SF541" s="1"/>
      <c r="SG541" s="1"/>
      <c r="SH541" s="1"/>
      <c r="SI541" s="1"/>
      <c r="SJ541" s="1"/>
      <c r="SK541" s="1"/>
      <c r="SL541" s="1"/>
      <c r="SM541" s="1"/>
      <c r="SN541" s="1"/>
      <c r="SO541" s="1"/>
      <c r="SP541" s="1"/>
      <c r="SQ541" s="1"/>
      <c r="SR541" s="1"/>
      <c r="SS541" s="1"/>
      <c r="ST541" s="1"/>
      <c r="SU541" s="1"/>
      <c r="SV541" s="1"/>
      <c r="SW541" s="1"/>
      <c r="SX541" s="1"/>
      <c r="SY541" s="1"/>
      <c r="SZ541" s="1"/>
      <c r="TA541" s="1"/>
      <c r="TB541" s="1"/>
      <c r="TC541" s="1"/>
      <c r="TD541" s="1"/>
      <c r="TE541" s="1"/>
      <c r="TF541" s="1"/>
      <c r="TG541" s="1"/>
      <c r="TH541" s="1"/>
      <c r="TI541" s="1"/>
      <c r="TJ541" s="1"/>
      <c r="TK541" s="1"/>
      <c r="TL541" s="1"/>
      <c r="TM541" s="1"/>
      <c r="TN541" s="1"/>
      <c r="TO541" s="1"/>
      <c r="TP541" s="1"/>
      <c r="TQ541" s="1"/>
      <c r="TR541" s="1"/>
      <c r="TS541" s="1"/>
      <c r="TT541" s="1"/>
      <c r="TU541" s="1"/>
      <c r="TV541" s="1"/>
      <c r="TW541" s="1"/>
      <c r="TX541" s="1"/>
      <c r="TY541" s="1"/>
      <c r="TZ541" s="1"/>
      <c r="UA541" s="1"/>
      <c r="UB541" s="1"/>
      <c r="UC541" s="1"/>
      <c r="UD541" s="1"/>
      <c r="UE541" s="1"/>
      <c r="UF541" s="1"/>
      <c r="UG541" s="1"/>
      <c r="UH541" s="1"/>
      <c r="UI541" s="1"/>
      <c r="UJ541" s="1"/>
      <c r="UK541" s="1"/>
      <c r="UL541" s="1"/>
      <c r="UM541" s="1"/>
      <c r="UN541" s="1"/>
      <c r="UO541" s="1"/>
      <c r="UP541" s="1"/>
      <c r="UQ541" s="1"/>
      <c r="UR541" s="1"/>
      <c r="US541" s="1"/>
      <c r="UT541" s="1"/>
      <c r="UU541" s="1"/>
      <c r="UV541" s="1"/>
      <c r="UW541" s="1"/>
      <c r="UX541" s="1"/>
      <c r="UY541" s="1"/>
      <c r="UZ541" s="1"/>
      <c r="VA541" s="1"/>
      <c r="VB541" s="1"/>
      <c r="VC541" s="1"/>
      <c r="VD541" s="1"/>
      <c r="VE541" s="1"/>
      <c r="VF541" s="1"/>
      <c r="VG541" s="1"/>
      <c r="VH541" s="1"/>
      <c r="VI541" s="1"/>
      <c r="VJ541" s="1"/>
      <c r="VK541" s="1"/>
      <c r="VL541" s="1"/>
      <c r="VM541" s="1"/>
      <c r="VN541" s="1"/>
      <c r="VO541" s="1"/>
      <c r="VP541" s="1"/>
      <c r="VQ541" s="1"/>
      <c r="VR541" s="1"/>
      <c r="VS541" s="1"/>
      <c r="VT541" s="1"/>
      <c r="VU541" s="1"/>
      <c r="VV541" s="1"/>
      <c r="VW541" s="1"/>
      <c r="VX541" s="1"/>
      <c r="VY541" s="1"/>
      <c r="VZ541" s="1"/>
      <c r="WA541" s="1"/>
      <c r="WB541" s="1"/>
      <c r="WC541" s="1"/>
      <c r="WD541" s="1"/>
      <c r="WE541" s="1"/>
      <c r="WF541" s="1"/>
      <c r="WG541" s="1"/>
      <c r="WH541" s="1"/>
      <c r="WI541" s="1"/>
      <c r="WJ541" s="1"/>
      <c r="WK541" s="1"/>
      <c r="WL541" s="1"/>
      <c r="WM541" s="1"/>
      <c r="WN541" s="1"/>
      <c r="WO541" s="1"/>
      <c r="WP541" s="1"/>
      <c r="WQ541" s="1"/>
      <c r="WR541" s="1"/>
      <c r="WS541" s="1"/>
      <c r="WT541" s="1"/>
      <c r="WU541" s="1"/>
      <c r="WV541" s="1"/>
      <c r="WW541" s="1"/>
      <c r="WX541" s="1"/>
      <c r="WY541" s="1"/>
      <c r="WZ541" s="1"/>
      <c r="XA541" s="1"/>
      <c r="XB541" s="1"/>
      <c r="XC541" s="1"/>
      <c r="XD541" s="1"/>
      <c r="XE541" s="1"/>
      <c r="XF541" s="1"/>
      <c r="XG541" s="1"/>
      <c r="XH541" s="1"/>
      <c r="XI541" s="1"/>
      <c r="XJ541" s="1"/>
      <c r="XK541" s="1"/>
      <c r="XL541" s="1"/>
      <c r="XM541" s="1"/>
      <c r="XN541" s="1"/>
      <c r="XO541" s="1"/>
      <c r="XP541" s="1"/>
      <c r="XQ541" s="1"/>
      <c r="XR541" s="1"/>
      <c r="XS541" s="1"/>
      <c r="XT541" s="1"/>
      <c r="XU541" s="1"/>
      <c r="XV541" s="1"/>
      <c r="XW541" s="1"/>
      <c r="XX541" s="1"/>
      <c r="XY541" s="1"/>
      <c r="XZ541" s="1"/>
      <c r="YA541" s="1"/>
      <c r="YB541" s="1"/>
      <c r="YC541" s="1"/>
      <c r="YD541" s="1"/>
      <c r="YE541" s="1"/>
      <c r="YF541" s="1"/>
      <c r="YG541" s="1"/>
      <c r="YH541" s="1"/>
      <c r="YI541" s="1"/>
      <c r="YJ541" s="1"/>
      <c r="YK541" s="1"/>
      <c r="YL541" s="1"/>
      <c r="YM541" s="1"/>
      <c r="YN541" s="1"/>
      <c r="YO541" s="1"/>
      <c r="YP541" s="1"/>
      <c r="YQ541" s="1"/>
      <c r="YR541" s="1"/>
      <c r="YS541" s="1"/>
      <c r="YT541" s="1"/>
      <c r="YU541" s="1"/>
      <c r="YV541" s="1"/>
      <c r="YW541" s="1"/>
      <c r="YX541" s="1"/>
      <c r="YY541" s="1"/>
      <c r="YZ541" s="1"/>
      <c r="ZA541" s="1"/>
      <c r="ZB541" s="1"/>
      <c r="ZC541" s="1"/>
      <c r="ZD541" s="1"/>
      <c r="ZE541" s="1"/>
      <c r="ZF541" s="1"/>
      <c r="ZG541" s="1"/>
      <c r="ZH541" s="1"/>
      <c r="ZI541" s="1"/>
      <c r="ZJ541" s="1"/>
      <c r="ZK541" s="1"/>
      <c r="ZL541" s="1"/>
      <c r="ZM541" s="1"/>
      <c r="ZN541" s="1"/>
      <c r="ZO541" s="1"/>
      <c r="ZP541" s="1"/>
      <c r="ZQ541" s="1"/>
      <c r="ZR541" s="1"/>
      <c r="ZS541" s="1"/>
    </row>
    <row r="542" spans="1:695" s="67" customFormat="1" x14ac:dyDescent="0.2">
      <c r="A542" s="218" t="s">
        <v>164</v>
      </c>
      <c r="B542" s="91"/>
      <c r="C542" s="48" t="s">
        <v>46</v>
      </c>
      <c r="D542" s="68" t="s">
        <v>14</v>
      </c>
      <c r="E542" s="69">
        <v>0.80555555555555547</v>
      </c>
      <c r="F542" s="69">
        <f>E542+(55/(24*60))</f>
        <v>0.84374999999999989</v>
      </c>
      <c r="G542" s="42">
        <f t="shared" ref="G542" si="88">H542*I542</f>
        <v>8450</v>
      </c>
      <c r="H542" s="70">
        <v>250</v>
      </c>
      <c r="I542" s="81">
        <v>33.799999999999997</v>
      </c>
      <c r="J542" s="77" t="s">
        <v>204</v>
      </c>
      <c r="K542" s="77" t="s">
        <v>205</v>
      </c>
      <c r="L542" s="157"/>
      <c r="M542" s="1"/>
      <c r="N542" s="138"/>
      <c r="O542" s="139"/>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c r="JR542" s="1"/>
      <c r="JS542" s="1"/>
      <c r="JT542" s="1"/>
      <c r="JU542" s="1"/>
      <c r="JV542" s="1"/>
      <c r="JW542" s="1"/>
      <c r="JX542" s="1"/>
      <c r="JY542" s="1"/>
      <c r="JZ542" s="1"/>
      <c r="KA542" s="1"/>
      <c r="KB542" s="1"/>
      <c r="KC542" s="1"/>
      <c r="KD542" s="1"/>
      <c r="KE542" s="1"/>
      <c r="KF542" s="1"/>
      <c r="KG542" s="1"/>
      <c r="KH542" s="1"/>
      <c r="KI542" s="1"/>
      <c r="KJ542" s="1"/>
      <c r="KK542" s="1"/>
      <c r="KL542" s="1"/>
      <c r="KM542" s="1"/>
      <c r="KN542" s="1"/>
      <c r="KO542" s="1"/>
      <c r="KP542" s="1"/>
      <c r="KQ542" s="1"/>
      <c r="KR542" s="1"/>
      <c r="KS542" s="1"/>
      <c r="KT542" s="1"/>
      <c r="KU542" s="1"/>
      <c r="KV542" s="1"/>
      <c r="KW542" s="1"/>
      <c r="KX542" s="1"/>
      <c r="KY542" s="1"/>
      <c r="KZ542" s="1"/>
      <c r="LA542" s="1"/>
      <c r="LB542" s="1"/>
      <c r="LC542" s="1"/>
      <c r="LD542" s="1"/>
      <c r="LE542" s="1"/>
      <c r="LF542" s="1"/>
      <c r="LG542" s="1"/>
      <c r="LH542" s="1"/>
      <c r="LI542" s="1"/>
      <c r="LJ542" s="1"/>
      <c r="LK542" s="1"/>
      <c r="LL542" s="1"/>
      <c r="LM542" s="1"/>
      <c r="LN542" s="1"/>
      <c r="LO542" s="1"/>
      <c r="LP542" s="1"/>
      <c r="LQ542" s="1"/>
      <c r="LR542" s="1"/>
      <c r="LS542" s="1"/>
      <c r="LT542" s="1"/>
      <c r="LU542" s="1"/>
      <c r="LV542" s="1"/>
      <c r="LW542" s="1"/>
      <c r="LX542" s="1"/>
      <c r="LY542" s="1"/>
      <c r="LZ542" s="1"/>
      <c r="MA542" s="1"/>
      <c r="MB542" s="1"/>
      <c r="MC542" s="1"/>
      <c r="MD542" s="1"/>
      <c r="ME542" s="1"/>
      <c r="MF542" s="1"/>
      <c r="MG542" s="1"/>
      <c r="MH542" s="1"/>
      <c r="MI542" s="1"/>
      <c r="MJ542" s="1"/>
      <c r="MK542" s="1"/>
      <c r="ML542" s="1"/>
      <c r="MM542" s="1"/>
      <c r="MN542" s="1"/>
      <c r="MO542" s="1"/>
      <c r="MP542" s="1"/>
      <c r="MQ542" s="1"/>
      <c r="MR542" s="1"/>
      <c r="MS542" s="1"/>
      <c r="MT542" s="1"/>
      <c r="MU542" s="1"/>
      <c r="MV542" s="1"/>
      <c r="MW542" s="1"/>
      <c r="MX542" s="1"/>
      <c r="MY542" s="1"/>
      <c r="MZ542" s="1"/>
      <c r="NA542" s="1"/>
      <c r="NB542" s="1"/>
      <c r="NC542" s="1"/>
      <c r="ND542" s="1"/>
      <c r="NE542" s="1"/>
      <c r="NF542" s="1"/>
      <c r="NG542" s="1"/>
      <c r="NH542" s="1"/>
      <c r="NI542" s="1"/>
      <c r="NJ542" s="1"/>
      <c r="NK542" s="1"/>
      <c r="NL542" s="1"/>
      <c r="NM542" s="1"/>
      <c r="NN542" s="1"/>
      <c r="NO542" s="1"/>
      <c r="NP542" s="1"/>
      <c r="NQ542" s="1"/>
      <c r="NR542" s="1"/>
      <c r="NS542" s="1"/>
      <c r="NT542" s="1"/>
      <c r="NU542" s="1"/>
      <c r="NV542" s="1"/>
      <c r="NW542" s="1"/>
      <c r="NX542" s="1"/>
      <c r="NY542" s="1"/>
      <c r="NZ542" s="1"/>
      <c r="OA542" s="1"/>
      <c r="OB542" s="1"/>
      <c r="OC542" s="1"/>
      <c r="OD542" s="1"/>
      <c r="OE542" s="1"/>
      <c r="OF542" s="1"/>
      <c r="OG542" s="1"/>
      <c r="OH542" s="1"/>
      <c r="OI542" s="1"/>
      <c r="OJ542" s="1"/>
      <c r="OK542" s="1"/>
      <c r="OL542" s="1"/>
      <c r="OM542" s="1"/>
      <c r="ON542" s="1"/>
      <c r="OO542" s="1"/>
      <c r="OP542" s="1"/>
      <c r="OQ542" s="1"/>
      <c r="OR542" s="1"/>
      <c r="OS542" s="1"/>
      <c r="OT542" s="1"/>
      <c r="OU542" s="1"/>
      <c r="OV542" s="1"/>
      <c r="OW542" s="1"/>
      <c r="OX542" s="1"/>
      <c r="OY542" s="1"/>
      <c r="OZ542" s="1"/>
      <c r="PA542" s="1"/>
      <c r="PB542" s="1"/>
      <c r="PC542" s="1"/>
      <c r="PD542" s="1"/>
      <c r="PE542" s="1"/>
      <c r="PF542" s="1"/>
      <c r="PG542" s="1"/>
      <c r="PH542" s="1"/>
      <c r="PI542" s="1"/>
      <c r="PJ542" s="1"/>
      <c r="PK542" s="1"/>
      <c r="PL542" s="1"/>
      <c r="PM542" s="1"/>
      <c r="PN542" s="1"/>
      <c r="PO542" s="1"/>
      <c r="PP542" s="1"/>
      <c r="PQ542" s="1"/>
      <c r="PR542" s="1"/>
      <c r="PS542" s="1"/>
      <c r="PT542" s="1"/>
      <c r="PU542" s="1"/>
      <c r="PV542" s="1"/>
      <c r="PW542" s="1"/>
      <c r="PX542" s="1"/>
      <c r="PY542" s="1"/>
      <c r="PZ542" s="1"/>
      <c r="QA542" s="1"/>
      <c r="QB542" s="1"/>
      <c r="QC542" s="1"/>
      <c r="QD542" s="1"/>
      <c r="QE542" s="1"/>
      <c r="QF542" s="1"/>
      <c r="QG542" s="1"/>
      <c r="QH542" s="1"/>
      <c r="QI542" s="1"/>
      <c r="QJ542" s="1"/>
      <c r="QK542" s="1"/>
      <c r="QL542" s="1"/>
      <c r="QM542" s="1"/>
      <c r="QN542" s="1"/>
      <c r="QO542" s="1"/>
      <c r="QP542" s="1"/>
      <c r="QQ542" s="1"/>
      <c r="QR542" s="1"/>
      <c r="QS542" s="1"/>
      <c r="QT542" s="1"/>
      <c r="QU542" s="1"/>
      <c r="QV542" s="1"/>
      <c r="QW542" s="1"/>
      <c r="QX542" s="1"/>
      <c r="QY542" s="1"/>
      <c r="QZ542" s="1"/>
      <c r="RA542" s="1"/>
      <c r="RB542" s="1"/>
      <c r="RC542" s="1"/>
      <c r="RD542" s="1"/>
      <c r="RE542" s="1"/>
      <c r="RF542" s="1"/>
      <c r="RG542" s="1"/>
      <c r="RH542" s="1"/>
      <c r="RI542" s="1"/>
      <c r="RJ542" s="1"/>
      <c r="RK542" s="1"/>
      <c r="RL542" s="1"/>
      <c r="RM542" s="1"/>
      <c r="RN542" s="1"/>
      <c r="RO542" s="1"/>
      <c r="RP542" s="1"/>
      <c r="RQ542" s="1"/>
      <c r="RR542" s="1"/>
      <c r="RS542" s="1"/>
      <c r="RT542" s="1"/>
      <c r="RU542" s="1"/>
      <c r="RV542" s="1"/>
      <c r="RW542" s="1"/>
      <c r="RX542" s="1"/>
      <c r="RY542" s="1"/>
      <c r="RZ542" s="1"/>
      <c r="SA542" s="1"/>
      <c r="SB542" s="1"/>
      <c r="SC542" s="1"/>
      <c r="SD542" s="1"/>
      <c r="SE542" s="1"/>
      <c r="SF542" s="1"/>
      <c r="SG542" s="1"/>
      <c r="SH542" s="1"/>
      <c r="SI542" s="1"/>
      <c r="SJ542" s="1"/>
      <c r="SK542" s="1"/>
      <c r="SL542" s="1"/>
      <c r="SM542" s="1"/>
      <c r="SN542" s="1"/>
      <c r="SO542" s="1"/>
      <c r="SP542" s="1"/>
      <c r="SQ542" s="1"/>
      <c r="SR542" s="1"/>
      <c r="SS542" s="1"/>
      <c r="ST542" s="1"/>
      <c r="SU542" s="1"/>
      <c r="SV542" s="1"/>
      <c r="SW542" s="1"/>
      <c r="SX542" s="1"/>
      <c r="SY542" s="1"/>
      <c r="SZ542" s="1"/>
      <c r="TA542" s="1"/>
      <c r="TB542" s="1"/>
      <c r="TC542" s="1"/>
      <c r="TD542" s="1"/>
      <c r="TE542" s="1"/>
      <c r="TF542" s="1"/>
      <c r="TG542" s="1"/>
      <c r="TH542" s="1"/>
      <c r="TI542" s="1"/>
      <c r="TJ542" s="1"/>
      <c r="TK542" s="1"/>
      <c r="TL542" s="1"/>
      <c r="TM542" s="1"/>
      <c r="TN542" s="1"/>
      <c r="TO542" s="1"/>
      <c r="TP542" s="1"/>
      <c r="TQ542" s="1"/>
      <c r="TR542" s="1"/>
      <c r="TS542" s="1"/>
      <c r="TT542" s="1"/>
      <c r="TU542" s="1"/>
      <c r="TV542" s="1"/>
      <c r="TW542" s="1"/>
      <c r="TX542" s="1"/>
      <c r="TY542" s="1"/>
      <c r="TZ542" s="1"/>
      <c r="UA542" s="1"/>
      <c r="UB542" s="1"/>
      <c r="UC542" s="1"/>
      <c r="UD542" s="1"/>
      <c r="UE542" s="1"/>
      <c r="UF542" s="1"/>
      <c r="UG542" s="1"/>
      <c r="UH542" s="1"/>
      <c r="UI542" s="1"/>
      <c r="UJ542" s="1"/>
      <c r="UK542" s="1"/>
      <c r="UL542" s="1"/>
      <c r="UM542" s="1"/>
      <c r="UN542" s="1"/>
      <c r="UO542" s="1"/>
      <c r="UP542" s="1"/>
      <c r="UQ542" s="1"/>
      <c r="UR542" s="1"/>
      <c r="US542" s="1"/>
      <c r="UT542" s="1"/>
      <c r="UU542" s="1"/>
      <c r="UV542" s="1"/>
      <c r="UW542" s="1"/>
      <c r="UX542" s="1"/>
      <c r="UY542" s="1"/>
      <c r="UZ542" s="1"/>
      <c r="VA542" s="1"/>
      <c r="VB542" s="1"/>
      <c r="VC542" s="1"/>
      <c r="VD542" s="1"/>
      <c r="VE542" s="1"/>
      <c r="VF542" s="1"/>
      <c r="VG542" s="1"/>
      <c r="VH542" s="1"/>
      <c r="VI542" s="1"/>
      <c r="VJ542" s="1"/>
      <c r="VK542" s="1"/>
      <c r="VL542" s="1"/>
      <c r="VM542" s="1"/>
      <c r="VN542" s="1"/>
      <c r="VO542" s="1"/>
      <c r="VP542" s="1"/>
      <c r="VQ542" s="1"/>
      <c r="VR542" s="1"/>
      <c r="VS542" s="1"/>
      <c r="VT542" s="1"/>
      <c r="VU542" s="1"/>
      <c r="VV542" s="1"/>
      <c r="VW542" s="1"/>
      <c r="VX542" s="1"/>
      <c r="VY542" s="1"/>
      <c r="VZ542" s="1"/>
      <c r="WA542" s="1"/>
      <c r="WB542" s="1"/>
      <c r="WC542" s="1"/>
      <c r="WD542" s="1"/>
      <c r="WE542" s="1"/>
      <c r="WF542" s="1"/>
      <c r="WG542" s="1"/>
      <c r="WH542" s="1"/>
      <c r="WI542" s="1"/>
      <c r="WJ542" s="1"/>
      <c r="WK542" s="1"/>
      <c r="WL542" s="1"/>
      <c r="WM542" s="1"/>
      <c r="WN542" s="1"/>
      <c r="WO542" s="1"/>
      <c r="WP542" s="1"/>
      <c r="WQ542" s="1"/>
      <c r="WR542" s="1"/>
      <c r="WS542" s="1"/>
      <c r="WT542" s="1"/>
      <c r="WU542" s="1"/>
      <c r="WV542" s="1"/>
      <c r="WW542" s="1"/>
      <c r="WX542" s="1"/>
      <c r="WY542" s="1"/>
      <c r="WZ542" s="1"/>
      <c r="XA542" s="1"/>
      <c r="XB542" s="1"/>
      <c r="XC542" s="1"/>
      <c r="XD542" s="1"/>
      <c r="XE542" s="1"/>
      <c r="XF542" s="1"/>
      <c r="XG542" s="1"/>
      <c r="XH542" s="1"/>
      <c r="XI542" s="1"/>
      <c r="XJ542" s="1"/>
      <c r="XK542" s="1"/>
      <c r="XL542" s="1"/>
      <c r="XM542" s="1"/>
      <c r="XN542" s="1"/>
      <c r="XO542" s="1"/>
      <c r="XP542" s="1"/>
      <c r="XQ542" s="1"/>
      <c r="XR542" s="1"/>
      <c r="XS542" s="1"/>
      <c r="XT542" s="1"/>
      <c r="XU542" s="1"/>
      <c r="XV542" s="1"/>
      <c r="XW542" s="1"/>
      <c r="XX542" s="1"/>
      <c r="XY542" s="1"/>
      <c r="XZ542" s="1"/>
      <c r="YA542" s="1"/>
      <c r="YB542" s="1"/>
      <c r="YC542" s="1"/>
      <c r="YD542" s="1"/>
      <c r="YE542" s="1"/>
      <c r="YF542" s="1"/>
      <c r="YG542" s="1"/>
      <c r="YH542" s="1"/>
      <c r="YI542" s="1"/>
      <c r="YJ542" s="1"/>
      <c r="YK542" s="1"/>
      <c r="YL542" s="1"/>
      <c r="YM542" s="1"/>
      <c r="YN542" s="1"/>
      <c r="YO542" s="1"/>
      <c r="YP542" s="1"/>
      <c r="YQ542" s="1"/>
      <c r="YR542" s="1"/>
      <c r="YS542" s="1"/>
      <c r="YT542" s="1"/>
      <c r="YU542" s="1"/>
      <c r="YV542" s="1"/>
      <c r="YW542" s="1"/>
      <c r="YX542" s="1"/>
      <c r="YY542" s="1"/>
      <c r="YZ542" s="1"/>
      <c r="ZA542" s="1"/>
      <c r="ZB542" s="1"/>
      <c r="ZC542" s="1"/>
      <c r="ZD542" s="1"/>
      <c r="ZE542" s="1"/>
      <c r="ZF542" s="1"/>
      <c r="ZG542" s="1"/>
      <c r="ZH542" s="1"/>
      <c r="ZI542" s="1"/>
      <c r="ZJ542" s="1"/>
      <c r="ZK542" s="1"/>
      <c r="ZL542" s="1"/>
      <c r="ZM542" s="1"/>
      <c r="ZN542" s="1"/>
      <c r="ZO542" s="1"/>
      <c r="ZP542" s="1"/>
      <c r="ZQ542" s="1"/>
      <c r="ZR542" s="1"/>
      <c r="ZS542" s="1"/>
    </row>
    <row r="543" spans="1:695" x14ac:dyDescent="0.2">
      <c r="A543" s="158"/>
      <c r="C543" s="45"/>
      <c r="E543" s="58"/>
      <c r="F543" s="84"/>
      <c r="I543" s="60"/>
      <c r="L543" s="161"/>
      <c r="M543" s="1"/>
    </row>
    <row r="544" spans="1:695" x14ac:dyDescent="0.2">
      <c r="A544" s="158"/>
      <c r="C544" s="45"/>
      <c r="E544" s="58"/>
      <c r="F544" s="58"/>
      <c r="I544" s="60"/>
      <c r="L544" s="161"/>
      <c r="M544" s="1"/>
    </row>
    <row r="545" spans="1:695" s="129" customFormat="1" x14ac:dyDescent="0.2">
      <c r="A545" s="218" t="s">
        <v>165</v>
      </c>
      <c r="B545" s="91"/>
      <c r="C545" s="48" t="s">
        <v>54</v>
      </c>
      <c r="D545" s="68" t="s">
        <v>13</v>
      </c>
      <c r="E545" s="69">
        <v>0.33333333333333331</v>
      </c>
      <c r="F545" s="69">
        <f>E545+(60/(24*60))</f>
        <v>0.375</v>
      </c>
      <c r="G545" s="42">
        <f>H545*I545</f>
        <v>7537.5</v>
      </c>
      <c r="H545" s="70">
        <v>201</v>
      </c>
      <c r="I545" s="81">
        <v>37.5</v>
      </c>
      <c r="J545" s="77" t="s">
        <v>204</v>
      </c>
      <c r="K545" s="77" t="s">
        <v>205</v>
      </c>
      <c r="L545" s="157"/>
      <c r="M545" s="1"/>
      <c r="N545" s="138"/>
      <c r="O545" s="139"/>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c r="JR545" s="1"/>
      <c r="JS545" s="1"/>
      <c r="JT545" s="1"/>
      <c r="JU545" s="1"/>
      <c r="JV545" s="1"/>
      <c r="JW545" s="1"/>
      <c r="JX545" s="1"/>
      <c r="JY545" s="1"/>
      <c r="JZ545" s="1"/>
      <c r="KA545" s="1"/>
      <c r="KB545" s="1"/>
      <c r="KC545" s="1"/>
      <c r="KD545" s="1"/>
      <c r="KE545" s="1"/>
      <c r="KF545" s="1"/>
      <c r="KG545" s="1"/>
      <c r="KH545" s="1"/>
      <c r="KI545" s="1"/>
      <c r="KJ545" s="1"/>
      <c r="KK545" s="1"/>
      <c r="KL545" s="1"/>
      <c r="KM545" s="1"/>
      <c r="KN545" s="1"/>
      <c r="KO545" s="1"/>
      <c r="KP545" s="1"/>
      <c r="KQ545" s="1"/>
      <c r="KR545" s="1"/>
      <c r="KS545" s="1"/>
      <c r="KT545" s="1"/>
      <c r="KU545" s="1"/>
      <c r="KV545" s="1"/>
      <c r="KW545" s="1"/>
      <c r="KX545" s="1"/>
      <c r="KY545" s="1"/>
      <c r="KZ545" s="1"/>
      <c r="LA545" s="1"/>
      <c r="LB545" s="1"/>
      <c r="LC545" s="1"/>
      <c r="LD545" s="1"/>
      <c r="LE545" s="1"/>
      <c r="LF545" s="1"/>
      <c r="LG545" s="1"/>
      <c r="LH545" s="1"/>
      <c r="LI545" s="1"/>
      <c r="LJ545" s="1"/>
      <c r="LK545" s="1"/>
      <c r="LL545" s="1"/>
      <c r="LM545" s="1"/>
      <c r="LN545" s="1"/>
      <c r="LO545" s="1"/>
      <c r="LP545" s="1"/>
      <c r="LQ545" s="1"/>
      <c r="LR545" s="1"/>
      <c r="LS545" s="1"/>
      <c r="LT545" s="1"/>
      <c r="LU545" s="1"/>
      <c r="LV545" s="1"/>
      <c r="LW545" s="1"/>
      <c r="LX545" s="1"/>
      <c r="LY545" s="1"/>
      <c r="LZ545" s="1"/>
      <c r="MA545" s="1"/>
      <c r="MB545" s="1"/>
      <c r="MC545" s="1"/>
      <c r="MD545" s="1"/>
      <c r="ME545" s="1"/>
      <c r="MF545" s="1"/>
      <c r="MG545" s="1"/>
      <c r="MH545" s="1"/>
      <c r="MI545" s="1"/>
      <c r="MJ545" s="1"/>
      <c r="MK545" s="1"/>
      <c r="ML545" s="1"/>
      <c r="MM545" s="1"/>
      <c r="MN545" s="1"/>
      <c r="MO545" s="1"/>
      <c r="MP545" s="1"/>
      <c r="MQ545" s="1"/>
      <c r="MR545" s="1"/>
      <c r="MS545" s="1"/>
      <c r="MT545" s="1"/>
      <c r="MU545" s="1"/>
      <c r="MV545" s="1"/>
      <c r="MW545" s="1"/>
      <c r="MX545" s="1"/>
      <c r="MY545" s="1"/>
      <c r="MZ545" s="1"/>
      <c r="NA545" s="1"/>
      <c r="NB545" s="1"/>
      <c r="NC545" s="1"/>
      <c r="ND545" s="1"/>
      <c r="NE545" s="1"/>
      <c r="NF545" s="1"/>
      <c r="NG545" s="1"/>
      <c r="NH545" s="1"/>
      <c r="NI545" s="1"/>
      <c r="NJ545" s="1"/>
      <c r="NK545" s="1"/>
      <c r="NL545" s="1"/>
      <c r="NM545" s="1"/>
      <c r="NN545" s="1"/>
      <c r="NO545" s="1"/>
      <c r="NP545" s="1"/>
      <c r="NQ545" s="1"/>
      <c r="NR545" s="1"/>
      <c r="NS545" s="1"/>
      <c r="NT545" s="1"/>
      <c r="NU545" s="1"/>
      <c r="NV545" s="1"/>
      <c r="NW545" s="1"/>
      <c r="NX545" s="1"/>
      <c r="NY545" s="1"/>
      <c r="NZ545" s="1"/>
      <c r="OA545" s="1"/>
      <c r="OB545" s="1"/>
      <c r="OC545" s="1"/>
      <c r="OD545" s="1"/>
      <c r="OE545" s="1"/>
      <c r="OF545" s="1"/>
      <c r="OG545" s="1"/>
      <c r="OH545" s="1"/>
      <c r="OI545" s="1"/>
      <c r="OJ545" s="1"/>
      <c r="OK545" s="1"/>
      <c r="OL545" s="1"/>
      <c r="OM545" s="1"/>
      <c r="ON545" s="1"/>
      <c r="OO545" s="1"/>
      <c r="OP545" s="1"/>
      <c r="OQ545" s="1"/>
      <c r="OR545" s="1"/>
      <c r="OS545" s="1"/>
      <c r="OT545" s="1"/>
      <c r="OU545" s="1"/>
      <c r="OV545" s="1"/>
      <c r="OW545" s="1"/>
      <c r="OX545" s="1"/>
      <c r="OY545" s="1"/>
      <c r="OZ545" s="1"/>
      <c r="PA545" s="1"/>
      <c r="PB545" s="1"/>
      <c r="PC545" s="1"/>
      <c r="PD545" s="1"/>
      <c r="PE545" s="1"/>
      <c r="PF545" s="1"/>
      <c r="PG545" s="1"/>
      <c r="PH545" s="1"/>
      <c r="PI545" s="1"/>
      <c r="PJ545" s="1"/>
      <c r="PK545" s="1"/>
      <c r="PL545" s="1"/>
      <c r="PM545" s="1"/>
      <c r="PN545" s="1"/>
      <c r="PO545" s="1"/>
      <c r="PP545" s="1"/>
      <c r="PQ545" s="1"/>
      <c r="PR545" s="1"/>
      <c r="PS545" s="1"/>
      <c r="PT545" s="1"/>
      <c r="PU545" s="1"/>
      <c r="PV545" s="1"/>
      <c r="PW545" s="1"/>
      <c r="PX545" s="1"/>
      <c r="PY545" s="1"/>
      <c r="PZ545" s="1"/>
      <c r="QA545" s="1"/>
      <c r="QB545" s="1"/>
      <c r="QC545" s="1"/>
      <c r="QD545" s="1"/>
      <c r="QE545" s="1"/>
      <c r="QF545" s="1"/>
      <c r="QG545" s="1"/>
      <c r="QH545" s="1"/>
      <c r="QI545" s="1"/>
      <c r="QJ545" s="1"/>
      <c r="QK545" s="1"/>
      <c r="QL545" s="1"/>
      <c r="QM545" s="1"/>
      <c r="QN545" s="1"/>
      <c r="QO545" s="1"/>
      <c r="QP545" s="1"/>
      <c r="QQ545" s="1"/>
      <c r="QR545" s="1"/>
      <c r="QS545" s="1"/>
      <c r="QT545" s="1"/>
      <c r="QU545" s="1"/>
      <c r="QV545" s="1"/>
      <c r="QW545" s="1"/>
      <c r="QX545" s="1"/>
      <c r="QY545" s="1"/>
      <c r="QZ545" s="1"/>
      <c r="RA545" s="1"/>
      <c r="RB545" s="1"/>
      <c r="RC545" s="1"/>
      <c r="RD545" s="1"/>
      <c r="RE545" s="1"/>
      <c r="RF545" s="1"/>
      <c r="RG545" s="1"/>
      <c r="RH545" s="1"/>
      <c r="RI545" s="1"/>
      <c r="RJ545" s="1"/>
      <c r="RK545" s="1"/>
      <c r="RL545" s="1"/>
      <c r="RM545" s="1"/>
      <c r="RN545" s="1"/>
      <c r="RO545" s="1"/>
      <c r="RP545" s="1"/>
      <c r="RQ545" s="1"/>
      <c r="RR545" s="1"/>
      <c r="RS545" s="1"/>
      <c r="RT545" s="1"/>
      <c r="RU545" s="1"/>
      <c r="RV545" s="1"/>
      <c r="RW545" s="1"/>
      <c r="RX545" s="1"/>
      <c r="RY545" s="1"/>
      <c r="RZ545" s="1"/>
      <c r="SA545" s="1"/>
      <c r="SB545" s="1"/>
      <c r="SC545" s="1"/>
      <c r="SD545" s="1"/>
      <c r="SE545" s="1"/>
      <c r="SF545" s="1"/>
      <c r="SG545" s="1"/>
      <c r="SH545" s="1"/>
      <c r="SI545" s="1"/>
      <c r="SJ545" s="1"/>
      <c r="SK545" s="1"/>
      <c r="SL545" s="1"/>
      <c r="SM545" s="1"/>
      <c r="SN545" s="1"/>
      <c r="SO545" s="1"/>
      <c r="SP545" s="1"/>
      <c r="SQ545" s="1"/>
      <c r="SR545" s="1"/>
      <c r="SS545" s="1"/>
      <c r="ST545" s="1"/>
      <c r="SU545" s="1"/>
      <c r="SV545" s="1"/>
      <c r="SW545" s="1"/>
      <c r="SX545" s="1"/>
      <c r="SY545" s="1"/>
      <c r="SZ545" s="1"/>
      <c r="TA545" s="1"/>
      <c r="TB545" s="1"/>
      <c r="TC545" s="1"/>
      <c r="TD545" s="1"/>
      <c r="TE545" s="1"/>
      <c r="TF545" s="1"/>
      <c r="TG545" s="1"/>
      <c r="TH545" s="1"/>
      <c r="TI545" s="1"/>
      <c r="TJ545" s="1"/>
      <c r="TK545" s="1"/>
      <c r="TL545" s="1"/>
      <c r="TM545" s="1"/>
      <c r="TN545" s="1"/>
      <c r="TO545" s="1"/>
      <c r="TP545" s="1"/>
      <c r="TQ545" s="1"/>
      <c r="TR545" s="1"/>
      <c r="TS545" s="1"/>
      <c r="TT545" s="1"/>
      <c r="TU545" s="1"/>
      <c r="TV545" s="1"/>
      <c r="TW545" s="1"/>
      <c r="TX545" s="1"/>
      <c r="TY545" s="1"/>
      <c r="TZ545" s="1"/>
      <c r="UA545" s="1"/>
      <c r="UB545" s="1"/>
      <c r="UC545" s="1"/>
      <c r="UD545" s="1"/>
      <c r="UE545" s="1"/>
      <c r="UF545" s="1"/>
      <c r="UG545" s="1"/>
      <c r="UH545" s="1"/>
      <c r="UI545" s="1"/>
      <c r="UJ545" s="1"/>
      <c r="UK545" s="1"/>
      <c r="UL545" s="1"/>
      <c r="UM545" s="1"/>
      <c r="UN545" s="1"/>
      <c r="UO545" s="1"/>
      <c r="UP545" s="1"/>
      <c r="UQ545" s="1"/>
      <c r="UR545" s="1"/>
      <c r="US545" s="1"/>
      <c r="UT545" s="1"/>
      <c r="UU545" s="1"/>
      <c r="UV545" s="1"/>
      <c r="UW545" s="1"/>
      <c r="UX545" s="1"/>
      <c r="UY545" s="1"/>
      <c r="UZ545" s="1"/>
      <c r="VA545" s="1"/>
      <c r="VB545" s="1"/>
      <c r="VC545" s="1"/>
      <c r="VD545" s="1"/>
      <c r="VE545" s="1"/>
      <c r="VF545" s="1"/>
      <c r="VG545" s="1"/>
      <c r="VH545" s="1"/>
      <c r="VI545" s="1"/>
      <c r="VJ545" s="1"/>
      <c r="VK545" s="1"/>
      <c r="VL545" s="1"/>
      <c r="VM545" s="1"/>
      <c r="VN545" s="1"/>
      <c r="VO545" s="1"/>
      <c r="VP545" s="1"/>
      <c r="VQ545" s="1"/>
      <c r="VR545" s="1"/>
      <c r="VS545" s="1"/>
      <c r="VT545" s="1"/>
      <c r="VU545" s="1"/>
      <c r="VV545" s="1"/>
      <c r="VW545" s="1"/>
      <c r="VX545" s="1"/>
      <c r="VY545" s="1"/>
      <c r="VZ545" s="1"/>
      <c r="WA545" s="1"/>
      <c r="WB545" s="1"/>
      <c r="WC545" s="1"/>
      <c r="WD545" s="1"/>
      <c r="WE545" s="1"/>
      <c r="WF545" s="1"/>
      <c r="WG545" s="1"/>
      <c r="WH545" s="1"/>
      <c r="WI545" s="1"/>
      <c r="WJ545" s="1"/>
      <c r="WK545" s="1"/>
      <c r="WL545" s="1"/>
      <c r="WM545" s="1"/>
      <c r="WN545" s="1"/>
      <c r="WO545" s="1"/>
      <c r="WP545" s="1"/>
      <c r="WQ545" s="1"/>
      <c r="WR545" s="1"/>
      <c r="WS545" s="1"/>
      <c r="WT545" s="1"/>
      <c r="WU545" s="1"/>
      <c r="WV545" s="1"/>
      <c r="WW545" s="1"/>
      <c r="WX545" s="1"/>
      <c r="WY545" s="1"/>
      <c r="WZ545" s="1"/>
      <c r="XA545" s="1"/>
      <c r="XB545" s="1"/>
      <c r="XC545" s="1"/>
      <c r="XD545" s="1"/>
      <c r="XE545" s="1"/>
      <c r="XF545" s="1"/>
      <c r="XG545" s="1"/>
      <c r="XH545" s="1"/>
      <c r="XI545" s="1"/>
      <c r="XJ545" s="1"/>
      <c r="XK545" s="1"/>
      <c r="XL545" s="1"/>
      <c r="XM545" s="1"/>
      <c r="XN545" s="1"/>
      <c r="XO545" s="1"/>
      <c r="XP545" s="1"/>
      <c r="XQ545" s="1"/>
      <c r="XR545" s="1"/>
      <c r="XS545" s="1"/>
      <c r="XT545" s="1"/>
      <c r="XU545" s="1"/>
      <c r="XV545" s="1"/>
      <c r="XW545" s="1"/>
      <c r="XX545" s="1"/>
      <c r="XY545" s="1"/>
      <c r="XZ545" s="1"/>
      <c r="YA545" s="1"/>
      <c r="YB545" s="1"/>
      <c r="YC545" s="1"/>
      <c r="YD545" s="1"/>
      <c r="YE545" s="1"/>
      <c r="YF545" s="1"/>
      <c r="YG545" s="1"/>
      <c r="YH545" s="1"/>
      <c r="YI545" s="1"/>
      <c r="YJ545" s="1"/>
      <c r="YK545" s="1"/>
      <c r="YL545" s="1"/>
      <c r="YM545" s="1"/>
      <c r="YN545" s="1"/>
      <c r="YO545" s="1"/>
      <c r="YP545" s="1"/>
      <c r="YQ545" s="1"/>
      <c r="YR545" s="1"/>
      <c r="YS545" s="1"/>
      <c r="YT545" s="1"/>
      <c r="YU545" s="1"/>
      <c r="YV545" s="1"/>
      <c r="YW545" s="1"/>
      <c r="YX545" s="1"/>
      <c r="YY545" s="1"/>
      <c r="YZ545" s="1"/>
      <c r="ZA545" s="1"/>
      <c r="ZB545" s="1"/>
      <c r="ZC545" s="1"/>
      <c r="ZD545" s="1"/>
      <c r="ZE545" s="1"/>
      <c r="ZF545" s="1"/>
      <c r="ZG545" s="1"/>
      <c r="ZH545" s="1"/>
      <c r="ZI545" s="1"/>
      <c r="ZJ545" s="1"/>
      <c r="ZK545" s="1"/>
      <c r="ZL545" s="1"/>
      <c r="ZM545" s="1"/>
      <c r="ZN545" s="1"/>
      <c r="ZO545" s="1"/>
      <c r="ZP545" s="1"/>
      <c r="ZQ545" s="1"/>
      <c r="ZR545" s="1"/>
      <c r="ZS545" s="1"/>
    </row>
    <row r="546" spans="1:695" s="47" customFormat="1" x14ac:dyDescent="0.2">
      <c r="A546" s="218" t="s">
        <v>165</v>
      </c>
      <c r="B546" s="91"/>
      <c r="C546" s="48"/>
      <c r="D546" s="89"/>
      <c r="E546" s="69"/>
      <c r="F546" s="69"/>
      <c r="G546" s="42"/>
      <c r="H546" s="70"/>
      <c r="I546" s="81"/>
      <c r="J546" s="107"/>
      <c r="K546" s="46"/>
      <c r="L546" s="157"/>
      <c r="M546" s="1"/>
      <c r="N546" s="138"/>
      <c r="O546" s="139"/>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c r="JR546" s="1"/>
      <c r="JS546" s="1"/>
      <c r="JT546" s="1"/>
      <c r="JU546" s="1"/>
      <c r="JV546" s="1"/>
      <c r="JW546" s="1"/>
      <c r="JX546" s="1"/>
      <c r="JY546" s="1"/>
      <c r="JZ546" s="1"/>
      <c r="KA546" s="1"/>
      <c r="KB546" s="1"/>
      <c r="KC546" s="1"/>
      <c r="KD546" s="1"/>
      <c r="KE546" s="1"/>
      <c r="KF546" s="1"/>
      <c r="KG546" s="1"/>
      <c r="KH546" s="1"/>
      <c r="KI546" s="1"/>
      <c r="KJ546" s="1"/>
      <c r="KK546" s="1"/>
      <c r="KL546" s="1"/>
      <c r="KM546" s="1"/>
      <c r="KN546" s="1"/>
      <c r="KO546" s="1"/>
      <c r="KP546" s="1"/>
      <c r="KQ546" s="1"/>
      <c r="KR546" s="1"/>
      <c r="KS546" s="1"/>
      <c r="KT546" s="1"/>
      <c r="KU546" s="1"/>
      <c r="KV546" s="1"/>
      <c r="KW546" s="1"/>
      <c r="KX546" s="1"/>
      <c r="KY546" s="1"/>
      <c r="KZ546" s="1"/>
      <c r="LA546" s="1"/>
      <c r="LB546" s="1"/>
      <c r="LC546" s="1"/>
      <c r="LD546" s="1"/>
      <c r="LE546" s="1"/>
      <c r="LF546" s="1"/>
      <c r="LG546" s="1"/>
      <c r="LH546" s="1"/>
      <c r="LI546" s="1"/>
      <c r="LJ546" s="1"/>
      <c r="LK546" s="1"/>
      <c r="LL546" s="1"/>
      <c r="LM546" s="1"/>
      <c r="LN546" s="1"/>
      <c r="LO546" s="1"/>
      <c r="LP546" s="1"/>
      <c r="LQ546" s="1"/>
      <c r="LR546" s="1"/>
      <c r="LS546" s="1"/>
      <c r="LT546" s="1"/>
      <c r="LU546" s="1"/>
      <c r="LV546" s="1"/>
      <c r="LW546" s="1"/>
      <c r="LX546" s="1"/>
      <c r="LY546" s="1"/>
      <c r="LZ546" s="1"/>
      <c r="MA546" s="1"/>
      <c r="MB546" s="1"/>
      <c r="MC546" s="1"/>
      <c r="MD546" s="1"/>
      <c r="ME546" s="1"/>
      <c r="MF546" s="1"/>
      <c r="MG546" s="1"/>
      <c r="MH546" s="1"/>
      <c r="MI546" s="1"/>
      <c r="MJ546" s="1"/>
      <c r="MK546" s="1"/>
      <c r="ML546" s="1"/>
      <c r="MM546" s="1"/>
      <c r="MN546" s="1"/>
      <c r="MO546" s="1"/>
      <c r="MP546" s="1"/>
      <c r="MQ546" s="1"/>
      <c r="MR546" s="1"/>
      <c r="MS546" s="1"/>
      <c r="MT546" s="1"/>
      <c r="MU546" s="1"/>
      <c r="MV546" s="1"/>
      <c r="MW546" s="1"/>
      <c r="MX546" s="1"/>
      <c r="MY546" s="1"/>
      <c r="MZ546" s="1"/>
      <c r="NA546" s="1"/>
      <c r="NB546" s="1"/>
      <c r="NC546" s="1"/>
      <c r="ND546" s="1"/>
      <c r="NE546" s="1"/>
      <c r="NF546" s="1"/>
      <c r="NG546" s="1"/>
      <c r="NH546" s="1"/>
      <c r="NI546" s="1"/>
      <c r="NJ546" s="1"/>
      <c r="NK546" s="1"/>
      <c r="NL546" s="1"/>
      <c r="NM546" s="1"/>
      <c r="NN546" s="1"/>
      <c r="NO546" s="1"/>
      <c r="NP546" s="1"/>
      <c r="NQ546" s="1"/>
      <c r="NR546" s="1"/>
      <c r="NS546" s="1"/>
      <c r="NT546" s="1"/>
      <c r="NU546" s="1"/>
      <c r="NV546" s="1"/>
      <c r="NW546" s="1"/>
      <c r="NX546" s="1"/>
      <c r="NY546" s="1"/>
      <c r="NZ546" s="1"/>
      <c r="OA546" s="1"/>
      <c r="OB546" s="1"/>
      <c r="OC546" s="1"/>
      <c r="OD546" s="1"/>
      <c r="OE546" s="1"/>
      <c r="OF546" s="1"/>
      <c r="OG546" s="1"/>
      <c r="OH546" s="1"/>
      <c r="OI546" s="1"/>
      <c r="OJ546" s="1"/>
      <c r="OK546" s="1"/>
      <c r="OL546" s="1"/>
      <c r="OM546" s="1"/>
      <c r="ON546" s="1"/>
      <c r="OO546" s="1"/>
      <c r="OP546" s="1"/>
      <c r="OQ546" s="1"/>
      <c r="OR546" s="1"/>
      <c r="OS546" s="1"/>
      <c r="OT546" s="1"/>
      <c r="OU546" s="1"/>
      <c r="OV546" s="1"/>
      <c r="OW546" s="1"/>
      <c r="OX546" s="1"/>
      <c r="OY546" s="1"/>
      <c r="OZ546" s="1"/>
      <c r="PA546" s="1"/>
      <c r="PB546" s="1"/>
      <c r="PC546" s="1"/>
      <c r="PD546" s="1"/>
      <c r="PE546" s="1"/>
      <c r="PF546" s="1"/>
      <c r="PG546" s="1"/>
      <c r="PH546" s="1"/>
      <c r="PI546" s="1"/>
      <c r="PJ546" s="1"/>
      <c r="PK546" s="1"/>
      <c r="PL546" s="1"/>
      <c r="PM546" s="1"/>
      <c r="PN546" s="1"/>
      <c r="PO546" s="1"/>
      <c r="PP546" s="1"/>
      <c r="PQ546" s="1"/>
      <c r="PR546" s="1"/>
      <c r="PS546" s="1"/>
      <c r="PT546" s="1"/>
      <c r="PU546" s="1"/>
      <c r="PV546" s="1"/>
      <c r="PW546" s="1"/>
      <c r="PX546" s="1"/>
      <c r="PY546" s="1"/>
      <c r="PZ546" s="1"/>
      <c r="QA546" s="1"/>
      <c r="QB546" s="1"/>
      <c r="QC546" s="1"/>
      <c r="QD546" s="1"/>
      <c r="QE546" s="1"/>
      <c r="QF546" s="1"/>
      <c r="QG546" s="1"/>
      <c r="QH546" s="1"/>
      <c r="QI546" s="1"/>
      <c r="QJ546" s="1"/>
      <c r="QK546" s="1"/>
      <c r="QL546" s="1"/>
      <c r="QM546" s="1"/>
      <c r="QN546" s="1"/>
      <c r="QO546" s="1"/>
      <c r="QP546" s="1"/>
      <c r="QQ546" s="1"/>
      <c r="QR546" s="1"/>
      <c r="QS546" s="1"/>
      <c r="QT546" s="1"/>
      <c r="QU546" s="1"/>
      <c r="QV546" s="1"/>
      <c r="QW546" s="1"/>
      <c r="QX546" s="1"/>
      <c r="QY546" s="1"/>
      <c r="QZ546" s="1"/>
      <c r="RA546" s="1"/>
      <c r="RB546" s="1"/>
      <c r="RC546" s="1"/>
      <c r="RD546" s="1"/>
      <c r="RE546" s="1"/>
      <c r="RF546" s="1"/>
      <c r="RG546" s="1"/>
      <c r="RH546" s="1"/>
      <c r="RI546" s="1"/>
      <c r="RJ546" s="1"/>
      <c r="RK546" s="1"/>
      <c r="RL546" s="1"/>
      <c r="RM546" s="1"/>
      <c r="RN546" s="1"/>
      <c r="RO546" s="1"/>
      <c r="RP546" s="1"/>
      <c r="RQ546" s="1"/>
      <c r="RR546" s="1"/>
      <c r="RS546" s="1"/>
      <c r="RT546" s="1"/>
      <c r="RU546" s="1"/>
      <c r="RV546" s="1"/>
      <c r="RW546" s="1"/>
      <c r="RX546" s="1"/>
      <c r="RY546" s="1"/>
      <c r="RZ546" s="1"/>
      <c r="SA546" s="1"/>
      <c r="SB546" s="1"/>
      <c r="SC546" s="1"/>
      <c r="SD546" s="1"/>
      <c r="SE546" s="1"/>
      <c r="SF546" s="1"/>
      <c r="SG546" s="1"/>
      <c r="SH546" s="1"/>
      <c r="SI546" s="1"/>
      <c r="SJ546" s="1"/>
      <c r="SK546" s="1"/>
      <c r="SL546" s="1"/>
      <c r="SM546" s="1"/>
      <c r="SN546" s="1"/>
      <c r="SO546" s="1"/>
      <c r="SP546" s="1"/>
      <c r="SQ546" s="1"/>
      <c r="SR546" s="1"/>
      <c r="SS546" s="1"/>
      <c r="ST546" s="1"/>
      <c r="SU546" s="1"/>
      <c r="SV546" s="1"/>
      <c r="SW546" s="1"/>
      <c r="SX546" s="1"/>
      <c r="SY546" s="1"/>
      <c r="SZ546" s="1"/>
      <c r="TA546" s="1"/>
      <c r="TB546" s="1"/>
      <c r="TC546" s="1"/>
      <c r="TD546" s="1"/>
      <c r="TE546" s="1"/>
      <c r="TF546" s="1"/>
      <c r="TG546" s="1"/>
      <c r="TH546" s="1"/>
      <c r="TI546" s="1"/>
      <c r="TJ546" s="1"/>
      <c r="TK546" s="1"/>
      <c r="TL546" s="1"/>
      <c r="TM546" s="1"/>
      <c r="TN546" s="1"/>
      <c r="TO546" s="1"/>
      <c r="TP546" s="1"/>
      <c r="TQ546" s="1"/>
      <c r="TR546" s="1"/>
      <c r="TS546" s="1"/>
      <c r="TT546" s="1"/>
      <c r="TU546" s="1"/>
      <c r="TV546" s="1"/>
      <c r="TW546" s="1"/>
      <c r="TX546" s="1"/>
      <c r="TY546" s="1"/>
      <c r="TZ546" s="1"/>
      <c r="UA546" s="1"/>
      <c r="UB546" s="1"/>
      <c r="UC546" s="1"/>
      <c r="UD546" s="1"/>
      <c r="UE546" s="1"/>
      <c r="UF546" s="1"/>
      <c r="UG546" s="1"/>
      <c r="UH546" s="1"/>
      <c r="UI546" s="1"/>
      <c r="UJ546" s="1"/>
      <c r="UK546" s="1"/>
      <c r="UL546" s="1"/>
      <c r="UM546" s="1"/>
      <c r="UN546" s="1"/>
      <c r="UO546" s="1"/>
      <c r="UP546" s="1"/>
      <c r="UQ546" s="1"/>
      <c r="UR546" s="1"/>
      <c r="US546" s="1"/>
      <c r="UT546" s="1"/>
      <c r="UU546" s="1"/>
      <c r="UV546" s="1"/>
      <c r="UW546" s="1"/>
      <c r="UX546" s="1"/>
      <c r="UY546" s="1"/>
      <c r="UZ546" s="1"/>
      <c r="VA546" s="1"/>
      <c r="VB546" s="1"/>
      <c r="VC546" s="1"/>
      <c r="VD546" s="1"/>
      <c r="VE546" s="1"/>
      <c r="VF546" s="1"/>
      <c r="VG546" s="1"/>
      <c r="VH546" s="1"/>
      <c r="VI546" s="1"/>
      <c r="VJ546" s="1"/>
      <c r="VK546" s="1"/>
      <c r="VL546" s="1"/>
      <c r="VM546" s="1"/>
      <c r="VN546" s="1"/>
      <c r="VO546" s="1"/>
      <c r="VP546" s="1"/>
      <c r="VQ546" s="1"/>
      <c r="VR546" s="1"/>
      <c r="VS546" s="1"/>
      <c r="VT546" s="1"/>
      <c r="VU546" s="1"/>
      <c r="VV546" s="1"/>
      <c r="VW546" s="1"/>
      <c r="VX546" s="1"/>
      <c r="VY546" s="1"/>
      <c r="VZ546" s="1"/>
      <c r="WA546" s="1"/>
      <c r="WB546" s="1"/>
      <c r="WC546" s="1"/>
      <c r="WD546" s="1"/>
      <c r="WE546" s="1"/>
      <c r="WF546" s="1"/>
      <c r="WG546" s="1"/>
      <c r="WH546" s="1"/>
      <c r="WI546" s="1"/>
      <c r="WJ546" s="1"/>
      <c r="WK546" s="1"/>
      <c r="WL546" s="1"/>
      <c r="WM546" s="1"/>
      <c r="WN546" s="1"/>
      <c r="WO546" s="1"/>
      <c r="WP546" s="1"/>
      <c r="WQ546" s="1"/>
      <c r="WR546" s="1"/>
      <c r="WS546" s="1"/>
      <c r="WT546" s="1"/>
      <c r="WU546" s="1"/>
      <c r="WV546" s="1"/>
      <c r="WW546" s="1"/>
      <c r="WX546" s="1"/>
      <c r="WY546" s="1"/>
      <c r="WZ546" s="1"/>
      <c r="XA546" s="1"/>
      <c r="XB546" s="1"/>
      <c r="XC546" s="1"/>
      <c r="XD546" s="1"/>
      <c r="XE546" s="1"/>
      <c r="XF546" s="1"/>
      <c r="XG546" s="1"/>
      <c r="XH546" s="1"/>
      <c r="XI546" s="1"/>
      <c r="XJ546" s="1"/>
      <c r="XK546" s="1"/>
      <c r="XL546" s="1"/>
      <c r="XM546" s="1"/>
      <c r="XN546" s="1"/>
      <c r="XO546" s="1"/>
      <c r="XP546" s="1"/>
      <c r="XQ546" s="1"/>
      <c r="XR546" s="1"/>
      <c r="XS546" s="1"/>
      <c r="XT546" s="1"/>
      <c r="XU546" s="1"/>
      <c r="XV546" s="1"/>
      <c r="XW546" s="1"/>
      <c r="XX546" s="1"/>
      <c r="XY546" s="1"/>
      <c r="XZ546" s="1"/>
      <c r="YA546" s="1"/>
      <c r="YB546" s="1"/>
      <c r="YC546" s="1"/>
      <c r="YD546" s="1"/>
      <c r="YE546" s="1"/>
      <c r="YF546" s="1"/>
      <c r="YG546" s="1"/>
      <c r="YH546" s="1"/>
      <c r="YI546" s="1"/>
      <c r="YJ546" s="1"/>
      <c r="YK546" s="1"/>
      <c r="YL546" s="1"/>
      <c r="YM546" s="1"/>
      <c r="YN546" s="1"/>
      <c r="YO546" s="1"/>
      <c r="YP546" s="1"/>
      <c r="YQ546" s="1"/>
      <c r="YR546" s="1"/>
      <c r="YS546" s="1"/>
      <c r="YT546" s="1"/>
      <c r="YU546" s="1"/>
      <c r="YV546" s="1"/>
      <c r="YW546" s="1"/>
      <c r="YX546" s="1"/>
      <c r="YY546" s="1"/>
      <c r="YZ546" s="1"/>
      <c r="ZA546" s="1"/>
      <c r="ZB546" s="1"/>
      <c r="ZC546" s="1"/>
      <c r="ZD546" s="1"/>
      <c r="ZE546" s="1"/>
      <c r="ZF546" s="1"/>
      <c r="ZG546" s="1"/>
      <c r="ZH546" s="1"/>
      <c r="ZI546" s="1"/>
      <c r="ZJ546" s="1"/>
      <c r="ZK546" s="1"/>
      <c r="ZL546" s="1"/>
      <c r="ZM546" s="1"/>
      <c r="ZN546" s="1"/>
      <c r="ZO546" s="1"/>
      <c r="ZP546" s="1"/>
      <c r="ZQ546" s="1"/>
      <c r="ZR546" s="1"/>
      <c r="ZS546" s="1"/>
    </row>
    <row r="547" spans="1:695" s="129" customFormat="1" x14ac:dyDescent="0.2">
      <c r="A547" s="218" t="s">
        <v>165</v>
      </c>
      <c r="B547" s="91"/>
      <c r="C547" s="48" t="s">
        <v>55</v>
      </c>
      <c r="D547" s="68" t="s">
        <v>13</v>
      </c>
      <c r="E547" s="69">
        <v>0.62847222222222221</v>
      </c>
      <c r="F547" s="69">
        <f>E547+(60/(24*60))</f>
        <v>0.67013888888888884</v>
      </c>
      <c r="G547" s="42">
        <f>H547*I547</f>
        <v>7537.5</v>
      </c>
      <c r="H547" s="70">
        <v>201</v>
      </c>
      <c r="I547" s="81">
        <v>37.5</v>
      </c>
      <c r="J547" s="77" t="s">
        <v>204</v>
      </c>
      <c r="K547" s="77" t="s">
        <v>205</v>
      </c>
      <c r="L547" s="157"/>
      <c r="M547" s="1"/>
      <c r="N547" s="138"/>
      <c r="O547" s="139"/>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c r="JR547" s="1"/>
      <c r="JS547" s="1"/>
      <c r="JT547" s="1"/>
      <c r="JU547" s="1"/>
      <c r="JV547" s="1"/>
      <c r="JW547" s="1"/>
      <c r="JX547" s="1"/>
      <c r="JY547" s="1"/>
      <c r="JZ547" s="1"/>
      <c r="KA547" s="1"/>
      <c r="KB547" s="1"/>
      <c r="KC547" s="1"/>
      <c r="KD547" s="1"/>
      <c r="KE547" s="1"/>
      <c r="KF547" s="1"/>
      <c r="KG547" s="1"/>
      <c r="KH547" s="1"/>
      <c r="KI547" s="1"/>
      <c r="KJ547" s="1"/>
      <c r="KK547" s="1"/>
      <c r="KL547" s="1"/>
      <c r="KM547" s="1"/>
      <c r="KN547" s="1"/>
      <c r="KO547" s="1"/>
      <c r="KP547" s="1"/>
      <c r="KQ547" s="1"/>
      <c r="KR547" s="1"/>
      <c r="KS547" s="1"/>
      <c r="KT547" s="1"/>
      <c r="KU547" s="1"/>
      <c r="KV547" s="1"/>
      <c r="KW547" s="1"/>
      <c r="KX547" s="1"/>
      <c r="KY547" s="1"/>
      <c r="KZ547" s="1"/>
      <c r="LA547" s="1"/>
      <c r="LB547" s="1"/>
      <c r="LC547" s="1"/>
      <c r="LD547" s="1"/>
      <c r="LE547" s="1"/>
      <c r="LF547" s="1"/>
      <c r="LG547" s="1"/>
      <c r="LH547" s="1"/>
      <c r="LI547" s="1"/>
      <c r="LJ547" s="1"/>
      <c r="LK547" s="1"/>
      <c r="LL547" s="1"/>
      <c r="LM547" s="1"/>
      <c r="LN547" s="1"/>
      <c r="LO547" s="1"/>
      <c r="LP547" s="1"/>
      <c r="LQ547" s="1"/>
      <c r="LR547" s="1"/>
      <c r="LS547" s="1"/>
      <c r="LT547" s="1"/>
      <c r="LU547" s="1"/>
      <c r="LV547" s="1"/>
      <c r="LW547" s="1"/>
      <c r="LX547" s="1"/>
      <c r="LY547" s="1"/>
      <c r="LZ547" s="1"/>
      <c r="MA547" s="1"/>
      <c r="MB547" s="1"/>
      <c r="MC547" s="1"/>
      <c r="MD547" s="1"/>
      <c r="ME547" s="1"/>
      <c r="MF547" s="1"/>
      <c r="MG547" s="1"/>
      <c r="MH547" s="1"/>
      <c r="MI547" s="1"/>
      <c r="MJ547" s="1"/>
      <c r="MK547" s="1"/>
      <c r="ML547" s="1"/>
      <c r="MM547" s="1"/>
      <c r="MN547" s="1"/>
      <c r="MO547" s="1"/>
      <c r="MP547" s="1"/>
      <c r="MQ547" s="1"/>
      <c r="MR547" s="1"/>
      <c r="MS547" s="1"/>
      <c r="MT547" s="1"/>
      <c r="MU547" s="1"/>
      <c r="MV547" s="1"/>
      <c r="MW547" s="1"/>
      <c r="MX547" s="1"/>
      <c r="MY547" s="1"/>
      <c r="MZ547" s="1"/>
      <c r="NA547" s="1"/>
      <c r="NB547" s="1"/>
      <c r="NC547" s="1"/>
      <c r="ND547" s="1"/>
      <c r="NE547" s="1"/>
      <c r="NF547" s="1"/>
      <c r="NG547" s="1"/>
      <c r="NH547" s="1"/>
      <c r="NI547" s="1"/>
      <c r="NJ547" s="1"/>
      <c r="NK547" s="1"/>
      <c r="NL547" s="1"/>
      <c r="NM547" s="1"/>
      <c r="NN547" s="1"/>
      <c r="NO547" s="1"/>
      <c r="NP547" s="1"/>
      <c r="NQ547" s="1"/>
      <c r="NR547" s="1"/>
      <c r="NS547" s="1"/>
      <c r="NT547" s="1"/>
      <c r="NU547" s="1"/>
      <c r="NV547" s="1"/>
      <c r="NW547" s="1"/>
      <c r="NX547" s="1"/>
      <c r="NY547" s="1"/>
      <c r="NZ547" s="1"/>
      <c r="OA547" s="1"/>
      <c r="OB547" s="1"/>
      <c r="OC547" s="1"/>
      <c r="OD547" s="1"/>
      <c r="OE547" s="1"/>
      <c r="OF547" s="1"/>
      <c r="OG547" s="1"/>
      <c r="OH547" s="1"/>
      <c r="OI547" s="1"/>
      <c r="OJ547" s="1"/>
      <c r="OK547" s="1"/>
      <c r="OL547" s="1"/>
      <c r="OM547" s="1"/>
      <c r="ON547" s="1"/>
      <c r="OO547" s="1"/>
      <c r="OP547" s="1"/>
      <c r="OQ547" s="1"/>
      <c r="OR547" s="1"/>
      <c r="OS547" s="1"/>
      <c r="OT547" s="1"/>
      <c r="OU547" s="1"/>
      <c r="OV547" s="1"/>
      <c r="OW547" s="1"/>
      <c r="OX547" s="1"/>
      <c r="OY547" s="1"/>
      <c r="OZ547" s="1"/>
      <c r="PA547" s="1"/>
      <c r="PB547" s="1"/>
      <c r="PC547" s="1"/>
      <c r="PD547" s="1"/>
      <c r="PE547" s="1"/>
      <c r="PF547" s="1"/>
      <c r="PG547" s="1"/>
      <c r="PH547" s="1"/>
      <c r="PI547" s="1"/>
      <c r="PJ547" s="1"/>
      <c r="PK547" s="1"/>
      <c r="PL547" s="1"/>
      <c r="PM547" s="1"/>
      <c r="PN547" s="1"/>
      <c r="PO547" s="1"/>
      <c r="PP547" s="1"/>
      <c r="PQ547" s="1"/>
      <c r="PR547" s="1"/>
      <c r="PS547" s="1"/>
      <c r="PT547" s="1"/>
      <c r="PU547" s="1"/>
      <c r="PV547" s="1"/>
      <c r="PW547" s="1"/>
      <c r="PX547" s="1"/>
      <c r="PY547" s="1"/>
      <c r="PZ547" s="1"/>
      <c r="QA547" s="1"/>
      <c r="QB547" s="1"/>
      <c r="QC547" s="1"/>
      <c r="QD547" s="1"/>
      <c r="QE547" s="1"/>
      <c r="QF547" s="1"/>
      <c r="QG547" s="1"/>
      <c r="QH547" s="1"/>
      <c r="QI547" s="1"/>
      <c r="QJ547" s="1"/>
      <c r="QK547" s="1"/>
      <c r="QL547" s="1"/>
      <c r="QM547" s="1"/>
      <c r="QN547" s="1"/>
      <c r="QO547" s="1"/>
      <c r="QP547" s="1"/>
      <c r="QQ547" s="1"/>
      <c r="QR547" s="1"/>
      <c r="QS547" s="1"/>
      <c r="QT547" s="1"/>
      <c r="QU547" s="1"/>
      <c r="QV547" s="1"/>
      <c r="QW547" s="1"/>
      <c r="QX547" s="1"/>
      <c r="QY547" s="1"/>
      <c r="QZ547" s="1"/>
      <c r="RA547" s="1"/>
      <c r="RB547" s="1"/>
      <c r="RC547" s="1"/>
      <c r="RD547" s="1"/>
      <c r="RE547" s="1"/>
      <c r="RF547" s="1"/>
      <c r="RG547" s="1"/>
      <c r="RH547" s="1"/>
      <c r="RI547" s="1"/>
      <c r="RJ547" s="1"/>
      <c r="RK547" s="1"/>
      <c r="RL547" s="1"/>
      <c r="RM547" s="1"/>
      <c r="RN547" s="1"/>
      <c r="RO547" s="1"/>
      <c r="RP547" s="1"/>
      <c r="RQ547" s="1"/>
      <c r="RR547" s="1"/>
      <c r="RS547" s="1"/>
      <c r="RT547" s="1"/>
      <c r="RU547" s="1"/>
      <c r="RV547" s="1"/>
      <c r="RW547" s="1"/>
      <c r="RX547" s="1"/>
      <c r="RY547" s="1"/>
      <c r="RZ547" s="1"/>
      <c r="SA547" s="1"/>
      <c r="SB547" s="1"/>
      <c r="SC547" s="1"/>
      <c r="SD547" s="1"/>
      <c r="SE547" s="1"/>
      <c r="SF547" s="1"/>
      <c r="SG547" s="1"/>
      <c r="SH547" s="1"/>
      <c r="SI547" s="1"/>
      <c r="SJ547" s="1"/>
      <c r="SK547" s="1"/>
      <c r="SL547" s="1"/>
      <c r="SM547" s="1"/>
      <c r="SN547" s="1"/>
      <c r="SO547" s="1"/>
      <c r="SP547" s="1"/>
      <c r="SQ547" s="1"/>
      <c r="SR547" s="1"/>
      <c r="SS547" s="1"/>
      <c r="ST547" s="1"/>
      <c r="SU547" s="1"/>
      <c r="SV547" s="1"/>
      <c r="SW547" s="1"/>
      <c r="SX547" s="1"/>
      <c r="SY547" s="1"/>
      <c r="SZ547" s="1"/>
      <c r="TA547" s="1"/>
      <c r="TB547" s="1"/>
      <c r="TC547" s="1"/>
      <c r="TD547" s="1"/>
      <c r="TE547" s="1"/>
      <c r="TF547" s="1"/>
      <c r="TG547" s="1"/>
      <c r="TH547" s="1"/>
      <c r="TI547" s="1"/>
      <c r="TJ547" s="1"/>
      <c r="TK547" s="1"/>
      <c r="TL547" s="1"/>
      <c r="TM547" s="1"/>
      <c r="TN547" s="1"/>
      <c r="TO547" s="1"/>
      <c r="TP547" s="1"/>
      <c r="TQ547" s="1"/>
      <c r="TR547" s="1"/>
      <c r="TS547" s="1"/>
      <c r="TT547" s="1"/>
      <c r="TU547" s="1"/>
      <c r="TV547" s="1"/>
      <c r="TW547" s="1"/>
      <c r="TX547" s="1"/>
      <c r="TY547" s="1"/>
      <c r="TZ547" s="1"/>
      <c r="UA547" s="1"/>
      <c r="UB547" s="1"/>
      <c r="UC547" s="1"/>
      <c r="UD547" s="1"/>
      <c r="UE547" s="1"/>
      <c r="UF547" s="1"/>
      <c r="UG547" s="1"/>
      <c r="UH547" s="1"/>
      <c r="UI547" s="1"/>
      <c r="UJ547" s="1"/>
      <c r="UK547" s="1"/>
      <c r="UL547" s="1"/>
      <c r="UM547" s="1"/>
      <c r="UN547" s="1"/>
      <c r="UO547" s="1"/>
      <c r="UP547" s="1"/>
      <c r="UQ547" s="1"/>
      <c r="UR547" s="1"/>
      <c r="US547" s="1"/>
      <c r="UT547" s="1"/>
      <c r="UU547" s="1"/>
      <c r="UV547" s="1"/>
      <c r="UW547" s="1"/>
      <c r="UX547" s="1"/>
      <c r="UY547" s="1"/>
      <c r="UZ547" s="1"/>
      <c r="VA547" s="1"/>
      <c r="VB547" s="1"/>
      <c r="VC547" s="1"/>
      <c r="VD547" s="1"/>
      <c r="VE547" s="1"/>
      <c r="VF547" s="1"/>
      <c r="VG547" s="1"/>
      <c r="VH547" s="1"/>
      <c r="VI547" s="1"/>
      <c r="VJ547" s="1"/>
      <c r="VK547" s="1"/>
      <c r="VL547" s="1"/>
      <c r="VM547" s="1"/>
      <c r="VN547" s="1"/>
      <c r="VO547" s="1"/>
      <c r="VP547" s="1"/>
      <c r="VQ547" s="1"/>
      <c r="VR547" s="1"/>
      <c r="VS547" s="1"/>
      <c r="VT547" s="1"/>
      <c r="VU547" s="1"/>
      <c r="VV547" s="1"/>
      <c r="VW547" s="1"/>
      <c r="VX547" s="1"/>
      <c r="VY547" s="1"/>
      <c r="VZ547" s="1"/>
      <c r="WA547" s="1"/>
      <c r="WB547" s="1"/>
      <c r="WC547" s="1"/>
      <c r="WD547" s="1"/>
      <c r="WE547" s="1"/>
      <c r="WF547" s="1"/>
      <c r="WG547" s="1"/>
      <c r="WH547" s="1"/>
      <c r="WI547" s="1"/>
      <c r="WJ547" s="1"/>
      <c r="WK547" s="1"/>
      <c r="WL547" s="1"/>
      <c r="WM547" s="1"/>
      <c r="WN547" s="1"/>
      <c r="WO547" s="1"/>
      <c r="WP547" s="1"/>
      <c r="WQ547" s="1"/>
      <c r="WR547" s="1"/>
      <c r="WS547" s="1"/>
      <c r="WT547" s="1"/>
      <c r="WU547" s="1"/>
      <c r="WV547" s="1"/>
      <c r="WW547" s="1"/>
      <c r="WX547" s="1"/>
      <c r="WY547" s="1"/>
      <c r="WZ547" s="1"/>
      <c r="XA547" s="1"/>
      <c r="XB547" s="1"/>
      <c r="XC547" s="1"/>
      <c r="XD547" s="1"/>
      <c r="XE547" s="1"/>
      <c r="XF547" s="1"/>
      <c r="XG547" s="1"/>
      <c r="XH547" s="1"/>
      <c r="XI547" s="1"/>
      <c r="XJ547" s="1"/>
      <c r="XK547" s="1"/>
      <c r="XL547" s="1"/>
      <c r="XM547" s="1"/>
      <c r="XN547" s="1"/>
      <c r="XO547" s="1"/>
      <c r="XP547" s="1"/>
      <c r="XQ547" s="1"/>
      <c r="XR547" s="1"/>
      <c r="XS547" s="1"/>
      <c r="XT547" s="1"/>
      <c r="XU547" s="1"/>
      <c r="XV547" s="1"/>
      <c r="XW547" s="1"/>
      <c r="XX547" s="1"/>
      <c r="XY547" s="1"/>
      <c r="XZ547" s="1"/>
      <c r="YA547" s="1"/>
      <c r="YB547" s="1"/>
      <c r="YC547" s="1"/>
      <c r="YD547" s="1"/>
      <c r="YE547" s="1"/>
      <c r="YF547" s="1"/>
      <c r="YG547" s="1"/>
      <c r="YH547" s="1"/>
      <c r="YI547" s="1"/>
      <c r="YJ547" s="1"/>
      <c r="YK547" s="1"/>
      <c r="YL547" s="1"/>
      <c r="YM547" s="1"/>
      <c r="YN547" s="1"/>
      <c r="YO547" s="1"/>
      <c r="YP547" s="1"/>
      <c r="YQ547" s="1"/>
      <c r="YR547" s="1"/>
      <c r="YS547" s="1"/>
      <c r="YT547" s="1"/>
      <c r="YU547" s="1"/>
      <c r="YV547" s="1"/>
      <c r="YW547" s="1"/>
      <c r="YX547" s="1"/>
      <c r="YY547" s="1"/>
      <c r="YZ547" s="1"/>
      <c r="ZA547" s="1"/>
      <c r="ZB547" s="1"/>
      <c r="ZC547" s="1"/>
      <c r="ZD547" s="1"/>
      <c r="ZE547" s="1"/>
      <c r="ZF547" s="1"/>
      <c r="ZG547" s="1"/>
      <c r="ZH547" s="1"/>
      <c r="ZI547" s="1"/>
      <c r="ZJ547" s="1"/>
      <c r="ZK547" s="1"/>
      <c r="ZL547" s="1"/>
      <c r="ZM547" s="1"/>
      <c r="ZN547" s="1"/>
      <c r="ZO547" s="1"/>
      <c r="ZP547" s="1"/>
      <c r="ZQ547" s="1"/>
      <c r="ZR547" s="1"/>
      <c r="ZS547" s="1"/>
    </row>
    <row r="548" spans="1:695" x14ac:dyDescent="0.2">
      <c r="A548" s="158"/>
      <c r="C548" s="45"/>
      <c r="D548" s="152"/>
      <c r="E548" s="58"/>
      <c r="F548" s="84"/>
      <c r="I548" s="217"/>
      <c r="J548" s="32"/>
      <c r="L548" s="161"/>
      <c r="M548" s="1"/>
    </row>
    <row r="549" spans="1:695" x14ac:dyDescent="0.2">
      <c r="A549" s="158"/>
      <c r="C549" s="45"/>
      <c r="D549" s="152"/>
      <c r="E549" s="58"/>
      <c r="F549" s="58"/>
      <c r="I549" s="217"/>
      <c r="J549" s="32"/>
      <c r="L549" s="161"/>
      <c r="M549" s="1"/>
    </row>
    <row r="550" spans="1:695" s="130" customFormat="1" x14ac:dyDescent="0.2">
      <c r="A550" s="218" t="s">
        <v>166</v>
      </c>
      <c r="B550" s="91"/>
      <c r="C550" s="48" t="s">
        <v>208</v>
      </c>
      <c r="D550" s="68" t="s">
        <v>15</v>
      </c>
      <c r="E550" s="69">
        <v>0.30902777777777779</v>
      </c>
      <c r="F550" s="69">
        <f>E550+(100/(24*60))</f>
        <v>0.37847222222222221</v>
      </c>
      <c r="G550" s="42">
        <f>H550*I550</f>
        <v>12765.2</v>
      </c>
      <c r="H550" s="70">
        <v>188</v>
      </c>
      <c r="I550" s="81">
        <v>67.900000000000006</v>
      </c>
      <c r="J550" s="77" t="s">
        <v>204</v>
      </c>
      <c r="K550" s="77" t="s">
        <v>205</v>
      </c>
      <c r="L550" s="157"/>
      <c r="M550" s="1"/>
      <c r="N550" s="138"/>
      <c r="O550" s="139"/>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c r="JR550" s="1"/>
      <c r="JS550" s="1"/>
      <c r="JT550" s="1"/>
      <c r="JU550" s="1"/>
      <c r="JV550" s="1"/>
      <c r="JW550" s="1"/>
      <c r="JX550" s="1"/>
      <c r="JY550" s="1"/>
      <c r="JZ550" s="1"/>
      <c r="KA550" s="1"/>
      <c r="KB550" s="1"/>
      <c r="KC550" s="1"/>
      <c r="KD550" s="1"/>
      <c r="KE550" s="1"/>
      <c r="KF550" s="1"/>
      <c r="KG550" s="1"/>
      <c r="KH550" s="1"/>
      <c r="KI550" s="1"/>
      <c r="KJ550" s="1"/>
      <c r="KK550" s="1"/>
      <c r="KL550" s="1"/>
      <c r="KM550" s="1"/>
      <c r="KN550" s="1"/>
      <c r="KO550" s="1"/>
      <c r="KP550" s="1"/>
      <c r="KQ550" s="1"/>
      <c r="KR550" s="1"/>
      <c r="KS550" s="1"/>
      <c r="KT550" s="1"/>
      <c r="KU550" s="1"/>
      <c r="KV550" s="1"/>
      <c r="KW550" s="1"/>
      <c r="KX550" s="1"/>
      <c r="KY550" s="1"/>
      <c r="KZ550" s="1"/>
      <c r="LA550" s="1"/>
      <c r="LB550" s="1"/>
      <c r="LC550" s="1"/>
      <c r="LD550" s="1"/>
      <c r="LE550" s="1"/>
      <c r="LF550" s="1"/>
      <c r="LG550" s="1"/>
      <c r="LH550" s="1"/>
      <c r="LI550" s="1"/>
      <c r="LJ550" s="1"/>
      <c r="LK550" s="1"/>
      <c r="LL550" s="1"/>
      <c r="LM550" s="1"/>
      <c r="LN550" s="1"/>
      <c r="LO550" s="1"/>
      <c r="LP550" s="1"/>
      <c r="LQ550" s="1"/>
      <c r="LR550" s="1"/>
      <c r="LS550" s="1"/>
      <c r="LT550" s="1"/>
      <c r="LU550" s="1"/>
      <c r="LV550" s="1"/>
      <c r="LW550" s="1"/>
      <c r="LX550" s="1"/>
      <c r="LY550" s="1"/>
      <c r="LZ550" s="1"/>
      <c r="MA550" s="1"/>
      <c r="MB550" s="1"/>
      <c r="MC550" s="1"/>
      <c r="MD550" s="1"/>
      <c r="ME550" s="1"/>
      <c r="MF550" s="1"/>
      <c r="MG550" s="1"/>
      <c r="MH550" s="1"/>
      <c r="MI550" s="1"/>
      <c r="MJ550" s="1"/>
      <c r="MK550" s="1"/>
      <c r="ML550" s="1"/>
      <c r="MM550" s="1"/>
      <c r="MN550" s="1"/>
      <c r="MO550" s="1"/>
      <c r="MP550" s="1"/>
      <c r="MQ550" s="1"/>
      <c r="MR550" s="1"/>
      <c r="MS550" s="1"/>
      <c r="MT550" s="1"/>
      <c r="MU550" s="1"/>
      <c r="MV550" s="1"/>
      <c r="MW550" s="1"/>
      <c r="MX550" s="1"/>
      <c r="MY550" s="1"/>
      <c r="MZ550" s="1"/>
      <c r="NA550" s="1"/>
      <c r="NB550" s="1"/>
      <c r="NC550" s="1"/>
      <c r="ND550" s="1"/>
      <c r="NE550" s="1"/>
      <c r="NF550" s="1"/>
      <c r="NG550" s="1"/>
      <c r="NH550" s="1"/>
      <c r="NI550" s="1"/>
      <c r="NJ550" s="1"/>
      <c r="NK550" s="1"/>
      <c r="NL550" s="1"/>
      <c r="NM550" s="1"/>
      <c r="NN550" s="1"/>
      <c r="NO550" s="1"/>
      <c r="NP550" s="1"/>
      <c r="NQ550" s="1"/>
      <c r="NR550" s="1"/>
      <c r="NS550" s="1"/>
      <c r="NT550" s="1"/>
      <c r="NU550" s="1"/>
      <c r="NV550" s="1"/>
      <c r="NW550" s="1"/>
      <c r="NX550" s="1"/>
      <c r="NY550" s="1"/>
      <c r="NZ550" s="1"/>
      <c r="OA550" s="1"/>
      <c r="OB550" s="1"/>
      <c r="OC550" s="1"/>
      <c r="OD550" s="1"/>
      <c r="OE550" s="1"/>
      <c r="OF550" s="1"/>
      <c r="OG550" s="1"/>
      <c r="OH550" s="1"/>
      <c r="OI550" s="1"/>
      <c r="OJ550" s="1"/>
      <c r="OK550" s="1"/>
      <c r="OL550" s="1"/>
      <c r="OM550" s="1"/>
      <c r="ON550" s="1"/>
      <c r="OO550" s="1"/>
      <c r="OP550" s="1"/>
      <c r="OQ550" s="1"/>
      <c r="OR550" s="1"/>
      <c r="OS550" s="1"/>
      <c r="OT550" s="1"/>
      <c r="OU550" s="1"/>
      <c r="OV550" s="1"/>
      <c r="OW550" s="1"/>
      <c r="OX550" s="1"/>
      <c r="OY550" s="1"/>
      <c r="OZ550" s="1"/>
      <c r="PA550" s="1"/>
      <c r="PB550" s="1"/>
      <c r="PC550" s="1"/>
      <c r="PD550" s="1"/>
      <c r="PE550" s="1"/>
      <c r="PF550" s="1"/>
      <c r="PG550" s="1"/>
      <c r="PH550" s="1"/>
      <c r="PI550" s="1"/>
      <c r="PJ550" s="1"/>
      <c r="PK550" s="1"/>
      <c r="PL550" s="1"/>
      <c r="PM550" s="1"/>
      <c r="PN550" s="1"/>
      <c r="PO550" s="1"/>
      <c r="PP550" s="1"/>
      <c r="PQ550" s="1"/>
      <c r="PR550" s="1"/>
      <c r="PS550" s="1"/>
      <c r="PT550" s="1"/>
      <c r="PU550" s="1"/>
      <c r="PV550" s="1"/>
      <c r="PW550" s="1"/>
      <c r="PX550" s="1"/>
      <c r="PY550" s="1"/>
      <c r="PZ550" s="1"/>
      <c r="QA550" s="1"/>
      <c r="QB550" s="1"/>
      <c r="QC550" s="1"/>
      <c r="QD550" s="1"/>
      <c r="QE550" s="1"/>
      <c r="QF550" s="1"/>
      <c r="QG550" s="1"/>
      <c r="QH550" s="1"/>
      <c r="QI550" s="1"/>
      <c r="QJ550" s="1"/>
      <c r="QK550" s="1"/>
      <c r="QL550" s="1"/>
      <c r="QM550" s="1"/>
      <c r="QN550" s="1"/>
      <c r="QO550" s="1"/>
      <c r="QP550" s="1"/>
      <c r="QQ550" s="1"/>
      <c r="QR550" s="1"/>
      <c r="QS550" s="1"/>
      <c r="QT550" s="1"/>
      <c r="QU550" s="1"/>
      <c r="QV550" s="1"/>
      <c r="QW550" s="1"/>
      <c r="QX550" s="1"/>
      <c r="QY550" s="1"/>
      <c r="QZ550" s="1"/>
      <c r="RA550" s="1"/>
      <c r="RB550" s="1"/>
      <c r="RC550" s="1"/>
      <c r="RD550" s="1"/>
      <c r="RE550" s="1"/>
      <c r="RF550" s="1"/>
      <c r="RG550" s="1"/>
      <c r="RH550" s="1"/>
      <c r="RI550" s="1"/>
      <c r="RJ550" s="1"/>
      <c r="RK550" s="1"/>
      <c r="RL550" s="1"/>
      <c r="RM550" s="1"/>
      <c r="RN550" s="1"/>
      <c r="RO550" s="1"/>
      <c r="RP550" s="1"/>
      <c r="RQ550" s="1"/>
      <c r="RR550" s="1"/>
      <c r="RS550" s="1"/>
      <c r="RT550" s="1"/>
      <c r="RU550" s="1"/>
      <c r="RV550" s="1"/>
      <c r="RW550" s="1"/>
      <c r="RX550" s="1"/>
      <c r="RY550" s="1"/>
      <c r="RZ550" s="1"/>
      <c r="SA550" s="1"/>
      <c r="SB550" s="1"/>
      <c r="SC550" s="1"/>
      <c r="SD550" s="1"/>
      <c r="SE550" s="1"/>
      <c r="SF550" s="1"/>
      <c r="SG550" s="1"/>
      <c r="SH550" s="1"/>
      <c r="SI550" s="1"/>
      <c r="SJ550" s="1"/>
      <c r="SK550" s="1"/>
      <c r="SL550" s="1"/>
      <c r="SM550" s="1"/>
      <c r="SN550" s="1"/>
      <c r="SO550" s="1"/>
      <c r="SP550" s="1"/>
      <c r="SQ550" s="1"/>
      <c r="SR550" s="1"/>
      <c r="SS550" s="1"/>
      <c r="ST550" s="1"/>
      <c r="SU550" s="1"/>
      <c r="SV550" s="1"/>
      <c r="SW550" s="1"/>
      <c r="SX550" s="1"/>
      <c r="SY550" s="1"/>
      <c r="SZ550" s="1"/>
      <c r="TA550" s="1"/>
      <c r="TB550" s="1"/>
      <c r="TC550" s="1"/>
      <c r="TD550" s="1"/>
      <c r="TE550" s="1"/>
      <c r="TF550" s="1"/>
      <c r="TG550" s="1"/>
      <c r="TH550" s="1"/>
      <c r="TI550" s="1"/>
      <c r="TJ550" s="1"/>
      <c r="TK550" s="1"/>
      <c r="TL550" s="1"/>
      <c r="TM550" s="1"/>
      <c r="TN550" s="1"/>
      <c r="TO550" s="1"/>
      <c r="TP550" s="1"/>
      <c r="TQ550" s="1"/>
      <c r="TR550" s="1"/>
      <c r="TS550" s="1"/>
      <c r="TT550" s="1"/>
      <c r="TU550" s="1"/>
      <c r="TV550" s="1"/>
      <c r="TW550" s="1"/>
      <c r="TX550" s="1"/>
      <c r="TY550" s="1"/>
      <c r="TZ550" s="1"/>
      <c r="UA550" s="1"/>
      <c r="UB550" s="1"/>
      <c r="UC550" s="1"/>
      <c r="UD550" s="1"/>
      <c r="UE550" s="1"/>
      <c r="UF550" s="1"/>
      <c r="UG550" s="1"/>
      <c r="UH550" s="1"/>
      <c r="UI550" s="1"/>
      <c r="UJ550" s="1"/>
      <c r="UK550" s="1"/>
      <c r="UL550" s="1"/>
      <c r="UM550" s="1"/>
      <c r="UN550" s="1"/>
      <c r="UO550" s="1"/>
      <c r="UP550" s="1"/>
      <c r="UQ550" s="1"/>
      <c r="UR550" s="1"/>
      <c r="US550" s="1"/>
      <c r="UT550" s="1"/>
      <c r="UU550" s="1"/>
      <c r="UV550" s="1"/>
      <c r="UW550" s="1"/>
      <c r="UX550" s="1"/>
      <c r="UY550" s="1"/>
      <c r="UZ550" s="1"/>
      <c r="VA550" s="1"/>
      <c r="VB550" s="1"/>
      <c r="VC550" s="1"/>
      <c r="VD550" s="1"/>
      <c r="VE550" s="1"/>
      <c r="VF550" s="1"/>
      <c r="VG550" s="1"/>
      <c r="VH550" s="1"/>
      <c r="VI550" s="1"/>
      <c r="VJ550" s="1"/>
      <c r="VK550" s="1"/>
      <c r="VL550" s="1"/>
      <c r="VM550" s="1"/>
      <c r="VN550" s="1"/>
      <c r="VO550" s="1"/>
      <c r="VP550" s="1"/>
      <c r="VQ550" s="1"/>
      <c r="VR550" s="1"/>
      <c r="VS550" s="1"/>
      <c r="VT550" s="1"/>
      <c r="VU550" s="1"/>
      <c r="VV550" s="1"/>
      <c r="VW550" s="1"/>
      <c r="VX550" s="1"/>
      <c r="VY550" s="1"/>
      <c r="VZ550" s="1"/>
      <c r="WA550" s="1"/>
      <c r="WB550" s="1"/>
      <c r="WC550" s="1"/>
      <c r="WD550" s="1"/>
      <c r="WE550" s="1"/>
      <c r="WF550" s="1"/>
      <c r="WG550" s="1"/>
      <c r="WH550" s="1"/>
      <c r="WI550" s="1"/>
      <c r="WJ550" s="1"/>
      <c r="WK550" s="1"/>
      <c r="WL550" s="1"/>
      <c r="WM550" s="1"/>
      <c r="WN550" s="1"/>
      <c r="WO550" s="1"/>
      <c r="WP550" s="1"/>
      <c r="WQ550" s="1"/>
      <c r="WR550" s="1"/>
      <c r="WS550" s="1"/>
      <c r="WT550" s="1"/>
      <c r="WU550" s="1"/>
      <c r="WV550" s="1"/>
      <c r="WW550" s="1"/>
      <c r="WX550" s="1"/>
      <c r="WY550" s="1"/>
      <c r="WZ550" s="1"/>
      <c r="XA550" s="1"/>
      <c r="XB550" s="1"/>
      <c r="XC550" s="1"/>
      <c r="XD550" s="1"/>
      <c r="XE550" s="1"/>
      <c r="XF550" s="1"/>
      <c r="XG550" s="1"/>
      <c r="XH550" s="1"/>
      <c r="XI550" s="1"/>
      <c r="XJ550" s="1"/>
      <c r="XK550" s="1"/>
      <c r="XL550" s="1"/>
      <c r="XM550" s="1"/>
      <c r="XN550" s="1"/>
      <c r="XO550" s="1"/>
      <c r="XP550" s="1"/>
      <c r="XQ550" s="1"/>
      <c r="XR550" s="1"/>
      <c r="XS550" s="1"/>
      <c r="XT550" s="1"/>
      <c r="XU550" s="1"/>
      <c r="XV550" s="1"/>
      <c r="XW550" s="1"/>
      <c r="XX550" s="1"/>
      <c r="XY550" s="1"/>
      <c r="XZ550" s="1"/>
      <c r="YA550" s="1"/>
      <c r="YB550" s="1"/>
      <c r="YC550" s="1"/>
      <c r="YD550" s="1"/>
      <c r="YE550" s="1"/>
      <c r="YF550" s="1"/>
      <c r="YG550" s="1"/>
      <c r="YH550" s="1"/>
      <c r="YI550" s="1"/>
      <c r="YJ550" s="1"/>
      <c r="YK550" s="1"/>
      <c r="YL550" s="1"/>
      <c r="YM550" s="1"/>
      <c r="YN550" s="1"/>
      <c r="YO550" s="1"/>
      <c r="YP550" s="1"/>
      <c r="YQ550" s="1"/>
      <c r="YR550" s="1"/>
      <c r="YS550" s="1"/>
      <c r="YT550" s="1"/>
      <c r="YU550" s="1"/>
      <c r="YV550" s="1"/>
      <c r="YW550" s="1"/>
      <c r="YX550" s="1"/>
      <c r="YY550" s="1"/>
      <c r="YZ550" s="1"/>
      <c r="ZA550" s="1"/>
      <c r="ZB550" s="1"/>
      <c r="ZC550" s="1"/>
      <c r="ZD550" s="1"/>
      <c r="ZE550" s="1"/>
      <c r="ZF550" s="1"/>
      <c r="ZG550" s="1"/>
      <c r="ZH550" s="1"/>
      <c r="ZI550" s="1"/>
      <c r="ZJ550" s="1"/>
      <c r="ZK550" s="1"/>
      <c r="ZL550" s="1"/>
      <c r="ZM550" s="1"/>
      <c r="ZN550" s="1"/>
      <c r="ZO550" s="1"/>
      <c r="ZP550" s="1"/>
      <c r="ZQ550" s="1"/>
      <c r="ZR550" s="1"/>
      <c r="ZS550" s="1"/>
    </row>
    <row r="551" spans="1:695" s="47" customFormat="1" x14ac:dyDescent="0.2">
      <c r="A551" s="218" t="s">
        <v>166</v>
      </c>
      <c r="B551" s="91"/>
      <c r="C551" s="48"/>
      <c r="D551" s="89"/>
      <c r="E551" s="69"/>
      <c r="F551" s="69"/>
      <c r="G551" s="42"/>
      <c r="H551" s="70"/>
      <c r="I551" s="81"/>
      <c r="J551" s="107"/>
      <c r="K551" s="46"/>
      <c r="L551" s="157"/>
      <c r="M551" s="1"/>
      <c r="N551" s="138"/>
      <c r="O551" s="139"/>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c r="JR551" s="1"/>
      <c r="JS551" s="1"/>
      <c r="JT551" s="1"/>
      <c r="JU551" s="1"/>
      <c r="JV551" s="1"/>
      <c r="JW551" s="1"/>
      <c r="JX551" s="1"/>
      <c r="JY551" s="1"/>
      <c r="JZ551" s="1"/>
      <c r="KA551" s="1"/>
      <c r="KB551" s="1"/>
      <c r="KC551" s="1"/>
      <c r="KD551" s="1"/>
      <c r="KE551" s="1"/>
      <c r="KF551" s="1"/>
      <c r="KG551" s="1"/>
      <c r="KH551" s="1"/>
      <c r="KI551" s="1"/>
      <c r="KJ551" s="1"/>
      <c r="KK551" s="1"/>
      <c r="KL551" s="1"/>
      <c r="KM551" s="1"/>
      <c r="KN551" s="1"/>
      <c r="KO551" s="1"/>
      <c r="KP551" s="1"/>
      <c r="KQ551" s="1"/>
      <c r="KR551" s="1"/>
      <c r="KS551" s="1"/>
      <c r="KT551" s="1"/>
      <c r="KU551" s="1"/>
      <c r="KV551" s="1"/>
      <c r="KW551" s="1"/>
      <c r="KX551" s="1"/>
      <c r="KY551" s="1"/>
      <c r="KZ551" s="1"/>
      <c r="LA551" s="1"/>
      <c r="LB551" s="1"/>
      <c r="LC551" s="1"/>
      <c r="LD551" s="1"/>
      <c r="LE551" s="1"/>
      <c r="LF551" s="1"/>
      <c r="LG551" s="1"/>
      <c r="LH551" s="1"/>
      <c r="LI551" s="1"/>
      <c r="LJ551" s="1"/>
      <c r="LK551" s="1"/>
      <c r="LL551" s="1"/>
      <c r="LM551" s="1"/>
      <c r="LN551" s="1"/>
      <c r="LO551" s="1"/>
      <c r="LP551" s="1"/>
      <c r="LQ551" s="1"/>
      <c r="LR551" s="1"/>
      <c r="LS551" s="1"/>
      <c r="LT551" s="1"/>
      <c r="LU551" s="1"/>
      <c r="LV551" s="1"/>
      <c r="LW551" s="1"/>
      <c r="LX551" s="1"/>
      <c r="LY551" s="1"/>
      <c r="LZ551" s="1"/>
      <c r="MA551" s="1"/>
      <c r="MB551" s="1"/>
      <c r="MC551" s="1"/>
      <c r="MD551" s="1"/>
      <c r="ME551" s="1"/>
      <c r="MF551" s="1"/>
      <c r="MG551" s="1"/>
      <c r="MH551" s="1"/>
      <c r="MI551" s="1"/>
      <c r="MJ551" s="1"/>
      <c r="MK551" s="1"/>
      <c r="ML551" s="1"/>
      <c r="MM551" s="1"/>
      <c r="MN551" s="1"/>
      <c r="MO551" s="1"/>
      <c r="MP551" s="1"/>
      <c r="MQ551" s="1"/>
      <c r="MR551" s="1"/>
      <c r="MS551" s="1"/>
      <c r="MT551" s="1"/>
      <c r="MU551" s="1"/>
      <c r="MV551" s="1"/>
      <c r="MW551" s="1"/>
      <c r="MX551" s="1"/>
      <c r="MY551" s="1"/>
      <c r="MZ551" s="1"/>
      <c r="NA551" s="1"/>
      <c r="NB551" s="1"/>
      <c r="NC551" s="1"/>
      <c r="ND551" s="1"/>
      <c r="NE551" s="1"/>
      <c r="NF551" s="1"/>
      <c r="NG551" s="1"/>
      <c r="NH551" s="1"/>
      <c r="NI551" s="1"/>
      <c r="NJ551" s="1"/>
      <c r="NK551" s="1"/>
      <c r="NL551" s="1"/>
      <c r="NM551" s="1"/>
      <c r="NN551" s="1"/>
      <c r="NO551" s="1"/>
      <c r="NP551" s="1"/>
      <c r="NQ551" s="1"/>
      <c r="NR551" s="1"/>
      <c r="NS551" s="1"/>
      <c r="NT551" s="1"/>
      <c r="NU551" s="1"/>
      <c r="NV551" s="1"/>
      <c r="NW551" s="1"/>
      <c r="NX551" s="1"/>
      <c r="NY551" s="1"/>
      <c r="NZ551" s="1"/>
      <c r="OA551" s="1"/>
      <c r="OB551" s="1"/>
      <c r="OC551" s="1"/>
      <c r="OD551" s="1"/>
      <c r="OE551" s="1"/>
      <c r="OF551" s="1"/>
      <c r="OG551" s="1"/>
      <c r="OH551" s="1"/>
      <c r="OI551" s="1"/>
      <c r="OJ551" s="1"/>
      <c r="OK551" s="1"/>
      <c r="OL551" s="1"/>
      <c r="OM551" s="1"/>
      <c r="ON551" s="1"/>
      <c r="OO551" s="1"/>
      <c r="OP551" s="1"/>
      <c r="OQ551" s="1"/>
      <c r="OR551" s="1"/>
      <c r="OS551" s="1"/>
      <c r="OT551" s="1"/>
      <c r="OU551" s="1"/>
      <c r="OV551" s="1"/>
      <c r="OW551" s="1"/>
      <c r="OX551" s="1"/>
      <c r="OY551" s="1"/>
      <c r="OZ551" s="1"/>
      <c r="PA551" s="1"/>
      <c r="PB551" s="1"/>
      <c r="PC551" s="1"/>
      <c r="PD551" s="1"/>
      <c r="PE551" s="1"/>
      <c r="PF551" s="1"/>
      <c r="PG551" s="1"/>
      <c r="PH551" s="1"/>
      <c r="PI551" s="1"/>
      <c r="PJ551" s="1"/>
      <c r="PK551" s="1"/>
      <c r="PL551" s="1"/>
      <c r="PM551" s="1"/>
      <c r="PN551" s="1"/>
      <c r="PO551" s="1"/>
      <c r="PP551" s="1"/>
      <c r="PQ551" s="1"/>
      <c r="PR551" s="1"/>
      <c r="PS551" s="1"/>
      <c r="PT551" s="1"/>
      <c r="PU551" s="1"/>
      <c r="PV551" s="1"/>
      <c r="PW551" s="1"/>
      <c r="PX551" s="1"/>
      <c r="PY551" s="1"/>
      <c r="PZ551" s="1"/>
      <c r="QA551" s="1"/>
      <c r="QB551" s="1"/>
      <c r="QC551" s="1"/>
      <c r="QD551" s="1"/>
      <c r="QE551" s="1"/>
      <c r="QF551" s="1"/>
      <c r="QG551" s="1"/>
      <c r="QH551" s="1"/>
      <c r="QI551" s="1"/>
      <c r="QJ551" s="1"/>
      <c r="QK551" s="1"/>
      <c r="QL551" s="1"/>
      <c r="QM551" s="1"/>
      <c r="QN551" s="1"/>
      <c r="QO551" s="1"/>
      <c r="QP551" s="1"/>
      <c r="QQ551" s="1"/>
      <c r="QR551" s="1"/>
      <c r="QS551" s="1"/>
      <c r="QT551" s="1"/>
      <c r="QU551" s="1"/>
      <c r="QV551" s="1"/>
      <c r="QW551" s="1"/>
      <c r="QX551" s="1"/>
      <c r="QY551" s="1"/>
      <c r="QZ551" s="1"/>
      <c r="RA551" s="1"/>
      <c r="RB551" s="1"/>
      <c r="RC551" s="1"/>
      <c r="RD551" s="1"/>
      <c r="RE551" s="1"/>
      <c r="RF551" s="1"/>
      <c r="RG551" s="1"/>
      <c r="RH551" s="1"/>
      <c r="RI551" s="1"/>
      <c r="RJ551" s="1"/>
      <c r="RK551" s="1"/>
      <c r="RL551" s="1"/>
      <c r="RM551" s="1"/>
      <c r="RN551" s="1"/>
      <c r="RO551" s="1"/>
      <c r="RP551" s="1"/>
      <c r="RQ551" s="1"/>
      <c r="RR551" s="1"/>
      <c r="RS551" s="1"/>
      <c r="RT551" s="1"/>
      <c r="RU551" s="1"/>
      <c r="RV551" s="1"/>
      <c r="RW551" s="1"/>
      <c r="RX551" s="1"/>
      <c r="RY551" s="1"/>
      <c r="RZ551" s="1"/>
      <c r="SA551" s="1"/>
      <c r="SB551" s="1"/>
      <c r="SC551" s="1"/>
      <c r="SD551" s="1"/>
      <c r="SE551" s="1"/>
      <c r="SF551" s="1"/>
      <c r="SG551" s="1"/>
      <c r="SH551" s="1"/>
      <c r="SI551" s="1"/>
      <c r="SJ551" s="1"/>
      <c r="SK551" s="1"/>
      <c r="SL551" s="1"/>
      <c r="SM551" s="1"/>
      <c r="SN551" s="1"/>
      <c r="SO551" s="1"/>
      <c r="SP551" s="1"/>
      <c r="SQ551" s="1"/>
      <c r="SR551" s="1"/>
      <c r="SS551" s="1"/>
      <c r="ST551" s="1"/>
      <c r="SU551" s="1"/>
      <c r="SV551" s="1"/>
      <c r="SW551" s="1"/>
      <c r="SX551" s="1"/>
      <c r="SY551" s="1"/>
      <c r="SZ551" s="1"/>
      <c r="TA551" s="1"/>
      <c r="TB551" s="1"/>
      <c r="TC551" s="1"/>
      <c r="TD551" s="1"/>
      <c r="TE551" s="1"/>
      <c r="TF551" s="1"/>
      <c r="TG551" s="1"/>
      <c r="TH551" s="1"/>
      <c r="TI551" s="1"/>
      <c r="TJ551" s="1"/>
      <c r="TK551" s="1"/>
      <c r="TL551" s="1"/>
      <c r="TM551" s="1"/>
      <c r="TN551" s="1"/>
      <c r="TO551" s="1"/>
      <c r="TP551" s="1"/>
      <c r="TQ551" s="1"/>
      <c r="TR551" s="1"/>
      <c r="TS551" s="1"/>
      <c r="TT551" s="1"/>
      <c r="TU551" s="1"/>
      <c r="TV551" s="1"/>
      <c r="TW551" s="1"/>
      <c r="TX551" s="1"/>
      <c r="TY551" s="1"/>
      <c r="TZ551" s="1"/>
      <c r="UA551" s="1"/>
      <c r="UB551" s="1"/>
      <c r="UC551" s="1"/>
      <c r="UD551" s="1"/>
      <c r="UE551" s="1"/>
      <c r="UF551" s="1"/>
      <c r="UG551" s="1"/>
      <c r="UH551" s="1"/>
      <c r="UI551" s="1"/>
      <c r="UJ551" s="1"/>
      <c r="UK551" s="1"/>
      <c r="UL551" s="1"/>
      <c r="UM551" s="1"/>
      <c r="UN551" s="1"/>
      <c r="UO551" s="1"/>
      <c r="UP551" s="1"/>
      <c r="UQ551" s="1"/>
      <c r="UR551" s="1"/>
      <c r="US551" s="1"/>
      <c r="UT551" s="1"/>
      <c r="UU551" s="1"/>
      <c r="UV551" s="1"/>
      <c r="UW551" s="1"/>
      <c r="UX551" s="1"/>
      <c r="UY551" s="1"/>
      <c r="UZ551" s="1"/>
      <c r="VA551" s="1"/>
      <c r="VB551" s="1"/>
      <c r="VC551" s="1"/>
      <c r="VD551" s="1"/>
      <c r="VE551" s="1"/>
      <c r="VF551" s="1"/>
      <c r="VG551" s="1"/>
      <c r="VH551" s="1"/>
      <c r="VI551" s="1"/>
      <c r="VJ551" s="1"/>
      <c r="VK551" s="1"/>
      <c r="VL551" s="1"/>
      <c r="VM551" s="1"/>
      <c r="VN551" s="1"/>
      <c r="VO551" s="1"/>
      <c r="VP551" s="1"/>
      <c r="VQ551" s="1"/>
      <c r="VR551" s="1"/>
      <c r="VS551" s="1"/>
      <c r="VT551" s="1"/>
      <c r="VU551" s="1"/>
      <c r="VV551" s="1"/>
      <c r="VW551" s="1"/>
      <c r="VX551" s="1"/>
      <c r="VY551" s="1"/>
      <c r="VZ551" s="1"/>
      <c r="WA551" s="1"/>
      <c r="WB551" s="1"/>
      <c r="WC551" s="1"/>
      <c r="WD551" s="1"/>
      <c r="WE551" s="1"/>
      <c r="WF551" s="1"/>
      <c r="WG551" s="1"/>
      <c r="WH551" s="1"/>
      <c r="WI551" s="1"/>
      <c r="WJ551" s="1"/>
      <c r="WK551" s="1"/>
      <c r="WL551" s="1"/>
      <c r="WM551" s="1"/>
      <c r="WN551" s="1"/>
      <c r="WO551" s="1"/>
      <c r="WP551" s="1"/>
      <c r="WQ551" s="1"/>
      <c r="WR551" s="1"/>
      <c r="WS551" s="1"/>
      <c r="WT551" s="1"/>
      <c r="WU551" s="1"/>
      <c r="WV551" s="1"/>
      <c r="WW551" s="1"/>
      <c r="WX551" s="1"/>
      <c r="WY551" s="1"/>
      <c r="WZ551" s="1"/>
      <c r="XA551" s="1"/>
      <c r="XB551" s="1"/>
      <c r="XC551" s="1"/>
      <c r="XD551" s="1"/>
      <c r="XE551" s="1"/>
      <c r="XF551" s="1"/>
      <c r="XG551" s="1"/>
      <c r="XH551" s="1"/>
      <c r="XI551" s="1"/>
      <c r="XJ551" s="1"/>
      <c r="XK551" s="1"/>
      <c r="XL551" s="1"/>
      <c r="XM551" s="1"/>
      <c r="XN551" s="1"/>
      <c r="XO551" s="1"/>
      <c r="XP551" s="1"/>
      <c r="XQ551" s="1"/>
      <c r="XR551" s="1"/>
      <c r="XS551" s="1"/>
      <c r="XT551" s="1"/>
      <c r="XU551" s="1"/>
      <c r="XV551" s="1"/>
      <c r="XW551" s="1"/>
      <c r="XX551" s="1"/>
      <c r="XY551" s="1"/>
      <c r="XZ551" s="1"/>
      <c r="YA551" s="1"/>
      <c r="YB551" s="1"/>
      <c r="YC551" s="1"/>
      <c r="YD551" s="1"/>
      <c r="YE551" s="1"/>
      <c r="YF551" s="1"/>
      <c r="YG551" s="1"/>
      <c r="YH551" s="1"/>
      <c r="YI551" s="1"/>
      <c r="YJ551" s="1"/>
      <c r="YK551" s="1"/>
      <c r="YL551" s="1"/>
      <c r="YM551" s="1"/>
      <c r="YN551" s="1"/>
      <c r="YO551" s="1"/>
      <c r="YP551" s="1"/>
      <c r="YQ551" s="1"/>
      <c r="YR551" s="1"/>
      <c r="YS551" s="1"/>
      <c r="YT551" s="1"/>
      <c r="YU551" s="1"/>
      <c r="YV551" s="1"/>
      <c r="YW551" s="1"/>
      <c r="YX551" s="1"/>
      <c r="YY551" s="1"/>
      <c r="YZ551" s="1"/>
      <c r="ZA551" s="1"/>
      <c r="ZB551" s="1"/>
      <c r="ZC551" s="1"/>
      <c r="ZD551" s="1"/>
      <c r="ZE551" s="1"/>
      <c r="ZF551" s="1"/>
      <c r="ZG551" s="1"/>
      <c r="ZH551" s="1"/>
      <c r="ZI551" s="1"/>
      <c r="ZJ551" s="1"/>
      <c r="ZK551" s="1"/>
      <c r="ZL551" s="1"/>
      <c r="ZM551" s="1"/>
      <c r="ZN551" s="1"/>
      <c r="ZO551" s="1"/>
      <c r="ZP551" s="1"/>
      <c r="ZQ551" s="1"/>
      <c r="ZR551" s="1"/>
      <c r="ZS551" s="1"/>
    </row>
    <row r="552" spans="1:695" s="130" customFormat="1" ht="13.5" thickBot="1" x14ac:dyDescent="0.25">
      <c r="A552" s="219" t="s">
        <v>166</v>
      </c>
      <c r="B552" s="191"/>
      <c r="C552" s="164" t="s">
        <v>209</v>
      </c>
      <c r="D552" s="208" t="s">
        <v>15</v>
      </c>
      <c r="E552" s="166">
        <v>0.60416666666666663</v>
      </c>
      <c r="F552" s="166">
        <f>E552+(70/(24*60))</f>
        <v>0.65277777777777779</v>
      </c>
      <c r="G552" s="167">
        <f>H552*I552</f>
        <v>8798.4</v>
      </c>
      <c r="H552" s="183">
        <v>188</v>
      </c>
      <c r="I552" s="169">
        <v>46.8</v>
      </c>
      <c r="J552" s="184" t="s">
        <v>204</v>
      </c>
      <c r="K552" s="184" t="s">
        <v>205</v>
      </c>
      <c r="L552" s="170"/>
      <c r="M552" s="1"/>
      <c r="N552" s="138"/>
      <c r="O552" s="139"/>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c r="JR552" s="1"/>
      <c r="JS552" s="1"/>
      <c r="JT552" s="1"/>
      <c r="JU552" s="1"/>
      <c r="JV552" s="1"/>
      <c r="JW552" s="1"/>
      <c r="JX552" s="1"/>
      <c r="JY552" s="1"/>
      <c r="JZ552" s="1"/>
      <c r="KA552" s="1"/>
      <c r="KB552" s="1"/>
      <c r="KC552" s="1"/>
      <c r="KD552" s="1"/>
      <c r="KE552" s="1"/>
      <c r="KF552" s="1"/>
      <c r="KG552" s="1"/>
      <c r="KH552" s="1"/>
      <c r="KI552" s="1"/>
      <c r="KJ552" s="1"/>
      <c r="KK552" s="1"/>
      <c r="KL552" s="1"/>
      <c r="KM552" s="1"/>
      <c r="KN552" s="1"/>
      <c r="KO552" s="1"/>
      <c r="KP552" s="1"/>
      <c r="KQ552" s="1"/>
      <c r="KR552" s="1"/>
      <c r="KS552" s="1"/>
      <c r="KT552" s="1"/>
      <c r="KU552" s="1"/>
      <c r="KV552" s="1"/>
      <c r="KW552" s="1"/>
      <c r="KX552" s="1"/>
      <c r="KY552" s="1"/>
      <c r="KZ552" s="1"/>
      <c r="LA552" s="1"/>
      <c r="LB552" s="1"/>
      <c r="LC552" s="1"/>
      <c r="LD552" s="1"/>
      <c r="LE552" s="1"/>
      <c r="LF552" s="1"/>
      <c r="LG552" s="1"/>
      <c r="LH552" s="1"/>
      <c r="LI552" s="1"/>
      <c r="LJ552" s="1"/>
      <c r="LK552" s="1"/>
      <c r="LL552" s="1"/>
      <c r="LM552" s="1"/>
      <c r="LN552" s="1"/>
      <c r="LO552" s="1"/>
      <c r="LP552" s="1"/>
      <c r="LQ552" s="1"/>
      <c r="LR552" s="1"/>
      <c r="LS552" s="1"/>
      <c r="LT552" s="1"/>
      <c r="LU552" s="1"/>
      <c r="LV552" s="1"/>
      <c r="LW552" s="1"/>
      <c r="LX552" s="1"/>
      <c r="LY552" s="1"/>
      <c r="LZ552" s="1"/>
      <c r="MA552" s="1"/>
      <c r="MB552" s="1"/>
      <c r="MC552" s="1"/>
      <c r="MD552" s="1"/>
      <c r="ME552" s="1"/>
      <c r="MF552" s="1"/>
      <c r="MG552" s="1"/>
      <c r="MH552" s="1"/>
      <c r="MI552" s="1"/>
      <c r="MJ552" s="1"/>
      <c r="MK552" s="1"/>
      <c r="ML552" s="1"/>
      <c r="MM552" s="1"/>
      <c r="MN552" s="1"/>
      <c r="MO552" s="1"/>
      <c r="MP552" s="1"/>
      <c r="MQ552" s="1"/>
      <c r="MR552" s="1"/>
      <c r="MS552" s="1"/>
      <c r="MT552" s="1"/>
      <c r="MU552" s="1"/>
      <c r="MV552" s="1"/>
      <c r="MW552" s="1"/>
      <c r="MX552" s="1"/>
      <c r="MY552" s="1"/>
      <c r="MZ552" s="1"/>
      <c r="NA552" s="1"/>
      <c r="NB552" s="1"/>
      <c r="NC552" s="1"/>
      <c r="ND552" s="1"/>
      <c r="NE552" s="1"/>
      <c r="NF552" s="1"/>
      <c r="NG552" s="1"/>
      <c r="NH552" s="1"/>
      <c r="NI552" s="1"/>
      <c r="NJ552" s="1"/>
      <c r="NK552" s="1"/>
      <c r="NL552" s="1"/>
      <c r="NM552" s="1"/>
      <c r="NN552" s="1"/>
      <c r="NO552" s="1"/>
      <c r="NP552" s="1"/>
      <c r="NQ552" s="1"/>
      <c r="NR552" s="1"/>
      <c r="NS552" s="1"/>
      <c r="NT552" s="1"/>
      <c r="NU552" s="1"/>
      <c r="NV552" s="1"/>
      <c r="NW552" s="1"/>
      <c r="NX552" s="1"/>
      <c r="NY552" s="1"/>
      <c r="NZ552" s="1"/>
      <c r="OA552" s="1"/>
      <c r="OB552" s="1"/>
      <c r="OC552" s="1"/>
      <c r="OD552" s="1"/>
      <c r="OE552" s="1"/>
      <c r="OF552" s="1"/>
      <c r="OG552" s="1"/>
      <c r="OH552" s="1"/>
      <c r="OI552" s="1"/>
      <c r="OJ552" s="1"/>
      <c r="OK552" s="1"/>
      <c r="OL552" s="1"/>
      <c r="OM552" s="1"/>
      <c r="ON552" s="1"/>
      <c r="OO552" s="1"/>
      <c r="OP552" s="1"/>
      <c r="OQ552" s="1"/>
      <c r="OR552" s="1"/>
      <c r="OS552" s="1"/>
      <c r="OT552" s="1"/>
      <c r="OU552" s="1"/>
      <c r="OV552" s="1"/>
      <c r="OW552" s="1"/>
      <c r="OX552" s="1"/>
      <c r="OY552" s="1"/>
      <c r="OZ552" s="1"/>
      <c r="PA552" s="1"/>
      <c r="PB552" s="1"/>
      <c r="PC552" s="1"/>
      <c r="PD552" s="1"/>
      <c r="PE552" s="1"/>
      <c r="PF552" s="1"/>
      <c r="PG552" s="1"/>
      <c r="PH552" s="1"/>
      <c r="PI552" s="1"/>
      <c r="PJ552" s="1"/>
      <c r="PK552" s="1"/>
      <c r="PL552" s="1"/>
      <c r="PM552" s="1"/>
      <c r="PN552" s="1"/>
      <c r="PO552" s="1"/>
      <c r="PP552" s="1"/>
      <c r="PQ552" s="1"/>
      <c r="PR552" s="1"/>
      <c r="PS552" s="1"/>
      <c r="PT552" s="1"/>
      <c r="PU552" s="1"/>
      <c r="PV552" s="1"/>
      <c r="PW552" s="1"/>
      <c r="PX552" s="1"/>
      <c r="PY552" s="1"/>
      <c r="PZ552" s="1"/>
      <c r="QA552" s="1"/>
      <c r="QB552" s="1"/>
      <c r="QC552" s="1"/>
      <c r="QD552" s="1"/>
      <c r="QE552" s="1"/>
      <c r="QF552" s="1"/>
      <c r="QG552" s="1"/>
      <c r="QH552" s="1"/>
      <c r="QI552" s="1"/>
      <c r="QJ552" s="1"/>
      <c r="QK552" s="1"/>
      <c r="QL552" s="1"/>
      <c r="QM552" s="1"/>
      <c r="QN552" s="1"/>
      <c r="QO552" s="1"/>
      <c r="QP552" s="1"/>
      <c r="QQ552" s="1"/>
      <c r="QR552" s="1"/>
      <c r="QS552" s="1"/>
      <c r="QT552" s="1"/>
      <c r="QU552" s="1"/>
      <c r="QV552" s="1"/>
      <c r="QW552" s="1"/>
      <c r="QX552" s="1"/>
      <c r="QY552" s="1"/>
      <c r="QZ552" s="1"/>
      <c r="RA552" s="1"/>
      <c r="RB552" s="1"/>
      <c r="RC552" s="1"/>
      <c r="RD552" s="1"/>
      <c r="RE552" s="1"/>
      <c r="RF552" s="1"/>
      <c r="RG552" s="1"/>
      <c r="RH552" s="1"/>
      <c r="RI552" s="1"/>
      <c r="RJ552" s="1"/>
      <c r="RK552" s="1"/>
      <c r="RL552" s="1"/>
      <c r="RM552" s="1"/>
      <c r="RN552" s="1"/>
      <c r="RO552" s="1"/>
      <c r="RP552" s="1"/>
      <c r="RQ552" s="1"/>
      <c r="RR552" s="1"/>
      <c r="RS552" s="1"/>
      <c r="RT552" s="1"/>
      <c r="RU552" s="1"/>
      <c r="RV552" s="1"/>
      <c r="RW552" s="1"/>
      <c r="RX552" s="1"/>
      <c r="RY552" s="1"/>
      <c r="RZ552" s="1"/>
      <c r="SA552" s="1"/>
      <c r="SB552" s="1"/>
      <c r="SC552" s="1"/>
      <c r="SD552" s="1"/>
      <c r="SE552" s="1"/>
      <c r="SF552" s="1"/>
      <c r="SG552" s="1"/>
      <c r="SH552" s="1"/>
      <c r="SI552" s="1"/>
      <c r="SJ552" s="1"/>
      <c r="SK552" s="1"/>
      <c r="SL552" s="1"/>
      <c r="SM552" s="1"/>
      <c r="SN552" s="1"/>
      <c r="SO552" s="1"/>
      <c r="SP552" s="1"/>
      <c r="SQ552" s="1"/>
      <c r="SR552" s="1"/>
      <c r="SS552" s="1"/>
      <c r="ST552" s="1"/>
      <c r="SU552" s="1"/>
      <c r="SV552" s="1"/>
      <c r="SW552" s="1"/>
      <c r="SX552" s="1"/>
      <c r="SY552" s="1"/>
      <c r="SZ552" s="1"/>
      <c r="TA552" s="1"/>
      <c r="TB552" s="1"/>
      <c r="TC552" s="1"/>
      <c r="TD552" s="1"/>
      <c r="TE552" s="1"/>
      <c r="TF552" s="1"/>
      <c r="TG552" s="1"/>
      <c r="TH552" s="1"/>
      <c r="TI552" s="1"/>
      <c r="TJ552" s="1"/>
      <c r="TK552" s="1"/>
      <c r="TL552" s="1"/>
      <c r="TM552" s="1"/>
      <c r="TN552" s="1"/>
      <c r="TO552" s="1"/>
      <c r="TP552" s="1"/>
      <c r="TQ552" s="1"/>
      <c r="TR552" s="1"/>
      <c r="TS552" s="1"/>
      <c r="TT552" s="1"/>
      <c r="TU552" s="1"/>
      <c r="TV552" s="1"/>
      <c r="TW552" s="1"/>
      <c r="TX552" s="1"/>
      <c r="TY552" s="1"/>
      <c r="TZ552" s="1"/>
      <c r="UA552" s="1"/>
      <c r="UB552" s="1"/>
      <c r="UC552" s="1"/>
      <c r="UD552" s="1"/>
      <c r="UE552" s="1"/>
      <c r="UF552" s="1"/>
      <c r="UG552" s="1"/>
      <c r="UH552" s="1"/>
      <c r="UI552" s="1"/>
      <c r="UJ552" s="1"/>
      <c r="UK552" s="1"/>
      <c r="UL552" s="1"/>
      <c r="UM552" s="1"/>
      <c r="UN552" s="1"/>
      <c r="UO552" s="1"/>
      <c r="UP552" s="1"/>
      <c r="UQ552" s="1"/>
      <c r="UR552" s="1"/>
      <c r="US552" s="1"/>
      <c r="UT552" s="1"/>
      <c r="UU552" s="1"/>
      <c r="UV552" s="1"/>
      <c r="UW552" s="1"/>
      <c r="UX552" s="1"/>
      <c r="UY552" s="1"/>
      <c r="UZ552" s="1"/>
      <c r="VA552" s="1"/>
      <c r="VB552" s="1"/>
      <c r="VC552" s="1"/>
      <c r="VD552" s="1"/>
      <c r="VE552" s="1"/>
      <c r="VF552" s="1"/>
      <c r="VG552" s="1"/>
      <c r="VH552" s="1"/>
      <c r="VI552" s="1"/>
      <c r="VJ552" s="1"/>
      <c r="VK552" s="1"/>
      <c r="VL552" s="1"/>
      <c r="VM552" s="1"/>
      <c r="VN552" s="1"/>
      <c r="VO552" s="1"/>
      <c r="VP552" s="1"/>
      <c r="VQ552" s="1"/>
      <c r="VR552" s="1"/>
      <c r="VS552" s="1"/>
      <c r="VT552" s="1"/>
      <c r="VU552" s="1"/>
      <c r="VV552" s="1"/>
      <c r="VW552" s="1"/>
      <c r="VX552" s="1"/>
      <c r="VY552" s="1"/>
      <c r="VZ552" s="1"/>
      <c r="WA552" s="1"/>
      <c r="WB552" s="1"/>
      <c r="WC552" s="1"/>
      <c r="WD552" s="1"/>
      <c r="WE552" s="1"/>
      <c r="WF552" s="1"/>
      <c r="WG552" s="1"/>
      <c r="WH552" s="1"/>
      <c r="WI552" s="1"/>
      <c r="WJ552" s="1"/>
      <c r="WK552" s="1"/>
      <c r="WL552" s="1"/>
      <c r="WM552" s="1"/>
      <c r="WN552" s="1"/>
      <c r="WO552" s="1"/>
      <c r="WP552" s="1"/>
      <c r="WQ552" s="1"/>
      <c r="WR552" s="1"/>
      <c r="WS552" s="1"/>
      <c r="WT552" s="1"/>
      <c r="WU552" s="1"/>
      <c r="WV552" s="1"/>
      <c r="WW552" s="1"/>
      <c r="WX552" s="1"/>
      <c r="WY552" s="1"/>
      <c r="WZ552" s="1"/>
      <c r="XA552" s="1"/>
      <c r="XB552" s="1"/>
      <c r="XC552" s="1"/>
      <c r="XD552" s="1"/>
      <c r="XE552" s="1"/>
      <c r="XF552" s="1"/>
      <c r="XG552" s="1"/>
      <c r="XH552" s="1"/>
      <c r="XI552" s="1"/>
      <c r="XJ552" s="1"/>
      <c r="XK552" s="1"/>
      <c r="XL552" s="1"/>
      <c r="XM552" s="1"/>
      <c r="XN552" s="1"/>
      <c r="XO552" s="1"/>
      <c r="XP552" s="1"/>
      <c r="XQ552" s="1"/>
      <c r="XR552" s="1"/>
      <c r="XS552" s="1"/>
      <c r="XT552" s="1"/>
      <c r="XU552" s="1"/>
      <c r="XV552" s="1"/>
      <c r="XW552" s="1"/>
      <c r="XX552" s="1"/>
      <c r="XY552" s="1"/>
      <c r="XZ552" s="1"/>
      <c r="YA552" s="1"/>
      <c r="YB552" s="1"/>
      <c r="YC552" s="1"/>
      <c r="YD552" s="1"/>
      <c r="YE552" s="1"/>
      <c r="YF552" s="1"/>
      <c r="YG552" s="1"/>
      <c r="YH552" s="1"/>
      <c r="YI552" s="1"/>
      <c r="YJ552" s="1"/>
      <c r="YK552" s="1"/>
      <c r="YL552" s="1"/>
      <c r="YM552" s="1"/>
      <c r="YN552" s="1"/>
      <c r="YO552" s="1"/>
      <c r="YP552" s="1"/>
      <c r="YQ552" s="1"/>
      <c r="YR552" s="1"/>
      <c r="YS552" s="1"/>
      <c r="YT552" s="1"/>
      <c r="YU552" s="1"/>
      <c r="YV552" s="1"/>
      <c r="YW552" s="1"/>
      <c r="YX552" s="1"/>
      <c r="YY552" s="1"/>
      <c r="YZ552" s="1"/>
      <c r="ZA552" s="1"/>
      <c r="ZB552" s="1"/>
      <c r="ZC552" s="1"/>
      <c r="ZD552" s="1"/>
      <c r="ZE552" s="1"/>
      <c r="ZF552" s="1"/>
      <c r="ZG552" s="1"/>
      <c r="ZH552" s="1"/>
      <c r="ZI552" s="1"/>
      <c r="ZJ552" s="1"/>
      <c r="ZK552" s="1"/>
      <c r="ZL552" s="1"/>
      <c r="ZM552" s="1"/>
      <c r="ZN552" s="1"/>
      <c r="ZO552" s="1"/>
      <c r="ZP552" s="1"/>
      <c r="ZQ552" s="1"/>
      <c r="ZR552" s="1"/>
      <c r="ZS552" s="1"/>
    </row>
    <row r="553" spans="1:695" x14ac:dyDescent="0.2">
      <c r="C553" s="45"/>
      <c r="D553" s="79"/>
      <c r="E553" s="58"/>
      <c r="F553" s="84"/>
      <c r="I553" s="60"/>
    </row>
    <row r="554" spans="1:695" ht="13.5" thickBot="1" x14ac:dyDescent="0.25">
      <c r="C554" s="45"/>
      <c r="E554" s="58"/>
      <c r="F554" s="58"/>
      <c r="I554" s="60"/>
    </row>
    <row r="555" spans="1:695" ht="18.75" x14ac:dyDescent="0.3">
      <c r="A555" s="224" t="s">
        <v>199</v>
      </c>
      <c r="B555" s="171"/>
      <c r="C555" s="172"/>
      <c r="D555" s="173"/>
      <c r="E555" s="174"/>
      <c r="F555" s="174"/>
      <c r="G555" s="175"/>
      <c r="H555" s="176"/>
      <c r="I555" s="176"/>
      <c r="J555" s="177"/>
      <c r="K555" s="178"/>
      <c r="L555" s="179"/>
      <c r="M555" s="1"/>
    </row>
    <row r="556" spans="1:695" s="106" customFormat="1" x14ac:dyDescent="0.2">
      <c r="A556" s="225" t="s">
        <v>167</v>
      </c>
      <c r="B556" s="91"/>
      <c r="C556" s="48" t="s">
        <v>50</v>
      </c>
      <c r="D556" s="68" t="s">
        <v>14</v>
      </c>
      <c r="E556" s="69">
        <v>0.24652777777777779</v>
      </c>
      <c r="F556" s="69">
        <f>E556+(55/(24*60))</f>
        <v>0.28472222222222221</v>
      </c>
      <c r="G556" s="42">
        <f t="shared" ref="G556:G572" si="89">H556*I556</f>
        <v>9950</v>
      </c>
      <c r="H556" s="70">
        <v>250</v>
      </c>
      <c r="I556" s="81">
        <v>39.799999999999997</v>
      </c>
      <c r="J556" s="77" t="s">
        <v>204</v>
      </c>
      <c r="K556" s="77" t="s">
        <v>205</v>
      </c>
      <c r="L556" s="157"/>
      <c r="M556" s="1"/>
      <c r="N556" s="138"/>
      <c r="O556" s="139"/>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c r="JR556" s="1"/>
      <c r="JS556" s="1"/>
      <c r="JT556" s="1"/>
      <c r="JU556" s="1"/>
      <c r="JV556" s="1"/>
      <c r="JW556" s="1"/>
      <c r="JX556" s="1"/>
      <c r="JY556" s="1"/>
      <c r="JZ556" s="1"/>
      <c r="KA556" s="1"/>
      <c r="KB556" s="1"/>
      <c r="KC556" s="1"/>
      <c r="KD556" s="1"/>
      <c r="KE556" s="1"/>
      <c r="KF556" s="1"/>
      <c r="KG556" s="1"/>
      <c r="KH556" s="1"/>
      <c r="KI556" s="1"/>
      <c r="KJ556" s="1"/>
      <c r="KK556" s="1"/>
      <c r="KL556" s="1"/>
      <c r="KM556" s="1"/>
      <c r="KN556" s="1"/>
      <c r="KO556" s="1"/>
      <c r="KP556" s="1"/>
      <c r="KQ556" s="1"/>
      <c r="KR556" s="1"/>
      <c r="KS556" s="1"/>
      <c r="KT556" s="1"/>
      <c r="KU556" s="1"/>
      <c r="KV556" s="1"/>
      <c r="KW556" s="1"/>
      <c r="KX556" s="1"/>
      <c r="KY556" s="1"/>
      <c r="KZ556" s="1"/>
      <c r="LA556" s="1"/>
      <c r="LB556" s="1"/>
      <c r="LC556" s="1"/>
      <c r="LD556" s="1"/>
      <c r="LE556" s="1"/>
      <c r="LF556" s="1"/>
      <c r="LG556" s="1"/>
      <c r="LH556" s="1"/>
      <c r="LI556" s="1"/>
      <c r="LJ556" s="1"/>
      <c r="LK556" s="1"/>
      <c r="LL556" s="1"/>
      <c r="LM556" s="1"/>
      <c r="LN556" s="1"/>
      <c r="LO556" s="1"/>
      <c r="LP556" s="1"/>
      <c r="LQ556" s="1"/>
      <c r="LR556" s="1"/>
      <c r="LS556" s="1"/>
      <c r="LT556" s="1"/>
      <c r="LU556" s="1"/>
      <c r="LV556" s="1"/>
      <c r="LW556" s="1"/>
      <c r="LX556" s="1"/>
      <c r="LY556" s="1"/>
      <c r="LZ556" s="1"/>
      <c r="MA556" s="1"/>
      <c r="MB556" s="1"/>
      <c r="MC556" s="1"/>
      <c r="MD556" s="1"/>
      <c r="ME556" s="1"/>
      <c r="MF556" s="1"/>
      <c r="MG556" s="1"/>
      <c r="MH556" s="1"/>
      <c r="MI556" s="1"/>
      <c r="MJ556" s="1"/>
      <c r="MK556" s="1"/>
      <c r="ML556" s="1"/>
      <c r="MM556" s="1"/>
      <c r="MN556" s="1"/>
      <c r="MO556" s="1"/>
      <c r="MP556" s="1"/>
      <c r="MQ556" s="1"/>
      <c r="MR556" s="1"/>
      <c r="MS556" s="1"/>
      <c r="MT556" s="1"/>
      <c r="MU556" s="1"/>
      <c r="MV556" s="1"/>
      <c r="MW556" s="1"/>
      <c r="MX556" s="1"/>
      <c r="MY556" s="1"/>
      <c r="MZ556" s="1"/>
      <c r="NA556" s="1"/>
      <c r="NB556" s="1"/>
      <c r="NC556" s="1"/>
      <c r="ND556" s="1"/>
      <c r="NE556" s="1"/>
      <c r="NF556" s="1"/>
      <c r="NG556" s="1"/>
      <c r="NH556" s="1"/>
      <c r="NI556" s="1"/>
      <c r="NJ556" s="1"/>
      <c r="NK556" s="1"/>
      <c r="NL556" s="1"/>
      <c r="NM556" s="1"/>
      <c r="NN556" s="1"/>
      <c r="NO556" s="1"/>
      <c r="NP556" s="1"/>
      <c r="NQ556" s="1"/>
      <c r="NR556" s="1"/>
      <c r="NS556" s="1"/>
      <c r="NT556" s="1"/>
      <c r="NU556" s="1"/>
      <c r="NV556" s="1"/>
      <c r="NW556" s="1"/>
      <c r="NX556" s="1"/>
      <c r="NY556" s="1"/>
      <c r="NZ556" s="1"/>
      <c r="OA556" s="1"/>
      <c r="OB556" s="1"/>
      <c r="OC556" s="1"/>
      <c r="OD556" s="1"/>
      <c r="OE556" s="1"/>
      <c r="OF556" s="1"/>
      <c r="OG556" s="1"/>
      <c r="OH556" s="1"/>
      <c r="OI556" s="1"/>
      <c r="OJ556" s="1"/>
      <c r="OK556" s="1"/>
      <c r="OL556" s="1"/>
      <c r="OM556" s="1"/>
      <c r="ON556" s="1"/>
      <c r="OO556" s="1"/>
      <c r="OP556" s="1"/>
      <c r="OQ556" s="1"/>
      <c r="OR556" s="1"/>
      <c r="OS556" s="1"/>
      <c r="OT556" s="1"/>
      <c r="OU556" s="1"/>
      <c r="OV556" s="1"/>
      <c r="OW556" s="1"/>
      <c r="OX556" s="1"/>
      <c r="OY556" s="1"/>
      <c r="OZ556" s="1"/>
      <c r="PA556" s="1"/>
      <c r="PB556" s="1"/>
      <c r="PC556" s="1"/>
      <c r="PD556" s="1"/>
      <c r="PE556" s="1"/>
      <c r="PF556" s="1"/>
      <c r="PG556" s="1"/>
      <c r="PH556" s="1"/>
      <c r="PI556" s="1"/>
      <c r="PJ556" s="1"/>
      <c r="PK556" s="1"/>
      <c r="PL556" s="1"/>
      <c r="PM556" s="1"/>
      <c r="PN556" s="1"/>
      <c r="PO556" s="1"/>
      <c r="PP556" s="1"/>
      <c r="PQ556" s="1"/>
      <c r="PR556" s="1"/>
      <c r="PS556" s="1"/>
      <c r="PT556" s="1"/>
      <c r="PU556" s="1"/>
      <c r="PV556" s="1"/>
      <c r="PW556" s="1"/>
      <c r="PX556" s="1"/>
      <c r="PY556" s="1"/>
      <c r="PZ556" s="1"/>
      <c r="QA556" s="1"/>
      <c r="QB556" s="1"/>
      <c r="QC556" s="1"/>
      <c r="QD556" s="1"/>
      <c r="QE556" s="1"/>
      <c r="QF556" s="1"/>
      <c r="QG556" s="1"/>
      <c r="QH556" s="1"/>
      <c r="QI556" s="1"/>
      <c r="QJ556" s="1"/>
      <c r="QK556" s="1"/>
      <c r="QL556" s="1"/>
      <c r="QM556" s="1"/>
      <c r="QN556" s="1"/>
      <c r="QO556" s="1"/>
      <c r="QP556" s="1"/>
      <c r="QQ556" s="1"/>
      <c r="QR556" s="1"/>
      <c r="QS556" s="1"/>
      <c r="QT556" s="1"/>
      <c r="QU556" s="1"/>
      <c r="QV556" s="1"/>
      <c r="QW556" s="1"/>
      <c r="QX556" s="1"/>
      <c r="QY556" s="1"/>
      <c r="QZ556" s="1"/>
      <c r="RA556" s="1"/>
      <c r="RB556" s="1"/>
      <c r="RC556" s="1"/>
      <c r="RD556" s="1"/>
      <c r="RE556" s="1"/>
      <c r="RF556" s="1"/>
      <c r="RG556" s="1"/>
      <c r="RH556" s="1"/>
      <c r="RI556" s="1"/>
      <c r="RJ556" s="1"/>
      <c r="RK556" s="1"/>
      <c r="RL556" s="1"/>
      <c r="RM556" s="1"/>
      <c r="RN556" s="1"/>
      <c r="RO556" s="1"/>
      <c r="RP556" s="1"/>
      <c r="RQ556" s="1"/>
      <c r="RR556" s="1"/>
      <c r="RS556" s="1"/>
      <c r="RT556" s="1"/>
      <c r="RU556" s="1"/>
      <c r="RV556" s="1"/>
      <c r="RW556" s="1"/>
      <c r="RX556" s="1"/>
      <c r="RY556" s="1"/>
      <c r="RZ556" s="1"/>
      <c r="SA556" s="1"/>
      <c r="SB556" s="1"/>
      <c r="SC556" s="1"/>
      <c r="SD556" s="1"/>
      <c r="SE556" s="1"/>
      <c r="SF556" s="1"/>
      <c r="SG556" s="1"/>
      <c r="SH556" s="1"/>
      <c r="SI556" s="1"/>
      <c r="SJ556" s="1"/>
      <c r="SK556" s="1"/>
      <c r="SL556" s="1"/>
      <c r="SM556" s="1"/>
      <c r="SN556" s="1"/>
      <c r="SO556" s="1"/>
      <c r="SP556" s="1"/>
      <c r="SQ556" s="1"/>
      <c r="SR556" s="1"/>
      <c r="SS556" s="1"/>
      <c r="ST556" s="1"/>
      <c r="SU556" s="1"/>
      <c r="SV556" s="1"/>
      <c r="SW556" s="1"/>
      <c r="SX556" s="1"/>
      <c r="SY556" s="1"/>
      <c r="SZ556" s="1"/>
      <c r="TA556" s="1"/>
      <c r="TB556" s="1"/>
      <c r="TC556" s="1"/>
      <c r="TD556" s="1"/>
      <c r="TE556" s="1"/>
      <c r="TF556" s="1"/>
      <c r="TG556" s="1"/>
      <c r="TH556" s="1"/>
      <c r="TI556" s="1"/>
      <c r="TJ556" s="1"/>
      <c r="TK556" s="1"/>
      <c r="TL556" s="1"/>
      <c r="TM556" s="1"/>
      <c r="TN556" s="1"/>
      <c r="TO556" s="1"/>
      <c r="TP556" s="1"/>
      <c r="TQ556" s="1"/>
      <c r="TR556" s="1"/>
      <c r="TS556" s="1"/>
      <c r="TT556" s="1"/>
      <c r="TU556" s="1"/>
      <c r="TV556" s="1"/>
      <c r="TW556" s="1"/>
      <c r="TX556" s="1"/>
      <c r="TY556" s="1"/>
      <c r="TZ556" s="1"/>
      <c r="UA556" s="1"/>
      <c r="UB556" s="1"/>
      <c r="UC556" s="1"/>
      <c r="UD556" s="1"/>
      <c r="UE556" s="1"/>
      <c r="UF556" s="1"/>
      <c r="UG556" s="1"/>
      <c r="UH556" s="1"/>
      <c r="UI556" s="1"/>
      <c r="UJ556" s="1"/>
      <c r="UK556" s="1"/>
      <c r="UL556" s="1"/>
      <c r="UM556" s="1"/>
      <c r="UN556" s="1"/>
      <c r="UO556" s="1"/>
      <c r="UP556" s="1"/>
      <c r="UQ556" s="1"/>
      <c r="UR556" s="1"/>
      <c r="US556" s="1"/>
      <c r="UT556" s="1"/>
      <c r="UU556" s="1"/>
      <c r="UV556" s="1"/>
      <c r="UW556" s="1"/>
      <c r="UX556" s="1"/>
      <c r="UY556" s="1"/>
      <c r="UZ556" s="1"/>
      <c r="VA556" s="1"/>
      <c r="VB556" s="1"/>
      <c r="VC556" s="1"/>
      <c r="VD556" s="1"/>
      <c r="VE556" s="1"/>
      <c r="VF556" s="1"/>
      <c r="VG556" s="1"/>
      <c r="VH556" s="1"/>
      <c r="VI556" s="1"/>
      <c r="VJ556" s="1"/>
      <c r="VK556" s="1"/>
      <c r="VL556" s="1"/>
      <c r="VM556" s="1"/>
      <c r="VN556" s="1"/>
      <c r="VO556" s="1"/>
      <c r="VP556" s="1"/>
      <c r="VQ556" s="1"/>
      <c r="VR556" s="1"/>
      <c r="VS556" s="1"/>
      <c r="VT556" s="1"/>
      <c r="VU556" s="1"/>
      <c r="VV556" s="1"/>
      <c r="VW556" s="1"/>
      <c r="VX556" s="1"/>
      <c r="VY556" s="1"/>
      <c r="VZ556" s="1"/>
      <c r="WA556" s="1"/>
      <c r="WB556" s="1"/>
      <c r="WC556" s="1"/>
      <c r="WD556" s="1"/>
      <c r="WE556" s="1"/>
      <c r="WF556" s="1"/>
      <c r="WG556" s="1"/>
      <c r="WH556" s="1"/>
      <c r="WI556" s="1"/>
      <c r="WJ556" s="1"/>
      <c r="WK556" s="1"/>
      <c r="WL556" s="1"/>
      <c r="WM556" s="1"/>
      <c r="WN556" s="1"/>
      <c r="WO556" s="1"/>
      <c r="WP556" s="1"/>
      <c r="WQ556" s="1"/>
      <c r="WR556" s="1"/>
      <c r="WS556" s="1"/>
      <c r="WT556" s="1"/>
      <c r="WU556" s="1"/>
      <c r="WV556" s="1"/>
      <c r="WW556" s="1"/>
      <c r="WX556" s="1"/>
      <c r="WY556" s="1"/>
      <c r="WZ556" s="1"/>
      <c r="XA556" s="1"/>
      <c r="XB556" s="1"/>
      <c r="XC556" s="1"/>
      <c r="XD556" s="1"/>
      <c r="XE556" s="1"/>
      <c r="XF556" s="1"/>
      <c r="XG556" s="1"/>
      <c r="XH556" s="1"/>
      <c r="XI556" s="1"/>
      <c r="XJ556" s="1"/>
      <c r="XK556" s="1"/>
      <c r="XL556" s="1"/>
      <c r="XM556" s="1"/>
      <c r="XN556" s="1"/>
      <c r="XO556" s="1"/>
      <c r="XP556" s="1"/>
      <c r="XQ556" s="1"/>
      <c r="XR556" s="1"/>
      <c r="XS556" s="1"/>
      <c r="XT556" s="1"/>
      <c r="XU556" s="1"/>
      <c r="XV556" s="1"/>
      <c r="XW556" s="1"/>
      <c r="XX556" s="1"/>
      <c r="XY556" s="1"/>
      <c r="XZ556" s="1"/>
      <c r="YA556" s="1"/>
      <c r="YB556" s="1"/>
      <c r="YC556" s="1"/>
      <c r="YD556" s="1"/>
      <c r="YE556" s="1"/>
      <c r="YF556" s="1"/>
      <c r="YG556" s="1"/>
      <c r="YH556" s="1"/>
      <c r="YI556" s="1"/>
      <c r="YJ556" s="1"/>
      <c r="YK556" s="1"/>
      <c r="YL556" s="1"/>
      <c r="YM556" s="1"/>
      <c r="YN556" s="1"/>
      <c r="YO556" s="1"/>
      <c r="YP556" s="1"/>
      <c r="YQ556" s="1"/>
      <c r="YR556" s="1"/>
      <c r="YS556" s="1"/>
      <c r="YT556" s="1"/>
      <c r="YU556" s="1"/>
      <c r="YV556" s="1"/>
      <c r="YW556" s="1"/>
      <c r="YX556" s="1"/>
      <c r="YY556" s="1"/>
      <c r="YZ556" s="1"/>
      <c r="ZA556" s="1"/>
      <c r="ZB556" s="1"/>
      <c r="ZC556" s="1"/>
      <c r="ZD556" s="1"/>
      <c r="ZE556" s="1"/>
      <c r="ZF556" s="1"/>
      <c r="ZG556" s="1"/>
      <c r="ZH556" s="1"/>
      <c r="ZI556" s="1"/>
      <c r="ZJ556" s="1"/>
      <c r="ZK556" s="1"/>
      <c r="ZL556" s="1"/>
      <c r="ZM556" s="1"/>
      <c r="ZN556" s="1"/>
      <c r="ZO556" s="1"/>
      <c r="ZP556" s="1"/>
      <c r="ZQ556" s="1"/>
      <c r="ZR556" s="1"/>
      <c r="ZS556" s="1"/>
    </row>
    <row r="557" spans="1:695" s="106" customFormat="1" x14ac:dyDescent="0.2">
      <c r="A557" s="225" t="s">
        <v>167</v>
      </c>
      <c r="B557" s="91"/>
      <c r="C557" s="48" t="s">
        <v>51</v>
      </c>
      <c r="D557" s="68" t="s">
        <v>14</v>
      </c>
      <c r="E557" s="69">
        <v>0.28819444444444448</v>
      </c>
      <c r="F557" s="69">
        <f>E557+(55/(24*60))</f>
        <v>0.32638888888888895</v>
      </c>
      <c r="G557" s="42">
        <f>H557*I557</f>
        <v>9950</v>
      </c>
      <c r="H557" s="70">
        <v>250</v>
      </c>
      <c r="I557" s="81">
        <v>39.799999999999997</v>
      </c>
      <c r="J557" s="77" t="s">
        <v>204</v>
      </c>
      <c r="K557" s="77" t="s">
        <v>205</v>
      </c>
      <c r="L557" s="157"/>
      <c r="M557" s="1"/>
      <c r="N557" s="138"/>
      <c r="O557" s="139"/>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c r="JR557" s="1"/>
      <c r="JS557" s="1"/>
      <c r="JT557" s="1"/>
      <c r="JU557" s="1"/>
      <c r="JV557" s="1"/>
      <c r="JW557" s="1"/>
      <c r="JX557" s="1"/>
      <c r="JY557" s="1"/>
      <c r="JZ557" s="1"/>
      <c r="KA557" s="1"/>
      <c r="KB557" s="1"/>
      <c r="KC557" s="1"/>
      <c r="KD557" s="1"/>
      <c r="KE557" s="1"/>
      <c r="KF557" s="1"/>
      <c r="KG557" s="1"/>
      <c r="KH557" s="1"/>
      <c r="KI557" s="1"/>
      <c r="KJ557" s="1"/>
      <c r="KK557" s="1"/>
      <c r="KL557" s="1"/>
      <c r="KM557" s="1"/>
      <c r="KN557" s="1"/>
      <c r="KO557" s="1"/>
      <c r="KP557" s="1"/>
      <c r="KQ557" s="1"/>
      <c r="KR557" s="1"/>
      <c r="KS557" s="1"/>
      <c r="KT557" s="1"/>
      <c r="KU557" s="1"/>
      <c r="KV557" s="1"/>
      <c r="KW557" s="1"/>
      <c r="KX557" s="1"/>
      <c r="KY557" s="1"/>
      <c r="KZ557" s="1"/>
      <c r="LA557" s="1"/>
      <c r="LB557" s="1"/>
      <c r="LC557" s="1"/>
      <c r="LD557" s="1"/>
      <c r="LE557" s="1"/>
      <c r="LF557" s="1"/>
      <c r="LG557" s="1"/>
      <c r="LH557" s="1"/>
      <c r="LI557" s="1"/>
      <c r="LJ557" s="1"/>
      <c r="LK557" s="1"/>
      <c r="LL557" s="1"/>
      <c r="LM557" s="1"/>
      <c r="LN557" s="1"/>
      <c r="LO557" s="1"/>
      <c r="LP557" s="1"/>
      <c r="LQ557" s="1"/>
      <c r="LR557" s="1"/>
      <c r="LS557" s="1"/>
      <c r="LT557" s="1"/>
      <c r="LU557" s="1"/>
      <c r="LV557" s="1"/>
      <c r="LW557" s="1"/>
      <c r="LX557" s="1"/>
      <c r="LY557" s="1"/>
      <c r="LZ557" s="1"/>
      <c r="MA557" s="1"/>
      <c r="MB557" s="1"/>
      <c r="MC557" s="1"/>
      <c r="MD557" s="1"/>
      <c r="ME557" s="1"/>
      <c r="MF557" s="1"/>
      <c r="MG557" s="1"/>
      <c r="MH557" s="1"/>
      <c r="MI557" s="1"/>
      <c r="MJ557" s="1"/>
      <c r="MK557" s="1"/>
      <c r="ML557" s="1"/>
      <c r="MM557" s="1"/>
      <c r="MN557" s="1"/>
      <c r="MO557" s="1"/>
      <c r="MP557" s="1"/>
      <c r="MQ557" s="1"/>
      <c r="MR557" s="1"/>
      <c r="MS557" s="1"/>
      <c r="MT557" s="1"/>
      <c r="MU557" s="1"/>
      <c r="MV557" s="1"/>
      <c r="MW557" s="1"/>
      <c r="MX557" s="1"/>
      <c r="MY557" s="1"/>
      <c r="MZ557" s="1"/>
      <c r="NA557" s="1"/>
      <c r="NB557" s="1"/>
      <c r="NC557" s="1"/>
      <c r="ND557" s="1"/>
      <c r="NE557" s="1"/>
      <c r="NF557" s="1"/>
      <c r="NG557" s="1"/>
      <c r="NH557" s="1"/>
      <c r="NI557" s="1"/>
      <c r="NJ557" s="1"/>
      <c r="NK557" s="1"/>
      <c r="NL557" s="1"/>
      <c r="NM557" s="1"/>
      <c r="NN557" s="1"/>
      <c r="NO557" s="1"/>
      <c r="NP557" s="1"/>
      <c r="NQ557" s="1"/>
      <c r="NR557" s="1"/>
      <c r="NS557" s="1"/>
      <c r="NT557" s="1"/>
      <c r="NU557" s="1"/>
      <c r="NV557" s="1"/>
      <c r="NW557" s="1"/>
      <c r="NX557" s="1"/>
      <c r="NY557" s="1"/>
      <c r="NZ557" s="1"/>
      <c r="OA557" s="1"/>
      <c r="OB557" s="1"/>
      <c r="OC557" s="1"/>
      <c r="OD557" s="1"/>
      <c r="OE557" s="1"/>
      <c r="OF557" s="1"/>
      <c r="OG557" s="1"/>
      <c r="OH557" s="1"/>
      <c r="OI557" s="1"/>
      <c r="OJ557" s="1"/>
      <c r="OK557" s="1"/>
      <c r="OL557" s="1"/>
      <c r="OM557" s="1"/>
      <c r="ON557" s="1"/>
      <c r="OO557" s="1"/>
      <c r="OP557" s="1"/>
      <c r="OQ557" s="1"/>
      <c r="OR557" s="1"/>
      <c r="OS557" s="1"/>
      <c r="OT557" s="1"/>
      <c r="OU557" s="1"/>
      <c r="OV557" s="1"/>
      <c r="OW557" s="1"/>
      <c r="OX557" s="1"/>
      <c r="OY557" s="1"/>
      <c r="OZ557" s="1"/>
      <c r="PA557" s="1"/>
      <c r="PB557" s="1"/>
      <c r="PC557" s="1"/>
      <c r="PD557" s="1"/>
      <c r="PE557" s="1"/>
      <c r="PF557" s="1"/>
      <c r="PG557" s="1"/>
      <c r="PH557" s="1"/>
      <c r="PI557" s="1"/>
      <c r="PJ557" s="1"/>
      <c r="PK557" s="1"/>
      <c r="PL557" s="1"/>
      <c r="PM557" s="1"/>
      <c r="PN557" s="1"/>
      <c r="PO557" s="1"/>
      <c r="PP557" s="1"/>
      <c r="PQ557" s="1"/>
      <c r="PR557" s="1"/>
      <c r="PS557" s="1"/>
      <c r="PT557" s="1"/>
      <c r="PU557" s="1"/>
      <c r="PV557" s="1"/>
      <c r="PW557" s="1"/>
      <c r="PX557" s="1"/>
      <c r="PY557" s="1"/>
      <c r="PZ557" s="1"/>
      <c r="QA557" s="1"/>
      <c r="QB557" s="1"/>
      <c r="QC557" s="1"/>
      <c r="QD557" s="1"/>
      <c r="QE557" s="1"/>
      <c r="QF557" s="1"/>
      <c r="QG557" s="1"/>
      <c r="QH557" s="1"/>
      <c r="QI557" s="1"/>
      <c r="QJ557" s="1"/>
      <c r="QK557" s="1"/>
      <c r="QL557" s="1"/>
      <c r="QM557" s="1"/>
      <c r="QN557" s="1"/>
      <c r="QO557" s="1"/>
      <c r="QP557" s="1"/>
      <c r="QQ557" s="1"/>
      <c r="QR557" s="1"/>
      <c r="QS557" s="1"/>
      <c r="QT557" s="1"/>
      <c r="QU557" s="1"/>
      <c r="QV557" s="1"/>
      <c r="QW557" s="1"/>
      <c r="QX557" s="1"/>
      <c r="QY557" s="1"/>
      <c r="QZ557" s="1"/>
      <c r="RA557" s="1"/>
      <c r="RB557" s="1"/>
      <c r="RC557" s="1"/>
      <c r="RD557" s="1"/>
      <c r="RE557" s="1"/>
      <c r="RF557" s="1"/>
      <c r="RG557" s="1"/>
      <c r="RH557" s="1"/>
      <c r="RI557" s="1"/>
      <c r="RJ557" s="1"/>
      <c r="RK557" s="1"/>
      <c r="RL557" s="1"/>
      <c r="RM557" s="1"/>
      <c r="RN557" s="1"/>
      <c r="RO557" s="1"/>
      <c r="RP557" s="1"/>
      <c r="RQ557" s="1"/>
      <c r="RR557" s="1"/>
      <c r="RS557" s="1"/>
      <c r="RT557" s="1"/>
      <c r="RU557" s="1"/>
      <c r="RV557" s="1"/>
      <c r="RW557" s="1"/>
      <c r="RX557" s="1"/>
      <c r="RY557" s="1"/>
      <c r="RZ557" s="1"/>
      <c r="SA557" s="1"/>
      <c r="SB557" s="1"/>
      <c r="SC557" s="1"/>
      <c r="SD557" s="1"/>
      <c r="SE557" s="1"/>
      <c r="SF557" s="1"/>
      <c r="SG557" s="1"/>
      <c r="SH557" s="1"/>
      <c r="SI557" s="1"/>
      <c r="SJ557" s="1"/>
      <c r="SK557" s="1"/>
      <c r="SL557" s="1"/>
      <c r="SM557" s="1"/>
      <c r="SN557" s="1"/>
      <c r="SO557" s="1"/>
      <c r="SP557" s="1"/>
      <c r="SQ557" s="1"/>
      <c r="SR557" s="1"/>
      <c r="SS557" s="1"/>
      <c r="ST557" s="1"/>
      <c r="SU557" s="1"/>
      <c r="SV557" s="1"/>
      <c r="SW557" s="1"/>
      <c r="SX557" s="1"/>
      <c r="SY557" s="1"/>
      <c r="SZ557" s="1"/>
      <c r="TA557" s="1"/>
      <c r="TB557" s="1"/>
      <c r="TC557" s="1"/>
      <c r="TD557" s="1"/>
      <c r="TE557" s="1"/>
      <c r="TF557" s="1"/>
      <c r="TG557" s="1"/>
      <c r="TH557" s="1"/>
      <c r="TI557" s="1"/>
      <c r="TJ557" s="1"/>
      <c r="TK557" s="1"/>
      <c r="TL557" s="1"/>
      <c r="TM557" s="1"/>
      <c r="TN557" s="1"/>
      <c r="TO557" s="1"/>
      <c r="TP557" s="1"/>
      <c r="TQ557" s="1"/>
      <c r="TR557" s="1"/>
      <c r="TS557" s="1"/>
      <c r="TT557" s="1"/>
      <c r="TU557" s="1"/>
      <c r="TV557" s="1"/>
      <c r="TW557" s="1"/>
      <c r="TX557" s="1"/>
      <c r="TY557" s="1"/>
      <c r="TZ557" s="1"/>
      <c r="UA557" s="1"/>
      <c r="UB557" s="1"/>
      <c r="UC557" s="1"/>
      <c r="UD557" s="1"/>
      <c r="UE557" s="1"/>
      <c r="UF557" s="1"/>
      <c r="UG557" s="1"/>
      <c r="UH557" s="1"/>
      <c r="UI557" s="1"/>
      <c r="UJ557" s="1"/>
      <c r="UK557" s="1"/>
      <c r="UL557" s="1"/>
      <c r="UM557" s="1"/>
      <c r="UN557" s="1"/>
      <c r="UO557" s="1"/>
      <c r="UP557" s="1"/>
      <c r="UQ557" s="1"/>
      <c r="UR557" s="1"/>
      <c r="US557" s="1"/>
      <c r="UT557" s="1"/>
      <c r="UU557" s="1"/>
      <c r="UV557" s="1"/>
      <c r="UW557" s="1"/>
      <c r="UX557" s="1"/>
      <c r="UY557" s="1"/>
      <c r="UZ557" s="1"/>
      <c r="VA557" s="1"/>
      <c r="VB557" s="1"/>
      <c r="VC557" s="1"/>
      <c r="VD557" s="1"/>
      <c r="VE557" s="1"/>
      <c r="VF557" s="1"/>
      <c r="VG557" s="1"/>
      <c r="VH557" s="1"/>
      <c r="VI557" s="1"/>
      <c r="VJ557" s="1"/>
      <c r="VK557" s="1"/>
      <c r="VL557" s="1"/>
      <c r="VM557" s="1"/>
      <c r="VN557" s="1"/>
      <c r="VO557" s="1"/>
      <c r="VP557" s="1"/>
      <c r="VQ557" s="1"/>
      <c r="VR557" s="1"/>
      <c r="VS557" s="1"/>
      <c r="VT557" s="1"/>
      <c r="VU557" s="1"/>
      <c r="VV557" s="1"/>
      <c r="VW557" s="1"/>
      <c r="VX557" s="1"/>
      <c r="VY557" s="1"/>
      <c r="VZ557" s="1"/>
      <c r="WA557" s="1"/>
      <c r="WB557" s="1"/>
      <c r="WC557" s="1"/>
      <c r="WD557" s="1"/>
      <c r="WE557" s="1"/>
      <c r="WF557" s="1"/>
      <c r="WG557" s="1"/>
      <c r="WH557" s="1"/>
      <c r="WI557" s="1"/>
      <c r="WJ557" s="1"/>
      <c r="WK557" s="1"/>
      <c r="WL557" s="1"/>
      <c r="WM557" s="1"/>
      <c r="WN557" s="1"/>
      <c r="WO557" s="1"/>
      <c r="WP557" s="1"/>
      <c r="WQ557" s="1"/>
      <c r="WR557" s="1"/>
      <c r="WS557" s="1"/>
      <c r="WT557" s="1"/>
      <c r="WU557" s="1"/>
      <c r="WV557" s="1"/>
      <c r="WW557" s="1"/>
      <c r="WX557" s="1"/>
      <c r="WY557" s="1"/>
      <c r="WZ557" s="1"/>
      <c r="XA557" s="1"/>
      <c r="XB557" s="1"/>
      <c r="XC557" s="1"/>
      <c r="XD557" s="1"/>
      <c r="XE557" s="1"/>
      <c r="XF557" s="1"/>
      <c r="XG557" s="1"/>
      <c r="XH557" s="1"/>
      <c r="XI557" s="1"/>
      <c r="XJ557" s="1"/>
      <c r="XK557" s="1"/>
      <c r="XL557" s="1"/>
      <c r="XM557" s="1"/>
      <c r="XN557" s="1"/>
      <c r="XO557" s="1"/>
      <c r="XP557" s="1"/>
      <c r="XQ557" s="1"/>
      <c r="XR557" s="1"/>
      <c r="XS557" s="1"/>
      <c r="XT557" s="1"/>
      <c r="XU557" s="1"/>
      <c r="XV557" s="1"/>
      <c r="XW557" s="1"/>
      <c r="XX557" s="1"/>
      <c r="XY557" s="1"/>
      <c r="XZ557" s="1"/>
      <c r="YA557" s="1"/>
      <c r="YB557" s="1"/>
      <c r="YC557" s="1"/>
      <c r="YD557" s="1"/>
      <c r="YE557" s="1"/>
      <c r="YF557" s="1"/>
      <c r="YG557" s="1"/>
      <c r="YH557" s="1"/>
      <c r="YI557" s="1"/>
      <c r="YJ557" s="1"/>
      <c r="YK557" s="1"/>
      <c r="YL557" s="1"/>
      <c r="YM557" s="1"/>
      <c r="YN557" s="1"/>
      <c r="YO557" s="1"/>
      <c r="YP557" s="1"/>
      <c r="YQ557" s="1"/>
      <c r="YR557" s="1"/>
      <c r="YS557" s="1"/>
      <c r="YT557" s="1"/>
      <c r="YU557" s="1"/>
      <c r="YV557" s="1"/>
      <c r="YW557" s="1"/>
      <c r="YX557" s="1"/>
      <c r="YY557" s="1"/>
      <c r="YZ557" s="1"/>
      <c r="ZA557" s="1"/>
      <c r="ZB557" s="1"/>
      <c r="ZC557" s="1"/>
      <c r="ZD557" s="1"/>
      <c r="ZE557" s="1"/>
      <c r="ZF557" s="1"/>
      <c r="ZG557" s="1"/>
      <c r="ZH557" s="1"/>
      <c r="ZI557" s="1"/>
      <c r="ZJ557" s="1"/>
      <c r="ZK557" s="1"/>
      <c r="ZL557" s="1"/>
      <c r="ZM557" s="1"/>
      <c r="ZN557" s="1"/>
      <c r="ZO557" s="1"/>
      <c r="ZP557" s="1"/>
      <c r="ZQ557" s="1"/>
      <c r="ZR557" s="1"/>
      <c r="ZS557" s="1"/>
    </row>
    <row r="558" spans="1:695" s="106" customFormat="1" x14ac:dyDescent="0.2">
      <c r="A558" s="225" t="s">
        <v>167</v>
      </c>
      <c r="B558" s="91"/>
      <c r="C558" s="48" t="s">
        <v>50</v>
      </c>
      <c r="D558" s="68" t="s">
        <v>14</v>
      </c>
      <c r="E558" s="69">
        <v>0.32986111111111099</v>
      </c>
      <c r="F558" s="69">
        <f>E558+(55/(24*60))</f>
        <v>0.36805555555555547</v>
      </c>
      <c r="G558" s="42">
        <f>H558*I558</f>
        <v>9950</v>
      </c>
      <c r="H558" s="70">
        <v>250</v>
      </c>
      <c r="I558" s="81">
        <v>39.799999999999997</v>
      </c>
      <c r="J558" s="77" t="s">
        <v>204</v>
      </c>
      <c r="K558" s="77" t="s">
        <v>205</v>
      </c>
      <c r="L558" s="157"/>
      <c r="M558" s="1"/>
      <c r="N558" s="138"/>
      <c r="O558" s="139"/>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c r="JR558" s="1"/>
      <c r="JS558" s="1"/>
      <c r="JT558" s="1"/>
      <c r="JU558" s="1"/>
      <c r="JV558" s="1"/>
      <c r="JW558" s="1"/>
      <c r="JX558" s="1"/>
      <c r="JY558" s="1"/>
      <c r="JZ558" s="1"/>
      <c r="KA558" s="1"/>
      <c r="KB558" s="1"/>
      <c r="KC558" s="1"/>
      <c r="KD558" s="1"/>
      <c r="KE558" s="1"/>
      <c r="KF558" s="1"/>
      <c r="KG558" s="1"/>
      <c r="KH558" s="1"/>
      <c r="KI558" s="1"/>
      <c r="KJ558" s="1"/>
      <c r="KK558" s="1"/>
      <c r="KL558" s="1"/>
      <c r="KM558" s="1"/>
      <c r="KN558" s="1"/>
      <c r="KO558" s="1"/>
      <c r="KP558" s="1"/>
      <c r="KQ558" s="1"/>
      <c r="KR558" s="1"/>
      <c r="KS558" s="1"/>
      <c r="KT558" s="1"/>
      <c r="KU558" s="1"/>
      <c r="KV558" s="1"/>
      <c r="KW558" s="1"/>
      <c r="KX558" s="1"/>
      <c r="KY558" s="1"/>
      <c r="KZ558" s="1"/>
      <c r="LA558" s="1"/>
      <c r="LB558" s="1"/>
      <c r="LC558" s="1"/>
      <c r="LD558" s="1"/>
      <c r="LE558" s="1"/>
      <c r="LF558" s="1"/>
      <c r="LG558" s="1"/>
      <c r="LH558" s="1"/>
      <c r="LI558" s="1"/>
      <c r="LJ558" s="1"/>
      <c r="LK558" s="1"/>
      <c r="LL558" s="1"/>
      <c r="LM558" s="1"/>
      <c r="LN558" s="1"/>
      <c r="LO558" s="1"/>
      <c r="LP558" s="1"/>
      <c r="LQ558" s="1"/>
      <c r="LR558" s="1"/>
      <c r="LS558" s="1"/>
      <c r="LT558" s="1"/>
      <c r="LU558" s="1"/>
      <c r="LV558" s="1"/>
      <c r="LW558" s="1"/>
      <c r="LX558" s="1"/>
      <c r="LY558" s="1"/>
      <c r="LZ558" s="1"/>
      <c r="MA558" s="1"/>
      <c r="MB558" s="1"/>
      <c r="MC558" s="1"/>
      <c r="MD558" s="1"/>
      <c r="ME558" s="1"/>
      <c r="MF558" s="1"/>
      <c r="MG558" s="1"/>
      <c r="MH558" s="1"/>
      <c r="MI558" s="1"/>
      <c r="MJ558" s="1"/>
      <c r="MK558" s="1"/>
      <c r="ML558" s="1"/>
      <c r="MM558" s="1"/>
      <c r="MN558" s="1"/>
      <c r="MO558" s="1"/>
      <c r="MP558" s="1"/>
      <c r="MQ558" s="1"/>
      <c r="MR558" s="1"/>
      <c r="MS558" s="1"/>
      <c r="MT558" s="1"/>
      <c r="MU558" s="1"/>
      <c r="MV558" s="1"/>
      <c r="MW558" s="1"/>
      <c r="MX558" s="1"/>
      <c r="MY558" s="1"/>
      <c r="MZ558" s="1"/>
      <c r="NA558" s="1"/>
      <c r="NB558" s="1"/>
      <c r="NC558" s="1"/>
      <c r="ND558" s="1"/>
      <c r="NE558" s="1"/>
      <c r="NF558" s="1"/>
      <c r="NG558" s="1"/>
      <c r="NH558" s="1"/>
      <c r="NI558" s="1"/>
      <c r="NJ558" s="1"/>
      <c r="NK558" s="1"/>
      <c r="NL558" s="1"/>
      <c r="NM558" s="1"/>
      <c r="NN558" s="1"/>
      <c r="NO558" s="1"/>
      <c r="NP558" s="1"/>
      <c r="NQ558" s="1"/>
      <c r="NR558" s="1"/>
      <c r="NS558" s="1"/>
      <c r="NT558" s="1"/>
      <c r="NU558" s="1"/>
      <c r="NV558" s="1"/>
      <c r="NW558" s="1"/>
      <c r="NX558" s="1"/>
      <c r="NY558" s="1"/>
      <c r="NZ558" s="1"/>
      <c r="OA558" s="1"/>
      <c r="OB558" s="1"/>
      <c r="OC558" s="1"/>
      <c r="OD558" s="1"/>
      <c r="OE558" s="1"/>
      <c r="OF558" s="1"/>
      <c r="OG558" s="1"/>
      <c r="OH558" s="1"/>
      <c r="OI558" s="1"/>
      <c r="OJ558" s="1"/>
      <c r="OK558" s="1"/>
      <c r="OL558" s="1"/>
      <c r="OM558" s="1"/>
      <c r="ON558" s="1"/>
      <c r="OO558" s="1"/>
      <c r="OP558" s="1"/>
      <c r="OQ558" s="1"/>
      <c r="OR558" s="1"/>
      <c r="OS558" s="1"/>
      <c r="OT558" s="1"/>
      <c r="OU558" s="1"/>
      <c r="OV558" s="1"/>
      <c r="OW558" s="1"/>
      <c r="OX558" s="1"/>
      <c r="OY558" s="1"/>
      <c r="OZ558" s="1"/>
      <c r="PA558" s="1"/>
      <c r="PB558" s="1"/>
      <c r="PC558" s="1"/>
      <c r="PD558" s="1"/>
      <c r="PE558" s="1"/>
      <c r="PF558" s="1"/>
      <c r="PG558" s="1"/>
      <c r="PH558" s="1"/>
      <c r="PI558" s="1"/>
      <c r="PJ558" s="1"/>
      <c r="PK558" s="1"/>
      <c r="PL558" s="1"/>
      <c r="PM558" s="1"/>
      <c r="PN558" s="1"/>
      <c r="PO558" s="1"/>
      <c r="PP558" s="1"/>
      <c r="PQ558" s="1"/>
      <c r="PR558" s="1"/>
      <c r="PS558" s="1"/>
      <c r="PT558" s="1"/>
      <c r="PU558" s="1"/>
      <c r="PV558" s="1"/>
      <c r="PW558" s="1"/>
      <c r="PX558" s="1"/>
      <c r="PY558" s="1"/>
      <c r="PZ558" s="1"/>
      <c r="QA558" s="1"/>
      <c r="QB558" s="1"/>
      <c r="QC558" s="1"/>
      <c r="QD558" s="1"/>
      <c r="QE558" s="1"/>
      <c r="QF558" s="1"/>
      <c r="QG558" s="1"/>
      <c r="QH558" s="1"/>
      <c r="QI558" s="1"/>
      <c r="QJ558" s="1"/>
      <c r="QK558" s="1"/>
      <c r="QL558" s="1"/>
      <c r="QM558" s="1"/>
      <c r="QN558" s="1"/>
      <c r="QO558" s="1"/>
      <c r="QP558" s="1"/>
      <c r="QQ558" s="1"/>
      <c r="QR558" s="1"/>
      <c r="QS558" s="1"/>
      <c r="QT558" s="1"/>
      <c r="QU558" s="1"/>
      <c r="QV558" s="1"/>
      <c r="QW558" s="1"/>
      <c r="QX558" s="1"/>
      <c r="QY558" s="1"/>
      <c r="QZ558" s="1"/>
      <c r="RA558" s="1"/>
      <c r="RB558" s="1"/>
      <c r="RC558" s="1"/>
      <c r="RD558" s="1"/>
      <c r="RE558" s="1"/>
      <c r="RF558" s="1"/>
      <c r="RG558" s="1"/>
      <c r="RH558" s="1"/>
      <c r="RI558" s="1"/>
      <c r="RJ558" s="1"/>
      <c r="RK558" s="1"/>
      <c r="RL558" s="1"/>
      <c r="RM558" s="1"/>
      <c r="RN558" s="1"/>
      <c r="RO558" s="1"/>
      <c r="RP558" s="1"/>
      <c r="RQ558" s="1"/>
      <c r="RR558" s="1"/>
      <c r="RS558" s="1"/>
      <c r="RT558" s="1"/>
      <c r="RU558" s="1"/>
      <c r="RV558" s="1"/>
      <c r="RW558" s="1"/>
      <c r="RX558" s="1"/>
      <c r="RY558" s="1"/>
      <c r="RZ558" s="1"/>
      <c r="SA558" s="1"/>
      <c r="SB558" s="1"/>
      <c r="SC558" s="1"/>
      <c r="SD558" s="1"/>
      <c r="SE558" s="1"/>
      <c r="SF558" s="1"/>
      <c r="SG558" s="1"/>
      <c r="SH558" s="1"/>
      <c r="SI558" s="1"/>
      <c r="SJ558" s="1"/>
      <c r="SK558" s="1"/>
      <c r="SL558" s="1"/>
      <c r="SM558" s="1"/>
      <c r="SN558" s="1"/>
      <c r="SO558" s="1"/>
      <c r="SP558" s="1"/>
      <c r="SQ558" s="1"/>
      <c r="SR558" s="1"/>
      <c r="SS558" s="1"/>
      <c r="ST558" s="1"/>
      <c r="SU558" s="1"/>
      <c r="SV558" s="1"/>
      <c r="SW558" s="1"/>
      <c r="SX558" s="1"/>
      <c r="SY558" s="1"/>
      <c r="SZ558" s="1"/>
      <c r="TA558" s="1"/>
      <c r="TB558" s="1"/>
      <c r="TC558" s="1"/>
      <c r="TD558" s="1"/>
      <c r="TE558" s="1"/>
      <c r="TF558" s="1"/>
      <c r="TG558" s="1"/>
      <c r="TH558" s="1"/>
      <c r="TI558" s="1"/>
      <c r="TJ558" s="1"/>
      <c r="TK558" s="1"/>
      <c r="TL558" s="1"/>
      <c r="TM558" s="1"/>
      <c r="TN558" s="1"/>
      <c r="TO558" s="1"/>
      <c r="TP558" s="1"/>
      <c r="TQ558" s="1"/>
      <c r="TR558" s="1"/>
      <c r="TS558" s="1"/>
      <c r="TT558" s="1"/>
      <c r="TU558" s="1"/>
      <c r="TV558" s="1"/>
      <c r="TW558" s="1"/>
      <c r="TX558" s="1"/>
      <c r="TY558" s="1"/>
      <c r="TZ558" s="1"/>
      <c r="UA558" s="1"/>
      <c r="UB558" s="1"/>
      <c r="UC558" s="1"/>
      <c r="UD558" s="1"/>
      <c r="UE558" s="1"/>
      <c r="UF558" s="1"/>
      <c r="UG558" s="1"/>
      <c r="UH558" s="1"/>
      <c r="UI558" s="1"/>
      <c r="UJ558" s="1"/>
      <c r="UK558" s="1"/>
      <c r="UL558" s="1"/>
      <c r="UM558" s="1"/>
      <c r="UN558" s="1"/>
      <c r="UO558" s="1"/>
      <c r="UP558" s="1"/>
      <c r="UQ558" s="1"/>
      <c r="UR558" s="1"/>
      <c r="US558" s="1"/>
      <c r="UT558" s="1"/>
      <c r="UU558" s="1"/>
      <c r="UV558" s="1"/>
      <c r="UW558" s="1"/>
      <c r="UX558" s="1"/>
      <c r="UY558" s="1"/>
      <c r="UZ558" s="1"/>
      <c r="VA558" s="1"/>
      <c r="VB558" s="1"/>
      <c r="VC558" s="1"/>
      <c r="VD558" s="1"/>
      <c r="VE558" s="1"/>
      <c r="VF558" s="1"/>
      <c r="VG558" s="1"/>
      <c r="VH558" s="1"/>
      <c r="VI558" s="1"/>
      <c r="VJ558" s="1"/>
      <c r="VK558" s="1"/>
      <c r="VL558" s="1"/>
      <c r="VM558" s="1"/>
      <c r="VN558" s="1"/>
      <c r="VO558" s="1"/>
      <c r="VP558" s="1"/>
      <c r="VQ558" s="1"/>
      <c r="VR558" s="1"/>
      <c r="VS558" s="1"/>
      <c r="VT558" s="1"/>
      <c r="VU558" s="1"/>
      <c r="VV558" s="1"/>
      <c r="VW558" s="1"/>
      <c r="VX558" s="1"/>
      <c r="VY558" s="1"/>
      <c r="VZ558" s="1"/>
      <c r="WA558" s="1"/>
      <c r="WB558" s="1"/>
      <c r="WC558" s="1"/>
      <c r="WD558" s="1"/>
      <c r="WE558" s="1"/>
      <c r="WF558" s="1"/>
      <c r="WG558" s="1"/>
      <c r="WH558" s="1"/>
      <c r="WI558" s="1"/>
      <c r="WJ558" s="1"/>
      <c r="WK558" s="1"/>
      <c r="WL558" s="1"/>
      <c r="WM558" s="1"/>
      <c r="WN558" s="1"/>
      <c r="WO558" s="1"/>
      <c r="WP558" s="1"/>
      <c r="WQ558" s="1"/>
      <c r="WR558" s="1"/>
      <c r="WS558" s="1"/>
      <c r="WT558" s="1"/>
      <c r="WU558" s="1"/>
      <c r="WV558" s="1"/>
      <c r="WW558" s="1"/>
      <c r="WX558" s="1"/>
      <c r="WY558" s="1"/>
      <c r="WZ558" s="1"/>
      <c r="XA558" s="1"/>
      <c r="XB558" s="1"/>
      <c r="XC558" s="1"/>
      <c r="XD558" s="1"/>
      <c r="XE558" s="1"/>
      <c r="XF558" s="1"/>
      <c r="XG558" s="1"/>
      <c r="XH558" s="1"/>
      <c r="XI558" s="1"/>
      <c r="XJ558" s="1"/>
      <c r="XK558" s="1"/>
      <c r="XL558" s="1"/>
      <c r="XM558" s="1"/>
      <c r="XN558" s="1"/>
      <c r="XO558" s="1"/>
      <c r="XP558" s="1"/>
      <c r="XQ558" s="1"/>
      <c r="XR558" s="1"/>
      <c r="XS558" s="1"/>
      <c r="XT558" s="1"/>
      <c r="XU558" s="1"/>
      <c r="XV558" s="1"/>
      <c r="XW558" s="1"/>
      <c r="XX558" s="1"/>
      <c r="XY558" s="1"/>
      <c r="XZ558" s="1"/>
      <c r="YA558" s="1"/>
      <c r="YB558" s="1"/>
      <c r="YC558" s="1"/>
      <c r="YD558" s="1"/>
      <c r="YE558" s="1"/>
      <c r="YF558" s="1"/>
      <c r="YG558" s="1"/>
      <c r="YH558" s="1"/>
      <c r="YI558" s="1"/>
      <c r="YJ558" s="1"/>
      <c r="YK558" s="1"/>
      <c r="YL558" s="1"/>
      <c r="YM558" s="1"/>
      <c r="YN558" s="1"/>
      <c r="YO558" s="1"/>
      <c r="YP558" s="1"/>
      <c r="YQ558" s="1"/>
      <c r="YR558" s="1"/>
      <c r="YS558" s="1"/>
      <c r="YT558" s="1"/>
      <c r="YU558" s="1"/>
      <c r="YV558" s="1"/>
      <c r="YW558" s="1"/>
      <c r="YX558" s="1"/>
      <c r="YY558" s="1"/>
      <c r="YZ558" s="1"/>
      <c r="ZA558" s="1"/>
      <c r="ZB558" s="1"/>
      <c r="ZC558" s="1"/>
      <c r="ZD558" s="1"/>
      <c r="ZE558" s="1"/>
      <c r="ZF558" s="1"/>
      <c r="ZG558" s="1"/>
      <c r="ZH558" s="1"/>
      <c r="ZI558" s="1"/>
      <c r="ZJ558" s="1"/>
      <c r="ZK558" s="1"/>
      <c r="ZL558" s="1"/>
      <c r="ZM558" s="1"/>
      <c r="ZN558" s="1"/>
      <c r="ZO558" s="1"/>
      <c r="ZP558" s="1"/>
      <c r="ZQ558" s="1"/>
      <c r="ZR558" s="1"/>
      <c r="ZS558" s="1"/>
    </row>
    <row r="559" spans="1:695" s="106" customFormat="1" x14ac:dyDescent="0.2">
      <c r="A559" s="225" t="s">
        <v>167</v>
      </c>
      <c r="B559" s="91"/>
      <c r="C559" s="48"/>
      <c r="D559" s="68"/>
      <c r="E559" s="69"/>
      <c r="F559" s="69"/>
      <c r="G559" s="42"/>
      <c r="H559" s="70"/>
      <c r="I559" s="81"/>
      <c r="J559" s="107"/>
      <c r="K559" s="46"/>
      <c r="L559" s="157"/>
      <c r="M559" s="1"/>
      <c r="N559" s="138"/>
      <c r="O559" s="139"/>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c r="JR559" s="1"/>
      <c r="JS559" s="1"/>
      <c r="JT559" s="1"/>
      <c r="JU559" s="1"/>
      <c r="JV559" s="1"/>
      <c r="JW559" s="1"/>
      <c r="JX559" s="1"/>
      <c r="JY559" s="1"/>
      <c r="JZ559" s="1"/>
      <c r="KA559" s="1"/>
      <c r="KB559" s="1"/>
      <c r="KC559" s="1"/>
      <c r="KD559" s="1"/>
      <c r="KE559" s="1"/>
      <c r="KF559" s="1"/>
      <c r="KG559" s="1"/>
      <c r="KH559" s="1"/>
      <c r="KI559" s="1"/>
      <c r="KJ559" s="1"/>
      <c r="KK559" s="1"/>
      <c r="KL559" s="1"/>
      <c r="KM559" s="1"/>
      <c r="KN559" s="1"/>
      <c r="KO559" s="1"/>
      <c r="KP559" s="1"/>
      <c r="KQ559" s="1"/>
      <c r="KR559" s="1"/>
      <c r="KS559" s="1"/>
      <c r="KT559" s="1"/>
      <c r="KU559" s="1"/>
      <c r="KV559" s="1"/>
      <c r="KW559" s="1"/>
      <c r="KX559" s="1"/>
      <c r="KY559" s="1"/>
      <c r="KZ559" s="1"/>
      <c r="LA559" s="1"/>
      <c r="LB559" s="1"/>
      <c r="LC559" s="1"/>
      <c r="LD559" s="1"/>
      <c r="LE559" s="1"/>
      <c r="LF559" s="1"/>
      <c r="LG559" s="1"/>
      <c r="LH559" s="1"/>
      <c r="LI559" s="1"/>
      <c r="LJ559" s="1"/>
      <c r="LK559" s="1"/>
      <c r="LL559" s="1"/>
      <c r="LM559" s="1"/>
      <c r="LN559" s="1"/>
      <c r="LO559" s="1"/>
      <c r="LP559" s="1"/>
      <c r="LQ559" s="1"/>
      <c r="LR559" s="1"/>
      <c r="LS559" s="1"/>
      <c r="LT559" s="1"/>
      <c r="LU559" s="1"/>
      <c r="LV559" s="1"/>
      <c r="LW559" s="1"/>
      <c r="LX559" s="1"/>
      <c r="LY559" s="1"/>
      <c r="LZ559" s="1"/>
      <c r="MA559" s="1"/>
      <c r="MB559" s="1"/>
      <c r="MC559" s="1"/>
      <c r="MD559" s="1"/>
      <c r="ME559" s="1"/>
      <c r="MF559" s="1"/>
      <c r="MG559" s="1"/>
      <c r="MH559" s="1"/>
      <c r="MI559" s="1"/>
      <c r="MJ559" s="1"/>
      <c r="MK559" s="1"/>
      <c r="ML559" s="1"/>
      <c r="MM559" s="1"/>
      <c r="MN559" s="1"/>
      <c r="MO559" s="1"/>
      <c r="MP559" s="1"/>
      <c r="MQ559" s="1"/>
      <c r="MR559" s="1"/>
      <c r="MS559" s="1"/>
      <c r="MT559" s="1"/>
      <c r="MU559" s="1"/>
      <c r="MV559" s="1"/>
      <c r="MW559" s="1"/>
      <c r="MX559" s="1"/>
      <c r="MY559" s="1"/>
      <c r="MZ559" s="1"/>
      <c r="NA559" s="1"/>
      <c r="NB559" s="1"/>
      <c r="NC559" s="1"/>
      <c r="ND559" s="1"/>
      <c r="NE559" s="1"/>
      <c r="NF559" s="1"/>
      <c r="NG559" s="1"/>
      <c r="NH559" s="1"/>
      <c r="NI559" s="1"/>
      <c r="NJ559" s="1"/>
      <c r="NK559" s="1"/>
      <c r="NL559" s="1"/>
      <c r="NM559" s="1"/>
      <c r="NN559" s="1"/>
      <c r="NO559" s="1"/>
      <c r="NP559" s="1"/>
      <c r="NQ559" s="1"/>
      <c r="NR559" s="1"/>
      <c r="NS559" s="1"/>
      <c r="NT559" s="1"/>
      <c r="NU559" s="1"/>
      <c r="NV559" s="1"/>
      <c r="NW559" s="1"/>
      <c r="NX559" s="1"/>
      <c r="NY559" s="1"/>
      <c r="NZ559" s="1"/>
      <c r="OA559" s="1"/>
      <c r="OB559" s="1"/>
      <c r="OC559" s="1"/>
      <c r="OD559" s="1"/>
      <c r="OE559" s="1"/>
      <c r="OF559" s="1"/>
      <c r="OG559" s="1"/>
      <c r="OH559" s="1"/>
      <c r="OI559" s="1"/>
      <c r="OJ559" s="1"/>
      <c r="OK559" s="1"/>
      <c r="OL559" s="1"/>
      <c r="OM559" s="1"/>
      <c r="ON559" s="1"/>
      <c r="OO559" s="1"/>
      <c r="OP559" s="1"/>
      <c r="OQ559" s="1"/>
      <c r="OR559" s="1"/>
      <c r="OS559" s="1"/>
      <c r="OT559" s="1"/>
      <c r="OU559" s="1"/>
      <c r="OV559" s="1"/>
      <c r="OW559" s="1"/>
      <c r="OX559" s="1"/>
      <c r="OY559" s="1"/>
      <c r="OZ559" s="1"/>
      <c r="PA559" s="1"/>
      <c r="PB559" s="1"/>
      <c r="PC559" s="1"/>
      <c r="PD559" s="1"/>
      <c r="PE559" s="1"/>
      <c r="PF559" s="1"/>
      <c r="PG559" s="1"/>
      <c r="PH559" s="1"/>
      <c r="PI559" s="1"/>
      <c r="PJ559" s="1"/>
      <c r="PK559" s="1"/>
      <c r="PL559" s="1"/>
      <c r="PM559" s="1"/>
      <c r="PN559" s="1"/>
      <c r="PO559" s="1"/>
      <c r="PP559" s="1"/>
      <c r="PQ559" s="1"/>
      <c r="PR559" s="1"/>
      <c r="PS559" s="1"/>
      <c r="PT559" s="1"/>
      <c r="PU559" s="1"/>
      <c r="PV559" s="1"/>
      <c r="PW559" s="1"/>
      <c r="PX559" s="1"/>
      <c r="PY559" s="1"/>
      <c r="PZ559" s="1"/>
      <c r="QA559" s="1"/>
      <c r="QB559" s="1"/>
      <c r="QC559" s="1"/>
      <c r="QD559" s="1"/>
      <c r="QE559" s="1"/>
      <c r="QF559" s="1"/>
      <c r="QG559" s="1"/>
      <c r="QH559" s="1"/>
      <c r="QI559" s="1"/>
      <c r="QJ559" s="1"/>
      <c r="QK559" s="1"/>
      <c r="QL559" s="1"/>
      <c r="QM559" s="1"/>
      <c r="QN559" s="1"/>
      <c r="QO559" s="1"/>
      <c r="QP559" s="1"/>
      <c r="QQ559" s="1"/>
      <c r="QR559" s="1"/>
      <c r="QS559" s="1"/>
      <c r="QT559" s="1"/>
      <c r="QU559" s="1"/>
      <c r="QV559" s="1"/>
      <c r="QW559" s="1"/>
      <c r="QX559" s="1"/>
      <c r="QY559" s="1"/>
      <c r="QZ559" s="1"/>
      <c r="RA559" s="1"/>
      <c r="RB559" s="1"/>
      <c r="RC559" s="1"/>
      <c r="RD559" s="1"/>
      <c r="RE559" s="1"/>
      <c r="RF559" s="1"/>
      <c r="RG559" s="1"/>
      <c r="RH559" s="1"/>
      <c r="RI559" s="1"/>
      <c r="RJ559" s="1"/>
      <c r="RK559" s="1"/>
      <c r="RL559" s="1"/>
      <c r="RM559" s="1"/>
      <c r="RN559" s="1"/>
      <c r="RO559" s="1"/>
      <c r="RP559" s="1"/>
      <c r="RQ559" s="1"/>
      <c r="RR559" s="1"/>
      <c r="RS559" s="1"/>
      <c r="RT559" s="1"/>
      <c r="RU559" s="1"/>
      <c r="RV559" s="1"/>
      <c r="RW559" s="1"/>
      <c r="RX559" s="1"/>
      <c r="RY559" s="1"/>
      <c r="RZ559" s="1"/>
      <c r="SA559" s="1"/>
      <c r="SB559" s="1"/>
      <c r="SC559" s="1"/>
      <c r="SD559" s="1"/>
      <c r="SE559" s="1"/>
      <c r="SF559" s="1"/>
      <c r="SG559" s="1"/>
      <c r="SH559" s="1"/>
      <c r="SI559" s="1"/>
      <c r="SJ559" s="1"/>
      <c r="SK559" s="1"/>
      <c r="SL559" s="1"/>
      <c r="SM559" s="1"/>
      <c r="SN559" s="1"/>
      <c r="SO559" s="1"/>
      <c r="SP559" s="1"/>
      <c r="SQ559" s="1"/>
      <c r="SR559" s="1"/>
      <c r="SS559" s="1"/>
      <c r="ST559" s="1"/>
      <c r="SU559" s="1"/>
      <c r="SV559" s="1"/>
      <c r="SW559" s="1"/>
      <c r="SX559" s="1"/>
      <c r="SY559" s="1"/>
      <c r="SZ559" s="1"/>
      <c r="TA559" s="1"/>
      <c r="TB559" s="1"/>
      <c r="TC559" s="1"/>
      <c r="TD559" s="1"/>
      <c r="TE559" s="1"/>
      <c r="TF559" s="1"/>
      <c r="TG559" s="1"/>
      <c r="TH559" s="1"/>
      <c r="TI559" s="1"/>
      <c r="TJ559" s="1"/>
      <c r="TK559" s="1"/>
      <c r="TL559" s="1"/>
      <c r="TM559" s="1"/>
      <c r="TN559" s="1"/>
      <c r="TO559" s="1"/>
      <c r="TP559" s="1"/>
      <c r="TQ559" s="1"/>
      <c r="TR559" s="1"/>
      <c r="TS559" s="1"/>
      <c r="TT559" s="1"/>
      <c r="TU559" s="1"/>
      <c r="TV559" s="1"/>
      <c r="TW559" s="1"/>
      <c r="TX559" s="1"/>
      <c r="TY559" s="1"/>
      <c r="TZ559" s="1"/>
      <c r="UA559" s="1"/>
      <c r="UB559" s="1"/>
      <c r="UC559" s="1"/>
      <c r="UD559" s="1"/>
      <c r="UE559" s="1"/>
      <c r="UF559" s="1"/>
      <c r="UG559" s="1"/>
      <c r="UH559" s="1"/>
      <c r="UI559" s="1"/>
      <c r="UJ559" s="1"/>
      <c r="UK559" s="1"/>
      <c r="UL559" s="1"/>
      <c r="UM559" s="1"/>
      <c r="UN559" s="1"/>
      <c r="UO559" s="1"/>
      <c r="UP559" s="1"/>
      <c r="UQ559" s="1"/>
      <c r="UR559" s="1"/>
      <c r="US559" s="1"/>
      <c r="UT559" s="1"/>
      <c r="UU559" s="1"/>
      <c r="UV559" s="1"/>
      <c r="UW559" s="1"/>
      <c r="UX559" s="1"/>
      <c r="UY559" s="1"/>
      <c r="UZ559" s="1"/>
      <c r="VA559" s="1"/>
      <c r="VB559" s="1"/>
      <c r="VC559" s="1"/>
      <c r="VD559" s="1"/>
      <c r="VE559" s="1"/>
      <c r="VF559" s="1"/>
      <c r="VG559" s="1"/>
      <c r="VH559" s="1"/>
      <c r="VI559" s="1"/>
      <c r="VJ559" s="1"/>
      <c r="VK559" s="1"/>
      <c r="VL559" s="1"/>
      <c r="VM559" s="1"/>
      <c r="VN559" s="1"/>
      <c r="VO559" s="1"/>
      <c r="VP559" s="1"/>
      <c r="VQ559" s="1"/>
      <c r="VR559" s="1"/>
      <c r="VS559" s="1"/>
      <c r="VT559" s="1"/>
      <c r="VU559" s="1"/>
      <c r="VV559" s="1"/>
      <c r="VW559" s="1"/>
      <c r="VX559" s="1"/>
      <c r="VY559" s="1"/>
      <c r="VZ559" s="1"/>
      <c r="WA559" s="1"/>
      <c r="WB559" s="1"/>
      <c r="WC559" s="1"/>
      <c r="WD559" s="1"/>
      <c r="WE559" s="1"/>
      <c r="WF559" s="1"/>
      <c r="WG559" s="1"/>
      <c r="WH559" s="1"/>
      <c r="WI559" s="1"/>
      <c r="WJ559" s="1"/>
      <c r="WK559" s="1"/>
      <c r="WL559" s="1"/>
      <c r="WM559" s="1"/>
      <c r="WN559" s="1"/>
      <c r="WO559" s="1"/>
      <c r="WP559" s="1"/>
      <c r="WQ559" s="1"/>
      <c r="WR559" s="1"/>
      <c r="WS559" s="1"/>
      <c r="WT559" s="1"/>
      <c r="WU559" s="1"/>
      <c r="WV559" s="1"/>
      <c r="WW559" s="1"/>
      <c r="WX559" s="1"/>
      <c r="WY559" s="1"/>
      <c r="WZ559" s="1"/>
      <c r="XA559" s="1"/>
      <c r="XB559" s="1"/>
      <c r="XC559" s="1"/>
      <c r="XD559" s="1"/>
      <c r="XE559" s="1"/>
      <c r="XF559" s="1"/>
      <c r="XG559" s="1"/>
      <c r="XH559" s="1"/>
      <c r="XI559" s="1"/>
      <c r="XJ559" s="1"/>
      <c r="XK559" s="1"/>
      <c r="XL559" s="1"/>
      <c r="XM559" s="1"/>
      <c r="XN559" s="1"/>
      <c r="XO559" s="1"/>
      <c r="XP559" s="1"/>
      <c r="XQ559" s="1"/>
      <c r="XR559" s="1"/>
      <c r="XS559" s="1"/>
      <c r="XT559" s="1"/>
      <c r="XU559" s="1"/>
      <c r="XV559" s="1"/>
      <c r="XW559" s="1"/>
      <c r="XX559" s="1"/>
      <c r="XY559" s="1"/>
      <c r="XZ559" s="1"/>
      <c r="YA559" s="1"/>
      <c r="YB559" s="1"/>
      <c r="YC559" s="1"/>
      <c r="YD559" s="1"/>
      <c r="YE559" s="1"/>
      <c r="YF559" s="1"/>
      <c r="YG559" s="1"/>
      <c r="YH559" s="1"/>
      <c r="YI559" s="1"/>
      <c r="YJ559" s="1"/>
      <c r="YK559" s="1"/>
      <c r="YL559" s="1"/>
      <c r="YM559" s="1"/>
      <c r="YN559" s="1"/>
      <c r="YO559" s="1"/>
      <c r="YP559" s="1"/>
      <c r="YQ559" s="1"/>
      <c r="YR559" s="1"/>
      <c r="YS559" s="1"/>
      <c r="YT559" s="1"/>
      <c r="YU559" s="1"/>
      <c r="YV559" s="1"/>
      <c r="YW559" s="1"/>
      <c r="YX559" s="1"/>
      <c r="YY559" s="1"/>
      <c r="YZ559" s="1"/>
      <c r="ZA559" s="1"/>
      <c r="ZB559" s="1"/>
      <c r="ZC559" s="1"/>
      <c r="ZD559" s="1"/>
      <c r="ZE559" s="1"/>
      <c r="ZF559" s="1"/>
      <c r="ZG559" s="1"/>
      <c r="ZH559" s="1"/>
      <c r="ZI559" s="1"/>
      <c r="ZJ559" s="1"/>
      <c r="ZK559" s="1"/>
      <c r="ZL559" s="1"/>
      <c r="ZM559" s="1"/>
      <c r="ZN559" s="1"/>
      <c r="ZO559" s="1"/>
      <c r="ZP559" s="1"/>
      <c r="ZQ559" s="1"/>
      <c r="ZR559" s="1"/>
      <c r="ZS559" s="1"/>
    </row>
    <row r="560" spans="1:695" s="106" customFormat="1" x14ac:dyDescent="0.2">
      <c r="A560" s="225" t="s">
        <v>167</v>
      </c>
      <c r="B560" s="91"/>
      <c r="C560" s="48" t="s">
        <v>51</v>
      </c>
      <c r="D560" s="68" t="s">
        <v>14</v>
      </c>
      <c r="E560" s="69">
        <v>0.59722222222222221</v>
      </c>
      <c r="F560" s="69">
        <f>E560+(55/(24*60))</f>
        <v>0.63541666666666663</v>
      </c>
      <c r="G560" s="42">
        <f>H560*I560</f>
        <v>9950</v>
      </c>
      <c r="H560" s="70">
        <v>250</v>
      </c>
      <c r="I560" s="81">
        <v>39.799999999999997</v>
      </c>
      <c r="J560" s="77" t="s">
        <v>204</v>
      </c>
      <c r="K560" s="77" t="s">
        <v>205</v>
      </c>
      <c r="L560" s="157"/>
      <c r="M560" s="1"/>
      <c r="N560" s="138"/>
      <c r="O560" s="139"/>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c r="JR560" s="1"/>
      <c r="JS560" s="1"/>
      <c r="JT560" s="1"/>
      <c r="JU560" s="1"/>
      <c r="JV560" s="1"/>
      <c r="JW560" s="1"/>
      <c r="JX560" s="1"/>
      <c r="JY560" s="1"/>
      <c r="JZ560" s="1"/>
      <c r="KA560" s="1"/>
      <c r="KB560" s="1"/>
      <c r="KC560" s="1"/>
      <c r="KD560" s="1"/>
      <c r="KE560" s="1"/>
      <c r="KF560" s="1"/>
      <c r="KG560" s="1"/>
      <c r="KH560" s="1"/>
      <c r="KI560" s="1"/>
      <c r="KJ560" s="1"/>
      <c r="KK560" s="1"/>
      <c r="KL560" s="1"/>
      <c r="KM560" s="1"/>
      <c r="KN560" s="1"/>
      <c r="KO560" s="1"/>
      <c r="KP560" s="1"/>
      <c r="KQ560" s="1"/>
      <c r="KR560" s="1"/>
      <c r="KS560" s="1"/>
      <c r="KT560" s="1"/>
      <c r="KU560" s="1"/>
      <c r="KV560" s="1"/>
      <c r="KW560" s="1"/>
      <c r="KX560" s="1"/>
      <c r="KY560" s="1"/>
      <c r="KZ560" s="1"/>
      <c r="LA560" s="1"/>
      <c r="LB560" s="1"/>
      <c r="LC560" s="1"/>
      <c r="LD560" s="1"/>
      <c r="LE560" s="1"/>
      <c r="LF560" s="1"/>
      <c r="LG560" s="1"/>
      <c r="LH560" s="1"/>
      <c r="LI560" s="1"/>
      <c r="LJ560" s="1"/>
      <c r="LK560" s="1"/>
      <c r="LL560" s="1"/>
      <c r="LM560" s="1"/>
      <c r="LN560" s="1"/>
      <c r="LO560" s="1"/>
      <c r="LP560" s="1"/>
      <c r="LQ560" s="1"/>
      <c r="LR560" s="1"/>
      <c r="LS560" s="1"/>
      <c r="LT560" s="1"/>
      <c r="LU560" s="1"/>
      <c r="LV560" s="1"/>
      <c r="LW560" s="1"/>
      <c r="LX560" s="1"/>
      <c r="LY560" s="1"/>
      <c r="LZ560" s="1"/>
      <c r="MA560" s="1"/>
      <c r="MB560" s="1"/>
      <c r="MC560" s="1"/>
      <c r="MD560" s="1"/>
      <c r="ME560" s="1"/>
      <c r="MF560" s="1"/>
      <c r="MG560" s="1"/>
      <c r="MH560" s="1"/>
      <c r="MI560" s="1"/>
      <c r="MJ560" s="1"/>
      <c r="MK560" s="1"/>
      <c r="ML560" s="1"/>
      <c r="MM560" s="1"/>
      <c r="MN560" s="1"/>
      <c r="MO560" s="1"/>
      <c r="MP560" s="1"/>
      <c r="MQ560" s="1"/>
      <c r="MR560" s="1"/>
      <c r="MS560" s="1"/>
      <c r="MT560" s="1"/>
      <c r="MU560" s="1"/>
      <c r="MV560" s="1"/>
      <c r="MW560" s="1"/>
      <c r="MX560" s="1"/>
      <c r="MY560" s="1"/>
      <c r="MZ560" s="1"/>
      <c r="NA560" s="1"/>
      <c r="NB560" s="1"/>
      <c r="NC560" s="1"/>
      <c r="ND560" s="1"/>
      <c r="NE560" s="1"/>
      <c r="NF560" s="1"/>
      <c r="NG560" s="1"/>
      <c r="NH560" s="1"/>
      <c r="NI560" s="1"/>
      <c r="NJ560" s="1"/>
      <c r="NK560" s="1"/>
      <c r="NL560" s="1"/>
      <c r="NM560" s="1"/>
      <c r="NN560" s="1"/>
      <c r="NO560" s="1"/>
      <c r="NP560" s="1"/>
      <c r="NQ560" s="1"/>
      <c r="NR560" s="1"/>
      <c r="NS560" s="1"/>
      <c r="NT560" s="1"/>
      <c r="NU560" s="1"/>
      <c r="NV560" s="1"/>
      <c r="NW560" s="1"/>
      <c r="NX560" s="1"/>
      <c r="NY560" s="1"/>
      <c r="NZ560" s="1"/>
      <c r="OA560" s="1"/>
      <c r="OB560" s="1"/>
      <c r="OC560" s="1"/>
      <c r="OD560" s="1"/>
      <c r="OE560" s="1"/>
      <c r="OF560" s="1"/>
      <c r="OG560" s="1"/>
      <c r="OH560" s="1"/>
      <c r="OI560" s="1"/>
      <c r="OJ560" s="1"/>
      <c r="OK560" s="1"/>
      <c r="OL560" s="1"/>
      <c r="OM560" s="1"/>
      <c r="ON560" s="1"/>
      <c r="OO560" s="1"/>
      <c r="OP560" s="1"/>
      <c r="OQ560" s="1"/>
      <c r="OR560" s="1"/>
      <c r="OS560" s="1"/>
      <c r="OT560" s="1"/>
      <c r="OU560" s="1"/>
      <c r="OV560" s="1"/>
      <c r="OW560" s="1"/>
      <c r="OX560" s="1"/>
      <c r="OY560" s="1"/>
      <c r="OZ560" s="1"/>
      <c r="PA560" s="1"/>
      <c r="PB560" s="1"/>
      <c r="PC560" s="1"/>
      <c r="PD560" s="1"/>
      <c r="PE560" s="1"/>
      <c r="PF560" s="1"/>
      <c r="PG560" s="1"/>
      <c r="PH560" s="1"/>
      <c r="PI560" s="1"/>
      <c r="PJ560" s="1"/>
      <c r="PK560" s="1"/>
      <c r="PL560" s="1"/>
      <c r="PM560" s="1"/>
      <c r="PN560" s="1"/>
      <c r="PO560" s="1"/>
      <c r="PP560" s="1"/>
      <c r="PQ560" s="1"/>
      <c r="PR560" s="1"/>
      <c r="PS560" s="1"/>
      <c r="PT560" s="1"/>
      <c r="PU560" s="1"/>
      <c r="PV560" s="1"/>
      <c r="PW560" s="1"/>
      <c r="PX560" s="1"/>
      <c r="PY560" s="1"/>
      <c r="PZ560" s="1"/>
      <c r="QA560" s="1"/>
      <c r="QB560" s="1"/>
      <c r="QC560" s="1"/>
      <c r="QD560" s="1"/>
      <c r="QE560" s="1"/>
      <c r="QF560" s="1"/>
      <c r="QG560" s="1"/>
      <c r="QH560" s="1"/>
      <c r="QI560" s="1"/>
      <c r="QJ560" s="1"/>
      <c r="QK560" s="1"/>
      <c r="QL560" s="1"/>
      <c r="QM560" s="1"/>
      <c r="QN560" s="1"/>
      <c r="QO560" s="1"/>
      <c r="QP560" s="1"/>
      <c r="QQ560" s="1"/>
      <c r="QR560" s="1"/>
      <c r="QS560" s="1"/>
      <c r="QT560" s="1"/>
      <c r="QU560" s="1"/>
      <c r="QV560" s="1"/>
      <c r="QW560" s="1"/>
      <c r="QX560" s="1"/>
      <c r="QY560" s="1"/>
      <c r="QZ560" s="1"/>
      <c r="RA560" s="1"/>
      <c r="RB560" s="1"/>
      <c r="RC560" s="1"/>
      <c r="RD560" s="1"/>
      <c r="RE560" s="1"/>
      <c r="RF560" s="1"/>
      <c r="RG560" s="1"/>
      <c r="RH560" s="1"/>
      <c r="RI560" s="1"/>
      <c r="RJ560" s="1"/>
      <c r="RK560" s="1"/>
      <c r="RL560" s="1"/>
      <c r="RM560" s="1"/>
      <c r="RN560" s="1"/>
      <c r="RO560" s="1"/>
      <c r="RP560" s="1"/>
      <c r="RQ560" s="1"/>
      <c r="RR560" s="1"/>
      <c r="RS560" s="1"/>
      <c r="RT560" s="1"/>
      <c r="RU560" s="1"/>
      <c r="RV560" s="1"/>
      <c r="RW560" s="1"/>
      <c r="RX560" s="1"/>
      <c r="RY560" s="1"/>
      <c r="RZ560" s="1"/>
      <c r="SA560" s="1"/>
      <c r="SB560" s="1"/>
      <c r="SC560" s="1"/>
      <c r="SD560" s="1"/>
      <c r="SE560" s="1"/>
      <c r="SF560" s="1"/>
      <c r="SG560" s="1"/>
      <c r="SH560" s="1"/>
      <c r="SI560" s="1"/>
      <c r="SJ560" s="1"/>
      <c r="SK560" s="1"/>
      <c r="SL560" s="1"/>
      <c r="SM560" s="1"/>
      <c r="SN560" s="1"/>
      <c r="SO560" s="1"/>
      <c r="SP560" s="1"/>
      <c r="SQ560" s="1"/>
      <c r="SR560" s="1"/>
      <c r="SS560" s="1"/>
      <c r="ST560" s="1"/>
      <c r="SU560" s="1"/>
      <c r="SV560" s="1"/>
      <c r="SW560" s="1"/>
      <c r="SX560" s="1"/>
      <c r="SY560" s="1"/>
      <c r="SZ560" s="1"/>
      <c r="TA560" s="1"/>
      <c r="TB560" s="1"/>
      <c r="TC560" s="1"/>
      <c r="TD560" s="1"/>
      <c r="TE560" s="1"/>
      <c r="TF560" s="1"/>
      <c r="TG560" s="1"/>
      <c r="TH560" s="1"/>
      <c r="TI560" s="1"/>
      <c r="TJ560" s="1"/>
      <c r="TK560" s="1"/>
      <c r="TL560" s="1"/>
      <c r="TM560" s="1"/>
      <c r="TN560" s="1"/>
      <c r="TO560" s="1"/>
      <c r="TP560" s="1"/>
      <c r="TQ560" s="1"/>
      <c r="TR560" s="1"/>
      <c r="TS560" s="1"/>
      <c r="TT560" s="1"/>
      <c r="TU560" s="1"/>
      <c r="TV560" s="1"/>
      <c r="TW560" s="1"/>
      <c r="TX560" s="1"/>
      <c r="TY560" s="1"/>
      <c r="TZ560" s="1"/>
      <c r="UA560" s="1"/>
      <c r="UB560" s="1"/>
      <c r="UC560" s="1"/>
      <c r="UD560" s="1"/>
      <c r="UE560" s="1"/>
      <c r="UF560" s="1"/>
      <c r="UG560" s="1"/>
      <c r="UH560" s="1"/>
      <c r="UI560" s="1"/>
      <c r="UJ560" s="1"/>
      <c r="UK560" s="1"/>
      <c r="UL560" s="1"/>
      <c r="UM560" s="1"/>
      <c r="UN560" s="1"/>
      <c r="UO560" s="1"/>
      <c r="UP560" s="1"/>
      <c r="UQ560" s="1"/>
      <c r="UR560" s="1"/>
      <c r="US560" s="1"/>
      <c r="UT560" s="1"/>
      <c r="UU560" s="1"/>
      <c r="UV560" s="1"/>
      <c r="UW560" s="1"/>
      <c r="UX560" s="1"/>
      <c r="UY560" s="1"/>
      <c r="UZ560" s="1"/>
      <c r="VA560" s="1"/>
      <c r="VB560" s="1"/>
      <c r="VC560" s="1"/>
      <c r="VD560" s="1"/>
      <c r="VE560" s="1"/>
      <c r="VF560" s="1"/>
      <c r="VG560" s="1"/>
      <c r="VH560" s="1"/>
      <c r="VI560" s="1"/>
      <c r="VJ560" s="1"/>
      <c r="VK560" s="1"/>
      <c r="VL560" s="1"/>
      <c r="VM560" s="1"/>
      <c r="VN560" s="1"/>
      <c r="VO560" s="1"/>
      <c r="VP560" s="1"/>
      <c r="VQ560" s="1"/>
      <c r="VR560" s="1"/>
      <c r="VS560" s="1"/>
      <c r="VT560" s="1"/>
      <c r="VU560" s="1"/>
      <c r="VV560" s="1"/>
      <c r="VW560" s="1"/>
      <c r="VX560" s="1"/>
      <c r="VY560" s="1"/>
      <c r="VZ560" s="1"/>
      <c r="WA560" s="1"/>
      <c r="WB560" s="1"/>
      <c r="WC560" s="1"/>
      <c r="WD560" s="1"/>
      <c r="WE560" s="1"/>
      <c r="WF560" s="1"/>
      <c r="WG560" s="1"/>
      <c r="WH560" s="1"/>
      <c r="WI560" s="1"/>
      <c r="WJ560" s="1"/>
      <c r="WK560" s="1"/>
      <c r="WL560" s="1"/>
      <c r="WM560" s="1"/>
      <c r="WN560" s="1"/>
      <c r="WO560" s="1"/>
      <c r="WP560" s="1"/>
      <c r="WQ560" s="1"/>
      <c r="WR560" s="1"/>
      <c r="WS560" s="1"/>
      <c r="WT560" s="1"/>
      <c r="WU560" s="1"/>
      <c r="WV560" s="1"/>
      <c r="WW560" s="1"/>
      <c r="WX560" s="1"/>
      <c r="WY560" s="1"/>
      <c r="WZ560" s="1"/>
      <c r="XA560" s="1"/>
      <c r="XB560" s="1"/>
      <c r="XC560" s="1"/>
      <c r="XD560" s="1"/>
      <c r="XE560" s="1"/>
      <c r="XF560" s="1"/>
      <c r="XG560" s="1"/>
      <c r="XH560" s="1"/>
      <c r="XI560" s="1"/>
      <c r="XJ560" s="1"/>
      <c r="XK560" s="1"/>
      <c r="XL560" s="1"/>
      <c r="XM560" s="1"/>
      <c r="XN560" s="1"/>
      <c r="XO560" s="1"/>
      <c r="XP560" s="1"/>
      <c r="XQ560" s="1"/>
      <c r="XR560" s="1"/>
      <c r="XS560" s="1"/>
      <c r="XT560" s="1"/>
      <c r="XU560" s="1"/>
      <c r="XV560" s="1"/>
      <c r="XW560" s="1"/>
      <c r="XX560" s="1"/>
      <c r="XY560" s="1"/>
      <c r="XZ560" s="1"/>
      <c r="YA560" s="1"/>
      <c r="YB560" s="1"/>
      <c r="YC560" s="1"/>
      <c r="YD560" s="1"/>
      <c r="YE560" s="1"/>
      <c r="YF560" s="1"/>
      <c r="YG560" s="1"/>
      <c r="YH560" s="1"/>
      <c r="YI560" s="1"/>
      <c r="YJ560" s="1"/>
      <c r="YK560" s="1"/>
      <c r="YL560" s="1"/>
      <c r="YM560" s="1"/>
      <c r="YN560" s="1"/>
      <c r="YO560" s="1"/>
      <c r="YP560" s="1"/>
      <c r="YQ560" s="1"/>
      <c r="YR560" s="1"/>
      <c r="YS560" s="1"/>
      <c r="YT560" s="1"/>
      <c r="YU560" s="1"/>
      <c r="YV560" s="1"/>
      <c r="YW560" s="1"/>
      <c r="YX560" s="1"/>
      <c r="YY560" s="1"/>
      <c r="YZ560" s="1"/>
      <c r="ZA560" s="1"/>
      <c r="ZB560" s="1"/>
      <c r="ZC560" s="1"/>
      <c r="ZD560" s="1"/>
      <c r="ZE560" s="1"/>
      <c r="ZF560" s="1"/>
      <c r="ZG560" s="1"/>
      <c r="ZH560" s="1"/>
      <c r="ZI560" s="1"/>
      <c r="ZJ560" s="1"/>
      <c r="ZK560" s="1"/>
      <c r="ZL560" s="1"/>
      <c r="ZM560" s="1"/>
      <c r="ZN560" s="1"/>
      <c r="ZO560" s="1"/>
      <c r="ZP560" s="1"/>
      <c r="ZQ560" s="1"/>
      <c r="ZR560" s="1"/>
      <c r="ZS560" s="1"/>
    </row>
    <row r="561" spans="1:695" s="106" customFormat="1" x14ac:dyDescent="0.2">
      <c r="A561" s="225" t="s">
        <v>167</v>
      </c>
      <c r="B561" s="91"/>
      <c r="C561" s="48" t="s">
        <v>50</v>
      </c>
      <c r="D561" s="68" t="s">
        <v>14</v>
      </c>
      <c r="E561" s="69">
        <v>0.63888888888888895</v>
      </c>
      <c r="F561" s="69">
        <f>E561+(55/(24*60))</f>
        <v>0.67708333333333337</v>
      </c>
      <c r="G561" s="42">
        <f>H561*I561</f>
        <v>9950</v>
      </c>
      <c r="H561" s="70">
        <v>250</v>
      </c>
      <c r="I561" s="81">
        <v>39.799999999999997</v>
      </c>
      <c r="J561" s="77" t="s">
        <v>204</v>
      </c>
      <c r="K561" s="77" t="s">
        <v>205</v>
      </c>
      <c r="L561" s="157"/>
      <c r="M561" s="1"/>
      <c r="N561" s="138"/>
      <c r="O561" s="139"/>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c r="JR561" s="1"/>
      <c r="JS561" s="1"/>
      <c r="JT561" s="1"/>
      <c r="JU561" s="1"/>
      <c r="JV561" s="1"/>
      <c r="JW561" s="1"/>
      <c r="JX561" s="1"/>
      <c r="JY561" s="1"/>
      <c r="JZ561" s="1"/>
      <c r="KA561" s="1"/>
      <c r="KB561" s="1"/>
      <c r="KC561" s="1"/>
      <c r="KD561" s="1"/>
      <c r="KE561" s="1"/>
      <c r="KF561" s="1"/>
      <c r="KG561" s="1"/>
      <c r="KH561" s="1"/>
      <c r="KI561" s="1"/>
      <c r="KJ561" s="1"/>
      <c r="KK561" s="1"/>
      <c r="KL561" s="1"/>
      <c r="KM561" s="1"/>
      <c r="KN561" s="1"/>
      <c r="KO561" s="1"/>
      <c r="KP561" s="1"/>
      <c r="KQ561" s="1"/>
      <c r="KR561" s="1"/>
      <c r="KS561" s="1"/>
      <c r="KT561" s="1"/>
      <c r="KU561" s="1"/>
      <c r="KV561" s="1"/>
      <c r="KW561" s="1"/>
      <c r="KX561" s="1"/>
      <c r="KY561" s="1"/>
      <c r="KZ561" s="1"/>
      <c r="LA561" s="1"/>
      <c r="LB561" s="1"/>
      <c r="LC561" s="1"/>
      <c r="LD561" s="1"/>
      <c r="LE561" s="1"/>
      <c r="LF561" s="1"/>
      <c r="LG561" s="1"/>
      <c r="LH561" s="1"/>
      <c r="LI561" s="1"/>
      <c r="LJ561" s="1"/>
      <c r="LK561" s="1"/>
      <c r="LL561" s="1"/>
      <c r="LM561" s="1"/>
      <c r="LN561" s="1"/>
      <c r="LO561" s="1"/>
      <c r="LP561" s="1"/>
      <c r="LQ561" s="1"/>
      <c r="LR561" s="1"/>
      <c r="LS561" s="1"/>
      <c r="LT561" s="1"/>
      <c r="LU561" s="1"/>
      <c r="LV561" s="1"/>
      <c r="LW561" s="1"/>
      <c r="LX561" s="1"/>
      <c r="LY561" s="1"/>
      <c r="LZ561" s="1"/>
      <c r="MA561" s="1"/>
      <c r="MB561" s="1"/>
      <c r="MC561" s="1"/>
      <c r="MD561" s="1"/>
      <c r="ME561" s="1"/>
      <c r="MF561" s="1"/>
      <c r="MG561" s="1"/>
      <c r="MH561" s="1"/>
      <c r="MI561" s="1"/>
      <c r="MJ561" s="1"/>
      <c r="MK561" s="1"/>
      <c r="ML561" s="1"/>
      <c r="MM561" s="1"/>
      <c r="MN561" s="1"/>
      <c r="MO561" s="1"/>
      <c r="MP561" s="1"/>
      <c r="MQ561" s="1"/>
      <c r="MR561" s="1"/>
      <c r="MS561" s="1"/>
      <c r="MT561" s="1"/>
      <c r="MU561" s="1"/>
      <c r="MV561" s="1"/>
      <c r="MW561" s="1"/>
      <c r="MX561" s="1"/>
      <c r="MY561" s="1"/>
      <c r="MZ561" s="1"/>
      <c r="NA561" s="1"/>
      <c r="NB561" s="1"/>
      <c r="NC561" s="1"/>
      <c r="ND561" s="1"/>
      <c r="NE561" s="1"/>
      <c r="NF561" s="1"/>
      <c r="NG561" s="1"/>
      <c r="NH561" s="1"/>
      <c r="NI561" s="1"/>
      <c r="NJ561" s="1"/>
      <c r="NK561" s="1"/>
      <c r="NL561" s="1"/>
      <c r="NM561" s="1"/>
      <c r="NN561" s="1"/>
      <c r="NO561" s="1"/>
      <c r="NP561" s="1"/>
      <c r="NQ561" s="1"/>
      <c r="NR561" s="1"/>
      <c r="NS561" s="1"/>
      <c r="NT561" s="1"/>
      <c r="NU561" s="1"/>
      <c r="NV561" s="1"/>
      <c r="NW561" s="1"/>
      <c r="NX561" s="1"/>
      <c r="NY561" s="1"/>
      <c r="NZ561" s="1"/>
      <c r="OA561" s="1"/>
      <c r="OB561" s="1"/>
      <c r="OC561" s="1"/>
      <c r="OD561" s="1"/>
      <c r="OE561" s="1"/>
      <c r="OF561" s="1"/>
      <c r="OG561" s="1"/>
      <c r="OH561" s="1"/>
      <c r="OI561" s="1"/>
      <c r="OJ561" s="1"/>
      <c r="OK561" s="1"/>
      <c r="OL561" s="1"/>
      <c r="OM561" s="1"/>
      <c r="ON561" s="1"/>
      <c r="OO561" s="1"/>
      <c r="OP561" s="1"/>
      <c r="OQ561" s="1"/>
      <c r="OR561" s="1"/>
      <c r="OS561" s="1"/>
      <c r="OT561" s="1"/>
      <c r="OU561" s="1"/>
      <c r="OV561" s="1"/>
      <c r="OW561" s="1"/>
      <c r="OX561" s="1"/>
      <c r="OY561" s="1"/>
      <c r="OZ561" s="1"/>
      <c r="PA561" s="1"/>
      <c r="PB561" s="1"/>
      <c r="PC561" s="1"/>
      <c r="PD561" s="1"/>
      <c r="PE561" s="1"/>
      <c r="PF561" s="1"/>
      <c r="PG561" s="1"/>
      <c r="PH561" s="1"/>
      <c r="PI561" s="1"/>
      <c r="PJ561" s="1"/>
      <c r="PK561" s="1"/>
      <c r="PL561" s="1"/>
      <c r="PM561" s="1"/>
      <c r="PN561" s="1"/>
      <c r="PO561" s="1"/>
      <c r="PP561" s="1"/>
      <c r="PQ561" s="1"/>
      <c r="PR561" s="1"/>
      <c r="PS561" s="1"/>
      <c r="PT561" s="1"/>
      <c r="PU561" s="1"/>
      <c r="PV561" s="1"/>
      <c r="PW561" s="1"/>
      <c r="PX561" s="1"/>
      <c r="PY561" s="1"/>
      <c r="PZ561" s="1"/>
      <c r="QA561" s="1"/>
      <c r="QB561" s="1"/>
      <c r="QC561" s="1"/>
      <c r="QD561" s="1"/>
      <c r="QE561" s="1"/>
      <c r="QF561" s="1"/>
      <c r="QG561" s="1"/>
      <c r="QH561" s="1"/>
      <c r="QI561" s="1"/>
      <c r="QJ561" s="1"/>
      <c r="QK561" s="1"/>
      <c r="QL561" s="1"/>
      <c r="QM561" s="1"/>
      <c r="QN561" s="1"/>
      <c r="QO561" s="1"/>
      <c r="QP561" s="1"/>
      <c r="QQ561" s="1"/>
      <c r="QR561" s="1"/>
      <c r="QS561" s="1"/>
      <c r="QT561" s="1"/>
      <c r="QU561" s="1"/>
      <c r="QV561" s="1"/>
      <c r="QW561" s="1"/>
      <c r="QX561" s="1"/>
      <c r="QY561" s="1"/>
      <c r="QZ561" s="1"/>
      <c r="RA561" s="1"/>
      <c r="RB561" s="1"/>
      <c r="RC561" s="1"/>
      <c r="RD561" s="1"/>
      <c r="RE561" s="1"/>
      <c r="RF561" s="1"/>
      <c r="RG561" s="1"/>
      <c r="RH561" s="1"/>
      <c r="RI561" s="1"/>
      <c r="RJ561" s="1"/>
      <c r="RK561" s="1"/>
      <c r="RL561" s="1"/>
      <c r="RM561" s="1"/>
      <c r="RN561" s="1"/>
      <c r="RO561" s="1"/>
      <c r="RP561" s="1"/>
      <c r="RQ561" s="1"/>
      <c r="RR561" s="1"/>
      <c r="RS561" s="1"/>
      <c r="RT561" s="1"/>
      <c r="RU561" s="1"/>
      <c r="RV561" s="1"/>
      <c r="RW561" s="1"/>
      <c r="RX561" s="1"/>
      <c r="RY561" s="1"/>
      <c r="RZ561" s="1"/>
      <c r="SA561" s="1"/>
      <c r="SB561" s="1"/>
      <c r="SC561" s="1"/>
      <c r="SD561" s="1"/>
      <c r="SE561" s="1"/>
      <c r="SF561" s="1"/>
      <c r="SG561" s="1"/>
      <c r="SH561" s="1"/>
      <c r="SI561" s="1"/>
      <c r="SJ561" s="1"/>
      <c r="SK561" s="1"/>
      <c r="SL561" s="1"/>
      <c r="SM561" s="1"/>
      <c r="SN561" s="1"/>
      <c r="SO561" s="1"/>
      <c r="SP561" s="1"/>
      <c r="SQ561" s="1"/>
      <c r="SR561" s="1"/>
      <c r="SS561" s="1"/>
      <c r="ST561" s="1"/>
      <c r="SU561" s="1"/>
      <c r="SV561" s="1"/>
      <c r="SW561" s="1"/>
      <c r="SX561" s="1"/>
      <c r="SY561" s="1"/>
      <c r="SZ561" s="1"/>
      <c r="TA561" s="1"/>
      <c r="TB561" s="1"/>
      <c r="TC561" s="1"/>
      <c r="TD561" s="1"/>
      <c r="TE561" s="1"/>
      <c r="TF561" s="1"/>
      <c r="TG561" s="1"/>
      <c r="TH561" s="1"/>
      <c r="TI561" s="1"/>
      <c r="TJ561" s="1"/>
      <c r="TK561" s="1"/>
      <c r="TL561" s="1"/>
      <c r="TM561" s="1"/>
      <c r="TN561" s="1"/>
      <c r="TO561" s="1"/>
      <c r="TP561" s="1"/>
      <c r="TQ561" s="1"/>
      <c r="TR561" s="1"/>
      <c r="TS561" s="1"/>
      <c r="TT561" s="1"/>
      <c r="TU561" s="1"/>
      <c r="TV561" s="1"/>
      <c r="TW561" s="1"/>
      <c r="TX561" s="1"/>
      <c r="TY561" s="1"/>
      <c r="TZ561" s="1"/>
      <c r="UA561" s="1"/>
      <c r="UB561" s="1"/>
      <c r="UC561" s="1"/>
      <c r="UD561" s="1"/>
      <c r="UE561" s="1"/>
      <c r="UF561" s="1"/>
      <c r="UG561" s="1"/>
      <c r="UH561" s="1"/>
      <c r="UI561" s="1"/>
      <c r="UJ561" s="1"/>
      <c r="UK561" s="1"/>
      <c r="UL561" s="1"/>
      <c r="UM561" s="1"/>
      <c r="UN561" s="1"/>
      <c r="UO561" s="1"/>
      <c r="UP561" s="1"/>
      <c r="UQ561" s="1"/>
      <c r="UR561" s="1"/>
      <c r="US561" s="1"/>
      <c r="UT561" s="1"/>
      <c r="UU561" s="1"/>
      <c r="UV561" s="1"/>
      <c r="UW561" s="1"/>
      <c r="UX561" s="1"/>
      <c r="UY561" s="1"/>
      <c r="UZ561" s="1"/>
      <c r="VA561" s="1"/>
      <c r="VB561" s="1"/>
      <c r="VC561" s="1"/>
      <c r="VD561" s="1"/>
      <c r="VE561" s="1"/>
      <c r="VF561" s="1"/>
      <c r="VG561" s="1"/>
      <c r="VH561" s="1"/>
      <c r="VI561" s="1"/>
      <c r="VJ561" s="1"/>
      <c r="VK561" s="1"/>
      <c r="VL561" s="1"/>
      <c r="VM561" s="1"/>
      <c r="VN561" s="1"/>
      <c r="VO561" s="1"/>
      <c r="VP561" s="1"/>
      <c r="VQ561" s="1"/>
      <c r="VR561" s="1"/>
      <c r="VS561" s="1"/>
      <c r="VT561" s="1"/>
      <c r="VU561" s="1"/>
      <c r="VV561" s="1"/>
      <c r="VW561" s="1"/>
      <c r="VX561" s="1"/>
      <c r="VY561" s="1"/>
      <c r="VZ561" s="1"/>
      <c r="WA561" s="1"/>
      <c r="WB561" s="1"/>
      <c r="WC561" s="1"/>
      <c r="WD561" s="1"/>
      <c r="WE561" s="1"/>
      <c r="WF561" s="1"/>
      <c r="WG561" s="1"/>
      <c r="WH561" s="1"/>
      <c r="WI561" s="1"/>
      <c r="WJ561" s="1"/>
      <c r="WK561" s="1"/>
      <c r="WL561" s="1"/>
      <c r="WM561" s="1"/>
      <c r="WN561" s="1"/>
      <c r="WO561" s="1"/>
      <c r="WP561" s="1"/>
      <c r="WQ561" s="1"/>
      <c r="WR561" s="1"/>
      <c r="WS561" s="1"/>
      <c r="WT561" s="1"/>
      <c r="WU561" s="1"/>
      <c r="WV561" s="1"/>
      <c r="WW561" s="1"/>
      <c r="WX561" s="1"/>
      <c r="WY561" s="1"/>
      <c r="WZ561" s="1"/>
      <c r="XA561" s="1"/>
      <c r="XB561" s="1"/>
      <c r="XC561" s="1"/>
      <c r="XD561" s="1"/>
      <c r="XE561" s="1"/>
      <c r="XF561" s="1"/>
      <c r="XG561" s="1"/>
      <c r="XH561" s="1"/>
      <c r="XI561" s="1"/>
      <c r="XJ561" s="1"/>
      <c r="XK561" s="1"/>
      <c r="XL561" s="1"/>
      <c r="XM561" s="1"/>
      <c r="XN561" s="1"/>
      <c r="XO561" s="1"/>
      <c r="XP561" s="1"/>
      <c r="XQ561" s="1"/>
      <c r="XR561" s="1"/>
      <c r="XS561" s="1"/>
      <c r="XT561" s="1"/>
      <c r="XU561" s="1"/>
      <c r="XV561" s="1"/>
      <c r="XW561" s="1"/>
      <c r="XX561" s="1"/>
      <c r="XY561" s="1"/>
      <c r="XZ561" s="1"/>
      <c r="YA561" s="1"/>
      <c r="YB561" s="1"/>
      <c r="YC561" s="1"/>
      <c r="YD561" s="1"/>
      <c r="YE561" s="1"/>
      <c r="YF561" s="1"/>
      <c r="YG561" s="1"/>
      <c r="YH561" s="1"/>
      <c r="YI561" s="1"/>
      <c r="YJ561" s="1"/>
      <c r="YK561" s="1"/>
      <c r="YL561" s="1"/>
      <c r="YM561" s="1"/>
      <c r="YN561" s="1"/>
      <c r="YO561" s="1"/>
      <c r="YP561" s="1"/>
      <c r="YQ561" s="1"/>
      <c r="YR561" s="1"/>
      <c r="YS561" s="1"/>
      <c r="YT561" s="1"/>
      <c r="YU561" s="1"/>
      <c r="YV561" s="1"/>
      <c r="YW561" s="1"/>
      <c r="YX561" s="1"/>
      <c r="YY561" s="1"/>
      <c r="YZ561" s="1"/>
      <c r="ZA561" s="1"/>
      <c r="ZB561" s="1"/>
      <c r="ZC561" s="1"/>
      <c r="ZD561" s="1"/>
      <c r="ZE561" s="1"/>
      <c r="ZF561" s="1"/>
      <c r="ZG561" s="1"/>
      <c r="ZH561" s="1"/>
      <c r="ZI561" s="1"/>
      <c r="ZJ561" s="1"/>
      <c r="ZK561" s="1"/>
      <c r="ZL561" s="1"/>
      <c r="ZM561" s="1"/>
      <c r="ZN561" s="1"/>
      <c r="ZO561" s="1"/>
      <c r="ZP561" s="1"/>
      <c r="ZQ561" s="1"/>
      <c r="ZR561" s="1"/>
      <c r="ZS561" s="1"/>
    </row>
    <row r="562" spans="1:695" s="106" customFormat="1" x14ac:dyDescent="0.2">
      <c r="A562" s="225" t="s">
        <v>167</v>
      </c>
      <c r="B562" s="91"/>
      <c r="C562" s="48" t="s">
        <v>51</v>
      </c>
      <c r="D562" s="68" t="s">
        <v>14</v>
      </c>
      <c r="E562" s="69">
        <v>0.68055555555555547</v>
      </c>
      <c r="F562" s="69">
        <f>E562+(55/(24*60))</f>
        <v>0.71874999999999989</v>
      </c>
      <c r="G562" s="42">
        <f>H562*I562</f>
        <v>9950</v>
      </c>
      <c r="H562" s="70">
        <v>250</v>
      </c>
      <c r="I562" s="81">
        <v>39.799999999999997</v>
      </c>
      <c r="J562" s="77" t="s">
        <v>204</v>
      </c>
      <c r="K562" s="77" t="s">
        <v>205</v>
      </c>
      <c r="L562" s="157"/>
      <c r="M562" s="1"/>
      <c r="N562" s="138"/>
      <c r="O562" s="139"/>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c r="JR562" s="1"/>
      <c r="JS562" s="1"/>
      <c r="JT562" s="1"/>
      <c r="JU562" s="1"/>
      <c r="JV562" s="1"/>
      <c r="JW562" s="1"/>
      <c r="JX562" s="1"/>
      <c r="JY562" s="1"/>
      <c r="JZ562" s="1"/>
      <c r="KA562" s="1"/>
      <c r="KB562" s="1"/>
      <c r="KC562" s="1"/>
      <c r="KD562" s="1"/>
      <c r="KE562" s="1"/>
      <c r="KF562" s="1"/>
      <c r="KG562" s="1"/>
      <c r="KH562" s="1"/>
      <c r="KI562" s="1"/>
      <c r="KJ562" s="1"/>
      <c r="KK562" s="1"/>
      <c r="KL562" s="1"/>
      <c r="KM562" s="1"/>
      <c r="KN562" s="1"/>
      <c r="KO562" s="1"/>
      <c r="KP562" s="1"/>
      <c r="KQ562" s="1"/>
      <c r="KR562" s="1"/>
      <c r="KS562" s="1"/>
      <c r="KT562" s="1"/>
      <c r="KU562" s="1"/>
      <c r="KV562" s="1"/>
      <c r="KW562" s="1"/>
      <c r="KX562" s="1"/>
      <c r="KY562" s="1"/>
      <c r="KZ562" s="1"/>
      <c r="LA562" s="1"/>
      <c r="LB562" s="1"/>
      <c r="LC562" s="1"/>
      <c r="LD562" s="1"/>
      <c r="LE562" s="1"/>
      <c r="LF562" s="1"/>
      <c r="LG562" s="1"/>
      <c r="LH562" s="1"/>
      <c r="LI562" s="1"/>
      <c r="LJ562" s="1"/>
      <c r="LK562" s="1"/>
      <c r="LL562" s="1"/>
      <c r="LM562" s="1"/>
      <c r="LN562" s="1"/>
      <c r="LO562" s="1"/>
      <c r="LP562" s="1"/>
      <c r="LQ562" s="1"/>
      <c r="LR562" s="1"/>
      <c r="LS562" s="1"/>
      <c r="LT562" s="1"/>
      <c r="LU562" s="1"/>
      <c r="LV562" s="1"/>
      <c r="LW562" s="1"/>
      <c r="LX562" s="1"/>
      <c r="LY562" s="1"/>
      <c r="LZ562" s="1"/>
      <c r="MA562" s="1"/>
      <c r="MB562" s="1"/>
      <c r="MC562" s="1"/>
      <c r="MD562" s="1"/>
      <c r="ME562" s="1"/>
      <c r="MF562" s="1"/>
      <c r="MG562" s="1"/>
      <c r="MH562" s="1"/>
      <c r="MI562" s="1"/>
      <c r="MJ562" s="1"/>
      <c r="MK562" s="1"/>
      <c r="ML562" s="1"/>
      <c r="MM562" s="1"/>
      <c r="MN562" s="1"/>
      <c r="MO562" s="1"/>
      <c r="MP562" s="1"/>
      <c r="MQ562" s="1"/>
      <c r="MR562" s="1"/>
      <c r="MS562" s="1"/>
      <c r="MT562" s="1"/>
      <c r="MU562" s="1"/>
      <c r="MV562" s="1"/>
      <c r="MW562" s="1"/>
      <c r="MX562" s="1"/>
      <c r="MY562" s="1"/>
      <c r="MZ562" s="1"/>
      <c r="NA562" s="1"/>
      <c r="NB562" s="1"/>
      <c r="NC562" s="1"/>
      <c r="ND562" s="1"/>
      <c r="NE562" s="1"/>
      <c r="NF562" s="1"/>
      <c r="NG562" s="1"/>
      <c r="NH562" s="1"/>
      <c r="NI562" s="1"/>
      <c r="NJ562" s="1"/>
      <c r="NK562" s="1"/>
      <c r="NL562" s="1"/>
      <c r="NM562" s="1"/>
      <c r="NN562" s="1"/>
      <c r="NO562" s="1"/>
      <c r="NP562" s="1"/>
      <c r="NQ562" s="1"/>
      <c r="NR562" s="1"/>
      <c r="NS562" s="1"/>
      <c r="NT562" s="1"/>
      <c r="NU562" s="1"/>
      <c r="NV562" s="1"/>
      <c r="NW562" s="1"/>
      <c r="NX562" s="1"/>
      <c r="NY562" s="1"/>
      <c r="NZ562" s="1"/>
      <c r="OA562" s="1"/>
      <c r="OB562" s="1"/>
      <c r="OC562" s="1"/>
      <c r="OD562" s="1"/>
      <c r="OE562" s="1"/>
      <c r="OF562" s="1"/>
      <c r="OG562" s="1"/>
      <c r="OH562" s="1"/>
      <c r="OI562" s="1"/>
      <c r="OJ562" s="1"/>
      <c r="OK562" s="1"/>
      <c r="OL562" s="1"/>
      <c r="OM562" s="1"/>
      <c r="ON562" s="1"/>
      <c r="OO562" s="1"/>
      <c r="OP562" s="1"/>
      <c r="OQ562" s="1"/>
      <c r="OR562" s="1"/>
      <c r="OS562" s="1"/>
      <c r="OT562" s="1"/>
      <c r="OU562" s="1"/>
      <c r="OV562" s="1"/>
      <c r="OW562" s="1"/>
      <c r="OX562" s="1"/>
      <c r="OY562" s="1"/>
      <c r="OZ562" s="1"/>
      <c r="PA562" s="1"/>
      <c r="PB562" s="1"/>
      <c r="PC562" s="1"/>
      <c r="PD562" s="1"/>
      <c r="PE562" s="1"/>
      <c r="PF562" s="1"/>
      <c r="PG562" s="1"/>
      <c r="PH562" s="1"/>
      <c r="PI562" s="1"/>
      <c r="PJ562" s="1"/>
      <c r="PK562" s="1"/>
      <c r="PL562" s="1"/>
      <c r="PM562" s="1"/>
      <c r="PN562" s="1"/>
      <c r="PO562" s="1"/>
      <c r="PP562" s="1"/>
      <c r="PQ562" s="1"/>
      <c r="PR562" s="1"/>
      <c r="PS562" s="1"/>
      <c r="PT562" s="1"/>
      <c r="PU562" s="1"/>
      <c r="PV562" s="1"/>
      <c r="PW562" s="1"/>
      <c r="PX562" s="1"/>
      <c r="PY562" s="1"/>
      <c r="PZ562" s="1"/>
      <c r="QA562" s="1"/>
      <c r="QB562" s="1"/>
      <c r="QC562" s="1"/>
      <c r="QD562" s="1"/>
      <c r="QE562" s="1"/>
      <c r="QF562" s="1"/>
      <c r="QG562" s="1"/>
      <c r="QH562" s="1"/>
      <c r="QI562" s="1"/>
      <c r="QJ562" s="1"/>
      <c r="QK562" s="1"/>
      <c r="QL562" s="1"/>
      <c r="QM562" s="1"/>
      <c r="QN562" s="1"/>
      <c r="QO562" s="1"/>
      <c r="QP562" s="1"/>
      <c r="QQ562" s="1"/>
      <c r="QR562" s="1"/>
      <c r="QS562" s="1"/>
      <c r="QT562" s="1"/>
      <c r="QU562" s="1"/>
      <c r="QV562" s="1"/>
      <c r="QW562" s="1"/>
      <c r="QX562" s="1"/>
      <c r="QY562" s="1"/>
      <c r="QZ562" s="1"/>
      <c r="RA562" s="1"/>
      <c r="RB562" s="1"/>
      <c r="RC562" s="1"/>
      <c r="RD562" s="1"/>
      <c r="RE562" s="1"/>
      <c r="RF562" s="1"/>
      <c r="RG562" s="1"/>
      <c r="RH562" s="1"/>
      <c r="RI562" s="1"/>
      <c r="RJ562" s="1"/>
      <c r="RK562" s="1"/>
      <c r="RL562" s="1"/>
      <c r="RM562" s="1"/>
      <c r="RN562" s="1"/>
      <c r="RO562" s="1"/>
      <c r="RP562" s="1"/>
      <c r="RQ562" s="1"/>
      <c r="RR562" s="1"/>
      <c r="RS562" s="1"/>
      <c r="RT562" s="1"/>
      <c r="RU562" s="1"/>
      <c r="RV562" s="1"/>
      <c r="RW562" s="1"/>
      <c r="RX562" s="1"/>
      <c r="RY562" s="1"/>
      <c r="RZ562" s="1"/>
      <c r="SA562" s="1"/>
      <c r="SB562" s="1"/>
      <c r="SC562" s="1"/>
      <c r="SD562" s="1"/>
      <c r="SE562" s="1"/>
      <c r="SF562" s="1"/>
      <c r="SG562" s="1"/>
      <c r="SH562" s="1"/>
      <c r="SI562" s="1"/>
      <c r="SJ562" s="1"/>
      <c r="SK562" s="1"/>
      <c r="SL562" s="1"/>
      <c r="SM562" s="1"/>
      <c r="SN562" s="1"/>
      <c r="SO562" s="1"/>
      <c r="SP562" s="1"/>
      <c r="SQ562" s="1"/>
      <c r="SR562" s="1"/>
      <c r="SS562" s="1"/>
      <c r="ST562" s="1"/>
      <c r="SU562" s="1"/>
      <c r="SV562" s="1"/>
      <c r="SW562" s="1"/>
      <c r="SX562" s="1"/>
      <c r="SY562" s="1"/>
      <c r="SZ562" s="1"/>
      <c r="TA562" s="1"/>
      <c r="TB562" s="1"/>
      <c r="TC562" s="1"/>
      <c r="TD562" s="1"/>
      <c r="TE562" s="1"/>
      <c r="TF562" s="1"/>
      <c r="TG562" s="1"/>
      <c r="TH562" s="1"/>
      <c r="TI562" s="1"/>
      <c r="TJ562" s="1"/>
      <c r="TK562" s="1"/>
      <c r="TL562" s="1"/>
      <c r="TM562" s="1"/>
      <c r="TN562" s="1"/>
      <c r="TO562" s="1"/>
      <c r="TP562" s="1"/>
      <c r="TQ562" s="1"/>
      <c r="TR562" s="1"/>
      <c r="TS562" s="1"/>
      <c r="TT562" s="1"/>
      <c r="TU562" s="1"/>
      <c r="TV562" s="1"/>
      <c r="TW562" s="1"/>
      <c r="TX562" s="1"/>
      <c r="TY562" s="1"/>
      <c r="TZ562" s="1"/>
      <c r="UA562" s="1"/>
      <c r="UB562" s="1"/>
      <c r="UC562" s="1"/>
      <c r="UD562" s="1"/>
      <c r="UE562" s="1"/>
      <c r="UF562" s="1"/>
      <c r="UG562" s="1"/>
      <c r="UH562" s="1"/>
      <c r="UI562" s="1"/>
      <c r="UJ562" s="1"/>
      <c r="UK562" s="1"/>
      <c r="UL562" s="1"/>
      <c r="UM562" s="1"/>
      <c r="UN562" s="1"/>
      <c r="UO562" s="1"/>
      <c r="UP562" s="1"/>
      <c r="UQ562" s="1"/>
      <c r="UR562" s="1"/>
      <c r="US562" s="1"/>
      <c r="UT562" s="1"/>
      <c r="UU562" s="1"/>
      <c r="UV562" s="1"/>
      <c r="UW562" s="1"/>
      <c r="UX562" s="1"/>
      <c r="UY562" s="1"/>
      <c r="UZ562" s="1"/>
      <c r="VA562" s="1"/>
      <c r="VB562" s="1"/>
      <c r="VC562" s="1"/>
      <c r="VD562" s="1"/>
      <c r="VE562" s="1"/>
      <c r="VF562" s="1"/>
      <c r="VG562" s="1"/>
      <c r="VH562" s="1"/>
      <c r="VI562" s="1"/>
      <c r="VJ562" s="1"/>
      <c r="VK562" s="1"/>
      <c r="VL562" s="1"/>
      <c r="VM562" s="1"/>
      <c r="VN562" s="1"/>
      <c r="VO562" s="1"/>
      <c r="VP562" s="1"/>
      <c r="VQ562" s="1"/>
      <c r="VR562" s="1"/>
      <c r="VS562" s="1"/>
      <c r="VT562" s="1"/>
      <c r="VU562" s="1"/>
      <c r="VV562" s="1"/>
      <c r="VW562" s="1"/>
      <c r="VX562" s="1"/>
      <c r="VY562" s="1"/>
      <c r="VZ562" s="1"/>
      <c r="WA562" s="1"/>
      <c r="WB562" s="1"/>
      <c r="WC562" s="1"/>
      <c r="WD562" s="1"/>
      <c r="WE562" s="1"/>
      <c r="WF562" s="1"/>
      <c r="WG562" s="1"/>
      <c r="WH562" s="1"/>
      <c r="WI562" s="1"/>
      <c r="WJ562" s="1"/>
      <c r="WK562" s="1"/>
      <c r="WL562" s="1"/>
      <c r="WM562" s="1"/>
      <c r="WN562" s="1"/>
      <c r="WO562" s="1"/>
      <c r="WP562" s="1"/>
      <c r="WQ562" s="1"/>
      <c r="WR562" s="1"/>
      <c r="WS562" s="1"/>
      <c r="WT562" s="1"/>
      <c r="WU562" s="1"/>
      <c r="WV562" s="1"/>
      <c r="WW562" s="1"/>
      <c r="WX562" s="1"/>
      <c r="WY562" s="1"/>
      <c r="WZ562" s="1"/>
      <c r="XA562" s="1"/>
      <c r="XB562" s="1"/>
      <c r="XC562" s="1"/>
      <c r="XD562" s="1"/>
      <c r="XE562" s="1"/>
      <c r="XF562" s="1"/>
      <c r="XG562" s="1"/>
      <c r="XH562" s="1"/>
      <c r="XI562" s="1"/>
      <c r="XJ562" s="1"/>
      <c r="XK562" s="1"/>
      <c r="XL562" s="1"/>
      <c r="XM562" s="1"/>
      <c r="XN562" s="1"/>
      <c r="XO562" s="1"/>
      <c r="XP562" s="1"/>
      <c r="XQ562" s="1"/>
      <c r="XR562" s="1"/>
      <c r="XS562" s="1"/>
      <c r="XT562" s="1"/>
      <c r="XU562" s="1"/>
      <c r="XV562" s="1"/>
      <c r="XW562" s="1"/>
      <c r="XX562" s="1"/>
      <c r="XY562" s="1"/>
      <c r="XZ562" s="1"/>
      <c r="YA562" s="1"/>
      <c r="YB562" s="1"/>
      <c r="YC562" s="1"/>
      <c r="YD562" s="1"/>
      <c r="YE562" s="1"/>
      <c r="YF562" s="1"/>
      <c r="YG562" s="1"/>
      <c r="YH562" s="1"/>
      <c r="YI562" s="1"/>
      <c r="YJ562" s="1"/>
      <c r="YK562" s="1"/>
      <c r="YL562" s="1"/>
      <c r="YM562" s="1"/>
      <c r="YN562" s="1"/>
      <c r="YO562" s="1"/>
      <c r="YP562" s="1"/>
      <c r="YQ562" s="1"/>
      <c r="YR562" s="1"/>
      <c r="YS562" s="1"/>
      <c r="YT562" s="1"/>
      <c r="YU562" s="1"/>
      <c r="YV562" s="1"/>
      <c r="YW562" s="1"/>
      <c r="YX562" s="1"/>
      <c r="YY562" s="1"/>
      <c r="YZ562" s="1"/>
      <c r="ZA562" s="1"/>
      <c r="ZB562" s="1"/>
      <c r="ZC562" s="1"/>
      <c r="ZD562" s="1"/>
      <c r="ZE562" s="1"/>
      <c r="ZF562" s="1"/>
      <c r="ZG562" s="1"/>
      <c r="ZH562" s="1"/>
      <c r="ZI562" s="1"/>
      <c r="ZJ562" s="1"/>
      <c r="ZK562" s="1"/>
      <c r="ZL562" s="1"/>
      <c r="ZM562" s="1"/>
      <c r="ZN562" s="1"/>
      <c r="ZO562" s="1"/>
      <c r="ZP562" s="1"/>
      <c r="ZQ562" s="1"/>
      <c r="ZR562" s="1"/>
      <c r="ZS562" s="1"/>
    </row>
    <row r="563" spans="1:695" x14ac:dyDescent="0.2">
      <c r="A563" s="158"/>
      <c r="C563" s="45"/>
      <c r="D563" s="152"/>
      <c r="E563" s="58"/>
      <c r="F563" s="58"/>
      <c r="I563" s="60"/>
      <c r="J563" s="32"/>
      <c r="L563" s="161"/>
      <c r="M563" s="1"/>
    </row>
    <row r="564" spans="1:695" x14ac:dyDescent="0.2">
      <c r="A564" s="158"/>
      <c r="C564" s="45"/>
      <c r="D564" s="152"/>
      <c r="E564" s="58"/>
      <c r="F564" s="58"/>
      <c r="I564" s="60"/>
      <c r="J564" s="32"/>
      <c r="L564" s="161"/>
      <c r="M564" s="1"/>
    </row>
    <row r="565" spans="1:695" s="106" customFormat="1" x14ac:dyDescent="0.2">
      <c r="A565" s="225" t="s">
        <v>168</v>
      </c>
      <c r="B565" s="91"/>
      <c r="C565" s="48" t="s">
        <v>50</v>
      </c>
      <c r="D565" s="68" t="s">
        <v>14</v>
      </c>
      <c r="E565" s="69">
        <v>0.28819444444444398</v>
      </c>
      <c r="F565" s="69">
        <f t="shared" ref="F565:F572" si="90">E565+(55/(24*60))</f>
        <v>0.3263888888888884</v>
      </c>
      <c r="G565" s="42">
        <f t="shared" si="89"/>
        <v>9950</v>
      </c>
      <c r="H565" s="70">
        <v>250</v>
      </c>
      <c r="I565" s="81">
        <v>39.799999999999997</v>
      </c>
      <c r="J565" s="77" t="s">
        <v>204</v>
      </c>
      <c r="K565" s="77" t="s">
        <v>205</v>
      </c>
      <c r="L565" s="157"/>
      <c r="M565" s="1"/>
      <c r="N565" s="138"/>
      <c r="O565" s="139"/>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c r="JR565" s="1"/>
      <c r="JS565" s="1"/>
      <c r="JT565" s="1"/>
      <c r="JU565" s="1"/>
      <c r="JV565" s="1"/>
      <c r="JW565" s="1"/>
      <c r="JX565" s="1"/>
      <c r="JY565" s="1"/>
      <c r="JZ565" s="1"/>
      <c r="KA565" s="1"/>
      <c r="KB565" s="1"/>
      <c r="KC565" s="1"/>
      <c r="KD565" s="1"/>
      <c r="KE565" s="1"/>
      <c r="KF565" s="1"/>
      <c r="KG565" s="1"/>
      <c r="KH565" s="1"/>
      <c r="KI565" s="1"/>
      <c r="KJ565" s="1"/>
      <c r="KK565" s="1"/>
      <c r="KL565" s="1"/>
      <c r="KM565" s="1"/>
      <c r="KN565" s="1"/>
      <c r="KO565" s="1"/>
      <c r="KP565" s="1"/>
      <c r="KQ565" s="1"/>
      <c r="KR565" s="1"/>
      <c r="KS565" s="1"/>
      <c r="KT565" s="1"/>
      <c r="KU565" s="1"/>
      <c r="KV565" s="1"/>
      <c r="KW565" s="1"/>
      <c r="KX565" s="1"/>
      <c r="KY565" s="1"/>
      <c r="KZ565" s="1"/>
      <c r="LA565" s="1"/>
      <c r="LB565" s="1"/>
      <c r="LC565" s="1"/>
      <c r="LD565" s="1"/>
      <c r="LE565" s="1"/>
      <c r="LF565" s="1"/>
      <c r="LG565" s="1"/>
      <c r="LH565" s="1"/>
      <c r="LI565" s="1"/>
      <c r="LJ565" s="1"/>
      <c r="LK565" s="1"/>
      <c r="LL565" s="1"/>
      <c r="LM565" s="1"/>
      <c r="LN565" s="1"/>
      <c r="LO565" s="1"/>
      <c r="LP565" s="1"/>
      <c r="LQ565" s="1"/>
      <c r="LR565" s="1"/>
      <c r="LS565" s="1"/>
      <c r="LT565" s="1"/>
      <c r="LU565" s="1"/>
      <c r="LV565" s="1"/>
      <c r="LW565" s="1"/>
      <c r="LX565" s="1"/>
      <c r="LY565" s="1"/>
      <c r="LZ565" s="1"/>
      <c r="MA565" s="1"/>
      <c r="MB565" s="1"/>
      <c r="MC565" s="1"/>
      <c r="MD565" s="1"/>
      <c r="ME565" s="1"/>
      <c r="MF565" s="1"/>
      <c r="MG565" s="1"/>
      <c r="MH565" s="1"/>
      <c r="MI565" s="1"/>
      <c r="MJ565" s="1"/>
      <c r="MK565" s="1"/>
      <c r="ML565" s="1"/>
      <c r="MM565" s="1"/>
      <c r="MN565" s="1"/>
      <c r="MO565" s="1"/>
      <c r="MP565" s="1"/>
      <c r="MQ565" s="1"/>
      <c r="MR565" s="1"/>
      <c r="MS565" s="1"/>
      <c r="MT565" s="1"/>
      <c r="MU565" s="1"/>
      <c r="MV565" s="1"/>
      <c r="MW565" s="1"/>
      <c r="MX565" s="1"/>
      <c r="MY565" s="1"/>
      <c r="MZ565" s="1"/>
      <c r="NA565" s="1"/>
      <c r="NB565" s="1"/>
      <c r="NC565" s="1"/>
      <c r="ND565" s="1"/>
      <c r="NE565" s="1"/>
      <c r="NF565" s="1"/>
      <c r="NG565" s="1"/>
      <c r="NH565" s="1"/>
      <c r="NI565" s="1"/>
      <c r="NJ565" s="1"/>
      <c r="NK565" s="1"/>
      <c r="NL565" s="1"/>
      <c r="NM565" s="1"/>
      <c r="NN565" s="1"/>
      <c r="NO565" s="1"/>
      <c r="NP565" s="1"/>
      <c r="NQ565" s="1"/>
      <c r="NR565" s="1"/>
      <c r="NS565" s="1"/>
      <c r="NT565" s="1"/>
      <c r="NU565" s="1"/>
      <c r="NV565" s="1"/>
      <c r="NW565" s="1"/>
      <c r="NX565" s="1"/>
      <c r="NY565" s="1"/>
      <c r="NZ565" s="1"/>
      <c r="OA565" s="1"/>
      <c r="OB565" s="1"/>
      <c r="OC565" s="1"/>
      <c r="OD565" s="1"/>
      <c r="OE565" s="1"/>
      <c r="OF565" s="1"/>
      <c r="OG565" s="1"/>
      <c r="OH565" s="1"/>
      <c r="OI565" s="1"/>
      <c r="OJ565" s="1"/>
      <c r="OK565" s="1"/>
      <c r="OL565" s="1"/>
      <c r="OM565" s="1"/>
      <c r="ON565" s="1"/>
      <c r="OO565" s="1"/>
      <c r="OP565" s="1"/>
      <c r="OQ565" s="1"/>
      <c r="OR565" s="1"/>
      <c r="OS565" s="1"/>
      <c r="OT565" s="1"/>
      <c r="OU565" s="1"/>
      <c r="OV565" s="1"/>
      <c r="OW565" s="1"/>
      <c r="OX565" s="1"/>
      <c r="OY565" s="1"/>
      <c r="OZ565" s="1"/>
      <c r="PA565" s="1"/>
      <c r="PB565" s="1"/>
      <c r="PC565" s="1"/>
      <c r="PD565" s="1"/>
      <c r="PE565" s="1"/>
      <c r="PF565" s="1"/>
      <c r="PG565" s="1"/>
      <c r="PH565" s="1"/>
      <c r="PI565" s="1"/>
      <c r="PJ565" s="1"/>
      <c r="PK565" s="1"/>
      <c r="PL565" s="1"/>
      <c r="PM565" s="1"/>
      <c r="PN565" s="1"/>
      <c r="PO565" s="1"/>
      <c r="PP565" s="1"/>
      <c r="PQ565" s="1"/>
      <c r="PR565" s="1"/>
      <c r="PS565" s="1"/>
      <c r="PT565" s="1"/>
      <c r="PU565" s="1"/>
      <c r="PV565" s="1"/>
      <c r="PW565" s="1"/>
      <c r="PX565" s="1"/>
      <c r="PY565" s="1"/>
      <c r="PZ565" s="1"/>
      <c r="QA565" s="1"/>
      <c r="QB565" s="1"/>
      <c r="QC565" s="1"/>
      <c r="QD565" s="1"/>
      <c r="QE565" s="1"/>
      <c r="QF565" s="1"/>
      <c r="QG565" s="1"/>
      <c r="QH565" s="1"/>
      <c r="QI565" s="1"/>
      <c r="QJ565" s="1"/>
      <c r="QK565" s="1"/>
      <c r="QL565" s="1"/>
      <c r="QM565" s="1"/>
      <c r="QN565" s="1"/>
      <c r="QO565" s="1"/>
      <c r="QP565" s="1"/>
      <c r="QQ565" s="1"/>
      <c r="QR565" s="1"/>
      <c r="QS565" s="1"/>
      <c r="QT565" s="1"/>
      <c r="QU565" s="1"/>
      <c r="QV565" s="1"/>
      <c r="QW565" s="1"/>
      <c r="QX565" s="1"/>
      <c r="QY565" s="1"/>
      <c r="QZ565" s="1"/>
      <c r="RA565" s="1"/>
      <c r="RB565" s="1"/>
      <c r="RC565" s="1"/>
      <c r="RD565" s="1"/>
      <c r="RE565" s="1"/>
      <c r="RF565" s="1"/>
      <c r="RG565" s="1"/>
      <c r="RH565" s="1"/>
      <c r="RI565" s="1"/>
      <c r="RJ565" s="1"/>
      <c r="RK565" s="1"/>
      <c r="RL565" s="1"/>
      <c r="RM565" s="1"/>
      <c r="RN565" s="1"/>
      <c r="RO565" s="1"/>
      <c r="RP565" s="1"/>
      <c r="RQ565" s="1"/>
      <c r="RR565" s="1"/>
      <c r="RS565" s="1"/>
      <c r="RT565" s="1"/>
      <c r="RU565" s="1"/>
      <c r="RV565" s="1"/>
      <c r="RW565" s="1"/>
      <c r="RX565" s="1"/>
      <c r="RY565" s="1"/>
      <c r="RZ565" s="1"/>
      <c r="SA565" s="1"/>
      <c r="SB565" s="1"/>
      <c r="SC565" s="1"/>
      <c r="SD565" s="1"/>
      <c r="SE565" s="1"/>
      <c r="SF565" s="1"/>
      <c r="SG565" s="1"/>
      <c r="SH565" s="1"/>
      <c r="SI565" s="1"/>
      <c r="SJ565" s="1"/>
      <c r="SK565" s="1"/>
      <c r="SL565" s="1"/>
      <c r="SM565" s="1"/>
      <c r="SN565" s="1"/>
      <c r="SO565" s="1"/>
      <c r="SP565" s="1"/>
      <c r="SQ565" s="1"/>
      <c r="SR565" s="1"/>
      <c r="SS565" s="1"/>
      <c r="ST565" s="1"/>
      <c r="SU565" s="1"/>
      <c r="SV565" s="1"/>
      <c r="SW565" s="1"/>
      <c r="SX565" s="1"/>
      <c r="SY565" s="1"/>
      <c r="SZ565" s="1"/>
      <c r="TA565" s="1"/>
      <c r="TB565" s="1"/>
      <c r="TC565" s="1"/>
      <c r="TD565" s="1"/>
      <c r="TE565" s="1"/>
      <c r="TF565" s="1"/>
      <c r="TG565" s="1"/>
      <c r="TH565" s="1"/>
      <c r="TI565" s="1"/>
      <c r="TJ565" s="1"/>
      <c r="TK565" s="1"/>
      <c r="TL565" s="1"/>
      <c r="TM565" s="1"/>
      <c r="TN565" s="1"/>
      <c r="TO565" s="1"/>
      <c r="TP565" s="1"/>
      <c r="TQ565" s="1"/>
      <c r="TR565" s="1"/>
      <c r="TS565" s="1"/>
      <c r="TT565" s="1"/>
      <c r="TU565" s="1"/>
      <c r="TV565" s="1"/>
      <c r="TW565" s="1"/>
      <c r="TX565" s="1"/>
      <c r="TY565" s="1"/>
      <c r="TZ565" s="1"/>
      <c r="UA565" s="1"/>
      <c r="UB565" s="1"/>
      <c r="UC565" s="1"/>
      <c r="UD565" s="1"/>
      <c r="UE565" s="1"/>
      <c r="UF565" s="1"/>
      <c r="UG565" s="1"/>
      <c r="UH565" s="1"/>
      <c r="UI565" s="1"/>
      <c r="UJ565" s="1"/>
      <c r="UK565" s="1"/>
      <c r="UL565" s="1"/>
      <c r="UM565" s="1"/>
      <c r="UN565" s="1"/>
      <c r="UO565" s="1"/>
      <c r="UP565" s="1"/>
      <c r="UQ565" s="1"/>
      <c r="UR565" s="1"/>
      <c r="US565" s="1"/>
      <c r="UT565" s="1"/>
      <c r="UU565" s="1"/>
      <c r="UV565" s="1"/>
      <c r="UW565" s="1"/>
      <c r="UX565" s="1"/>
      <c r="UY565" s="1"/>
      <c r="UZ565" s="1"/>
      <c r="VA565" s="1"/>
      <c r="VB565" s="1"/>
      <c r="VC565" s="1"/>
      <c r="VD565" s="1"/>
      <c r="VE565" s="1"/>
      <c r="VF565" s="1"/>
      <c r="VG565" s="1"/>
      <c r="VH565" s="1"/>
      <c r="VI565" s="1"/>
      <c r="VJ565" s="1"/>
      <c r="VK565" s="1"/>
      <c r="VL565" s="1"/>
      <c r="VM565" s="1"/>
      <c r="VN565" s="1"/>
      <c r="VO565" s="1"/>
      <c r="VP565" s="1"/>
      <c r="VQ565" s="1"/>
      <c r="VR565" s="1"/>
      <c r="VS565" s="1"/>
      <c r="VT565" s="1"/>
      <c r="VU565" s="1"/>
      <c r="VV565" s="1"/>
      <c r="VW565" s="1"/>
      <c r="VX565" s="1"/>
      <c r="VY565" s="1"/>
      <c r="VZ565" s="1"/>
      <c r="WA565" s="1"/>
      <c r="WB565" s="1"/>
      <c r="WC565" s="1"/>
      <c r="WD565" s="1"/>
      <c r="WE565" s="1"/>
      <c r="WF565" s="1"/>
      <c r="WG565" s="1"/>
      <c r="WH565" s="1"/>
      <c r="WI565" s="1"/>
      <c r="WJ565" s="1"/>
      <c r="WK565" s="1"/>
      <c r="WL565" s="1"/>
      <c r="WM565" s="1"/>
      <c r="WN565" s="1"/>
      <c r="WO565" s="1"/>
      <c r="WP565" s="1"/>
      <c r="WQ565" s="1"/>
      <c r="WR565" s="1"/>
      <c r="WS565" s="1"/>
      <c r="WT565" s="1"/>
      <c r="WU565" s="1"/>
      <c r="WV565" s="1"/>
      <c r="WW565" s="1"/>
      <c r="WX565" s="1"/>
      <c r="WY565" s="1"/>
      <c r="WZ565" s="1"/>
      <c r="XA565" s="1"/>
      <c r="XB565" s="1"/>
      <c r="XC565" s="1"/>
      <c r="XD565" s="1"/>
      <c r="XE565" s="1"/>
      <c r="XF565" s="1"/>
      <c r="XG565" s="1"/>
      <c r="XH565" s="1"/>
      <c r="XI565" s="1"/>
      <c r="XJ565" s="1"/>
      <c r="XK565" s="1"/>
      <c r="XL565" s="1"/>
      <c r="XM565" s="1"/>
      <c r="XN565" s="1"/>
      <c r="XO565" s="1"/>
      <c r="XP565" s="1"/>
      <c r="XQ565" s="1"/>
      <c r="XR565" s="1"/>
      <c r="XS565" s="1"/>
      <c r="XT565" s="1"/>
      <c r="XU565" s="1"/>
      <c r="XV565" s="1"/>
      <c r="XW565" s="1"/>
      <c r="XX565" s="1"/>
      <c r="XY565" s="1"/>
      <c r="XZ565" s="1"/>
      <c r="YA565" s="1"/>
      <c r="YB565" s="1"/>
      <c r="YC565" s="1"/>
      <c r="YD565" s="1"/>
      <c r="YE565" s="1"/>
      <c r="YF565" s="1"/>
      <c r="YG565" s="1"/>
      <c r="YH565" s="1"/>
      <c r="YI565" s="1"/>
      <c r="YJ565" s="1"/>
      <c r="YK565" s="1"/>
      <c r="YL565" s="1"/>
      <c r="YM565" s="1"/>
      <c r="YN565" s="1"/>
      <c r="YO565" s="1"/>
      <c r="YP565" s="1"/>
      <c r="YQ565" s="1"/>
      <c r="YR565" s="1"/>
      <c r="YS565" s="1"/>
      <c r="YT565" s="1"/>
      <c r="YU565" s="1"/>
      <c r="YV565" s="1"/>
      <c r="YW565" s="1"/>
      <c r="YX565" s="1"/>
      <c r="YY565" s="1"/>
      <c r="YZ565" s="1"/>
      <c r="ZA565" s="1"/>
      <c r="ZB565" s="1"/>
      <c r="ZC565" s="1"/>
      <c r="ZD565" s="1"/>
      <c r="ZE565" s="1"/>
      <c r="ZF565" s="1"/>
      <c r="ZG565" s="1"/>
      <c r="ZH565" s="1"/>
      <c r="ZI565" s="1"/>
      <c r="ZJ565" s="1"/>
      <c r="ZK565" s="1"/>
      <c r="ZL565" s="1"/>
      <c r="ZM565" s="1"/>
      <c r="ZN565" s="1"/>
      <c r="ZO565" s="1"/>
      <c r="ZP565" s="1"/>
      <c r="ZQ565" s="1"/>
      <c r="ZR565" s="1"/>
      <c r="ZS565" s="1"/>
    </row>
    <row r="566" spans="1:695" s="106" customFormat="1" x14ac:dyDescent="0.2">
      <c r="A566" s="225" t="s">
        <v>168</v>
      </c>
      <c r="B566" s="91"/>
      <c r="C566" s="48" t="s">
        <v>51</v>
      </c>
      <c r="D566" s="68" t="s">
        <v>14</v>
      </c>
      <c r="E566" s="69">
        <v>0.3298611111111111</v>
      </c>
      <c r="F566" s="69">
        <f>E566+(55/(24*60))</f>
        <v>0.36805555555555558</v>
      </c>
      <c r="G566" s="42">
        <f>H566*I566</f>
        <v>9950</v>
      </c>
      <c r="H566" s="70">
        <v>250</v>
      </c>
      <c r="I566" s="81">
        <v>39.799999999999997</v>
      </c>
      <c r="J566" s="77" t="s">
        <v>204</v>
      </c>
      <c r="K566" s="77" t="s">
        <v>205</v>
      </c>
      <c r="L566" s="157"/>
      <c r="M566" s="1"/>
      <c r="N566" s="138"/>
      <c r="O566" s="139"/>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c r="JR566" s="1"/>
      <c r="JS566" s="1"/>
      <c r="JT566" s="1"/>
      <c r="JU566" s="1"/>
      <c r="JV566" s="1"/>
      <c r="JW566" s="1"/>
      <c r="JX566" s="1"/>
      <c r="JY566" s="1"/>
      <c r="JZ566" s="1"/>
      <c r="KA566" s="1"/>
      <c r="KB566" s="1"/>
      <c r="KC566" s="1"/>
      <c r="KD566" s="1"/>
      <c r="KE566" s="1"/>
      <c r="KF566" s="1"/>
      <c r="KG566" s="1"/>
      <c r="KH566" s="1"/>
      <c r="KI566" s="1"/>
      <c r="KJ566" s="1"/>
      <c r="KK566" s="1"/>
      <c r="KL566" s="1"/>
      <c r="KM566" s="1"/>
      <c r="KN566" s="1"/>
      <c r="KO566" s="1"/>
      <c r="KP566" s="1"/>
      <c r="KQ566" s="1"/>
      <c r="KR566" s="1"/>
      <c r="KS566" s="1"/>
      <c r="KT566" s="1"/>
      <c r="KU566" s="1"/>
      <c r="KV566" s="1"/>
      <c r="KW566" s="1"/>
      <c r="KX566" s="1"/>
      <c r="KY566" s="1"/>
      <c r="KZ566" s="1"/>
      <c r="LA566" s="1"/>
      <c r="LB566" s="1"/>
      <c r="LC566" s="1"/>
      <c r="LD566" s="1"/>
      <c r="LE566" s="1"/>
      <c r="LF566" s="1"/>
      <c r="LG566" s="1"/>
      <c r="LH566" s="1"/>
      <c r="LI566" s="1"/>
      <c r="LJ566" s="1"/>
      <c r="LK566" s="1"/>
      <c r="LL566" s="1"/>
      <c r="LM566" s="1"/>
      <c r="LN566" s="1"/>
      <c r="LO566" s="1"/>
      <c r="LP566" s="1"/>
      <c r="LQ566" s="1"/>
      <c r="LR566" s="1"/>
      <c r="LS566" s="1"/>
      <c r="LT566" s="1"/>
      <c r="LU566" s="1"/>
      <c r="LV566" s="1"/>
      <c r="LW566" s="1"/>
      <c r="LX566" s="1"/>
      <c r="LY566" s="1"/>
      <c r="LZ566" s="1"/>
      <c r="MA566" s="1"/>
      <c r="MB566" s="1"/>
      <c r="MC566" s="1"/>
      <c r="MD566" s="1"/>
      <c r="ME566" s="1"/>
      <c r="MF566" s="1"/>
      <c r="MG566" s="1"/>
      <c r="MH566" s="1"/>
      <c r="MI566" s="1"/>
      <c r="MJ566" s="1"/>
      <c r="MK566" s="1"/>
      <c r="ML566" s="1"/>
      <c r="MM566" s="1"/>
      <c r="MN566" s="1"/>
      <c r="MO566" s="1"/>
      <c r="MP566" s="1"/>
      <c r="MQ566" s="1"/>
      <c r="MR566" s="1"/>
      <c r="MS566" s="1"/>
      <c r="MT566" s="1"/>
      <c r="MU566" s="1"/>
      <c r="MV566" s="1"/>
      <c r="MW566" s="1"/>
      <c r="MX566" s="1"/>
      <c r="MY566" s="1"/>
      <c r="MZ566" s="1"/>
      <c r="NA566" s="1"/>
      <c r="NB566" s="1"/>
      <c r="NC566" s="1"/>
      <c r="ND566" s="1"/>
      <c r="NE566" s="1"/>
      <c r="NF566" s="1"/>
      <c r="NG566" s="1"/>
      <c r="NH566" s="1"/>
      <c r="NI566" s="1"/>
      <c r="NJ566" s="1"/>
      <c r="NK566" s="1"/>
      <c r="NL566" s="1"/>
      <c r="NM566" s="1"/>
      <c r="NN566" s="1"/>
      <c r="NO566" s="1"/>
      <c r="NP566" s="1"/>
      <c r="NQ566" s="1"/>
      <c r="NR566" s="1"/>
      <c r="NS566" s="1"/>
      <c r="NT566" s="1"/>
      <c r="NU566" s="1"/>
      <c r="NV566" s="1"/>
      <c r="NW566" s="1"/>
      <c r="NX566" s="1"/>
      <c r="NY566" s="1"/>
      <c r="NZ566" s="1"/>
      <c r="OA566" s="1"/>
      <c r="OB566" s="1"/>
      <c r="OC566" s="1"/>
      <c r="OD566" s="1"/>
      <c r="OE566" s="1"/>
      <c r="OF566" s="1"/>
      <c r="OG566" s="1"/>
      <c r="OH566" s="1"/>
      <c r="OI566" s="1"/>
      <c r="OJ566" s="1"/>
      <c r="OK566" s="1"/>
      <c r="OL566" s="1"/>
      <c r="OM566" s="1"/>
      <c r="ON566" s="1"/>
      <c r="OO566" s="1"/>
      <c r="OP566" s="1"/>
      <c r="OQ566" s="1"/>
      <c r="OR566" s="1"/>
      <c r="OS566" s="1"/>
      <c r="OT566" s="1"/>
      <c r="OU566" s="1"/>
      <c r="OV566" s="1"/>
      <c r="OW566" s="1"/>
      <c r="OX566" s="1"/>
      <c r="OY566" s="1"/>
      <c r="OZ566" s="1"/>
      <c r="PA566" s="1"/>
      <c r="PB566" s="1"/>
      <c r="PC566" s="1"/>
      <c r="PD566" s="1"/>
      <c r="PE566" s="1"/>
      <c r="PF566" s="1"/>
      <c r="PG566" s="1"/>
      <c r="PH566" s="1"/>
      <c r="PI566" s="1"/>
      <c r="PJ566" s="1"/>
      <c r="PK566" s="1"/>
      <c r="PL566" s="1"/>
      <c r="PM566" s="1"/>
      <c r="PN566" s="1"/>
      <c r="PO566" s="1"/>
      <c r="PP566" s="1"/>
      <c r="PQ566" s="1"/>
      <c r="PR566" s="1"/>
      <c r="PS566" s="1"/>
      <c r="PT566" s="1"/>
      <c r="PU566" s="1"/>
      <c r="PV566" s="1"/>
      <c r="PW566" s="1"/>
      <c r="PX566" s="1"/>
      <c r="PY566" s="1"/>
      <c r="PZ566" s="1"/>
      <c r="QA566" s="1"/>
      <c r="QB566" s="1"/>
      <c r="QC566" s="1"/>
      <c r="QD566" s="1"/>
      <c r="QE566" s="1"/>
      <c r="QF566" s="1"/>
      <c r="QG566" s="1"/>
      <c r="QH566" s="1"/>
      <c r="QI566" s="1"/>
      <c r="QJ566" s="1"/>
      <c r="QK566" s="1"/>
      <c r="QL566" s="1"/>
      <c r="QM566" s="1"/>
      <c r="QN566" s="1"/>
      <c r="QO566" s="1"/>
      <c r="QP566" s="1"/>
      <c r="QQ566" s="1"/>
      <c r="QR566" s="1"/>
      <c r="QS566" s="1"/>
      <c r="QT566" s="1"/>
      <c r="QU566" s="1"/>
      <c r="QV566" s="1"/>
      <c r="QW566" s="1"/>
      <c r="QX566" s="1"/>
      <c r="QY566" s="1"/>
      <c r="QZ566" s="1"/>
      <c r="RA566" s="1"/>
      <c r="RB566" s="1"/>
      <c r="RC566" s="1"/>
      <c r="RD566" s="1"/>
      <c r="RE566" s="1"/>
      <c r="RF566" s="1"/>
      <c r="RG566" s="1"/>
      <c r="RH566" s="1"/>
      <c r="RI566" s="1"/>
      <c r="RJ566" s="1"/>
      <c r="RK566" s="1"/>
      <c r="RL566" s="1"/>
      <c r="RM566" s="1"/>
      <c r="RN566" s="1"/>
      <c r="RO566" s="1"/>
      <c r="RP566" s="1"/>
      <c r="RQ566" s="1"/>
      <c r="RR566" s="1"/>
      <c r="RS566" s="1"/>
      <c r="RT566" s="1"/>
      <c r="RU566" s="1"/>
      <c r="RV566" s="1"/>
      <c r="RW566" s="1"/>
      <c r="RX566" s="1"/>
      <c r="RY566" s="1"/>
      <c r="RZ566" s="1"/>
      <c r="SA566" s="1"/>
      <c r="SB566" s="1"/>
      <c r="SC566" s="1"/>
      <c r="SD566" s="1"/>
      <c r="SE566" s="1"/>
      <c r="SF566" s="1"/>
      <c r="SG566" s="1"/>
      <c r="SH566" s="1"/>
      <c r="SI566" s="1"/>
      <c r="SJ566" s="1"/>
      <c r="SK566" s="1"/>
      <c r="SL566" s="1"/>
      <c r="SM566" s="1"/>
      <c r="SN566" s="1"/>
      <c r="SO566" s="1"/>
      <c r="SP566" s="1"/>
      <c r="SQ566" s="1"/>
      <c r="SR566" s="1"/>
      <c r="SS566" s="1"/>
      <c r="ST566" s="1"/>
      <c r="SU566" s="1"/>
      <c r="SV566" s="1"/>
      <c r="SW566" s="1"/>
      <c r="SX566" s="1"/>
      <c r="SY566" s="1"/>
      <c r="SZ566" s="1"/>
      <c r="TA566" s="1"/>
      <c r="TB566" s="1"/>
      <c r="TC566" s="1"/>
      <c r="TD566" s="1"/>
      <c r="TE566" s="1"/>
      <c r="TF566" s="1"/>
      <c r="TG566" s="1"/>
      <c r="TH566" s="1"/>
      <c r="TI566" s="1"/>
      <c r="TJ566" s="1"/>
      <c r="TK566" s="1"/>
      <c r="TL566" s="1"/>
      <c r="TM566" s="1"/>
      <c r="TN566" s="1"/>
      <c r="TO566" s="1"/>
      <c r="TP566" s="1"/>
      <c r="TQ566" s="1"/>
      <c r="TR566" s="1"/>
      <c r="TS566" s="1"/>
      <c r="TT566" s="1"/>
      <c r="TU566" s="1"/>
      <c r="TV566" s="1"/>
      <c r="TW566" s="1"/>
      <c r="TX566" s="1"/>
      <c r="TY566" s="1"/>
      <c r="TZ566" s="1"/>
      <c r="UA566" s="1"/>
      <c r="UB566" s="1"/>
      <c r="UC566" s="1"/>
      <c r="UD566" s="1"/>
      <c r="UE566" s="1"/>
      <c r="UF566" s="1"/>
      <c r="UG566" s="1"/>
      <c r="UH566" s="1"/>
      <c r="UI566" s="1"/>
      <c r="UJ566" s="1"/>
      <c r="UK566" s="1"/>
      <c r="UL566" s="1"/>
      <c r="UM566" s="1"/>
      <c r="UN566" s="1"/>
      <c r="UO566" s="1"/>
      <c r="UP566" s="1"/>
      <c r="UQ566" s="1"/>
      <c r="UR566" s="1"/>
      <c r="US566" s="1"/>
      <c r="UT566" s="1"/>
      <c r="UU566" s="1"/>
      <c r="UV566" s="1"/>
      <c r="UW566" s="1"/>
      <c r="UX566" s="1"/>
      <c r="UY566" s="1"/>
      <c r="UZ566" s="1"/>
      <c r="VA566" s="1"/>
      <c r="VB566" s="1"/>
      <c r="VC566" s="1"/>
      <c r="VD566" s="1"/>
      <c r="VE566" s="1"/>
      <c r="VF566" s="1"/>
      <c r="VG566" s="1"/>
      <c r="VH566" s="1"/>
      <c r="VI566" s="1"/>
      <c r="VJ566" s="1"/>
      <c r="VK566" s="1"/>
      <c r="VL566" s="1"/>
      <c r="VM566" s="1"/>
      <c r="VN566" s="1"/>
      <c r="VO566" s="1"/>
      <c r="VP566" s="1"/>
      <c r="VQ566" s="1"/>
      <c r="VR566" s="1"/>
      <c r="VS566" s="1"/>
      <c r="VT566" s="1"/>
      <c r="VU566" s="1"/>
      <c r="VV566" s="1"/>
      <c r="VW566" s="1"/>
      <c r="VX566" s="1"/>
      <c r="VY566" s="1"/>
      <c r="VZ566" s="1"/>
      <c r="WA566" s="1"/>
      <c r="WB566" s="1"/>
      <c r="WC566" s="1"/>
      <c r="WD566" s="1"/>
      <c r="WE566" s="1"/>
      <c r="WF566" s="1"/>
      <c r="WG566" s="1"/>
      <c r="WH566" s="1"/>
      <c r="WI566" s="1"/>
      <c r="WJ566" s="1"/>
      <c r="WK566" s="1"/>
      <c r="WL566" s="1"/>
      <c r="WM566" s="1"/>
      <c r="WN566" s="1"/>
      <c r="WO566" s="1"/>
      <c r="WP566" s="1"/>
      <c r="WQ566" s="1"/>
      <c r="WR566" s="1"/>
      <c r="WS566" s="1"/>
      <c r="WT566" s="1"/>
      <c r="WU566" s="1"/>
      <c r="WV566" s="1"/>
      <c r="WW566" s="1"/>
      <c r="WX566" s="1"/>
      <c r="WY566" s="1"/>
      <c r="WZ566" s="1"/>
      <c r="XA566" s="1"/>
      <c r="XB566" s="1"/>
      <c r="XC566" s="1"/>
      <c r="XD566" s="1"/>
      <c r="XE566" s="1"/>
      <c r="XF566" s="1"/>
      <c r="XG566" s="1"/>
      <c r="XH566" s="1"/>
      <c r="XI566" s="1"/>
      <c r="XJ566" s="1"/>
      <c r="XK566" s="1"/>
      <c r="XL566" s="1"/>
      <c r="XM566" s="1"/>
      <c r="XN566" s="1"/>
      <c r="XO566" s="1"/>
      <c r="XP566" s="1"/>
      <c r="XQ566" s="1"/>
      <c r="XR566" s="1"/>
      <c r="XS566" s="1"/>
      <c r="XT566" s="1"/>
      <c r="XU566" s="1"/>
      <c r="XV566" s="1"/>
      <c r="XW566" s="1"/>
      <c r="XX566" s="1"/>
      <c r="XY566" s="1"/>
      <c r="XZ566" s="1"/>
      <c r="YA566" s="1"/>
      <c r="YB566" s="1"/>
      <c r="YC566" s="1"/>
      <c r="YD566" s="1"/>
      <c r="YE566" s="1"/>
      <c r="YF566" s="1"/>
      <c r="YG566" s="1"/>
      <c r="YH566" s="1"/>
      <c r="YI566" s="1"/>
      <c r="YJ566" s="1"/>
      <c r="YK566" s="1"/>
      <c r="YL566" s="1"/>
      <c r="YM566" s="1"/>
      <c r="YN566" s="1"/>
      <c r="YO566" s="1"/>
      <c r="YP566" s="1"/>
      <c r="YQ566" s="1"/>
      <c r="YR566" s="1"/>
      <c r="YS566" s="1"/>
      <c r="YT566" s="1"/>
      <c r="YU566" s="1"/>
      <c r="YV566" s="1"/>
      <c r="YW566" s="1"/>
      <c r="YX566" s="1"/>
      <c r="YY566" s="1"/>
      <c r="YZ566" s="1"/>
      <c r="ZA566" s="1"/>
      <c r="ZB566" s="1"/>
      <c r="ZC566" s="1"/>
      <c r="ZD566" s="1"/>
      <c r="ZE566" s="1"/>
      <c r="ZF566" s="1"/>
      <c r="ZG566" s="1"/>
      <c r="ZH566" s="1"/>
      <c r="ZI566" s="1"/>
      <c r="ZJ566" s="1"/>
      <c r="ZK566" s="1"/>
      <c r="ZL566" s="1"/>
      <c r="ZM566" s="1"/>
      <c r="ZN566" s="1"/>
      <c r="ZO566" s="1"/>
      <c r="ZP566" s="1"/>
      <c r="ZQ566" s="1"/>
      <c r="ZR566" s="1"/>
      <c r="ZS566" s="1"/>
    </row>
    <row r="567" spans="1:695" s="106" customFormat="1" x14ac:dyDescent="0.2">
      <c r="A567" s="225" t="s">
        <v>168</v>
      </c>
      <c r="B567" s="91"/>
      <c r="C567" s="48" t="s">
        <v>50</v>
      </c>
      <c r="D567" s="68" t="s">
        <v>14</v>
      </c>
      <c r="E567" s="69">
        <v>0.37152777777777801</v>
      </c>
      <c r="F567" s="69">
        <f t="shared" si="90"/>
        <v>0.40972222222222243</v>
      </c>
      <c r="G567" s="42">
        <f t="shared" si="89"/>
        <v>9950</v>
      </c>
      <c r="H567" s="70">
        <v>250</v>
      </c>
      <c r="I567" s="81">
        <v>39.799999999999997</v>
      </c>
      <c r="J567" s="77" t="s">
        <v>204</v>
      </c>
      <c r="K567" s="77" t="s">
        <v>205</v>
      </c>
      <c r="L567" s="157"/>
      <c r="M567" s="1"/>
      <c r="N567" s="138"/>
      <c r="O567" s="139"/>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c r="JR567" s="1"/>
      <c r="JS567" s="1"/>
      <c r="JT567" s="1"/>
      <c r="JU567" s="1"/>
      <c r="JV567" s="1"/>
      <c r="JW567" s="1"/>
      <c r="JX567" s="1"/>
      <c r="JY567" s="1"/>
      <c r="JZ567" s="1"/>
      <c r="KA567" s="1"/>
      <c r="KB567" s="1"/>
      <c r="KC567" s="1"/>
      <c r="KD567" s="1"/>
      <c r="KE567" s="1"/>
      <c r="KF567" s="1"/>
      <c r="KG567" s="1"/>
      <c r="KH567" s="1"/>
      <c r="KI567" s="1"/>
      <c r="KJ567" s="1"/>
      <c r="KK567" s="1"/>
      <c r="KL567" s="1"/>
      <c r="KM567" s="1"/>
      <c r="KN567" s="1"/>
      <c r="KO567" s="1"/>
      <c r="KP567" s="1"/>
      <c r="KQ567" s="1"/>
      <c r="KR567" s="1"/>
      <c r="KS567" s="1"/>
      <c r="KT567" s="1"/>
      <c r="KU567" s="1"/>
      <c r="KV567" s="1"/>
      <c r="KW567" s="1"/>
      <c r="KX567" s="1"/>
      <c r="KY567" s="1"/>
      <c r="KZ567" s="1"/>
      <c r="LA567" s="1"/>
      <c r="LB567" s="1"/>
      <c r="LC567" s="1"/>
      <c r="LD567" s="1"/>
      <c r="LE567" s="1"/>
      <c r="LF567" s="1"/>
      <c r="LG567" s="1"/>
      <c r="LH567" s="1"/>
      <c r="LI567" s="1"/>
      <c r="LJ567" s="1"/>
      <c r="LK567" s="1"/>
      <c r="LL567" s="1"/>
      <c r="LM567" s="1"/>
      <c r="LN567" s="1"/>
      <c r="LO567" s="1"/>
      <c r="LP567" s="1"/>
      <c r="LQ567" s="1"/>
      <c r="LR567" s="1"/>
      <c r="LS567" s="1"/>
      <c r="LT567" s="1"/>
      <c r="LU567" s="1"/>
      <c r="LV567" s="1"/>
      <c r="LW567" s="1"/>
      <c r="LX567" s="1"/>
      <c r="LY567" s="1"/>
      <c r="LZ567" s="1"/>
      <c r="MA567" s="1"/>
      <c r="MB567" s="1"/>
      <c r="MC567" s="1"/>
      <c r="MD567" s="1"/>
      <c r="ME567" s="1"/>
      <c r="MF567" s="1"/>
      <c r="MG567" s="1"/>
      <c r="MH567" s="1"/>
      <c r="MI567" s="1"/>
      <c r="MJ567" s="1"/>
      <c r="MK567" s="1"/>
      <c r="ML567" s="1"/>
      <c r="MM567" s="1"/>
      <c r="MN567" s="1"/>
      <c r="MO567" s="1"/>
      <c r="MP567" s="1"/>
      <c r="MQ567" s="1"/>
      <c r="MR567" s="1"/>
      <c r="MS567" s="1"/>
      <c r="MT567" s="1"/>
      <c r="MU567" s="1"/>
      <c r="MV567" s="1"/>
      <c r="MW567" s="1"/>
      <c r="MX567" s="1"/>
      <c r="MY567" s="1"/>
      <c r="MZ567" s="1"/>
      <c r="NA567" s="1"/>
      <c r="NB567" s="1"/>
      <c r="NC567" s="1"/>
      <c r="ND567" s="1"/>
      <c r="NE567" s="1"/>
      <c r="NF567" s="1"/>
      <c r="NG567" s="1"/>
      <c r="NH567" s="1"/>
      <c r="NI567" s="1"/>
      <c r="NJ567" s="1"/>
      <c r="NK567" s="1"/>
      <c r="NL567" s="1"/>
      <c r="NM567" s="1"/>
      <c r="NN567" s="1"/>
      <c r="NO567" s="1"/>
      <c r="NP567" s="1"/>
      <c r="NQ567" s="1"/>
      <c r="NR567" s="1"/>
      <c r="NS567" s="1"/>
      <c r="NT567" s="1"/>
      <c r="NU567" s="1"/>
      <c r="NV567" s="1"/>
      <c r="NW567" s="1"/>
      <c r="NX567" s="1"/>
      <c r="NY567" s="1"/>
      <c r="NZ567" s="1"/>
      <c r="OA567" s="1"/>
      <c r="OB567" s="1"/>
      <c r="OC567" s="1"/>
      <c r="OD567" s="1"/>
      <c r="OE567" s="1"/>
      <c r="OF567" s="1"/>
      <c r="OG567" s="1"/>
      <c r="OH567" s="1"/>
      <c r="OI567" s="1"/>
      <c r="OJ567" s="1"/>
      <c r="OK567" s="1"/>
      <c r="OL567" s="1"/>
      <c r="OM567" s="1"/>
      <c r="ON567" s="1"/>
      <c r="OO567" s="1"/>
      <c r="OP567" s="1"/>
      <c r="OQ567" s="1"/>
      <c r="OR567" s="1"/>
      <c r="OS567" s="1"/>
      <c r="OT567" s="1"/>
      <c r="OU567" s="1"/>
      <c r="OV567" s="1"/>
      <c r="OW567" s="1"/>
      <c r="OX567" s="1"/>
      <c r="OY567" s="1"/>
      <c r="OZ567" s="1"/>
      <c r="PA567" s="1"/>
      <c r="PB567" s="1"/>
      <c r="PC567" s="1"/>
      <c r="PD567" s="1"/>
      <c r="PE567" s="1"/>
      <c r="PF567" s="1"/>
      <c r="PG567" s="1"/>
      <c r="PH567" s="1"/>
      <c r="PI567" s="1"/>
      <c r="PJ567" s="1"/>
      <c r="PK567" s="1"/>
      <c r="PL567" s="1"/>
      <c r="PM567" s="1"/>
      <c r="PN567" s="1"/>
      <c r="PO567" s="1"/>
      <c r="PP567" s="1"/>
      <c r="PQ567" s="1"/>
      <c r="PR567" s="1"/>
      <c r="PS567" s="1"/>
      <c r="PT567" s="1"/>
      <c r="PU567" s="1"/>
      <c r="PV567" s="1"/>
      <c r="PW567" s="1"/>
      <c r="PX567" s="1"/>
      <c r="PY567" s="1"/>
      <c r="PZ567" s="1"/>
      <c r="QA567" s="1"/>
      <c r="QB567" s="1"/>
      <c r="QC567" s="1"/>
      <c r="QD567" s="1"/>
      <c r="QE567" s="1"/>
      <c r="QF567" s="1"/>
      <c r="QG567" s="1"/>
      <c r="QH567" s="1"/>
      <c r="QI567" s="1"/>
      <c r="QJ567" s="1"/>
      <c r="QK567" s="1"/>
      <c r="QL567" s="1"/>
      <c r="QM567" s="1"/>
      <c r="QN567" s="1"/>
      <c r="QO567" s="1"/>
      <c r="QP567" s="1"/>
      <c r="QQ567" s="1"/>
      <c r="QR567" s="1"/>
      <c r="QS567" s="1"/>
      <c r="QT567" s="1"/>
      <c r="QU567" s="1"/>
      <c r="QV567" s="1"/>
      <c r="QW567" s="1"/>
      <c r="QX567" s="1"/>
      <c r="QY567" s="1"/>
      <c r="QZ567" s="1"/>
      <c r="RA567" s="1"/>
      <c r="RB567" s="1"/>
      <c r="RC567" s="1"/>
      <c r="RD567" s="1"/>
      <c r="RE567" s="1"/>
      <c r="RF567" s="1"/>
      <c r="RG567" s="1"/>
      <c r="RH567" s="1"/>
      <c r="RI567" s="1"/>
      <c r="RJ567" s="1"/>
      <c r="RK567" s="1"/>
      <c r="RL567" s="1"/>
      <c r="RM567" s="1"/>
      <c r="RN567" s="1"/>
      <c r="RO567" s="1"/>
      <c r="RP567" s="1"/>
      <c r="RQ567" s="1"/>
      <c r="RR567" s="1"/>
      <c r="RS567" s="1"/>
      <c r="RT567" s="1"/>
      <c r="RU567" s="1"/>
      <c r="RV567" s="1"/>
      <c r="RW567" s="1"/>
      <c r="RX567" s="1"/>
      <c r="RY567" s="1"/>
      <c r="RZ567" s="1"/>
      <c r="SA567" s="1"/>
      <c r="SB567" s="1"/>
      <c r="SC567" s="1"/>
      <c r="SD567" s="1"/>
      <c r="SE567" s="1"/>
      <c r="SF567" s="1"/>
      <c r="SG567" s="1"/>
      <c r="SH567" s="1"/>
      <c r="SI567" s="1"/>
      <c r="SJ567" s="1"/>
      <c r="SK567" s="1"/>
      <c r="SL567" s="1"/>
      <c r="SM567" s="1"/>
      <c r="SN567" s="1"/>
      <c r="SO567" s="1"/>
      <c r="SP567" s="1"/>
      <c r="SQ567" s="1"/>
      <c r="SR567" s="1"/>
      <c r="SS567" s="1"/>
      <c r="ST567" s="1"/>
      <c r="SU567" s="1"/>
      <c r="SV567" s="1"/>
      <c r="SW567" s="1"/>
      <c r="SX567" s="1"/>
      <c r="SY567" s="1"/>
      <c r="SZ567" s="1"/>
      <c r="TA567" s="1"/>
      <c r="TB567" s="1"/>
      <c r="TC567" s="1"/>
      <c r="TD567" s="1"/>
      <c r="TE567" s="1"/>
      <c r="TF567" s="1"/>
      <c r="TG567" s="1"/>
      <c r="TH567" s="1"/>
      <c r="TI567" s="1"/>
      <c r="TJ567" s="1"/>
      <c r="TK567" s="1"/>
      <c r="TL567" s="1"/>
      <c r="TM567" s="1"/>
      <c r="TN567" s="1"/>
      <c r="TO567" s="1"/>
      <c r="TP567" s="1"/>
      <c r="TQ567" s="1"/>
      <c r="TR567" s="1"/>
      <c r="TS567" s="1"/>
      <c r="TT567" s="1"/>
      <c r="TU567" s="1"/>
      <c r="TV567" s="1"/>
      <c r="TW567" s="1"/>
      <c r="TX567" s="1"/>
      <c r="TY567" s="1"/>
      <c r="TZ567" s="1"/>
      <c r="UA567" s="1"/>
      <c r="UB567" s="1"/>
      <c r="UC567" s="1"/>
      <c r="UD567" s="1"/>
      <c r="UE567" s="1"/>
      <c r="UF567" s="1"/>
      <c r="UG567" s="1"/>
      <c r="UH567" s="1"/>
      <c r="UI567" s="1"/>
      <c r="UJ567" s="1"/>
      <c r="UK567" s="1"/>
      <c r="UL567" s="1"/>
      <c r="UM567" s="1"/>
      <c r="UN567" s="1"/>
      <c r="UO567" s="1"/>
      <c r="UP567" s="1"/>
      <c r="UQ567" s="1"/>
      <c r="UR567" s="1"/>
      <c r="US567" s="1"/>
      <c r="UT567" s="1"/>
      <c r="UU567" s="1"/>
      <c r="UV567" s="1"/>
      <c r="UW567" s="1"/>
      <c r="UX567" s="1"/>
      <c r="UY567" s="1"/>
      <c r="UZ567" s="1"/>
      <c r="VA567" s="1"/>
      <c r="VB567" s="1"/>
      <c r="VC567" s="1"/>
      <c r="VD567" s="1"/>
      <c r="VE567" s="1"/>
      <c r="VF567" s="1"/>
      <c r="VG567" s="1"/>
      <c r="VH567" s="1"/>
      <c r="VI567" s="1"/>
      <c r="VJ567" s="1"/>
      <c r="VK567" s="1"/>
      <c r="VL567" s="1"/>
      <c r="VM567" s="1"/>
      <c r="VN567" s="1"/>
      <c r="VO567" s="1"/>
      <c r="VP567" s="1"/>
      <c r="VQ567" s="1"/>
      <c r="VR567" s="1"/>
      <c r="VS567" s="1"/>
      <c r="VT567" s="1"/>
      <c r="VU567" s="1"/>
      <c r="VV567" s="1"/>
      <c r="VW567" s="1"/>
      <c r="VX567" s="1"/>
      <c r="VY567" s="1"/>
      <c r="VZ567" s="1"/>
      <c r="WA567" s="1"/>
      <c r="WB567" s="1"/>
      <c r="WC567" s="1"/>
      <c r="WD567" s="1"/>
      <c r="WE567" s="1"/>
      <c r="WF567" s="1"/>
      <c r="WG567" s="1"/>
      <c r="WH567" s="1"/>
      <c r="WI567" s="1"/>
      <c r="WJ567" s="1"/>
      <c r="WK567" s="1"/>
      <c r="WL567" s="1"/>
      <c r="WM567" s="1"/>
      <c r="WN567" s="1"/>
      <c r="WO567" s="1"/>
      <c r="WP567" s="1"/>
      <c r="WQ567" s="1"/>
      <c r="WR567" s="1"/>
      <c r="WS567" s="1"/>
      <c r="WT567" s="1"/>
      <c r="WU567" s="1"/>
      <c r="WV567" s="1"/>
      <c r="WW567" s="1"/>
      <c r="WX567" s="1"/>
      <c r="WY567" s="1"/>
      <c r="WZ567" s="1"/>
      <c r="XA567" s="1"/>
      <c r="XB567" s="1"/>
      <c r="XC567" s="1"/>
      <c r="XD567" s="1"/>
      <c r="XE567" s="1"/>
      <c r="XF567" s="1"/>
      <c r="XG567" s="1"/>
      <c r="XH567" s="1"/>
      <c r="XI567" s="1"/>
      <c r="XJ567" s="1"/>
      <c r="XK567" s="1"/>
      <c r="XL567" s="1"/>
      <c r="XM567" s="1"/>
      <c r="XN567" s="1"/>
      <c r="XO567" s="1"/>
      <c r="XP567" s="1"/>
      <c r="XQ567" s="1"/>
      <c r="XR567" s="1"/>
      <c r="XS567" s="1"/>
      <c r="XT567" s="1"/>
      <c r="XU567" s="1"/>
      <c r="XV567" s="1"/>
      <c r="XW567" s="1"/>
      <c r="XX567" s="1"/>
      <c r="XY567" s="1"/>
      <c r="XZ567" s="1"/>
      <c r="YA567" s="1"/>
      <c r="YB567" s="1"/>
      <c r="YC567" s="1"/>
      <c r="YD567" s="1"/>
      <c r="YE567" s="1"/>
      <c r="YF567" s="1"/>
      <c r="YG567" s="1"/>
      <c r="YH567" s="1"/>
      <c r="YI567" s="1"/>
      <c r="YJ567" s="1"/>
      <c r="YK567" s="1"/>
      <c r="YL567" s="1"/>
      <c r="YM567" s="1"/>
      <c r="YN567" s="1"/>
      <c r="YO567" s="1"/>
      <c r="YP567" s="1"/>
      <c r="YQ567" s="1"/>
      <c r="YR567" s="1"/>
      <c r="YS567" s="1"/>
      <c r="YT567" s="1"/>
      <c r="YU567" s="1"/>
      <c r="YV567" s="1"/>
      <c r="YW567" s="1"/>
      <c r="YX567" s="1"/>
      <c r="YY567" s="1"/>
      <c r="YZ567" s="1"/>
      <c r="ZA567" s="1"/>
      <c r="ZB567" s="1"/>
      <c r="ZC567" s="1"/>
      <c r="ZD567" s="1"/>
      <c r="ZE567" s="1"/>
      <c r="ZF567" s="1"/>
      <c r="ZG567" s="1"/>
      <c r="ZH567" s="1"/>
      <c r="ZI567" s="1"/>
      <c r="ZJ567" s="1"/>
      <c r="ZK567" s="1"/>
      <c r="ZL567" s="1"/>
      <c r="ZM567" s="1"/>
      <c r="ZN567" s="1"/>
      <c r="ZO567" s="1"/>
      <c r="ZP567" s="1"/>
      <c r="ZQ567" s="1"/>
      <c r="ZR567" s="1"/>
      <c r="ZS567" s="1"/>
    </row>
    <row r="568" spans="1:695" s="106" customFormat="1" x14ac:dyDescent="0.2">
      <c r="A568" s="225" t="s">
        <v>168</v>
      </c>
      <c r="B568" s="91"/>
      <c r="C568" s="48"/>
      <c r="D568" s="68"/>
      <c r="E568" s="69"/>
      <c r="F568" s="69"/>
      <c r="G568" s="42"/>
      <c r="H568" s="70"/>
      <c r="I568" s="81"/>
      <c r="J568" s="107"/>
      <c r="K568" s="46"/>
      <c r="L568" s="157"/>
      <c r="M568" s="1"/>
      <c r="N568" s="138"/>
      <c r="O568" s="139"/>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c r="JR568" s="1"/>
      <c r="JS568" s="1"/>
      <c r="JT568" s="1"/>
      <c r="JU568" s="1"/>
      <c r="JV568" s="1"/>
      <c r="JW568" s="1"/>
      <c r="JX568" s="1"/>
      <c r="JY568" s="1"/>
      <c r="JZ568" s="1"/>
      <c r="KA568" s="1"/>
      <c r="KB568" s="1"/>
      <c r="KC568" s="1"/>
      <c r="KD568" s="1"/>
      <c r="KE568" s="1"/>
      <c r="KF568" s="1"/>
      <c r="KG568" s="1"/>
      <c r="KH568" s="1"/>
      <c r="KI568" s="1"/>
      <c r="KJ568" s="1"/>
      <c r="KK568" s="1"/>
      <c r="KL568" s="1"/>
      <c r="KM568" s="1"/>
      <c r="KN568" s="1"/>
      <c r="KO568" s="1"/>
      <c r="KP568" s="1"/>
      <c r="KQ568" s="1"/>
      <c r="KR568" s="1"/>
      <c r="KS568" s="1"/>
      <c r="KT568" s="1"/>
      <c r="KU568" s="1"/>
      <c r="KV568" s="1"/>
      <c r="KW568" s="1"/>
      <c r="KX568" s="1"/>
      <c r="KY568" s="1"/>
      <c r="KZ568" s="1"/>
      <c r="LA568" s="1"/>
      <c r="LB568" s="1"/>
      <c r="LC568" s="1"/>
      <c r="LD568" s="1"/>
      <c r="LE568" s="1"/>
      <c r="LF568" s="1"/>
      <c r="LG568" s="1"/>
      <c r="LH568" s="1"/>
      <c r="LI568" s="1"/>
      <c r="LJ568" s="1"/>
      <c r="LK568" s="1"/>
      <c r="LL568" s="1"/>
      <c r="LM568" s="1"/>
      <c r="LN568" s="1"/>
      <c r="LO568" s="1"/>
      <c r="LP568" s="1"/>
      <c r="LQ568" s="1"/>
      <c r="LR568" s="1"/>
      <c r="LS568" s="1"/>
      <c r="LT568" s="1"/>
      <c r="LU568" s="1"/>
      <c r="LV568" s="1"/>
      <c r="LW568" s="1"/>
      <c r="LX568" s="1"/>
      <c r="LY568" s="1"/>
      <c r="LZ568" s="1"/>
      <c r="MA568" s="1"/>
      <c r="MB568" s="1"/>
      <c r="MC568" s="1"/>
      <c r="MD568" s="1"/>
      <c r="ME568" s="1"/>
      <c r="MF568" s="1"/>
      <c r="MG568" s="1"/>
      <c r="MH568" s="1"/>
      <c r="MI568" s="1"/>
      <c r="MJ568" s="1"/>
      <c r="MK568" s="1"/>
      <c r="ML568" s="1"/>
      <c r="MM568" s="1"/>
      <c r="MN568" s="1"/>
      <c r="MO568" s="1"/>
      <c r="MP568" s="1"/>
      <c r="MQ568" s="1"/>
      <c r="MR568" s="1"/>
      <c r="MS568" s="1"/>
      <c r="MT568" s="1"/>
      <c r="MU568" s="1"/>
      <c r="MV568" s="1"/>
      <c r="MW568" s="1"/>
      <c r="MX568" s="1"/>
      <c r="MY568" s="1"/>
      <c r="MZ568" s="1"/>
      <c r="NA568" s="1"/>
      <c r="NB568" s="1"/>
      <c r="NC568" s="1"/>
      <c r="ND568" s="1"/>
      <c r="NE568" s="1"/>
      <c r="NF568" s="1"/>
      <c r="NG568" s="1"/>
      <c r="NH568" s="1"/>
      <c r="NI568" s="1"/>
      <c r="NJ568" s="1"/>
      <c r="NK568" s="1"/>
      <c r="NL568" s="1"/>
      <c r="NM568" s="1"/>
      <c r="NN568" s="1"/>
      <c r="NO568" s="1"/>
      <c r="NP568" s="1"/>
      <c r="NQ568" s="1"/>
      <c r="NR568" s="1"/>
      <c r="NS568" s="1"/>
      <c r="NT568" s="1"/>
      <c r="NU568" s="1"/>
      <c r="NV568" s="1"/>
      <c r="NW568" s="1"/>
      <c r="NX568" s="1"/>
      <c r="NY568" s="1"/>
      <c r="NZ568" s="1"/>
      <c r="OA568" s="1"/>
      <c r="OB568" s="1"/>
      <c r="OC568" s="1"/>
      <c r="OD568" s="1"/>
      <c r="OE568" s="1"/>
      <c r="OF568" s="1"/>
      <c r="OG568" s="1"/>
      <c r="OH568" s="1"/>
      <c r="OI568" s="1"/>
      <c r="OJ568" s="1"/>
      <c r="OK568" s="1"/>
      <c r="OL568" s="1"/>
      <c r="OM568" s="1"/>
      <c r="ON568" s="1"/>
      <c r="OO568" s="1"/>
      <c r="OP568" s="1"/>
      <c r="OQ568" s="1"/>
      <c r="OR568" s="1"/>
      <c r="OS568" s="1"/>
      <c r="OT568" s="1"/>
      <c r="OU568" s="1"/>
      <c r="OV568" s="1"/>
      <c r="OW568" s="1"/>
      <c r="OX568" s="1"/>
      <c r="OY568" s="1"/>
      <c r="OZ568" s="1"/>
      <c r="PA568" s="1"/>
      <c r="PB568" s="1"/>
      <c r="PC568" s="1"/>
      <c r="PD568" s="1"/>
      <c r="PE568" s="1"/>
      <c r="PF568" s="1"/>
      <c r="PG568" s="1"/>
      <c r="PH568" s="1"/>
      <c r="PI568" s="1"/>
      <c r="PJ568" s="1"/>
      <c r="PK568" s="1"/>
      <c r="PL568" s="1"/>
      <c r="PM568" s="1"/>
      <c r="PN568" s="1"/>
      <c r="PO568" s="1"/>
      <c r="PP568" s="1"/>
      <c r="PQ568" s="1"/>
      <c r="PR568" s="1"/>
      <c r="PS568" s="1"/>
      <c r="PT568" s="1"/>
      <c r="PU568" s="1"/>
      <c r="PV568" s="1"/>
      <c r="PW568" s="1"/>
      <c r="PX568" s="1"/>
      <c r="PY568" s="1"/>
      <c r="PZ568" s="1"/>
      <c r="QA568" s="1"/>
      <c r="QB568" s="1"/>
      <c r="QC568" s="1"/>
      <c r="QD568" s="1"/>
      <c r="QE568" s="1"/>
      <c r="QF568" s="1"/>
      <c r="QG568" s="1"/>
      <c r="QH568" s="1"/>
      <c r="QI568" s="1"/>
      <c r="QJ568" s="1"/>
      <c r="QK568" s="1"/>
      <c r="QL568" s="1"/>
      <c r="QM568" s="1"/>
      <c r="QN568" s="1"/>
      <c r="QO568" s="1"/>
      <c r="QP568" s="1"/>
      <c r="QQ568" s="1"/>
      <c r="QR568" s="1"/>
      <c r="QS568" s="1"/>
      <c r="QT568" s="1"/>
      <c r="QU568" s="1"/>
      <c r="QV568" s="1"/>
      <c r="QW568" s="1"/>
      <c r="QX568" s="1"/>
      <c r="QY568" s="1"/>
      <c r="QZ568" s="1"/>
      <c r="RA568" s="1"/>
      <c r="RB568" s="1"/>
      <c r="RC568" s="1"/>
      <c r="RD568" s="1"/>
      <c r="RE568" s="1"/>
      <c r="RF568" s="1"/>
      <c r="RG568" s="1"/>
      <c r="RH568" s="1"/>
      <c r="RI568" s="1"/>
      <c r="RJ568" s="1"/>
      <c r="RK568" s="1"/>
      <c r="RL568" s="1"/>
      <c r="RM568" s="1"/>
      <c r="RN568" s="1"/>
      <c r="RO568" s="1"/>
      <c r="RP568" s="1"/>
      <c r="RQ568" s="1"/>
      <c r="RR568" s="1"/>
      <c r="RS568" s="1"/>
      <c r="RT568" s="1"/>
      <c r="RU568" s="1"/>
      <c r="RV568" s="1"/>
      <c r="RW568" s="1"/>
      <c r="RX568" s="1"/>
      <c r="RY568" s="1"/>
      <c r="RZ568" s="1"/>
      <c r="SA568" s="1"/>
      <c r="SB568" s="1"/>
      <c r="SC568" s="1"/>
      <c r="SD568" s="1"/>
      <c r="SE568" s="1"/>
      <c r="SF568" s="1"/>
      <c r="SG568" s="1"/>
      <c r="SH568" s="1"/>
      <c r="SI568" s="1"/>
      <c r="SJ568" s="1"/>
      <c r="SK568" s="1"/>
      <c r="SL568" s="1"/>
      <c r="SM568" s="1"/>
      <c r="SN568" s="1"/>
      <c r="SO568" s="1"/>
      <c r="SP568" s="1"/>
      <c r="SQ568" s="1"/>
      <c r="SR568" s="1"/>
      <c r="SS568" s="1"/>
      <c r="ST568" s="1"/>
      <c r="SU568" s="1"/>
      <c r="SV568" s="1"/>
      <c r="SW568" s="1"/>
      <c r="SX568" s="1"/>
      <c r="SY568" s="1"/>
      <c r="SZ568" s="1"/>
      <c r="TA568" s="1"/>
      <c r="TB568" s="1"/>
      <c r="TC568" s="1"/>
      <c r="TD568" s="1"/>
      <c r="TE568" s="1"/>
      <c r="TF568" s="1"/>
      <c r="TG568" s="1"/>
      <c r="TH568" s="1"/>
      <c r="TI568" s="1"/>
      <c r="TJ568" s="1"/>
      <c r="TK568" s="1"/>
      <c r="TL568" s="1"/>
      <c r="TM568" s="1"/>
      <c r="TN568" s="1"/>
      <c r="TO568" s="1"/>
      <c r="TP568" s="1"/>
      <c r="TQ568" s="1"/>
      <c r="TR568" s="1"/>
      <c r="TS568" s="1"/>
      <c r="TT568" s="1"/>
      <c r="TU568" s="1"/>
      <c r="TV568" s="1"/>
      <c r="TW568" s="1"/>
      <c r="TX568" s="1"/>
      <c r="TY568" s="1"/>
      <c r="TZ568" s="1"/>
      <c r="UA568" s="1"/>
      <c r="UB568" s="1"/>
      <c r="UC568" s="1"/>
      <c r="UD568" s="1"/>
      <c r="UE568" s="1"/>
      <c r="UF568" s="1"/>
      <c r="UG568" s="1"/>
      <c r="UH568" s="1"/>
      <c r="UI568" s="1"/>
      <c r="UJ568" s="1"/>
      <c r="UK568" s="1"/>
      <c r="UL568" s="1"/>
      <c r="UM568" s="1"/>
      <c r="UN568" s="1"/>
      <c r="UO568" s="1"/>
      <c r="UP568" s="1"/>
      <c r="UQ568" s="1"/>
      <c r="UR568" s="1"/>
      <c r="US568" s="1"/>
      <c r="UT568" s="1"/>
      <c r="UU568" s="1"/>
      <c r="UV568" s="1"/>
      <c r="UW568" s="1"/>
      <c r="UX568" s="1"/>
      <c r="UY568" s="1"/>
      <c r="UZ568" s="1"/>
      <c r="VA568" s="1"/>
      <c r="VB568" s="1"/>
      <c r="VC568" s="1"/>
      <c r="VD568" s="1"/>
      <c r="VE568" s="1"/>
      <c r="VF568" s="1"/>
      <c r="VG568" s="1"/>
      <c r="VH568" s="1"/>
      <c r="VI568" s="1"/>
      <c r="VJ568" s="1"/>
      <c r="VK568" s="1"/>
      <c r="VL568" s="1"/>
      <c r="VM568" s="1"/>
      <c r="VN568" s="1"/>
      <c r="VO568" s="1"/>
      <c r="VP568" s="1"/>
      <c r="VQ568" s="1"/>
      <c r="VR568" s="1"/>
      <c r="VS568" s="1"/>
      <c r="VT568" s="1"/>
      <c r="VU568" s="1"/>
      <c r="VV568" s="1"/>
      <c r="VW568" s="1"/>
      <c r="VX568" s="1"/>
      <c r="VY568" s="1"/>
      <c r="VZ568" s="1"/>
      <c r="WA568" s="1"/>
      <c r="WB568" s="1"/>
      <c r="WC568" s="1"/>
      <c r="WD568" s="1"/>
      <c r="WE568" s="1"/>
      <c r="WF568" s="1"/>
      <c r="WG568" s="1"/>
      <c r="WH568" s="1"/>
      <c r="WI568" s="1"/>
      <c r="WJ568" s="1"/>
      <c r="WK568" s="1"/>
      <c r="WL568" s="1"/>
      <c r="WM568" s="1"/>
      <c r="WN568" s="1"/>
      <c r="WO568" s="1"/>
      <c r="WP568" s="1"/>
      <c r="WQ568" s="1"/>
      <c r="WR568" s="1"/>
      <c r="WS568" s="1"/>
      <c r="WT568" s="1"/>
      <c r="WU568" s="1"/>
      <c r="WV568" s="1"/>
      <c r="WW568" s="1"/>
      <c r="WX568" s="1"/>
      <c r="WY568" s="1"/>
      <c r="WZ568" s="1"/>
      <c r="XA568" s="1"/>
      <c r="XB568" s="1"/>
      <c r="XC568" s="1"/>
      <c r="XD568" s="1"/>
      <c r="XE568" s="1"/>
      <c r="XF568" s="1"/>
      <c r="XG568" s="1"/>
      <c r="XH568" s="1"/>
      <c r="XI568" s="1"/>
      <c r="XJ568" s="1"/>
      <c r="XK568" s="1"/>
      <c r="XL568" s="1"/>
      <c r="XM568" s="1"/>
      <c r="XN568" s="1"/>
      <c r="XO568" s="1"/>
      <c r="XP568" s="1"/>
      <c r="XQ568" s="1"/>
      <c r="XR568" s="1"/>
      <c r="XS568" s="1"/>
      <c r="XT568" s="1"/>
      <c r="XU568" s="1"/>
      <c r="XV568" s="1"/>
      <c r="XW568" s="1"/>
      <c r="XX568" s="1"/>
      <c r="XY568" s="1"/>
      <c r="XZ568" s="1"/>
      <c r="YA568" s="1"/>
      <c r="YB568" s="1"/>
      <c r="YC568" s="1"/>
      <c r="YD568" s="1"/>
      <c r="YE568" s="1"/>
      <c r="YF568" s="1"/>
      <c r="YG568" s="1"/>
      <c r="YH568" s="1"/>
      <c r="YI568" s="1"/>
      <c r="YJ568" s="1"/>
      <c r="YK568" s="1"/>
      <c r="YL568" s="1"/>
      <c r="YM568" s="1"/>
      <c r="YN568" s="1"/>
      <c r="YO568" s="1"/>
      <c r="YP568" s="1"/>
      <c r="YQ568" s="1"/>
      <c r="YR568" s="1"/>
      <c r="YS568" s="1"/>
      <c r="YT568" s="1"/>
      <c r="YU568" s="1"/>
      <c r="YV568" s="1"/>
      <c r="YW568" s="1"/>
      <c r="YX568" s="1"/>
      <c r="YY568" s="1"/>
      <c r="YZ568" s="1"/>
      <c r="ZA568" s="1"/>
      <c r="ZB568" s="1"/>
      <c r="ZC568" s="1"/>
      <c r="ZD568" s="1"/>
      <c r="ZE568" s="1"/>
      <c r="ZF568" s="1"/>
      <c r="ZG568" s="1"/>
      <c r="ZH568" s="1"/>
      <c r="ZI568" s="1"/>
      <c r="ZJ568" s="1"/>
      <c r="ZK568" s="1"/>
      <c r="ZL568" s="1"/>
      <c r="ZM568" s="1"/>
      <c r="ZN568" s="1"/>
      <c r="ZO568" s="1"/>
      <c r="ZP568" s="1"/>
      <c r="ZQ568" s="1"/>
      <c r="ZR568" s="1"/>
      <c r="ZS568" s="1"/>
    </row>
    <row r="569" spans="1:695" s="106" customFormat="1" x14ac:dyDescent="0.2">
      <c r="A569" s="225" t="s">
        <v>168</v>
      </c>
      <c r="B569" s="91"/>
      <c r="C569" s="48" t="s">
        <v>51</v>
      </c>
      <c r="D569" s="68" t="s">
        <v>14</v>
      </c>
      <c r="E569" s="69">
        <v>0.63888888888888895</v>
      </c>
      <c r="F569" s="69">
        <f>E569+(55/(24*60))</f>
        <v>0.67708333333333337</v>
      </c>
      <c r="G569" s="42">
        <f>H569*I569</f>
        <v>9950</v>
      </c>
      <c r="H569" s="70">
        <v>250</v>
      </c>
      <c r="I569" s="81">
        <v>39.799999999999997</v>
      </c>
      <c r="J569" s="77" t="s">
        <v>204</v>
      </c>
      <c r="K569" s="77" t="s">
        <v>205</v>
      </c>
      <c r="L569" s="157"/>
      <c r="M569" s="1"/>
      <c r="N569" s="138"/>
      <c r="O569" s="139"/>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c r="JR569" s="1"/>
      <c r="JS569" s="1"/>
      <c r="JT569" s="1"/>
      <c r="JU569" s="1"/>
      <c r="JV569" s="1"/>
      <c r="JW569" s="1"/>
      <c r="JX569" s="1"/>
      <c r="JY569" s="1"/>
      <c r="JZ569" s="1"/>
      <c r="KA569" s="1"/>
      <c r="KB569" s="1"/>
      <c r="KC569" s="1"/>
      <c r="KD569" s="1"/>
      <c r="KE569" s="1"/>
      <c r="KF569" s="1"/>
      <c r="KG569" s="1"/>
      <c r="KH569" s="1"/>
      <c r="KI569" s="1"/>
      <c r="KJ569" s="1"/>
      <c r="KK569" s="1"/>
      <c r="KL569" s="1"/>
      <c r="KM569" s="1"/>
      <c r="KN569" s="1"/>
      <c r="KO569" s="1"/>
      <c r="KP569" s="1"/>
      <c r="KQ569" s="1"/>
      <c r="KR569" s="1"/>
      <c r="KS569" s="1"/>
      <c r="KT569" s="1"/>
      <c r="KU569" s="1"/>
      <c r="KV569" s="1"/>
      <c r="KW569" s="1"/>
      <c r="KX569" s="1"/>
      <c r="KY569" s="1"/>
      <c r="KZ569" s="1"/>
      <c r="LA569" s="1"/>
      <c r="LB569" s="1"/>
      <c r="LC569" s="1"/>
      <c r="LD569" s="1"/>
      <c r="LE569" s="1"/>
      <c r="LF569" s="1"/>
      <c r="LG569" s="1"/>
      <c r="LH569" s="1"/>
      <c r="LI569" s="1"/>
      <c r="LJ569" s="1"/>
      <c r="LK569" s="1"/>
      <c r="LL569" s="1"/>
      <c r="LM569" s="1"/>
      <c r="LN569" s="1"/>
      <c r="LO569" s="1"/>
      <c r="LP569" s="1"/>
      <c r="LQ569" s="1"/>
      <c r="LR569" s="1"/>
      <c r="LS569" s="1"/>
      <c r="LT569" s="1"/>
      <c r="LU569" s="1"/>
      <c r="LV569" s="1"/>
      <c r="LW569" s="1"/>
      <c r="LX569" s="1"/>
      <c r="LY569" s="1"/>
      <c r="LZ569" s="1"/>
      <c r="MA569" s="1"/>
      <c r="MB569" s="1"/>
      <c r="MC569" s="1"/>
      <c r="MD569" s="1"/>
      <c r="ME569" s="1"/>
      <c r="MF569" s="1"/>
      <c r="MG569" s="1"/>
      <c r="MH569" s="1"/>
      <c r="MI569" s="1"/>
      <c r="MJ569" s="1"/>
      <c r="MK569" s="1"/>
      <c r="ML569" s="1"/>
      <c r="MM569" s="1"/>
      <c r="MN569" s="1"/>
      <c r="MO569" s="1"/>
      <c r="MP569" s="1"/>
      <c r="MQ569" s="1"/>
      <c r="MR569" s="1"/>
      <c r="MS569" s="1"/>
      <c r="MT569" s="1"/>
      <c r="MU569" s="1"/>
      <c r="MV569" s="1"/>
      <c r="MW569" s="1"/>
      <c r="MX569" s="1"/>
      <c r="MY569" s="1"/>
      <c r="MZ569" s="1"/>
      <c r="NA569" s="1"/>
      <c r="NB569" s="1"/>
      <c r="NC569" s="1"/>
      <c r="ND569" s="1"/>
      <c r="NE569" s="1"/>
      <c r="NF569" s="1"/>
      <c r="NG569" s="1"/>
      <c r="NH569" s="1"/>
      <c r="NI569" s="1"/>
      <c r="NJ569" s="1"/>
      <c r="NK569" s="1"/>
      <c r="NL569" s="1"/>
      <c r="NM569" s="1"/>
      <c r="NN569" s="1"/>
      <c r="NO569" s="1"/>
      <c r="NP569" s="1"/>
      <c r="NQ569" s="1"/>
      <c r="NR569" s="1"/>
      <c r="NS569" s="1"/>
      <c r="NT569" s="1"/>
      <c r="NU569" s="1"/>
      <c r="NV569" s="1"/>
      <c r="NW569" s="1"/>
      <c r="NX569" s="1"/>
      <c r="NY569" s="1"/>
      <c r="NZ569" s="1"/>
      <c r="OA569" s="1"/>
      <c r="OB569" s="1"/>
      <c r="OC569" s="1"/>
      <c r="OD569" s="1"/>
      <c r="OE569" s="1"/>
      <c r="OF569" s="1"/>
      <c r="OG569" s="1"/>
      <c r="OH569" s="1"/>
      <c r="OI569" s="1"/>
      <c r="OJ569" s="1"/>
      <c r="OK569" s="1"/>
      <c r="OL569" s="1"/>
      <c r="OM569" s="1"/>
      <c r="ON569" s="1"/>
      <c r="OO569" s="1"/>
      <c r="OP569" s="1"/>
      <c r="OQ569" s="1"/>
      <c r="OR569" s="1"/>
      <c r="OS569" s="1"/>
      <c r="OT569" s="1"/>
      <c r="OU569" s="1"/>
      <c r="OV569" s="1"/>
      <c r="OW569" s="1"/>
      <c r="OX569" s="1"/>
      <c r="OY569" s="1"/>
      <c r="OZ569" s="1"/>
      <c r="PA569" s="1"/>
      <c r="PB569" s="1"/>
      <c r="PC569" s="1"/>
      <c r="PD569" s="1"/>
      <c r="PE569" s="1"/>
      <c r="PF569" s="1"/>
      <c r="PG569" s="1"/>
      <c r="PH569" s="1"/>
      <c r="PI569" s="1"/>
      <c r="PJ569" s="1"/>
      <c r="PK569" s="1"/>
      <c r="PL569" s="1"/>
      <c r="PM569" s="1"/>
      <c r="PN569" s="1"/>
      <c r="PO569" s="1"/>
      <c r="PP569" s="1"/>
      <c r="PQ569" s="1"/>
      <c r="PR569" s="1"/>
      <c r="PS569" s="1"/>
      <c r="PT569" s="1"/>
      <c r="PU569" s="1"/>
      <c r="PV569" s="1"/>
      <c r="PW569" s="1"/>
      <c r="PX569" s="1"/>
      <c r="PY569" s="1"/>
      <c r="PZ569" s="1"/>
      <c r="QA569" s="1"/>
      <c r="QB569" s="1"/>
      <c r="QC569" s="1"/>
      <c r="QD569" s="1"/>
      <c r="QE569" s="1"/>
      <c r="QF569" s="1"/>
      <c r="QG569" s="1"/>
      <c r="QH569" s="1"/>
      <c r="QI569" s="1"/>
      <c r="QJ569" s="1"/>
      <c r="QK569" s="1"/>
      <c r="QL569" s="1"/>
      <c r="QM569" s="1"/>
      <c r="QN569" s="1"/>
      <c r="QO569" s="1"/>
      <c r="QP569" s="1"/>
      <c r="QQ569" s="1"/>
      <c r="QR569" s="1"/>
      <c r="QS569" s="1"/>
      <c r="QT569" s="1"/>
      <c r="QU569" s="1"/>
      <c r="QV569" s="1"/>
      <c r="QW569" s="1"/>
      <c r="QX569" s="1"/>
      <c r="QY569" s="1"/>
      <c r="QZ569" s="1"/>
      <c r="RA569" s="1"/>
      <c r="RB569" s="1"/>
      <c r="RC569" s="1"/>
      <c r="RD569" s="1"/>
      <c r="RE569" s="1"/>
      <c r="RF569" s="1"/>
      <c r="RG569" s="1"/>
      <c r="RH569" s="1"/>
      <c r="RI569" s="1"/>
      <c r="RJ569" s="1"/>
      <c r="RK569" s="1"/>
      <c r="RL569" s="1"/>
      <c r="RM569" s="1"/>
      <c r="RN569" s="1"/>
      <c r="RO569" s="1"/>
      <c r="RP569" s="1"/>
      <c r="RQ569" s="1"/>
      <c r="RR569" s="1"/>
      <c r="RS569" s="1"/>
      <c r="RT569" s="1"/>
      <c r="RU569" s="1"/>
      <c r="RV569" s="1"/>
      <c r="RW569" s="1"/>
      <c r="RX569" s="1"/>
      <c r="RY569" s="1"/>
      <c r="RZ569" s="1"/>
      <c r="SA569" s="1"/>
      <c r="SB569" s="1"/>
      <c r="SC569" s="1"/>
      <c r="SD569" s="1"/>
      <c r="SE569" s="1"/>
      <c r="SF569" s="1"/>
      <c r="SG569" s="1"/>
      <c r="SH569" s="1"/>
      <c r="SI569" s="1"/>
      <c r="SJ569" s="1"/>
      <c r="SK569" s="1"/>
      <c r="SL569" s="1"/>
      <c r="SM569" s="1"/>
      <c r="SN569" s="1"/>
      <c r="SO569" s="1"/>
      <c r="SP569" s="1"/>
      <c r="SQ569" s="1"/>
      <c r="SR569" s="1"/>
      <c r="SS569" s="1"/>
      <c r="ST569" s="1"/>
      <c r="SU569" s="1"/>
      <c r="SV569" s="1"/>
      <c r="SW569" s="1"/>
      <c r="SX569" s="1"/>
      <c r="SY569" s="1"/>
      <c r="SZ569" s="1"/>
      <c r="TA569" s="1"/>
      <c r="TB569" s="1"/>
      <c r="TC569" s="1"/>
      <c r="TD569" s="1"/>
      <c r="TE569" s="1"/>
      <c r="TF569" s="1"/>
      <c r="TG569" s="1"/>
      <c r="TH569" s="1"/>
      <c r="TI569" s="1"/>
      <c r="TJ569" s="1"/>
      <c r="TK569" s="1"/>
      <c r="TL569" s="1"/>
      <c r="TM569" s="1"/>
      <c r="TN569" s="1"/>
      <c r="TO569" s="1"/>
      <c r="TP569" s="1"/>
      <c r="TQ569" s="1"/>
      <c r="TR569" s="1"/>
      <c r="TS569" s="1"/>
      <c r="TT569" s="1"/>
      <c r="TU569" s="1"/>
      <c r="TV569" s="1"/>
      <c r="TW569" s="1"/>
      <c r="TX569" s="1"/>
      <c r="TY569" s="1"/>
      <c r="TZ569" s="1"/>
      <c r="UA569" s="1"/>
      <c r="UB569" s="1"/>
      <c r="UC569" s="1"/>
      <c r="UD569" s="1"/>
      <c r="UE569" s="1"/>
      <c r="UF569" s="1"/>
      <c r="UG569" s="1"/>
      <c r="UH569" s="1"/>
      <c r="UI569" s="1"/>
      <c r="UJ569" s="1"/>
      <c r="UK569" s="1"/>
      <c r="UL569" s="1"/>
      <c r="UM569" s="1"/>
      <c r="UN569" s="1"/>
      <c r="UO569" s="1"/>
      <c r="UP569" s="1"/>
      <c r="UQ569" s="1"/>
      <c r="UR569" s="1"/>
      <c r="US569" s="1"/>
      <c r="UT569" s="1"/>
      <c r="UU569" s="1"/>
      <c r="UV569" s="1"/>
      <c r="UW569" s="1"/>
      <c r="UX569" s="1"/>
      <c r="UY569" s="1"/>
      <c r="UZ569" s="1"/>
      <c r="VA569" s="1"/>
      <c r="VB569" s="1"/>
      <c r="VC569" s="1"/>
      <c r="VD569" s="1"/>
      <c r="VE569" s="1"/>
      <c r="VF569" s="1"/>
      <c r="VG569" s="1"/>
      <c r="VH569" s="1"/>
      <c r="VI569" s="1"/>
      <c r="VJ569" s="1"/>
      <c r="VK569" s="1"/>
      <c r="VL569" s="1"/>
      <c r="VM569" s="1"/>
      <c r="VN569" s="1"/>
      <c r="VO569" s="1"/>
      <c r="VP569" s="1"/>
      <c r="VQ569" s="1"/>
      <c r="VR569" s="1"/>
      <c r="VS569" s="1"/>
      <c r="VT569" s="1"/>
      <c r="VU569" s="1"/>
      <c r="VV569" s="1"/>
      <c r="VW569" s="1"/>
      <c r="VX569" s="1"/>
      <c r="VY569" s="1"/>
      <c r="VZ569" s="1"/>
      <c r="WA569" s="1"/>
      <c r="WB569" s="1"/>
      <c r="WC569" s="1"/>
      <c r="WD569" s="1"/>
      <c r="WE569" s="1"/>
      <c r="WF569" s="1"/>
      <c r="WG569" s="1"/>
      <c r="WH569" s="1"/>
      <c r="WI569" s="1"/>
      <c r="WJ569" s="1"/>
      <c r="WK569" s="1"/>
      <c r="WL569" s="1"/>
      <c r="WM569" s="1"/>
      <c r="WN569" s="1"/>
      <c r="WO569" s="1"/>
      <c r="WP569" s="1"/>
      <c r="WQ569" s="1"/>
      <c r="WR569" s="1"/>
      <c r="WS569" s="1"/>
      <c r="WT569" s="1"/>
      <c r="WU569" s="1"/>
      <c r="WV569" s="1"/>
      <c r="WW569" s="1"/>
      <c r="WX569" s="1"/>
      <c r="WY569" s="1"/>
      <c r="WZ569" s="1"/>
      <c r="XA569" s="1"/>
      <c r="XB569" s="1"/>
      <c r="XC569" s="1"/>
      <c r="XD569" s="1"/>
      <c r="XE569" s="1"/>
      <c r="XF569" s="1"/>
      <c r="XG569" s="1"/>
      <c r="XH569" s="1"/>
      <c r="XI569" s="1"/>
      <c r="XJ569" s="1"/>
      <c r="XK569" s="1"/>
      <c r="XL569" s="1"/>
      <c r="XM569" s="1"/>
      <c r="XN569" s="1"/>
      <c r="XO569" s="1"/>
      <c r="XP569" s="1"/>
      <c r="XQ569" s="1"/>
      <c r="XR569" s="1"/>
      <c r="XS569" s="1"/>
      <c r="XT569" s="1"/>
      <c r="XU569" s="1"/>
      <c r="XV569" s="1"/>
      <c r="XW569" s="1"/>
      <c r="XX569" s="1"/>
      <c r="XY569" s="1"/>
      <c r="XZ569" s="1"/>
      <c r="YA569" s="1"/>
      <c r="YB569" s="1"/>
      <c r="YC569" s="1"/>
      <c r="YD569" s="1"/>
      <c r="YE569" s="1"/>
      <c r="YF569" s="1"/>
      <c r="YG569" s="1"/>
      <c r="YH569" s="1"/>
      <c r="YI569" s="1"/>
      <c r="YJ569" s="1"/>
      <c r="YK569" s="1"/>
      <c r="YL569" s="1"/>
      <c r="YM569" s="1"/>
      <c r="YN569" s="1"/>
      <c r="YO569" s="1"/>
      <c r="YP569" s="1"/>
      <c r="YQ569" s="1"/>
      <c r="YR569" s="1"/>
      <c r="YS569" s="1"/>
      <c r="YT569" s="1"/>
      <c r="YU569" s="1"/>
      <c r="YV569" s="1"/>
      <c r="YW569" s="1"/>
      <c r="YX569" s="1"/>
      <c r="YY569" s="1"/>
      <c r="YZ569" s="1"/>
      <c r="ZA569" s="1"/>
      <c r="ZB569" s="1"/>
      <c r="ZC569" s="1"/>
      <c r="ZD569" s="1"/>
      <c r="ZE569" s="1"/>
      <c r="ZF569" s="1"/>
      <c r="ZG569" s="1"/>
      <c r="ZH569" s="1"/>
      <c r="ZI569" s="1"/>
      <c r="ZJ569" s="1"/>
      <c r="ZK569" s="1"/>
      <c r="ZL569" s="1"/>
      <c r="ZM569" s="1"/>
      <c r="ZN569" s="1"/>
      <c r="ZO569" s="1"/>
      <c r="ZP569" s="1"/>
      <c r="ZQ569" s="1"/>
      <c r="ZR569" s="1"/>
      <c r="ZS569" s="1"/>
    </row>
    <row r="570" spans="1:695" s="106" customFormat="1" x14ac:dyDescent="0.2">
      <c r="A570" s="225" t="s">
        <v>168</v>
      </c>
      <c r="B570" s="91"/>
      <c r="C570" s="48" t="s">
        <v>50</v>
      </c>
      <c r="D570" s="68" t="s">
        <v>14</v>
      </c>
      <c r="E570" s="69">
        <v>0.68055555555555547</v>
      </c>
      <c r="F570" s="69">
        <f t="shared" si="90"/>
        <v>0.71874999999999989</v>
      </c>
      <c r="G570" s="42">
        <f t="shared" si="89"/>
        <v>9950</v>
      </c>
      <c r="H570" s="70">
        <v>250</v>
      </c>
      <c r="I570" s="81">
        <v>39.799999999999997</v>
      </c>
      <c r="J570" s="77" t="s">
        <v>204</v>
      </c>
      <c r="K570" s="77" t="s">
        <v>205</v>
      </c>
      <c r="L570" s="157"/>
      <c r="M570" s="1"/>
      <c r="N570" s="138"/>
      <c r="O570" s="139"/>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c r="JR570" s="1"/>
      <c r="JS570" s="1"/>
      <c r="JT570" s="1"/>
      <c r="JU570" s="1"/>
      <c r="JV570" s="1"/>
      <c r="JW570" s="1"/>
      <c r="JX570" s="1"/>
      <c r="JY570" s="1"/>
      <c r="JZ570" s="1"/>
      <c r="KA570" s="1"/>
      <c r="KB570" s="1"/>
      <c r="KC570" s="1"/>
      <c r="KD570" s="1"/>
      <c r="KE570" s="1"/>
      <c r="KF570" s="1"/>
      <c r="KG570" s="1"/>
      <c r="KH570" s="1"/>
      <c r="KI570" s="1"/>
      <c r="KJ570" s="1"/>
      <c r="KK570" s="1"/>
      <c r="KL570" s="1"/>
      <c r="KM570" s="1"/>
      <c r="KN570" s="1"/>
      <c r="KO570" s="1"/>
      <c r="KP570" s="1"/>
      <c r="KQ570" s="1"/>
      <c r="KR570" s="1"/>
      <c r="KS570" s="1"/>
      <c r="KT570" s="1"/>
      <c r="KU570" s="1"/>
      <c r="KV570" s="1"/>
      <c r="KW570" s="1"/>
      <c r="KX570" s="1"/>
      <c r="KY570" s="1"/>
      <c r="KZ570" s="1"/>
      <c r="LA570" s="1"/>
      <c r="LB570" s="1"/>
      <c r="LC570" s="1"/>
      <c r="LD570" s="1"/>
      <c r="LE570" s="1"/>
      <c r="LF570" s="1"/>
      <c r="LG570" s="1"/>
      <c r="LH570" s="1"/>
      <c r="LI570" s="1"/>
      <c r="LJ570" s="1"/>
      <c r="LK570" s="1"/>
      <c r="LL570" s="1"/>
      <c r="LM570" s="1"/>
      <c r="LN570" s="1"/>
      <c r="LO570" s="1"/>
      <c r="LP570" s="1"/>
      <c r="LQ570" s="1"/>
      <c r="LR570" s="1"/>
      <c r="LS570" s="1"/>
      <c r="LT570" s="1"/>
      <c r="LU570" s="1"/>
      <c r="LV570" s="1"/>
      <c r="LW570" s="1"/>
      <c r="LX570" s="1"/>
      <c r="LY570" s="1"/>
      <c r="LZ570" s="1"/>
      <c r="MA570" s="1"/>
      <c r="MB570" s="1"/>
      <c r="MC570" s="1"/>
      <c r="MD570" s="1"/>
      <c r="ME570" s="1"/>
      <c r="MF570" s="1"/>
      <c r="MG570" s="1"/>
      <c r="MH570" s="1"/>
      <c r="MI570" s="1"/>
      <c r="MJ570" s="1"/>
      <c r="MK570" s="1"/>
      <c r="ML570" s="1"/>
      <c r="MM570" s="1"/>
      <c r="MN570" s="1"/>
      <c r="MO570" s="1"/>
      <c r="MP570" s="1"/>
      <c r="MQ570" s="1"/>
      <c r="MR570" s="1"/>
      <c r="MS570" s="1"/>
      <c r="MT570" s="1"/>
      <c r="MU570" s="1"/>
      <c r="MV570" s="1"/>
      <c r="MW570" s="1"/>
      <c r="MX570" s="1"/>
      <c r="MY570" s="1"/>
      <c r="MZ570" s="1"/>
      <c r="NA570" s="1"/>
      <c r="NB570" s="1"/>
      <c r="NC570" s="1"/>
      <c r="ND570" s="1"/>
      <c r="NE570" s="1"/>
      <c r="NF570" s="1"/>
      <c r="NG570" s="1"/>
      <c r="NH570" s="1"/>
      <c r="NI570" s="1"/>
      <c r="NJ570" s="1"/>
      <c r="NK570" s="1"/>
      <c r="NL570" s="1"/>
      <c r="NM570" s="1"/>
      <c r="NN570" s="1"/>
      <c r="NO570" s="1"/>
      <c r="NP570" s="1"/>
      <c r="NQ570" s="1"/>
      <c r="NR570" s="1"/>
      <c r="NS570" s="1"/>
      <c r="NT570" s="1"/>
      <c r="NU570" s="1"/>
      <c r="NV570" s="1"/>
      <c r="NW570" s="1"/>
      <c r="NX570" s="1"/>
      <c r="NY570" s="1"/>
      <c r="NZ570" s="1"/>
      <c r="OA570" s="1"/>
      <c r="OB570" s="1"/>
      <c r="OC570" s="1"/>
      <c r="OD570" s="1"/>
      <c r="OE570" s="1"/>
      <c r="OF570" s="1"/>
      <c r="OG570" s="1"/>
      <c r="OH570" s="1"/>
      <c r="OI570" s="1"/>
      <c r="OJ570" s="1"/>
      <c r="OK570" s="1"/>
      <c r="OL570" s="1"/>
      <c r="OM570" s="1"/>
      <c r="ON570" s="1"/>
      <c r="OO570" s="1"/>
      <c r="OP570" s="1"/>
      <c r="OQ570" s="1"/>
      <c r="OR570" s="1"/>
      <c r="OS570" s="1"/>
      <c r="OT570" s="1"/>
      <c r="OU570" s="1"/>
      <c r="OV570" s="1"/>
      <c r="OW570" s="1"/>
      <c r="OX570" s="1"/>
      <c r="OY570" s="1"/>
      <c r="OZ570" s="1"/>
      <c r="PA570" s="1"/>
      <c r="PB570" s="1"/>
      <c r="PC570" s="1"/>
      <c r="PD570" s="1"/>
      <c r="PE570" s="1"/>
      <c r="PF570" s="1"/>
      <c r="PG570" s="1"/>
      <c r="PH570" s="1"/>
      <c r="PI570" s="1"/>
      <c r="PJ570" s="1"/>
      <c r="PK570" s="1"/>
      <c r="PL570" s="1"/>
      <c r="PM570" s="1"/>
      <c r="PN570" s="1"/>
      <c r="PO570" s="1"/>
      <c r="PP570" s="1"/>
      <c r="PQ570" s="1"/>
      <c r="PR570" s="1"/>
      <c r="PS570" s="1"/>
      <c r="PT570" s="1"/>
      <c r="PU570" s="1"/>
      <c r="PV570" s="1"/>
      <c r="PW570" s="1"/>
      <c r="PX570" s="1"/>
      <c r="PY570" s="1"/>
      <c r="PZ570" s="1"/>
      <c r="QA570" s="1"/>
      <c r="QB570" s="1"/>
      <c r="QC570" s="1"/>
      <c r="QD570" s="1"/>
      <c r="QE570" s="1"/>
      <c r="QF570" s="1"/>
      <c r="QG570" s="1"/>
      <c r="QH570" s="1"/>
      <c r="QI570" s="1"/>
      <c r="QJ570" s="1"/>
      <c r="QK570" s="1"/>
      <c r="QL570" s="1"/>
      <c r="QM570" s="1"/>
      <c r="QN570" s="1"/>
      <c r="QO570" s="1"/>
      <c r="QP570" s="1"/>
      <c r="QQ570" s="1"/>
      <c r="QR570" s="1"/>
      <c r="QS570" s="1"/>
      <c r="QT570" s="1"/>
      <c r="QU570" s="1"/>
      <c r="QV570" s="1"/>
      <c r="QW570" s="1"/>
      <c r="QX570" s="1"/>
      <c r="QY570" s="1"/>
      <c r="QZ570" s="1"/>
      <c r="RA570" s="1"/>
      <c r="RB570" s="1"/>
      <c r="RC570" s="1"/>
      <c r="RD570" s="1"/>
      <c r="RE570" s="1"/>
      <c r="RF570" s="1"/>
      <c r="RG570" s="1"/>
      <c r="RH570" s="1"/>
      <c r="RI570" s="1"/>
      <c r="RJ570" s="1"/>
      <c r="RK570" s="1"/>
      <c r="RL570" s="1"/>
      <c r="RM570" s="1"/>
      <c r="RN570" s="1"/>
      <c r="RO570" s="1"/>
      <c r="RP570" s="1"/>
      <c r="RQ570" s="1"/>
      <c r="RR570" s="1"/>
      <c r="RS570" s="1"/>
      <c r="RT570" s="1"/>
      <c r="RU570" s="1"/>
      <c r="RV570" s="1"/>
      <c r="RW570" s="1"/>
      <c r="RX570" s="1"/>
      <c r="RY570" s="1"/>
      <c r="RZ570" s="1"/>
      <c r="SA570" s="1"/>
      <c r="SB570" s="1"/>
      <c r="SC570" s="1"/>
      <c r="SD570" s="1"/>
      <c r="SE570" s="1"/>
      <c r="SF570" s="1"/>
      <c r="SG570" s="1"/>
      <c r="SH570" s="1"/>
      <c r="SI570" s="1"/>
      <c r="SJ570" s="1"/>
      <c r="SK570" s="1"/>
      <c r="SL570" s="1"/>
      <c r="SM570" s="1"/>
      <c r="SN570" s="1"/>
      <c r="SO570" s="1"/>
      <c r="SP570" s="1"/>
      <c r="SQ570" s="1"/>
      <c r="SR570" s="1"/>
      <c r="SS570" s="1"/>
      <c r="ST570" s="1"/>
      <c r="SU570" s="1"/>
      <c r="SV570" s="1"/>
      <c r="SW570" s="1"/>
      <c r="SX570" s="1"/>
      <c r="SY570" s="1"/>
      <c r="SZ570" s="1"/>
      <c r="TA570" s="1"/>
      <c r="TB570" s="1"/>
      <c r="TC570" s="1"/>
      <c r="TD570" s="1"/>
      <c r="TE570" s="1"/>
      <c r="TF570" s="1"/>
      <c r="TG570" s="1"/>
      <c r="TH570" s="1"/>
      <c r="TI570" s="1"/>
      <c r="TJ570" s="1"/>
      <c r="TK570" s="1"/>
      <c r="TL570" s="1"/>
      <c r="TM570" s="1"/>
      <c r="TN570" s="1"/>
      <c r="TO570" s="1"/>
      <c r="TP570" s="1"/>
      <c r="TQ570" s="1"/>
      <c r="TR570" s="1"/>
      <c r="TS570" s="1"/>
      <c r="TT570" s="1"/>
      <c r="TU570" s="1"/>
      <c r="TV570" s="1"/>
      <c r="TW570" s="1"/>
      <c r="TX570" s="1"/>
      <c r="TY570" s="1"/>
      <c r="TZ570" s="1"/>
      <c r="UA570" s="1"/>
      <c r="UB570" s="1"/>
      <c r="UC570" s="1"/>
      <c r="UD570" s="1"/>
      <c r="UE570" s="1"/>
      <c r="UF570" s="1"/>
      <c r="UG570" s="1"/>
      <c r="UH570" s="1"/>
      <c r="UI570" s="1"/>
      <c r="UJ570" s="1"/>
      <c r="UK570" s="1"/>
      <c r="UL570" s="1"/>
      <c r="UM570" s="1"/>
      <c r="UN570" s="1"/>
      <c r="UO570" s="1"/>
      <c r="UP570" s="1"/>
      <c r="UQ570" s="1"/>
      <c r="UR570" s="1"/>
      <c r="US570" s="1"/>
      <c r="UT570" s="1"/>
      <c r="UU570" s="1"/>
      <c r="UV570" s="1"/>
      <c r="UW570" s="1"/>
      <c r="UX570" s="1"/>
      <c r="UY570" s="1"/>
      <c r="UZ570" s="1"/>
      <c r="VA570" s="1"/>
      <c r="VB570" s="1"/>
      <c r="VC570" s="1"/>
      <c r="VD570" s="1"/>
      <c r="VE570" s="1"/>
      <c r="VF570" s="1"/>
      <c r="VG570" s="1"/>
      <c r="VH570" s="1"/>
      <c r="VI570" s="1"/>
      <c r="VJ570" s="1"/>
      <c r="VK570" s="1"/>
      <c r="VL570" s="1"/>
      <c r="VM570" s="1"/>
      <c r="VN570" s="1"/>
      <c r="VO570" s="1"/>
      <c r="VP570" s="1"/>
      <c r="VQ570" s="1"/>
      <c r="VR570" s="1"/>
      <c r="VS570" s="1"/>
      <c r="VT570" s="1"/>
      <c r="VU570" s="1"/>
      <c r="VV570" s="1"/>
      <c r="VW570" s="1"/>
      <c r="VX570" s="1"/>
      <c r="VY570" s="1"/>
      <c r="VZ570" s="1"/>
      <c r="WA570" s="1"/>
      <c r="WB570" s="1"/>
      <c r="WC570" s="1"/>
      <c r="WD570" s="1"/>
      <c r="WE570" s="1"/>
      <c r="WF570" s="1"/>
      <c r="WG570" s="1"/>
      <c r="WH570" s="1"/>
      <c r="WI570" s="1"/>
      <c r="WJ570" s="1"/>
      <c r="WK570" s="1"/>
      <c r="WL570" s="1"/>
      <c r="WM570" s="1"/>
      <c r="WN570" s="1"/>
      <c r="WO570" s="1"/>
      <c r="WP570" s="1"/>
      <c r="WQ570" s="1"/>
      <c r="WR570" s="1"/>
      <c r="WS570" s="1"/>
      <c r="WT570" s="1"/>
      <c r="WU570" s="1"/>
      <c r="WV570" s="1"/>
      <c r="WW570" s="1"/>
      <c r="WX570" s="1"/>
      <c r="WY570" s="1"/>
      <c r="WZ570" s="1"/>
      <c r="XA570" s="1"/>
      <c r="XB570" s="1"/>
      <c r="XC570" s="1"/>
      <c r="XD570" s="1"/>
      <c r="XE570" s="1"/>
      <c r="XF570" s="1"/>
      <c r="XG570" s="1"/>
      <c r="XH570" s="1"/>
      <c r="XI570" s="1"/>
      <c r="XJ570" s="1"/>
      <c r="XK570" s="1"/>
      <c r="XL570" s="1"/>
      <c r="XM570" s="1"/>
      <c r="XN570" s="1"/>
      <c r="XO570" s="1"/>
      <c r="XP570" s="1"/>
      <c r="XQ570" s="1"/>
      <c r="XR570" s="1"/>
      <c r="XS570" s="1"/>
      <c r="XT570" s="1"/>
      <c r="XU570" s="1"/>
      <c r="XV570" s="1"/>
      <c r="XW570" s="1"/>
      <c r="XX570" s="1"/>
      <c r="XY570" s="1"/>
      <c r="XZ570" s="1"/>
      <c r="YA570" s="1"/>
      <c r="YB570" s="1"/>
      <c r="YC570" s="1"/>
      <c r="YD570" s="1"/>
      <c r="YE570" s="1"/>
      <c r="YF570" s="1"/>
      <c r="YG570" s="1"/>
      <c r="YH570" s="1"/>
      <c r="YI570" s="1"/>
      <c r="YJ570" s="1"/>
      <c r="YK570" s="1"/>
      <c r="YL570" s="1"/>
      <c r="YM570" s="1"/>
      <c r="YN570" s="1"/>
      <c r="YO570" s="1"/>
      <c r="YP570" s="1"/>
      <c r="YQ570" s="1"/>
      <c r="YR570" s="1"/>
      <c r="YS570" s="1"/>
      <c r="YT570" s="1"/>
      <c r="YU570" s="1"/>
      <c r="YV570" s="1"/>
      <c r="YW570" s="1"/>
      <c r="YX570" s="1"/>
      <c r="YY570" s="1"/>
      <c r="YZ570" s="1"/>
      <c r="ZA570" s="1"/>
      <c r="ZB570" s="1"/>
      <c r="ZC570" s="1"/>
      <c r="ZD570" s="1"/>
      <c r="ZE570" s="1"/>
      <c r="ZF570" s="1"/>
      <c r="ZG570" s="1"/>
      <c r="ZH570" s="1"/>
      <c r="ZI570" s="1"/>
      <c r="ZJ570" s="1"/>
      <c r="ZK570" s="1"/>
      <c r="ZL570" s="1"/>
      <c r="ZM570" s="1"/>
      <c r="ZN570" s="1"/>
      <c r="ZO570" s="1"/>
      <c r="ZP570" s="1"/>
      <c r="ZQ570" s="1"/>
      <c r="ZR570" s="1"/>
      <c r="ZS570" s="1"/>
    </row>
    <row r="571" spans="1:695" s="106" customFormat="1" x14ac:dyDescent="0.2">
      <c r="A571" s="225" t="s">
        <v>168</v>
      </c>
      <c r="B571" s="91"/>
      <c r="C571" s="48" t="s">
        <v>51</v>
      </c>
      <c r="D571" s="68" t="s">
        <v>14</v>
      </c>
      <c r="E571" s="69">
        <v>0.72222222222222221</v>
      </c>
      <c r="F571" s="69">
        <f>E571+(55/(24*60))</f>
        <v>0.76041666666666663</v>
      </c>
      <c r="G571" s="42">
        <f>H571*I571</f>
        <v>9950</v>
      </c>
      <c r="H571" s="70">
        <v>250</v>
      </c>
      <c r="I571" s="81">
        <v>39.799999999999997</v>
      </c>
      <c r="J571" s="77" t="s">
        <v>204</v>
      </c>
      <c r="K571" s="77" t="s">
        <v>205</v>
      </c>
      <c r="L571" s="157"/>
      <c r="M571" s="1"/>
      <c r="N571" s="138"/>
      <c r="O571" s="139"/>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c r="JR571" s="1"/>
      <c r="JS571" s="1"/>
      <c r="JT571" s="1"/>
      <c r="JU571" s="1"/>
      <c r="JV571" s="1"/>
      <c r="JW571" s="1"/>
      <c r="JX571" s="1"/>
      <c r="JY571" s="1"/>
      <c r="JZ571" s="1"/>
      <c r="KA571" s="1"/>
      <c r="KB571" s="1"/>
      <c r="KC571" s="1"/>
      <c r="KD571" s="1"/>
      <c r="KE571" s="1"/>
      <c r="KF571" s="1"/>
      <c r="KG571" s="1"/>
      <c r="KH571" s="1"/>
      <c r="KI571" s="1"/>
      <c r="KJ571" s="1"/>
      <c r="KK571" s="1"/>
      <c r="KL571" s="1"/>
      <c r="KM571" s="1"/>
      <c r="KN571" s="1"/>
      <c r="KO571" s="1"/>
      <c r="KP571" s="1"/>
      <c r="KQ571" s="1"/>
      <c r="KR571" s="1"/>
      <c r="KS571" s="1"/>
      <c r="KT571" s="1"/>
      <c r="KU571" s="1"/>
      <c r="KV571" s="1"/>
      <c r="KW571" s="1"/>
      <c r="KX571" s="1"/>
      <c r="KY571" s="1"/>
      <c r="KZ571" s="1"/>
      <c r="LA571" s="1"/>
      <c r="LB571" s="1"/>
      <c r="LC571" s="1"/>
      <c r="LD571" s="1"/>
      <c r="LE571" s="1"/>
      <c r="LF571" s="1"/>
      <c r="LG571" s="1"/>
      <c r="LH571" s="1"/>
      <c r="LI571" s="1"/>
      <c r="LJ571" s="1"/>
      <c r="LK571" s="1"/>
      <c r="LL571" s="1"/>
      <c r="LM571" s="1"/>
      <c r="LN571" s="1"/>
      <c r="LO571" s="1"/>
      <c r="LP571" s="1"/>
      <c r="LQ571" s="1"/>
      <c r="LR571" s="1"/>
      <c r="LS571" s="1"/>
      <c r="LT571" s="1"/>
      <c r="LU571" s="1"/>
      <c r="LV571" s="1"/>
      <c r="LW571" s="1"/>
      <c r="LX571" s="1"/>
      <c r="LY571" s="1"/>
      <c r="LZ571" s="1"/>
      <c r="MA571" s="1"/>
      <c r="MB571" s="1"/>
      <c r="MC571" s="1"/>
      <c r="MD571" s="1"/>
      <c r="ME571" s="1"/>
      <c r="MF571" s="1"/>
      <c r="MG571" s="1"/>
      <c r="MH571" s="1"/>
      <c r="MI571" s="1"/>
      <c r="MJ571" s="1"/>
      <c r="MK571" s="1"/>
      <c r="ML571" s="1"/>
      <c r="MM571" s="1"/>
      <c r="MN571" s="1"/>
      <c r="MO571" s="1"/>
      <c r="MP571" s="1"/>
      <c r="MQ571" s="1"/>
      <c r="MR571" s="1"/>
      <c r="MS571" s="1"/>
      <c r="MT571" s="1"/>
      <c r="MU571" s="1"/>
      <c r="MV571" s="1"/>
      <c r="MW571" s="1"/>
      <c r="MX571" s="1"/>
      <c r="MY571" s="1"/>
      <c r="MZ571" s="1"/>
      <c r="NA571" s="1"/>
      <c r="NB571" s="1"/>
      <c r="NC571" s="1"/>
      <c r="ND571" s="1"/>
      <c r="NE571" s="1"/>
      <c r="NF571" s="1"/>
      <c r="NG571" s="1"/>
      <c r="NH571" s="1"/>
      <c r="NI571" s="1"/>
      <c r="NJ571" s="1"/>
      <c r="NK571" s="1"/>
      <c r="NL571" s="1"/>
      <c r="NM571" s="1"/>
      <c r="NN571" s="1"/>
      <c r="NO571" s="1"/>
      <c r="NP571" s="1"/>
      <c r="NQ571" s="1"/>
      <c r="NR571" s="1"/>
      <c r="NS571" s="1"/>
      <c r="NT571" s="1"/>
      <c r="NU571" s="1"/>
      <c r="NV571" s="1"/>
      <c r="NW571" s="1"/>
      <c r="NX571" s="1"/>
      <c r="NY571" s="1"/>
      <c r="NZ571" s="1"/>
      <c r="OA571" s="1"/>
      <c r="OB571" s="1"/>
      <c r="OC571" s="1"/>
      <c r="OD571" s="1"/>
      <c r="OE571" s="1"/>
      <c r="OF571" s="1"/>
      <c r="OG571" s="1"/>
      <c r="OH571" s="1"/>
      <c r="OI571" s="1"/>
      <c r="OJ571" s="1"/>
      <c r="OK571" s="1"/>
      <c r="OL571" s="1"/>
      <c r="OM571" s="1"/>
      <c r="ON571" s="1"/>
      <c r="OO571" s="1"/>
      <c r="OP571" s="1"/>
      <c r="OQ571" s="1"/>
      <c r="OR571" s="1"/>
      <c r="OS571" s="1"/>
      <c r="OT571" s="1"/>
      <c r="OU571" s="1"/>
      <c r="OV571" s="1"/>
      <c r="OW571" s="1"/>
      <c r="OX571" s="1"/>
      <c r="OY571" s="1"/>
      <c r="OZ571" s="1"/>
      <c r="PA571" s="1"/>
      <c r="PB571" s="1"/>
      <c r="PC571" s="1"/>
      <c r="PD571" s="1"/>
      <c r="PE571" s="1"/>
      <c r="PF571" s="1"/>
      <c r="PG571" s="1"/>
      <c r="PH571" s="1"/>
      <c r="PI571" s="1"/>
      <c r="PJ571" s="1"/>
      <c r="PK571" s="1"/>
      <c r="PL571" s="1"/>
      <c r="PM571" s="1"/>
      <c r="PN571" s="1"/>
      <c r="PO571" s="1"/>
      <c r="PP571" s="1"/>
      <c r="PQ571" s="1"/>
      <c r="PR571" s="1"/>
      <c r="PS571" s="1"/>
      <c r="PT571" s="1"/>
      <c r="PU571" s="1"/>
      <c r="PV571" s="1"/>
      <c r="PW571" s="1"/>
      <c r="PX571" s="1"/>
      <c r="PY571" s="1"/>
      <c r="PZ571" s="1"/>
      <c r="QA571" s="1"/>
      <c r="QB571" s="1"/>
      <c r="QC571" s="1"/>
      <c r="QD571" s="1"/>
      <c r="QE571" s="1"/>
      <c r="QF571" s="1"/>
      <c r="QG571" s="1"/>
      <c r="QH571" s="1"/>
      <c r="QI571" s="1"/>
      <c r="QJ571" s="1"/>
      <c r="QK571" s="1"/>
      <c r="QL571" s="1"/>
      <c r="QM571" s="1"/>
      <c r="QN571" s="1"/>
      <c r="QO571" s="1"/>
      <c r="QP571" s="1"/>
      <c r="QQ571" s="1"/>
      <c r="QR571" s="1"/>
      <c r="QS571" s="1"/>
      <c r="QT571" s="1"/>
      <c r="QU571" s="1"/>
      <c r="QV571" s="1"/>
      <c r="QW571" s="1"/>
      <c r="QX571" s="1"/>
      <c r="QY571" s="1"/>
      <c r="QZ571" s="1"/>
      <c r="RA571" s="1"/>
      <c r="RB571" s="1"/>
      <c r="RC571" s="1"/>
      <c r="RD571" s="1"/>
      <c r="RE571" s="1"/>
      <c r="RF571" s="1"/>
      <c r="RG571" s="1"/>
      <c r="RH571" s="1"/>
      <c r="RI571" s="1"/>
      <c r="RJ571" s="1"/>
      <c r="RK571" s="1"/>
      <c r="RL571" s="1"/>
      <c r="RM571" s="1"/>
      <c r="RN571" s="1"/>
      <c r="RO571" s="1"/>
      <c r="RP571" s="1"/>
      <c r="RQ571" s="1"/>
      <c r="RR571" s="1"/>
      <c r="RS571" s="1"/>
      <c r="RT571" s="1"/>
      <c r="RU571" s="1"/>
      <c r="RV571" s="1"/>
      <c r="RW571" s="1"/>
      <c r="RX571" s="1"/>
      <c r="RY571" s="1"/>
      <c r="RZ571" s="1"/>
      <c r="SA571" s="1"/>
      <c r="SB571" s="1"/>
      <c r="SC571" s="1"/>
      <c r="SD571" s="1"/>
      <c r="SE571" s="1"/>
      <c r="SF571" s="1"/>
      <c r="SG571" s="1"/>
      <c r="SH571" s="1"/>
      <c r="SI571" s="1"/>
      <c r="SJ571" s="1"/>
      <c r="SK571" s="1"/>
      <c r="SL571" s="1"/>
      <c r="SM571" s="1"/>
      <c r="SN571" s="1"/>
      <c r="SO571" s="1"/>
      <c r="SP571" s="1"/>
      <c r="SQ571" s="1"/>
      <c r="SR571" s="1"/>
      <c r="SS571" s="1"/>
      <c r="ST571" s="1"/>
      <c r="SU571" s="1"/>
      <c r="SV571" s="1"/>
      <c r="SW571" s="1"/>
      <c r="SX571" s="1"/>
      <c r="SY571" s="1"/>
      <c r="SZ571" s="1"/>
      <c r="TA571" s="1"/>
      <c r="TB571" s="1"/>
      <c r="TC571" s="1"/>
      <c r="TD571" s="1"/>
      <c r="TE571" s="1"/>
      <c r="TF571" s="1"/>
      <c r="TG571" s="1"/>
      <c r="TH571" s="1"/>
      <c r="TI571" s="1"/>
      <c r="TJ571" s="1"/>
      <c r="TK571" s="1"/>
      <c r="TL571" s="1"/>
      <c r="TM571" s="1"/>
      <c r="TN571" s="1"/>
      <c r="TO571" s="1"/>
      <c r="TP571" s="1"/>
      <c r="TQ571" s="1"/>
      <c r="TR571" s="1"/>
      <c r="TS571" s="1"/>
      <c r="TT571" s="1"/>
      <c r="TU571" s="1"/>
      <c r="TV571" s="1"/>
      <c r="TW571" s="1"/>
      <c r="TX571" s="1"/>
      <c r="TY571" s="1"/>
      <c r="TZ571" s="1"/>
      <c r="UA571" s="1"/>
      <c r="UB571" s="1"/>
      <c r="UC571" s="1"/>
      <c r="UD571" s="1"/>
      <c r="UE571" s="1"/>
      <c r="UF571" s="1"/>
      <c r="UG571" s="1"/>
      <c r="UH571" s="1"/>
      <c r="UI571" s="1"/>
      <c r="UJ571" s="1"/>
      <c r="UK571" s="1"/>
      <c r="UL571" s="1"/>
      <c r="UM571" s="1"/>
      <c r="UN571" s="1"/>
      <c r="UO571" s="1"/>
      <c r="UP571" s="1"/>
      <c r="UQ571" s="1"/>
      <c r="UR571" s="1"/>
      <c r="US571" s="1"/>
      <c r="UT571" s="1"/>
      <c r="UU571" s="1"/>
      <c r="UV571" s="1"/>
      <c r="UW571" s="1"/>
      <c r="UX571" s="1"/>
      <c r="UY571" s="1"/>
      <c r="UZ571" s="1"/>
      <c r="VA571" s="1"/>
      <c r="VB571" s="1"/>
      <c r="VC571" s="1"/>
      <c r="VD571" s="1"/>
      <c r="VE571" s="1"/>
      <c r="VF571" s="1"/>
      <c r="VG571" s="1"/>
      <c r="VH571" s="1"/>
      <c r="VI571" s="1"/>
      <c r="VJ571" s="1"/>
      <c r="VK571" s="1"/>
      <c r="VL571" s="1"/>
      <c r="VM571" s="1"/>
      <c r="VN571" s="1"/>
      <c r="VO571" s="1"/>
      <c r="VP571" s="1"/>
      <c r="VQ571" s="1"/>
      <c r="VR571" s="1"/>
      <c r="VS571" s="1"/>
      <c r="VT571" s="1"/>
      <c r="VU571" s="1"/>
      <c r="VV571" s="1"/>
      <c r="VW571" s="1"/>
      <c r="VX571" s="1"/>
      <c r="VY571" s="1"/>
      <c r="VZ571" s="1"/>
      <c r="WA571" s="1"/>
      <c r="WB571" s="1"/>
      <c r="WC571" s="1"/>
      <c r="WD571" s="1"/>
      <c r="WE571" s="1"/>
      <c r="WF571" s="1"/>
      <c r="WG571" s="1"/>
      <c r="WH571" s="1"/>
      <c r="WI571" s="1"/>
      <c r="WJ571" s="1"/>
      <c r="WK571" s="1"/>
      <c r="WL571" s="1"/>
      <c r="WM571" s="1"/>
      <c r="WN571" s="1"/>
      <c r="WO571" s="1"/>
      <c r="WP571" s="1"/>
      <c r="WQ571" s="1"/>
      <c r="WR571" s="1"/>
      <c r="WS571" s="1"/>
      <c r="WT571" s="1"/>
      <c r="WU571" s="1"/>
      <c r="WV571" s="1"/>
      <c r="WW571" s="1"/>
      <c r="WX571" s="1"/>
      <c r="WY571" s="1"/>
      <c r="WZ571" s="1"/>
      <c r="XA571" s="1"/>
      <c r="XB571" s="1"/>
      <c r="XC571" s="1"/>
      <c r="XD571" s="1"/>
      <c r="XE571" s="1"/>
      <c r="XF571" s="1"/>
      <c r="XG571" s="1"/>
      <c r="XH571" s="1"/>
      <c r="XI571" s="1"/>
      <c r="XJ571" s="1"/>
      <c r="XK571" s="1"/>
      <c r="XL571" s="1"/>
      <c r="XM571" s="1"/>
      <c r="XN571" s="1"/>
      <c r="XO571" s="1"/>
      <c r="XP571" s="1"/>
      <c r="XQ571" s="1"/>
      <c r="XR571" s="1"/>
      <c r="XS571" s="1"/>
      <c r="XT571" s="1"/>
      <c r="XU571" s="1"/>
      <c r="XV571" s="1"/>
      <c r="XW571" s="1"/>
      <c r="XX571" s="1"/>
      <c r="XY571" s="1"/>
      <c r="XZ571" s="1"/>
      <c r="YA571" s="1"/>
      <c r="YB571" s="1"/>
      <c r="YC571" s="1"/>
      <c r="YD571" s="1"/>
      <c r="YE571" s="1"/>
      <c r="YF571" s="1"/>
      <c r="YG571" s="1"/>
      <c r="YH571" s="1"/>
      <c r="YI571" s="1"/>
      <c r="YJ571" s="1"/>
      <c r="YK571" s="1"/>
      <c r="YL571" s="1"/>
      <c r="YM571" s="1"/>
      <c r="YN571" s="1"/>
      <c r="YO571" s="1"/>
      <c r="YP571" s="1"/>
      <c r="YQ571" s="1"/>
      <c r="YR571" s="1"/>
      <c r="YS571" s="1"/>
      <c r="YT571" s="1"/>
      <c r="YU571" s="1"/>
      <c r="YV571" s="1"/>
      <c r="YW571" s="1"/>
      <c r="YX571" s="1"/>
      <c r="YY571" s="1"/>
      <c r="YZ571" s="1"/>
      <c r="ZA571" s="1"/>
      <c r="ZB571" s="1"/>
      <c r="ZC571" s="1"/>
      <c r="ZD571" s="1"/>
      <c r="ZE571" s="1"/>
      <c r="ZF571" s="1"/>
      <c r="ZG571" s="1"/>
      <c r="ZH571" s="1"/>
      <c r="ZI571" s="1"/>
      <c r="ZJ571" s="1"/>
      <c r="ZK571" s="1"/>
      <c r="ZL571" s="1"/>
      <c r="ZM571" s="1"/>
      <c r="ZN571" s="1"/>
      <c r="ZO571" s="1"/>
      <c r="ZP571" s="1"/>
      <c r="ZQ571" s="1"/>
      <c r="ZR571" s="1"/>
      <c r="ZS571" s="1"/>
    </row>
    <row r="572" spans="1:695" s="106" customFormat="1" x14ac:dyDescent="0.2">
      <c r="A572" s="225" t="s">
        <v>168</v>
      </c>
      <c r="B572" s="91"/>
      <c r="C572" s="48" t="s">
        <v>50</v>
      </c>
      <c r="D572" s="68" t="s">
        <v>14</v>
      </c>
      <c r="E572" s="69">
        <v>0.76388888888888884</v>
      </c>
      <c r="F572" s="69">
        <f t="shared" si="90"/>
        <v>0.80208333333333326</v>
      </c>
      <c r="G572" s="42">
        <f t="shared" si="89"/>
        <v>9950</v>
      </c>
      <c r="H572" s="70">
        <v>250</v>
      </c>
      <c r="I572" s="81">
        <v>39.799999999999997</v>
      </c>
      <c r="J572" s="77" t="s">
        <v>204</v>
      </c>
      <c r="K572" s="77" t="s">
        <v>205</v>
      </c>
      <c r="L572" s="157"/>
      <c r="M572" s="1"/>
      <c r="N572" s="138"/>
      <c r="O572" s="139"/>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c r="JR572" s="1"/>
      <c r="JS572" s="1"/>
      <c r="JT572" s="1"/>
      <c r="JU572" s="1"/>
      <c r="JV572" s="1"/>
      <c r="JW572" s="1"/>
      <c r="JX572" s="1"/>
      <c r="JY572" s="1"/>
      <c r="JZ572" s="1"/>
      <c r="KA572" s="1"/>
      <c r="KB572" s="1"/>
      <c r="KC572" s="1"/>
      <c r="KD572" s="1"/>
      <c r="KE572" s="1"/>
      <c r="KF572" s="1"/>
      <c r="KG572" s="1"/>
      <c r="KH572" s="1"/>
      <c r="KI572" s="1"/>
      <c r="KJ572" s="1"/>
      <c r="KK572" s="1"/>
      <c r="KL572" s="1"/>
      <c r="KM572" s="1"/>
      <c r="KN572" s="1"/>
      <c r="KO572" s="1"/>
      <c r="KP572" s="1"/>
      <c r="KQ572" s="1"/>
      <c r="KR572" s="1"/>
      <c r="KS572" s="1"/>
      <c r="KT572" s="1"/>
      <c r="KU572" s="1"/>
      <c r="KV572" s="1"/>
      <c r="KW572" s="1"/>
      <c r="KX572" s="1"/>
      <c r="KY572" s="1"/>
      <c r="KZ572" s="1"/>
      <c r="LA572" s="1"/>
      <c r="LB572" s="1"/>
      <c r="LC572" s="1"/>
      <c r="LD572" s="1"/>
      <c r="LE572" s="1"/>
      <c r="LF572" s="1"/>
      <c r="LG572" s="1"/>
      <c r="LH572" s="1"/>
      <c r="LI572" s="1"/>
      <c r="LJ572" s="1"/>
      <c r="LK572" s="1"/>
      <c r="LL572" s="1"/>
      <c r="LM572" s="1"/>
      <c r="LN572" s="1"/>
      <c r="LO572" s="1"/>
      <c r="LP572" s="1"/>
      <c r="LQ572" s="1"/>
      <c r="LR572" s="1"/>
      <c r="LS572" s="1"/>
      <c r="LT572" s="1"/>
      <c r="LU572" s="1"/>
      <c r="LV572" s="1"/>
      <c r="LW572" s="1"/>
      <c r="LX572" s="1"/>
      <c r="LY572" s="1"/>
      <c r="LZ572" s="1"/>
      <c r="MA572" s="1"/>
      <c r="MB572" s="1"/>
      <c r="MC572" s="1"/>
      <c r="MD572" s="1"/>
      <c r="ME572" s="1"/>
      <c r="MF572" s="1"/>
      <c r="MG572" s="1"/>
      <c r="MH572" s="1"/>
      <c r="MI572" s="1"/>
      <c r="MJ572" s="1"/>
      <c r="MK572" s="1"/>
      <c r="ML572" s="1"/>
      <c r="MM572" s="1"/>
      <c r="MN572" s="1"/>
      <c r="MO572" s="1"/>
      <c r="MP572" s="1"/>
      <c r="MQ572" s="1"/>
      <c r="MR572" s="1"/>
      <c r="MS572" s="1"/>
      <c r="MT572" s="1"/>
      <c r="MU572" s="1"/>
      <c r="MV572" s="1"/>
      <c r="MW572" s="1"/>
      <c r="MX572" s="1"/>
      <c r="MY572" s="1"/>
      <c r="MZ572" s="1"/>
      <c r="NA572" s="1"/>
      <c r="NB572" s="1"/>
      <c r="NC572" s="1"/>
      <c r="ND572" s="1"/>
      <c r="NE572" s="1"/>
      <c r="NF572" s="1"/>
      <c r="NG572" s="1"/>
      <c r="NH572" s="1"/>
      <c r="NI572" s="1"/>
      <c r="NJ572" s="1"/>
      <c r="NK572" s="1"/>
      <c r="NL572" s="1"/>
      <c r="NM572" s="1"/>
      <c r="NN572" s="1"/>
      <c r="NO572" s="1"/>
      <c r="NP572" s="1"/>
      <c r="NQ572" s="1"/>
      <c r="NR572" s="1"/>
      <c r="NS572" s="1"/>
      <c r="NT572" s="1"/>
      <c r="NU572" s="1"/>
      <c r="NV572" s="1"/>
      <c r="NW572" s="1"/>
      <c r="NX572" s="1"/>
      <c r="NY572" s="1"/>
      <c r="NZ572" s="1"/>
      <c r="OA572" s="1"/>
      <c r="OB572" s="1"/>
      <c r="OC572" s="1"/>
      <c r="OD572" s="1"/>
      <c r="OE572" s="1"/>
      <c r="OF572" s="1"/>
      <c r="OG572" s="1"/>
      <c r="OH572" s="1"/>
      <c r="OI572" s="1"/>
      <c r="OJ572" s="1"/>
      <c r="OK572" s="1"/>
      <c r="OL572" s="1"/>
      <c r="OM572" s="1"/>
      <c r="ON572" s="1"/>
      <c r="OO572" s="1"/>
      <c r="OP572" s="1"/>
      <c r="OQ572" s="1"/>
      <c r="OR572" s="1"/>
      <c r="OS572" s="1"/>
      <c r="OT572" s="1"/>
      <c r="OU572" s="1"/>
      <c r="OV572" s="1"/>
      <c r="OW572" s="1"/>
      <c r="OX572" s="1"/>
      <c r="OY572" s="1"/>
      <c r="OZ572" s="1"/>
      <c r="PA572" s="1"/>
      <c r="PB572" s="1"/>
      <c r="PC572" s="1"/>
      <c r="PD572" s="1"/>
      <c r="PE572" s="1"/>
      <c r="PF572" s="1"/>
      <c r="PG572" s="1"/>
      <c r="PH572" s="1"/>
      <c r="PI572" s="1"/>
      <c r="PJ572" s="1"/>
      <c r="PK572" s="1"/>
      <c r="PL572" s="1"/>
      <c r="PM572" s="1"/>
      <c r="PN572" s="1"/>
      <c r="PO572" s="1"/>
      <c r="PP572" s="1"/>
      <c r="PQ572" s="1"/>
      <c r="PR572" s="1"/>
      <c r="PS572" s="1"/>
      <c r="PT572" s="1"/>
      <c r="PU572" s="1"/>
      <c r="PV572" s="1"/>
      <c r="PW572" s="1"/>
      <c r="PX572" s="1"/>
      <c r="PY572" s="1"/>
      <c r="PZ572" s="1"/>
      <c r="QA572" s="1"/>
      <c r="QB572" s="1"/>
      <c r="QC572" s="1"/>
      <c r="QD572" s="1"/>
      <c r="QE572" s="1"/>
      <c r="QF572" s="1"/>
      <c r="QG572" s="1"/>
      <c r="QH572" s="1"/>
      <c r="QI572" s="1"/>
      <c r="QJ572" s="1"/>
      <c r="QK572" s="1"/>
      <c r="QL572" s="1"/>
      <c r="QM572" s="1"/>
      <c r="QN572" s="1"/>
      <c r="QO572" s="1"/>
      <c r="QP572" s="1"/>
      <c r="QQ572" s="1"/>
      <c r="QR572" s="1"/>
      <c r="QS572" s="1"/>
      <c r="QT572" s="1"/>
      <c r="QU572" s="1"/>
      <c r="QV572" s="1"/>
      <c r="QW572" s="1"/>
      <c r="QX572" s="1"/>
      <c r="QY572" s="1"/>
      <c r="QZ572" s="1"/>
      <c r="RA572" s="1"/>
      <c r="RB572" s="1"/>
      <c r="RC572" s="1"/>
      <c r="RD572" s="1"/>
      <c r="RE572" s="1"/>
      <c r="RF572" s="1"/>
      <c r="RG572" s="1"/>
      <c r="RH572" s="1"/>
      <c r="RI572" s="1"/>
      <c r="RJ572" s="1"/>
      <c r="RK572" s="1"/>
      <c r="RL572" s="1"/>
      <c r="RM572" s="1"/>
      <c r="RN572" s="1"/>
      <c r="RO572" s="1"/>
      <c r="RP572" s="1"/>
      <c r="RQ572" s="1"/>
      <c r="RR572" s="1"/>
      <c r="RS572" s="1"/>
      <c r="RT572" s="1"/>
      <c r="RU572" s="1"/>
      <c r="RV572" s="1"/>
      <c r="RW572" s="1"/>
      <c r="RX572" s="1"/>
      <c r="RY572" s="1"/>
      <c r="RZ572" s="1"/>
      <c r="SA572" s="1"/>
      <c r="SB572" s="1"/>
      <c r="SC572" s="1"/>
      <c r="SD572" s="1"/>
      <c r="SE572" s="1"/>
      <c r="SF572" s="1"/>
      <c r="SG572" s="1"/>
      <c r="SH572" s="1"/>
      <c r="SI572" s="1"/>
      <c r="SJ572" s="1"/>
      <c r="SK572" s="1"/>
      <c r="SL572" s="1"/>
      <c r="SM572" s="1"/>
      <c r="SN572" s="1"/>
      <c r="SO572" s="1"/>
      <c r="SP572" s="1"/>
      <c r="SQ572" s="1"/>
      <c r="SR572" s="1"/>
      <c r="SS572" s="1"/>
      <c r="ST572" s="1"/>
      <c r="SU572" s="1"/>
      <c r="SV572" s="1"/>
      <c r="SW572" s="1"/>
      <c r="SX572" s="1"/>
      <c r="SY572" s="1"/>
      <c r="SZ572" s="1"/>
      <c r="TA572" s="1"/>
      <c r="TB572" s="1"/>
      <c r="TC572" s="1"/>
      <c r="TD572" s="1"/>
      <c r="TE572" s="1"/>
      <c r="TF572" s="1"/>
      <c r="TG572" s="1"/>
      <c r="TH572" s="1"/>
      <c r="TI572" s="1"/>
      <c r="TJ572" s="1"/>
      <c r="TK572" s="1"/>
      <c r="TL572" s="1"/>
      <c r="TM572" s="1"/>
      <c r="TN572" s="1"/>
      <c r="TO572" s="1"/>
      <c r="TP572" s="1"/>
      <c r="TQ572" s="1"/>
      <c r="TR572" s="1"/>
      <c r="TS572" s="1"/>
      <c r="TT572" s="1"/>
      <c r="TU572" s="1"/>
      <c r="TV572" s="1"/>
      <c r="TW572" s="1"/>
      <c r="TX572" s="1"/>
      <c r="TY572" s="1"/>
      <c r="TZ572" s="1"/>
      <c r="UA572" s="1"/>
      <c r="UB572" s="1"/>
      <c r="UC572" s="1"/>
      <c r="UD572" s="1"/>
      <c r="UE572" s="1"/>
      <c r="UF572" s="1"/>
      <c r="UG572" s="1"/>
      <c r="UH572" s="1"/>
      <c r="UI572" s="1"/>
      <c r="UJ572" s="1"/>
      <c r="UK572" s="1"/>
      <c r="UL572" s="1"/>
      <c r="UM572" s="1"/>
      <c r="UN572" s="1"/>
      <c r="UO572" s="1"/>
      <c r="UP572" s="1"/>
      <c r="UQ572" s="1"/>
      <c r="UR572" s="1"/>
      <c r="US572" s="1"/>
      <c r="UT572" s="1"/>
      <c r="UU572" s="1"/>
      <c r="UV572" s="1"/>
      <c r="UW572" s="1"/>
      <c r="UX572" s="1"/>
      <c r="UY572" s="1"/>
      <c r="UZ572" s="1"/>
      <c r="VA572" s="1"/>
      <c r="VB572" s="1"/>
      <c r="VC572" s="1"/>
      <c r="VD572" s="1"/>
      <c r="VE572" s="1"/>
      <c r="VF572" s="1"/>
      <c r="VG572" s="1"/>
      <c r="VH572" s="1"/>
      <c r="VI572" s="1"/>
      <c r="VJ572" s="1"/>
      <c r="VK572" s="1"/>
      <c r="VL572" s="1"/>
      <c r="VM572" s="1"/>
      <c r="VN572" s="1"/>
      <c r="VO572" s="1"/>
      <c r="VP572" s="1"/>
      <c r="VQ572" s="1"/>
      <c r="VR572" s="1"/>
      <c r="VS572" s="1"/>
      <c r="VT572" s="1"/>
      <c r="VU572" s="1"/>
      <c r="VV572" s="1"/>
      <c r="VW572" s="1"/>
      <c r="VX572" s="1"/>
      <c r="VY572" s="1"/>
      <c r="VZ572" s="1"/>
      <c r="WA572" s="1"/>
      <c r="WB572" s="1"/>
      <c r="WC572" s="1"/>
      <c r="WD572" s="1"/>
      <c r="WE572" s="1"/>
      <c r="WF572" s="1"/>
      <c r="WG572" s="1"/>
      <c r="WH572" s="1"/>
      <c r="WI572" s="1"/>
      <c r="WJ572" s="1"/>
      <c r="WK572" s="1"/>
      <c r="WL572" s="1"/>
      <c r="WM572" s="1"/>
      <c r="WN572" s="1"/>
      <c r="WO572" s="1"/>
      <c r="WP572" s="1"/>
      <c r="WQ572" s="1"/>
      <c r="WR572" s="1"/>
      <c r="WS572" s="1"/>
      <c r="WT572" s="1"/>
      <c r="WU572" s="1"/>
      <c r="WV572" s="1"/>
      <c r="WW572" s="1"/>
      <c r="WX572" s="1"/>
      <c r="WY572" s="1"/>
      <c r="WZ572" s="1"/>
      <c r="XA572" s="1"/>
      <c r="XB572" s="1"/>
      <c r="XC572" s="1"/>
      <c r="XD572" s="1"/>
      <c r="XE572" s="1"/>
      <c r="XF572" s="1"/>
      <c r="XG572" s="1"/>
      <c r="XH572" s="1"/>
      <c r="XI572" s="1"/>
      <c r="XJ572" s="1"/>
      <c r="XK572" s="1"/>
      <c r="XL572" s="1"/>
      <c r="XM572" s="1"/>
      <c r="XN572" s="1"/>
      <c r="XO572" s="1"/>
      <c r="XP572" s="1"/>
      <c r="XQ572" s="1"/>
      <c r="XR572" s="1"/>
      <c r="XS572" s="1"/>
      <c r="XT572" s="1"/>
      <c r="XU572" s="1"/>
      <c r="XV572" s="1"/>
      <c r="XW572" s="1"/>
      <c r="XX572" s="1"/>
      <c r="XY572" s="1"/>
      <c r="XZ572" s="1"/>
      <c r="YA572" s="1"/>
      <c r="YB572" s="1"/>
      <c r="YC572" s="1"/>
      <c r="YD572" s="1"/>
      <c r="YE572" s="1"/>
      <c r="YF572" s="1"/>
      <c r="YG572" s="1"/>
      <c r="YH572" s="1"/>
      <c r="YI572" s="1"/>
      <c r="YJ572" s="1"/>
      <c r="YK572" s="1"/>
      <c r="YL572" s="1"/>
      <c r="YM572" s="1"/>
      <c r="YN572" s="1"/>
      <c r="YO572" s="1"/>
      <c r="YP572" s="1"/>
      <c r="YQ572" s="1"/>
      <c r="YR572" s="1"/>
      <c r="YS572" s="1"/>
      <c r="YT572" s="1"/>
      <c r="YU572" s="1"/>
      <c r="YV572" s="1"/>
      <c r="YW572" s="1"/>
      <c r="YX572" s="1"/>
      <c r="YY572" s="1"/>
      <c r="YZ572" s="1"/>
      <c r="ZA572" s="1"/>
      <c r="ZB572" s="1"/>
      <c r="ZC572" s="1"/>
      <c r="ZD572" s="1"/>
      <c r="ZE572" s="1"/>
      <c r="ZF572" s="1"/>
      <c r="ZG572" s="1"/>
      <c r="ZH572" s="1"/>
      <c r="ZI572" s="1"/>
      <c r="ZJ572" s="1"/>
      <c r="ZK572" s="1"/>
      <c r="ZL572" s="1"/>
      <c r="ZM572" s="1"/>
      <c r="ZN572" s="1"/>
      <c r="ZO572" s="1"/>
      <c r="ZP572" s="1"/>
      <c r="ZQ572" s="1"/>
      <c r="ZR572" s="1"/>
      <c r="ZS572" s="1"/>
    </row>
    <row r="573" spans="1:695" s="106" customFormat="1" x14ac:dyDescent="0.2">
      <c r="A573" s="225" t="s">
        <v>168</v>
      </c>
      <c r="B573" s="91"/>
      <c r="C573" s="48" t="s">
        <v>51</v>
      </c>
      <c r="D573" s="68" t="s">
        <v>14</v>
      </c>
      <c r="E573" s="69">
        <v>0.80555555555555547</v>
      </c>
      <c r="F573" s="69">
        <f t="shared" ref="F573" si="91">E573+(55/(24*60))</f>
        <v>0.84374999999999989</v>
      </c>
      <c r="G573" s="42">
        <f t="shared" ref="G573" si="92">H573*I573</f>
        <v>9950</v>
      </c>
      <c r="H573" s="70">
        <v>250</v>
      </c>
      <c r="I573" s="81">
        <v>39.799999999999997</v>
      </c>
      <c r="J573" s="77" t="s">
        <v>204</v>
      </c>
      <c r="K573" s="77" t="s">
        <v>205</v>
      </c>
      <c r="L573" s="157"/>
      <c r="M573" s="1"/>
      <c r="N573" s="138"/>
      <c r="O573" s="139"/>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c r="JR573" s="1"/>
      <c r="JS573" s="1"/>
      <c r="JT573" s="1"/>
      <c r="JU573" s="1"/>
      <c r="JV573" s="1"/>
      <c r="JW573" s="1"/>
      <c r="JX573" s="1"/>
      <c r="JY573" s="1"/>
      <c r="JZ573" s="1"/>
      <c r="KA573" s="1"/>
      <c r="KB573" s="1"/>
      <c r="KC573" s="1"/>
      <c r="KD573" s="1"/>
      <c r="KE573" s="1"/>
      <c r="KF573" s="1"/>
      <c r="KG573" s="1"/>
      <c r="KH573" s="1"/>
      <c r="KI573" s="1"/>
      <c r="KJ573" s="1"/>
      <c r="KK573" s="1"/>
      <c r="KL573" s="1"/>
      <c r="KM573" s="1"/>
      <c r="KN573" s="1"/>
      <c r="KO573" s="1"/>
      <c r="KP573" s="1"/>
      <c r="KQ573" s="1"/>
      <c r="KR573" s="1"/>
      <c r="KS573" s="1"/>
      <c r="KT573" s="1"/>
      <c r="KU573" s="1"/>
      <c r="KV573" s="1"/>
      <c r="KW573" s="1"/>
      <c r="KX573" s="1"/>
      <c r="KY573" s="1"/>
      <c r="KZ573" s="1"/>
      <c r="LA573" s="1"/>
      <c r="LB573" s="1"/>
      <c r="LC573" s="1"/>
      <c r="LD573" s="1"/>
      <c r="LE573" s="1"/>
      <c r="LF573" s="1"/>
      <c r="LG573" s="1"/>
      <c r="LH573" s="1"/>
      <c r="LI573" s="1"/>
      <c r="LJ573" s="1"/>
      <c r="LK573" s="1"/>
      <c r="LL573" s="1"/>
      <c r="LM573" s="1"/>
      <c r="LN573" s="1"/>
      <c r="LO573" s="1"/>
      <c r="LP573" s="1"/>
      <c r="LQ573" s="1"/>
      <c r="LR573" s="1"/>
      <c r="LS573" s="1"/>
      <c r="LT573" s="1"/>
      <c r="LU573" s="1"/>
      <c r="LV573" s="1"/>
      <c r="LW573" s="1"/>
      <c r="LX573" s="1"/>
      <c r="LY573" s="1"/>
      <c r="LZ573" s="1"/>
      <c r="MA573" s="1"/>
      <c r="MB573" s="1"/>
      <c r="MC573" s="1"/>
      <c r="MD573" s="1"/>
      <c r="ME573" s="1"/>
      <c r="MF573" s="1"/>
      <c r="MG573" s="1"/>
      <c r="MH573" s="1"/>
      <c r="MI573" s="1"/>
      <c r="MJ573" s="1"/>
      <c r="MK573" s="1"/>
      <c r="ML573" s="1"/>
      <c r="MM573" s="1"/>
      <c r="MN573" s="1"/>
      <c r="MO573" s="1"/>
      <c r="MP573" s="1"/>
      <c r="MQ573" s="1"/>
      <c r="MR573" s="1"/>
      <c r="MS573" s="1"/>
      <c r="MT573" s="1"/>
      <c r="MU573" s="1"/>
      <c r="MV573" s="1"/>
      <c r="MW573" s="1"/>
      <c r="MX573" s="1"/>
      <c r="MY573" s="1"/>
      <c r="MZ573" s="1"/>
      <c r="NA573" s="1"/>
      <c r="NB573" s="1"/>
      <c r="NC573" s="1"/>
      <c r="ND573" s="1"/>
      <c r="NE573" s="1"/>
      <c r="NF573" s="1"/>
      <c r="NG573" s="1"/>
      <c r="NH573" s="1"/>
      <c r="NI573" s="1"/>
      <c r="NJ573" s="1"/>
      <c r="NK573" s="1"/>
      <c r="NL573" s="1"/>
      <c r="NM573" s="1"/>
      <c r="NN573" s="1"/>
      <c r="NO573" s="1"/>
      <c r="NP573" s="1"/>
      <c r="NQ573" s="1"/>
      <c r="NR573" s="1"/>
      <c r="NS573" s="1"/>
      <c r="NT573" s="1"/>
      <c r="NU573" s="1"/>
      <c r="NV573" s="1"/>
      <c r="NW573" s="1"/>
      <c r="NX573" s="1"/>
      <c r="NY573" s="1"/>
      <c r="NZ573" s="1"/>
      <c r="OA573" s="1"/>
      <c r="OB573" s="1"/>
      <c r="OC573" s="1"/>
      <c r="OD573" s="1"/>
      <c r="OE573" s="1"/>
      <c r="OF573" s="1"/>
      <c r="OG573" s="1"/>
      <c r="OH573" s="1"/>
      <c r="OI573" s="1"/>
      <c r="OJ573" s="1"/>
      <c r="OK573" s="1"/>
      <c r="OL573" s="1"/>
      <c r="OM573" s="1"/>
      <c r="ON573" s="1"/>
      <c r="OO573" s="1"/>
      <c r="OP573" s="1"/>
      <c r="OQ573" s="1"/>
      <c r="OR573" s="1"/>
      <c r="OS573" s="1"/>
      <c r="OT573" s="1"/>
      <c r="OU573" s="1"/>
      <c r="OV573" s="1"/>
      <c r="OW573" s="1"/>
      <c r="OX573" s="1"/>
      <c r="OY573" s="1"/>
      <c r="OZ573" s="1"/>
      <c r="PA573" s="1"/>
      <c r="PB573" s="1"/>
      <c r="PC573" s="1"/>
      <c r="PD573" s="1"/>
      <c r="PE573" s="1"/>
      <c r="PF573" s="1"/>
      <c r="PG573" s="1"/>
      <c r="PH573" s="1"/>
      <c r="PI573" s="1"/>
      <c r="PJ573" s="1"/>
      <c r="PK573" s="1"/>
      <c r="PL573" s="1"/>
      <c r="PM573" s="1"/>
      <c r="PN573" s="1"/>
      <c r="PO573" s="1"/>
      <c r="PP573" s="1"/>
      <c r="PQ573" s="1"/>
      <c r="PR573" s="1"/>
      <c r="PS573" s="1"/>
      <c r="PT573" s="1"/>
      <c r="PU573" s="1"/>
      <c r="PV573" s="1"/>
      <c r="PW573" s="1"/>
      <c r="PX573" s="1"/>
      <c r="PY573" s="1"/>
      <c r="PZ573" s="1"/>
      <c r="QA573" s="1"/>
      <c r="QB573" s="1"/>
      <c r="QC573" s="1"/>
      <c r="QD573" s="1"/>
      <c r="QE573" s="1"/>
      <c r="QF573" s="1"/>
      <c r="QG573" s="1"/>
      <c r="QH573" s="1"/>
      <c r="QI573" s="1"/>
      <c r="QJ573" s="1"/>
      <c r="QK573" s="1"/>
      <c r="QL573" s="1"/>
      <c r="QM573" s="1"/>
      <c r="QN573" s="1"/>
      <c r="QO573" s="1"/>
      <c r="QP573" s="1"/>
      <c r="QQ573" s="1"/>
      <c r="QR573" s="1"/>
      <c r="QS573" s="1"/>
      <c r="QT573" s="1"/>
      <c r="QU573" s="1"/>
      <c r="QV573" s="1"/>
      <c r="QW573" s="1"/>
      <c r="QX573" s="1"/>
      <c r="QY573" s="1"/>
      <c r="QZ573" s="1"/>
      <c r="RA573" s="1"/>
      <c r="RB573" s="1"/>
      <c r="RC573" s="1"/>
      <c r="RD573" s="1"/>
      <c r="RE573" s="1"/>
      <c r="RF573" s="1"/>
      <c r="RG573" s="1"/>
      <c r="RH573" s="1"/>
      <c r="RI573" s="1"/>
      <c r="RJ573" s="1"/>
      <c r="RK573" s="1"/>
      <c r="RL573" s="1"/>
      <c r="RM573" s="1"/>
      <c r="RN573" s="1"/>
      <c r="RO573" s="1"/>
      <c r="RP573" s="1"/>
      <c r="RQ573" s="1"/>
      <c r="RR573" s="1"/>
      <c r="RS573" s="1"/>
      <c r="RT573" s="1"/>
      <c r="RU573" s="1"/>
      <c r="RV573" s="1"/>
      <c r="RW573" s="1"/>
      <c r="RX573" s="1"/>
      <c r="RY573" s="1"/>
      <c r="RZ573" s="1"/>
      <c r="SA573" s="1"/>
      <c r="SB573" s="1"/>
      <c r="SC573" s="1"/>
      <c r="SD573" s="1"/>
      <c r="SE573" s="1"/>
      <c r="SF573" s="1"/>
      <c r="SG573" s="1"/>
      <c r="SH573" s="1"/>
      <c r="SI573" s="1"/>
      <c r="SJ573" s="1"/>
      <c r="SK573" s="1"/>
      <c r="SL573" s="1"/>
      <c r="SM573" s="1"/>
      <c r="SN573" s="1"/>
      <c r="SO573" s="1"/>
      <c r="SP573" s="1"/>
      <c r="SQ573" s="1"/>
      <c r="SR573" s="1"/>
      <c r="SS573" s="1"/>
      <c r="ST573" s="1"/>
      <c r="SU573" s="1"/>
      <c r="SV573" s="1"/>
      <c r="SW573" s="1"/>
      <c r="SX573" s="1"/>
      <c r="SY573" s="1"/>
      <c r="SZ573" s="1"/>
      <c r="TA573" s="1"/>
      <c r="TB573" s="1"/>
      <c r="TC573" s="1"/>
      <c r="TD573" s="1"/>
      <c r="TE573" s="1"/>
      <c r="TF573" s="1"/>
      <c r="TG573" s="1"/>
      <c r="TH573" s="1"/>
      <c r="TI573" s="1"/>
      <c r="TJ573" s="1"/>
      <c r="TK573" s="1"/>
      <c r="TL573" s="1"/>
      <c r="TM573" s="1"/>
      <c r="TN573" s="1"/>
      <c r="TO573" s="1"/>
      <c r="TP573" s="1"/>
      <c r="TQ573" s="1"/>
      <c r="TR573" s="1"/>
      <c r="TS573" s="1"/>
      <c r="TT573" s="1"/>
      <c r="TU573" s="1"/>
      <c r="TV573" s="1"/>
      <c r="TW573" s="1"/>
      <c r="TX573" s="1"/>
      <c r="TY573" s="1"/>
      <c r="TZ573" s="1"/>
      <c r="UA573" s="1"/>
      <c r="UB573" s="1"/>
      <c r="UC573" s="1"/>
      <c r="UD573" s="1"/>
      <c r="UE573" s="1"/>
      <c r="UF573" s="1"/>
      <c r="UG573" s="1"/>
      <c r="UH573" s="1"/>
      <c r="UI573" s="1"/>
      <c r="UJ573" s="1"/>
      <c r="UK573" s="1"/>
      <c r="UL573" s="1"/>
      <c r="UM573" s="1"/>
      <c r="UN573" s="1"/>
      <c r="UO573" s="1"/>
      <c r="UP573" s="1"/>
      <c r="UQ573" s="1"/>
      <c r="UR573" s="1"/>
      <c r="US573" s="1"/>
      <c r="UT573" s="1"/>
      <c r="UU573" s="1"/>
      <c r="UV573" s="1"/>
      <c r="UW573" s="1"/>
      <c r="UX573" s="1"/>
      <c r="UY573" s="1"/>
      <c r="UZ573" s="1"/>
      <c r="VA573" s="1"/>
      <c r="VB573" s="1"/>
      <c r="VC573" s="1"/>
      <c r="VD573" s="1"/>
      <c r="VE573" s="1"/>
      <c r="VF573" s="1"/>
      <c r="VG573" s="1"/>
      <c r="VH573" s="1"/>
      <c r="VI573" s="1"/>
      <c r="VJ573" s="1"/>
      <c r="VK573" s="1"/>
      <c r="VL573" s="1"/>
      <c r="VM573" s="1"/>
      <c r="VN573" s="1"/>
      <c r="VO573" s="1"/>
      <c r="VP573" s="1"/>
      <c r="VQ573" s="1"/>
      <c r="VR573" s="1"/>
      <c r="VS573" s="1"/>
      <c r="VT573" s="1"/>
      <c r="VU573" s="1"/>
      <c r="VV573" s="1"/>
      <c r="VW573" s="1"/>
      <c r="VX573" s="1"/>
      <c r="VY573" s="1"/>
      <c r="VZ573" s="1"/>
      <c r="WA573" s="1"/>
      <c r="WB573" s="1"/>
      <c r="WC573" s="1"/>
      <c r="WD573" s="1"/>
      <c r="WE573" s="1"/>
      <c r="WF573" s="1"/>
      <c r="WG573" s="1"/>
      <c r="WH573" s="1"/>
      <c r="WI573" s="1"/>
      <c r="WJ573" s="1"/>
      <c r="WK573" s="1"/>
      <c r="WL573" s="1"/>
      <c r="WM573" s="1"/>
      <c r="WN573" s="1"/>
      <c r="WO573" s="1"/>
      <c r="WP573" s="1"/>
      <c r="WQ573" s="1"/>
      <c r="WR573" s="1"/>
      <c r="WS573" s="1"/>
      <c r="WT573" s="1"/>
      <c r="WU573" s="1"/>
      <c r="WV573" s="1"/>
      <c r="WW573" s="1"/>
      <c r="WX573" s="1"/>
      <c r="WY573" s="1"/>
      <c r="WZ573" s="1"/>
      <c r="XA573" s="1"/>
      <c r="XB573" s="1"/>
      <c r="XC573" s="1"/>
      <c r="XD573" s="1"/>
      <c r="XE573" s="1"/>
      <c r="XF573" s="1"/>
      <c r="XG573" s="1"/>
      <c r="XH573" s="1"/>
      <c r="XI573" s="1"/>
      <c r="XJ573" s="1"/>
      <c r="XK573" s="1"/>
      <c r="XL573" s="1"/>
      <c r="XM573" s="1"/>
      <c r="XN573" s="1"/>
      <c r="XO573" s="1"/>
      <c r="XP573" s="1"/>
      <c r="XQ573" s="1"/>
      <c r="XR573" s="1"/>
      <c r="XS573" s="1"/>
      <c r="XT573" s="1"/>
      <c r="XU573" s="1"/>
      <c r="XV573" s="1"/>
      <c r="XW573" s="1"/>
      <c r="XX573" s="1"/>
      <c r="XY573" s="1"/>
      <c r="XZ573" s="1"/>
      <c r="YA573" s="1"/>
      <c r="YB573" s="1"/>
      <c r="YC573" s="1"/>
      <c r="YD573" s="1"/>
      <c r="YE573" s="1"/>
      <c r="YF573" s="1"/>
      <c r="YG573" s="1"/>
      <c r="YH573" s="1"/>
      <c r="YI573" s="1"/>
      <c r="YJ573" s="1"/>
      <c r="YK573" s="1"/>
      <c r="YL573" s="1"/>
      <c r="YM573" s="1"/>
      <c r="YN573" s="1"/>
      <c r="YO573" s="1"/>
      <c r="YP573" s="1"/>
      <c r="YQ573" s="1"/>
      <c r="YR573" s="1"/>
      <c r="YS573" s="1"/>
      <c r="YT573" s="1"/>
      <c r="YU573" s="1"/>
      <c r="YV573" s="1"/>
      <c r="YW573" s="1"/>
      <c r="YX573" s="1"/>
      <c r="YY573" s="1"/>
      <c r="YZ573" s="1"/>
      <c r="ZA573" s="1"/>
      <c r="ZB573" s="1"/>
      <c r="ZC573" s="1"/>
      <c r="ZD573" s="1"/>
      <c r="ZE573" s="1"/>
      <c r="ZF573" s="1"/>
      <c r="ZG573" s="1"/>
      <c r="ZH573" s="1"/>
      <c r="ZI573" s="1"/>
      <c r="ZJ573" s="1"/>
      <c r="ZK573" s="1"/>
      <c r="ZL573" s="1"/>
      <c r="ZM573" s="1"/>
      <c r="ZN573" s="1"/>
      <c r="ZO573" s="1"/>
      <c r="ZP573" s="1"/>
      <c r="ZQ573" s="1"/>
      <c r="ZR573" s="1"/>
      <c r="ZS573" s="1"/>
    </row>
    <row r="574" spans="1:695" x14ac:dyDescent="0.2">
      <c r="A574" s="158"/>
      <c r="C574" s="45"/>
      <c r="D574" s="152"/>
      <c r="E574" s="58"/>
      <c r="F574" s="84"/>
      <c r="I574" s="60"/>
      <c r="J574" s="32"/>
      <c r="L574" s="161"/>
      <c r="M574" s="1"/>
    </row>
    <row r="575" spans="1:695" x14ac:dyDescent="0.2">
      <c r="A575" s="158"/>
      <c r="C575" s="45"/>
      <c r="D575" s="152"/>
      <c r="E575" s="58"/>
      <c r="F575" s="58"/>
      <c r="I575" s="60"/>
      <c r="J575" s="32"/>
      <c r="L575" s="161"/>
      <c r="M575" s="1"/>
    </row>
    <row r="576" spans="1:695" s="131" customFormat="1" x14ac:dyDescent="0.2">
      <c r="A576" s="225" t="s">
        <v>169</v>
      </c>
      <c r="B576" s="91"/>
      <c r="C576" s="48" t="s">
        <v>60</v>
      </c>
      <c r="D576" s="68" t="s">
        <v>15</v>
      </c>
      <c r="E576" s="69">
        <v>0.30902777777777779</v>
      </c>
      <c r="F576" s="69">
        <f>E576+(75/(24*60))</f>
        <v>0.3611111111111111</v>
      </c>
      <c r="G576" s="42">
        <f>H576*I576</f>
        <v>10922.800000000001</v>
      </c>
      <c r="H576" s="70">
        <v>188</v>
      </c>
      <c r="I576" s="81">
        <v>58.1</v>
      </c>
      <c r="J576" s="77" t="s">
        <v>204</v>
      </c>
      <c r="K576" s="77" t="s">
        <v>205</v>
      </c>
      <c r="L576" s="157"/>
      <c r="M576" s="1"/>
      <c r="N576" s="138"/>
      <c r="O576" s="139"/>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c r="JR576" s="1"/>
      <c r="JS576" s="1"/>
      <c r="JT576" s="1"/>
      <c r="JU576" s="1"/>
      <c r="JV576" s="1"/>
      <c r="JW576" s="1"/>
      <c r="JX576" s="1"/>
      <c r="JY576" s="1"/>
      <c r="JZ576" s="1"/>
      <c r="KA576" s="1"/>
      <c r="KB576" s="1"/>
      <c r="KC576" s="1"/>
      <c r="KD576" s="1"/>
      <c r="KE576" s="1"/>
      <c r="KF576" s="1"/>
      <c r="KG576" s="1"/>
      <c r="KH576" s="1"/>
      <c r="KI576" s="1"/>
      <c r="KJ576" s="1"/>
      <c r="KK576" s="1"/>
      <c r="KL576" s="1"/>
      <c r="KM576" s="1"/>
      <c r="KN576" s="1"/>
      <c r="KO576" s="1"/>
      <c r="KP576" s="1"/>
      <c r="KQ576" s="1"/>
      <c r="KR576" s="1"/>
      <c r="KS576" s="1"/>
      <c r="KT576" s="1"/>
      <c r="KU576" s="1"/>
      <c r="KV576" s="1"/>
      <c r="KW576" s="1"/>
      <c r="KX576" s="1"/>
      <c r="KY576" s="1"/>
      <c r="KZ576" s="1"/>
      <c r="LA576" s="1"/>
      <c r="LB576" s="1"/>
      <c r="LC576" s="1"/>
      <c r="LD576" s="1"/>
      <c r="LE576" s="1"/>
      <c r="LF576" s="1"/>
      <c r="LG576" s="1"/>
      <c r="LH576" s="1"/>
      <c r="LI576" s="1"/>
      <c r="LJ576" s="1"/>
      <c r="LK576" s="1"/>
      <c r="LL576" s="1"/>
      <c r="LM576" s="1"/>
      <c r="LN576" s="1"/>
      <c r="LO576" s="1"/>
      <c r="LP576" s="1"/>
      <c r="LQ576" s="1"/>
      <c r="LR576" s="1"/>
      <c r="LS576" s="1"/>
      <c r="LT576" s="1"/>
      <c r="LU576" s="1"/>
      <c r="LV576" s="1"/>
      <c r="LW576" s="1"/>
      <c r="LX576" s="1"/>
      <c r="LY576" s="1"/>
      <c r="LZ576" s="1"/>
      <c r="MA576" s="1"/>
      <c r="MB576" s="1"/>
      <c r="MC576" s="1"/>
      <c r="MD576" s="1"/>
      <c r="ME576" s="1"/>
      <c r="MF576" s="1"/>
      <c r="MG576" s="1"/>
      <c r="MH576" s="1"/>
      <c r="MI576" s="1"/>
      <c r="MJ576" s="1"/>
      <c r="MK576" s="1"/>
      <c r="ML576" s="1"/>
      <c r="MM576" s="1"/>
      <c r="MN576" s="1"/>
      <c r="MO576" s="1"/>
      <c r="MP576" s="1"/>
      <c r="MQ576" s="1"/>
      <c r="MR576" s="1"/>
      <c r="MS576" s="1"/>
      <c r="MT576" s="1"/>
      <c r="MU576" s="1"/>
      <c r="MV576" s="1"/>
      <c r="MW576" s="1"/>
      <c r="MX576" s="1"/>
      <c r="MY576" s="1"/>
      <c r="MZ576" s="1"/>
      <c r="NA576" s="1"/>
      <c r="NB576" s="1"/>
      <c r="NC576" s="1"/>
      <c r="ND576" s="1"/>
      <c r="NE576" s="1"/>
      <c r="NF576" s="1"/>
      <c r="NG576" s="1"/>
      <c r="NH576" s="1"/>
      <c r="NI576" s="1"/>
      <c r="NJ576" s="1"/>
      <c r="NK576" s="1"/>
      <c r="NL576" s="1"/>
      <c r="NM576" s="1"/>
      <c r="NN576" s="1"/>
      <c r="NO576" s="1"/>
      <c r="NP576" s="1"/>
      <c r="NQ576" s="1"/>
      <c r="NR576" s="1"/>
      <c r="NS576" s="1"/>
      <c r="NT576" s="1"/>
      <c r="NU576" s="1"/>
      <c r="NV576" s="1"/>
      <c r="NW576" s="1"/>
      <c r="NX576" s="1"/>
      <c r="NY576" s="1"/>
      <c r="NZ576" s="1"/>
      <c r="OA576" s="1"/>
      <c r="OB576" s="1"/>
      <c r="OC576" s="1"/>
      <c r="OD576" s="1"/>
      <c r="OE576" s="1"/>
      <c r="OF576" s="1"/>
      <c r="OG576" s="1"/>
      <c r="OH576" s="1"/>
      <c r="OI576" s="1"/>
      <c r="OJ576" s="1"/>
      <c r="OK576" s="1"/>
      <c r="OL576" s="1"/>
      <c r="OM576" s="1"/>
      <c r="ON576" s="1"/>
      <c r="OO576" s="1"/>
      <c r="OP576" s="1"/>
      <c r="OQ576" s="1"/>
      <c r="OR576" s="1"/>
      <c r="OS576" s="1"/>
      <c r="OT576" s="1"/>
      <c r="OU576" s="1"/>
      <c r="OV576" s="1"/>
      <c r="OW576" s="1"/>
      <c r="OX576" s="1"/>
      <c r="OY576" s="1"/>
      <c r="OZ576" s="1"/>
      <c r="PA576" s="1"/>
      <c r="PB576" s="1"/>
      <c r="PC576" s="1"/>
      <c r="PD576" s="1"/>
      <c r="PE576" s="1"/>
      <c r="PF576" s="1"/>
      <c r="PG576" s="1"/>
      <c r="PH576" s="1"/>
      <c r="PI576" s="1"/>
      <c r="PJ576" s="1"/>
      <c r="PK576" s="1"/>
      <c r="PL576" s="1"/>
      <c r="PM576" s="1"/>
      <c r="PN576" s="1"/>
      <c r="PO576" s="1"/>
      <c r="PP576" s="1"/>
      <c r="PQ576" s="1"/>
      <c r="PR576" s="1"/>
      <c r="PS576" s="1"/>
      <c r="PT576" s="1"/>
      <c r="PU576" s="1"/>
      <c r="PV576" s="1"/>
      <c r="PW576" s="1"/>
      <c r="PX576" s="1"/>
      <c r="PY576" s="1"/>
      <c r="PZ576" s="1"/>
      <c r="QA576" s="1"/>
      <c r="QB576" s="1"/>
      <c r="QC576" s="1"/>
      <c r="QD576" s="1"/>
      <c r="QE576" s="1"/>
      <c r="QF576" s="1"/>
      <c r="QG576" s="1"/>
      <c r="QH576" s="1"/>
      <c r="QI576" s="1"/>
      <c r="QJ576" s="1"/>
      <c r="QK576" s="1"/>
      <c r="QL576" s="1"/>
      <c r="QM576" s="1"/>
      <c r="QN576" s="1"/>
      <c r="QO576" s="1"/>
      <c r="QP576" s="1"/>
      <c r="QQ576" s="1"/>
      <c r="QR576" s="1"/>
      <c r="QS576" s="1"/>
      <c r="QT576" s="1"/>
      <c r="QU576" s="1"/>
      <c r="QV576" s="1"/>
      <c r="QW576" s="1"/>
      <c r="QX576" s="1"/>
      <c r="QY576" s="1"/>
      <c r="QZ576" s="1"/>
      <c r="RA576" s="1"/>
      <c r="RB576" s="1"/>
      <c r="RC576" s="1"/>
      <c r="RD576" s="1"/>
      <c r="RE576" s="1"/>
      <c r="RF576" s="1"/>
      <c r="RG576" s="1"/>
      <c r="RH576" s="1"/>
      <c r="RI576" s="1"/>
      <c r="RJ576" s="1"/>
      <c r="RK576" s="1"/>
      <c r="RL576" s="1"/>
      <c r="RM576" s="1"/>
      <c r="RN576" s="1"/>
      <c r="RO576" s="1"/>
      <c r="RP576" s="1"/>
      <c r="RQ576" s="1"/>
      <c r="RR576" s="1"/>
      <c r="RS576" s="1"/>
      <c r="RT576" s="1"/>
      <c r="RU576" s="1"/>
      <c r="RV576" s="1"/>
      <c r="RW576" s="1"/>
      <c r="RX576" s="1"/>
      <c r="RY576" s="1"/>
      <c r="RZ576" s="1"/>
      <c r="SA576" s="1"/>
      <c r="SB576" s="1"/>
      <c r="SC576" s="1"/>
      <c r="SD576" s="1"/>
      <c r="SE576" s="1"/>
      <c r="SF576" s="1"/>
      <c r="SG576" s="1"/>
      <c r="SH576" s="1"/>
      <c r="SI576" s="1"/>
      <c r="SJ576" s="1"/>
      <c r="SK576" s="1"/>
      <c r="SL576" s="1"/>
      <c r="SM576" s="1"/>
      <c r="SN576" s="1"/>
      <c r="SO576" s="1"/>
      <c r="SP576" s="1"/>
      <c r="SQ576" s="1"/>
      <c r="SR576" s="1"/>
      <c r="SS576" s="1"/>
      <c r="ST576" s="1"/>
      <c r="SU576" s="1"/>
      <c r="SV576" s="1"/>
      <c r="SW576" s="1"/>
      <c r="SX576" s="1"/>
      <c r="SY576" s="1"/>
      <c r="SZ576" s="1"/>
      <c r="TA576" s="1"/>
      <c r="TB576" s="1"/>
      <c r="TC576" s="1"/>
      <c r="TD576" s="1"/>
      <c r="TE576" s="1"/>
      <c r="TF576" s="1"/>
      <c r="TG576" s="1"/>
      <c r="TH576" s="1"/>
      <c r="TI576" s="1"/>
      <c r="TJ576" s="1"/>
      <c r="TK576" s="1"/>
      <c r="TL576" s="1"/>
      <c r="TM576" s="1"/>
      <c r="TN576" s="1"/>
      <c r="TO576" s="1"/>
      <c r="TP576" s="1"/>
      <c r="TQ576" s="1"/>
      <c r="TR576" s="1"/>
      <c r="TS576" s="1"/>
      <c r="TT576" s="1"/>
      <c r="TU576" s="1"/>
      <c r="TV576" s="1"/>
      <c r="TW576" s="1"/>
      <c r="TX576" s="1"/>
      <c r="TY576" s="1"/>
      <c r="TZ576" s="1"/>
      <c r="UA576" s="1"/>
      <c r="UB576" s="1"/>
      <c r="UC576" s="1"/>
      <c r="UD576" s="1"/>
      <c r="UE576" s="1"/>
      <c r="UF576" s="1"/>
      <c r="UG576" s="1"/>
      <c r="UH576" s="1"/>
      <c r="UI576" s="1"/>
      <c r="UJ576" s="1"/>
      <c r="UK576" s="1"/>
      <c r="UL576" s="1"/>
      <c r="UM576" s="1"/>
      <c r="UN576" s="1"/>
      <c r="UO576" s="1"/>
      <c r="UP576" s="1"/>
      <c r="UQ576" s="1"/>
      <c r="UR576" s="1"/>
      <c r="US576" s="1"/>
      <c r="UT576" s="1"/>
      <c r="UU576" s="1"/>
      <c r="UV576" s="1"/>
      <c r="UW576" s="1"/>
      <c r="UX576" s="1"/>
      <c r="UY576" s="1"/>
      <c r="UZ576" s="1"/>
      <c r="VA576" s="1"/>
      <c r="VB576" s="1"/>
      <c r="VC576" s="1"/>
      <c r="VD576" s="1"/>
      <c r="VE576" s="1"/>
      <c r="VF576" s="1"/>
      <c r="VG576" s="1"/>
      <c r="VH576" s="1"/>
      <c r="VI576" s="1"/>
      <c r="VJ576" s="1"/>
      <c r="VK576" s="1"/>
      <c r="VL576" s="1"/>
      <c r="VM576" s="1"/>
      <c r="VN576" s="1"/>
      <c r="VO576" s="1"/>
      <c r="VP576" s="1"/>
      <c r="VQ576" s="1"/>
      <c r="VR576" s="1"/>
      <c r="VS576" s="1"/>
      <c r="VT576" s="1"/>
      <c r="VU576" s="1"/>
      <c r="VV576" s="1"/>
      <c r="VW576" s="1"/>
      <c r="VX576" s="1"/>
      <c r="VY576" s="1"/>
      <c r="VZ576" s="1"/>
      <c r="WA576" s="1"/>
      <c r="WB576" s="1"/>
      <c r="WC576" s="1"/>
      <c r="WD576" s="1"/>
      <c r="WE576" s="1"/>
      <c r="WF576" s="1"/>
      <c r="WG576" s="1"/>
      <c r="WH576" s="1"/>
      <c r="WI576" s="1"/>
      <c r="WJ576" s="1"/>
      <c r="WK576" s="1"/>
      <c r="WL576" s="1"/>
      <c r="WM576" s="1"/>
      <c r="WN576" s="1"/>
      <c r="WO576" s="1"/>
      <c r="WP576" s="1"/>
      <c r="WQ576" s="1"/>
      <c r="WR576" s="1"/>
      <c r="WS576" s="1"/>
      <c r="WT576" s="1"/>
      <c r="WU576" s="1"/>
      <c r="WV576" s="1"/>
      <c r="WW576" s="1"/>
      <c r="WX576" s="1"/>
      <c r="WY576" s="1"/>
      <c r="WZ576" s="1"/>
      <c r="XA576" s="1"/>
      <c r="XB576" s="1"/>
      <c r="XC576" s="1"/>
      <c r="XD576" s="1"/>
      <c r="XE576" s="1"/>
      <c r="XF576" s="1"/>
      <c r="XG576" s="1"/>
      <c r="XH576" s="1"/>
      <c r="XI576" s="1"/>
      <c r="XJ576" s="1"/>
      <c r="XK576" s="1"/>
      <c r="XL576" s="1"/>
      <c r="XM576" s="1"/>
      <c r="XN576" s="1"/>
      <c r="XO576" s="1"/>
      <c r="XP576" s="1"/>
      <c r="XQ576" s="1"/>
      <c r="XR576" s="1"/>
      <c r="XS576" s="1"/>
      <c r="XT576" s="1"/>
      <c r="XU576" s="1"/>
      <c r="XV576" s="1"/>
      <c r="XW576" s="1"/>
      <c r="XX576" s="1"/>
      <c r="XY576" s="1"/>
      <c r="XZ576" s="1"/>
      <c r="YA576" s="1"/>
      <c r="YB576" s="1"/>
      <c r="YC576" s="1"/>
      <c r="YD576" s="1"/>
      <c r="YE576" s="1"/>
      <c r="YF576" s="1"/>
      <c r="YG576" s="1"/>
      <c r="YH576" s="1"/>
      <c r="YI576" s="1"/>
      <c r="YJ576" s="1"/>
      <c r="YK576" s="1"/>
      <c r="YL576" s="1"/>
      <c r="YM576" s="1"/>
      <c r="YN576" s="1"/>
      <c r="YO576" s="1"/>
      <c r="YP576" s="1"/>
      <c r="YQ576" s="1"/>
      <c r="YR576" s="1"/>
      <c r="YS576" s="1"/>
      <c r="YT576" s="1"/>
      <c r="YU576" s="1"/>
      <c r="YV576" s="1"/>
      <c r="YW576" s="1"/>
      <c r="YX576" s="1"/>
      <c r="YY576" s="1"/>
      <c r="YZ576" s="1"/>
      <c r="ZA576" s="1"/>
      <c r="ZB576" s="1"/>
      <c r="ZC576" s="1"/>
      <c r="ZD576" s="1"/>
      <c r="ZE576" s="1"/>
      <c r="ZF576" s="1"/>
      <c r="ZG576" s="1"/>
      <c r="ZH576" s="1"/>
      <c r="ZI576" s="1"/>
      <c r="ZJ576" s="1"/>
      <c r="ZK576" s="1"/>
      <c r="ZL576" s="1"/>
      <c r="ZM576" s="1"/>
      <c r="ZN576" s="1"/>
      <c r="ZO576" s="1"/>
      <c r="ZP576" s="1"/>
      <c r="ZQ576" s="1"/>
      <c r="ZR576" s="1"/>
      <c r="ZS576" s="1"/>
    </row>
    <row r="577" spans="1:695" s="47" customFormat="1" x14ac:dyDescent="0.2">
      <c r="A577" s="225" t="s">
        <v>169</v>
      </c>
      <c r="B577" s="91"/>
      <c r="C577" s="48"/>
      <c r="D577" s="89"/>
      <c r="E577" s="69"/>
      <c r="F577" s="69"/>
      <c r="G577" s="42"/>
      <c r="H577" s="70"/>
      <c r="I577" s="81"/>
      <c r="J577" s="107"/>
      <c r="K577" s="46"/>
      <c r="L577" s="157"/>
      <c r="M577" s="1"/>
      <c r="N577" s="138"/>
      <c r="O577" s="139"/>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c r="JR577" s="1"/>
      <c r="JS577" s="1"/>
      <c r="JT577" s="1"/>
      <c r="JU577" s="1"/>
      <c r="JV577" s="1"/>
      <c r="JW577" s="1"/>
      <c r="JX577" s="1"/>
      <c r="JY577" s="1"/>
      <c r="JZ577" s="1"/>
      <c r="KA577" s="1"/>
      <c r="KB577" s="1"/>
      <c r="KC577" s="1"/>
      <c r="KD577" s="1"/>
      <c r="KE577" s="1"/>
      <c r="KF577" s="1"/>
      <c r="KG577" s="1"/>
      <c r="KH577" s="1"/>
      <c r="KI577" s="1"/>
      <c r="KJ577" s="1"/>
      <c r="KK577" s="1"/>
      <c r="KL577" s="1"/>
      <c r="KM577" s="1"/>
      <c r="KN577" s="1"/>
      <c r="KO577" s="1"/>
      <c r="KP577" s="1"/>
      <c r="KQ577" s="1"/>
      <c r="KR577" s="1"/>
      <c r="KS577" s="1"/>
      <c r="KT577" s="1"/>
      <c r="KU577" s="1"/>
      <c r="KV577" s="1"/>
      <c r="KW577" s="1"/>
      <c r="KX577" s="1"/>
      <c r="KY577" s="1"/>
      <c r="KZ577" s="1"/>
      <c r="LA577" s="1"/>
      <c r="LB577" s="1"/>
      <c r="LC577" s="1"/>
      <c r="LD577" s="1"/>
      <c r="LE577" s="1"/>
      <c r="LF577" s="1"/>
      <c r="LG577" s="1"/>
      <c r="LH577" s="1"/>
      <c r="LI577" s="1"/>
      <c r="LJ577" s="1"/>
      <c r="LK577" s="1"/>
      <c r="LL577" s="1"/>
      <c r="LM577" s="1"/>
      <c r="LN577" s="1"/>
      <c r="LO577" s="1"/>
      <c r="LP577" s="1"/>
      <c r="LQ577" s="1"/>
      <c r="LR577" s="1"/>
      <c r="LS577" s="1"/>
      <c r="LT577" s="1"/>
      <c r="LU577" s="1"/>
      <c r="LV577" s="1"/>
      <c r="LW577" s="1"/>
      <c r="LX577" s="1"/>
      <c r="LY577" s="1"/>
      <c r="LZ577" s="1"/>
      <c r="MA577" s="1"/>
      <c r="MB577" s="1"/>
      <c r="MC577" s="1"/>
      <c r="MD577" s="1"/>
      <c r="ME577" s="1"/>
      <c r="MF577" s="1"/>
      <c r="MG577" s="1"/>
      <c r="MH577" s="1"/>
      <c r="MI577" s="1"/>
      <c r="MJ577" s="1"/>
      <c r="MK577" s="1"/>
      <c r="ML577" s="1"/>
      <c r="MM577" s="1"/>
      <c r="MN577" s="1"/>
      <c r="MO577" s="1"/>
      <c r="MP577" s="1"/>
      <c r="MQ577" s="1"/>
      <c r="MR577" s="1"/>
      <c r="MS577" s="1"/>
      <c r="MT577" s="1"/>
      <c r="MU577" s="1"/>
      <c r="MV577" s="1"/>
      <c r="MW577" s="1"/>
      <c r="MX577" s="1"/>
      <c r="MY577" s="1"/>
      <c r="MZ577" s="1"/>
      <c r="NA577" s="1"/>
      <c r="NB577" s="1"/>
      <c r="NC577" s="1"/>
      <c r="ND577" s="1"/>
      <c r="NE577" s="1"/>
      <c r="NF577" s="1"/>
      <c r="NG577" s="1"/>
      <c r="NH577" s="1"/>
      <c r="NI577" s="1"/>
      <c r="NJ577" s="1"/>
      <c r="NK577" s="1"/>
      <c r="NL577" s="1"/>
      <c r="NM577" s="1"/>
      <c r="NN577" s="1"/>
      <c r="NO577" s="1"/>
      <c r="NP577" s="1"/>
      <c r="NQ577" s="1"/>
      <c r="NR577" s="1"/>
      <c r="NS577" s="1"/>
      <c r="NT577" s="1"/>
      <c r="NU577" s="1"/>
      <c r="NV577" s="1"/>
      <c r="NW577" s="1"/>
      <c r="NX577" s="1"/>
      <c r="NY577" s="1"/>
      <c r="NZ577" s="1"/>
      <c r="OA577" s="1"/>
      <c r="OB577" s="1"/>
      <c r="OC577" s="1"/>
      <c r="OD577" s="1"/>
      <c r="OE577" s="1"/>
      <c r="OF577" s="1"/>
      <c r="OG577" s="1"/>
      <c r="OH577" s="1"/>
      <c r="OI577" s="1"/>
      <c r="OJ577" s="1"/>
      <c r="OK577" s="1"/>
      <c r="OL577" s="1"/>
      <c r="OM577" s="1"/>
      <c r="ON577" s="1"/>
      <c r="OO577" s="1"/>
      <c r="OP577" s="1"/>
      <c r="OQ577" s="1"/>
      <c r="OR577" s="1"/>
      <c r="OS577" s="1"/>
      <c r="OT577" s="1"/>
      <c r="OU577" s="1"/>
      <c r="OV577" s="1"/>
      <c r="OW577" s="1"/>
      <c r="OX577" s="1"/>
      <c r="OY577" s="1"/>
      <c r="OZ577" s="1"/>
      <c r="PA577" s="1"/>
      <c r="PB577" s="1"/>
      <c r="PC577" s="1"/>
      <c r="PD577" s="1"/>
      <c r="PE577" s="1"/>
      <c r="PF577" s="1"/>
      <c r="PG577" s="1"/>
      <c r="PH577" s="1"/>
      <c r="PI577" s="1"/>
      <c r="PJ577" s="1"/>
      <c r="PK577" s="1"/>
      <c r="PL577" s="1"/>
      <c r="PM577" s="1"/>
      <c r="PN577" s="1"/>
      <c r="PO577" s="1"/>
      <c r="PP577" s="1"/>
      <c r="PQ577" s="1"/>
      <c r="PR577" s="1"/>
      <c r="PS577" s="1"/>
      <c r="PT577" s="1"/>
      <c r="PU577" s="1"/>
      <c r="PV577" s="1"/>
      <c r="PW577" s="1"/>
      <c r="PX577" s="1"/>
      <c r="PY577" s="1"/>
      <c r="PZ577" s="1"/>
      <c r="QA577" s="1"/>
      <c r="QB577" s="1"/>
      <c r="QC577" s="1"/>
      <c r="QD577" s="1"/>
      <c r="QE577" s="1"/>
      <c r="QF577" s="1"/>
      <c r="QG577" s="1"/>
      <c r="QH577" s="1"/>
      <c r="QI577" s="1"/>
      <c r="QJ577" s="1"/>
      <c r="QK577" s="1"/>
      <c r="QL577" s="1"/>
      <c r="QM577" s="1"/>
      <c r="QN577" s="1"/>
      <c r="QO577" s="1"/>
      <c r="QP577" s="1"/>
      <c r="QQ577" s="1"/>
      <c r="QR577" s="1"/>
      <c r="QS577" s="1"/>
      <c r="QT577" s="1"/>
      <c r="QU577" s="1"/>
      <c r="QV577" s="1"/>
      <c r="QW577" s="1"/>
      <c r="QX577" s="1"/>
      <c r="QY577" s="1"/>
      <c r="QZ577" s="1"/>
      <c r="RA577" s="1"/>
      <c r="RB577" s="1"/>
      <c r="RC577" s="1"/>
      <c r="RD577" s="1"/>
      <c r="RE577" s="1"/>
      <c r="RF577" s="1"/>
      <c r="RG577" s="1"/>
      <c r="RH577" s="1"/>
      <c r="RI577" s="1"/>
      <c r="RJ577" s="1"/>
      <c r="RK577" s="1"/>
      <c r="RL577" s="1"/>
      <c r="RM577" s="1"/>
      <c r="RN577" s="1"/>
      <c r="RO577" s="1"/>
      <c r="RP577" s="1"/>
      <c r="RQ577" s="1"/>
      <c r="RR577" s="1"/>
      <c r="RS577" s="1"/>
      <c r="RT577" s="1"/>
      <c r="RU577" s="1"/>
      <c r="RV577" s="1"/>
      <c r="RW577" s="1"/>
      <c r="RX577" s="1"/>
      <c r="RY577" s="1"/>
      <c r="RZ577" s="1"/>
      <c r="SA577" s="1"/>
      <c r="SB577" s="1"/>
      <c r="SC577" s="1"/>
      <c r="SD577" s="1"/>
      <c r="SE577" s="1"/>
      <c r="SF577" s="1"/>
      <c r="SG577" s="1"/>
      <c r="SH577" s="1"/>
      <c r="SI577" s="1"/>
      <c r="SJ577" s="1"/>
      <c r="SK577" s="1"/>
      <c r="SL577" s="1"/>
      <c r="SM577" s="1"/>
      <c r="SN577" s="1"/>
      <c r="SO577" s="1"/>
      <c r="SP577" s="1"/>
      <c r="SQ577" s="1"/>
      <c r="SR577" s="1"/>
      <c r="SS577" s="1"/>
      <c r="ST577" s="1"/>
      <c r="SU577" s="1"/>
      <c r="SV577" s="1"/>
      <c r="SW577" s="1"/>
      <c r="SX577" s="1"/>
      <c r="SY577" s="1"/>
      <c r="SZ577" s="1"/>
      <c r="TA577" s="1"/>
      <c r="TB577" s="1"/>
      <c r="TC577" s="1"/>
      <c r="TD577" s="1"/>
      <c r="TE577" s="1"/>
      <c r="TF577" s="1"/>
      <c r="TG577" s="1"/>
      <c r="TH577" s="1"/>
      <c r="TI577" s="1"/>
      <c r="TJ577" s="1"/>
      <c r="TK577" s="1"/>
      <c r="TL577" s="1"/>
      <c r="TM577" s="1"/>
      <c r="TN577" s="1"/>
      <c r="TO577" s="1"/>
      <c r="TP577" s="1"/>
      <c r="TQ577" s="1"/>
      <c r="TR577" s="1"/>
      <c r="TS577" s="1"/>
      <c r="TT577" s="1"/>
      <c r="TU577" s="1"/>
      <c r="TV577" s="1"/>
      <c r="TW577" s="1"/>
      <c r="TX577" s="1"/>
      <c r="TY577" s="1"/>
      <c r="TZ577" s="1"/>
      <c r="UA577" s="1"/>
      <c r="UB577" s="1"/>
      <c r="UC577" s="1"/>
      <c r="UD577" s="1"/>
      <c r="UE577" s="1"/>
      <c r="UF577" s="1"/>
      <c r="UG577" s="1"/>
      <c r="UH577" s="1"/>
      <c r="UI577" s="1"/>
      <c r="UJ577" s="1"/>
      <c r="UK577" s="1"/>
      <c r="UL577" s="1"/>
      <c r="UM577" s="1"/>
      <c r="UN577" s="1"/>
      <c r="UO577" s="1"/>
      <c r="UP577" s="1"/>
      <c r="UQ577" s="1"/>
      <c r="UR577" s="1"/>
      <c r="US577" s="1"/>
      <c r="UT577" s="1"/>
      <c r="UU577" s="1"/>
      <c r="UV577" s="1"/>
      <c r="UW577" s="1"/>
      <c r="UX577" s="1"/>
      <c r="UY577" s="1"/>
      <c r="UZ577" s="1"/>
      <c r="VA577" s="1"/>
      <c r="VB577" s="1"/>
      <c r="VC577" s="1"/>
      <c r="VD577" s="1"/>
      <c r="VE577" s="1"/>
      <c r="VF577" s="1"/>
      <c r="VG577" s="1"/>
      <c r="VH577" s="1"/>
      <c r="VI577" s="1"/>
      <c r="VJ577" s="1"/>
      <c r="VK577" s="1"/>
      <c r="VL577" s="1"/>
      <c r="VM577" s="1"/>
      <c r="VN577" s="1"/>
      <c r="VO577" s="1"/>
      <c r="VP577" s="1"/>
      <c r="VQ577" s="1"/>
      <c r="VR577" s="1"/>
      <c r="VS577" s="1"/>
      <c r="VT577" s="1"/>
      <c r="VU577" s="1"/>
      <c r="VV577" s="1"/>
      <c r="VW577" s="1"/>
      <c r="VX577" s="1"/>
      <c r="VY577" s="1"/>
      <c r="VZ577" s="1"/>
      <c r="WA577" s="1"/>
      <c r="WB577" s="1"/>
      <c r="WC577" s="1"/>
      <c r="WD577" s="1"/>
      <c r="WE577" s="1"/>
      <c r="WF577" s="1"/>
      <c r="WG577" s="1"/>
      <c r="WH577" s="1"/>
      <c r="WI577" s="1"/>
      <c r="WJ577" s="1"/>
      <c r="WK577" s="1"/>
      <c r="WL577" s="1"/>
      <c r="WM577" s="1"/>
      <c r="WN577" s="1"/>
      <c r="WO577" s="1"/>
      <c r="WP577" s="1"/>
      <c r="WQ577" s="1"/>
      <c r="WR577" s="1"/>
      <c r="WS577" s="1"/>
      <c r="WT577" s="1"/>
      <c r="WU577" s="1"/>
      <c r="WV577" s="1"/>
      <c r="WW577" s="1"/>
      <c r="WX577" s="1"/>
      <c r="WY577" s="1"/>
      <c r="WZ577" s="1"/>
      <c r="XA577" s="1"/>
      <c r="XB577" s="1"/>
      <c r="XC577" s="1"/>
      <c r="XD577" s="1"/>
      <c r="XE577" s="1"/>
      <c r="XF577" s="1"/>
      <c r="XG577" s="1"/>
      <c r="XH577" s="1"/>
      <c r="XI577" s="1"/>
      <c r="XJ577" s="1"/>
      <c r="XK577" s="1"/>
      <c r="XL577" s="1"/>
      <c r="XM577" s="1"/>
      <c r="XN577" s="1"/>
      <c r="XO577" s="1"/>
      <c r="XP577" s="1"/>
      <c r="XQ577" s="1"/>
      <c r="XR577" s="1"/>
      <c r="XS577" s="1"/>
      <c r="XT577" s="1"/>
      <c r="XU577" s="1"/>
      <c r="XV577" s="1"/>
      <c r="XW577" s="1"/>
      <c r="XX577" s="1"/>
      <c r="XY577" s="1"/>
      <c r="XZ577" s="1"/>
      <c r="YA577" s="1"/>
      <c r="YB577" s="1"/>
      <c r="YC577" s="1"/>
      <c r="YD577" s="1"/>
      <c r="YE577" s="1"/>
      <c r="YF577" s="1"/>
      <c r="YG577" s="1"/>
      <c r="YH577" s="1"/>
      <c r="YI577" s="1"/>
      <c r="YJ577" s="1"/>
      <c r="YK577" s="1"/>
      <c r="YL577" s="1"/>
      <c r="YM577" s="1"/>
      <c r="YN577" s="1"/>
      <c r="YO577" s="1"/>
      <c r="YP577" s="1"/>
      <c r="YQ577" s="1"/>
      <c r="YR577" s="1"/>
      <c r="YS577" s="1"/>
      <c r="YT577" s="1"/>
      <c r="YU577" s="1"/>
      <c r="YV577" s="1"/>
      <c r="YW577" s="1"/>
      <c r="YX577" s="1"/>
      <c r="YY577" s="1"/>
      <c r="YZ577" s="1"/>
      <c r="ZA577" s="1"/>
      <c r="ZB577" s="1"/>
      <c r="ZC577" s="1"/>
      <c r="ZD577" s="1"/>
      <c r="ZE577" s="1"/>
      <c r="ZF577" s="1"/>
      <c r="ZG577" s="1"/>
      <c r="ZH577" s="1"/>
      <c r="ZI577" s="1"/>
      <c r="ZJ577" s="1"/>
      <c r="ZK577" s="1"/>
      <c r="ZL577" s="1"/>
      <c r="ZM577" s="1"/>
      <c r="ZN577" s="1"/>
      <c r="ZO577" s="1"/>
      <c r="ZP577" s="1"/>
      <c r="ZQ577" s="1"/>
      <c r="ZR577" s="1"/>
      <c r="ZS577" s="1"/>
    </row>
    <row r="578" spans="1:695" s="131" customFormat="1" x14ac:dyDescent="0.2">
      <c r="A578" s="225" t="s">
        <v>169</v>
      </c>
      <c r="B578" s="91"/>
      <c r="C578" s="48" t="s">
        <v>61</v>
      </c>
      <c r="D578" s="68" t="s">
        <v>15</v>
      </c>
      <c r="E578" s="69">
        <v>0.59027777777777779</v>
      </c>
      <c r="F578" s="69">
        <f>E578+(75/(24*60))</f>
        <v>0.64236111111111116</v>
      </c>
      <c r="G578" s="42">
        <f>H578*I578</f>
        <v>10941.6</v>
      </c>
      <c r="H578" s="70">
        <v>188</v>
      </c>
      <c r="I578" s="81">
        <v>58.2</v>
      </c>
      <c r="J578" s="77" t="s">
        <v>204</v>
      </c>
      <c r="K578" s="77" t="s">
        <v>205</v>
      </c>
      <c r="L578" s="157"/>
      <c r="M578" s="1"/>
      <c r="N578" s="138"/>
      <c r="O578" s="139"/>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c r="JR578" s="1"/>
      <c r="JS578" s="1"/>
      <c r="JT578" s="1"/>
      <c r="JU578" s="1"/>
      <c r="JV578" s="1"/>
      <c r="JW578" s="1"/>
      <c r="JX578" s="1"/>
      <c r="JY578" s="1"/>
      <c r="JZ578" s="1"/>
      <c r="KA578" s="1"/>
      <c r="KB578" s="1"/>
      <c r="KC578" s="1"/>
      <c r="KD578" s="1"/>
      <c r="KE578" s="1"/>
      <c r="KF578" s="1"/>
      <c r="KG578" s="1"/>
      <c r="KH578" s="1"/>
      <c r="KI578" s="1"/>
      <c r="KJ578" s="1"/>
      <c r="KK578" s="1"/>
      <c r="KL578" s="1"/>
      <c r="KM578" s="1"/>
      <c r="KN578" s="1"/>
      <c r="KO578" s="1"/>
      <c r="KP578" s="1"/>
      <c r="KQ578" s="1"/>
      <c r="KR578" s="1"/>
      <c r="KS578" s="1"/>
      <c r="KT578" s="1"/>
      <c r="KU578" s="1"/>
      <c r="KV578" s="1"/>
      <c r="KW578" s="1"/>
      <c r="KX578" s="1"/>
      <c r="KY578" s="1"/>
      <c r="KZ578" s="1"/>
      <c r="LA578" s="1"/>
      <c r="LB578" s="1"/>
      <c r="LC578" s="1"/>
      <c r="LD578" s="1"/>
      <c r="LE578" s="1"/>
      <c r="LF578" s="1"/>
      <c r="LG578" s="1"/>
      <c r="LH578" s="1"/>
      <c r="LI578" s="1"/>
      <c r="LJ578" s="1"/>
      <c r="LK578" s="1"/>
      <c r="LL578" s="1"/>
      <c r="LM578" s="1"/>
      <c r="LN578" s="1"/>
      <c r="LO578" s="1"/>
      <c r="LP578" s="1"/>
      <c r="LQ578" s="1"/>
      <c r="LR578" s="1"/>
      <c r="LS578" s="1"/>
      <c r="LT578" s="1"/>
      <c r="LU578" s="1"/>
      <c r="LV578" s="1"/>
      <c r="LW578" s="1"/>
      <c r="LX578" s="1"/>
      <c r="LY578" s="1"/>
      <c r="LZ578" s="1"/>
      <c r="MA578" s="1"/>
      <c r="MB578" s="1"/>
      <c r="MC578" s="1"/>
      <c r="MD578" s="1"/>
      <c r="ME578" s="1"/>
      <c r="MF578" s="1"/>
      <c r="MG578" s="1"/>
      <c r="MH578" s="1"/>
      <c r="MI578" s="1"/>
      <c r="MJ578" s="1"/>
      <c r="MK578" s="1"/>
      <c r="ML578" s="1"/>
      <c r="MM578" s="1"/>
      <c r="MN578" s="1"/>
      <c r="MO578" s="1"/>
      <c r="MP578" s="1"/>
      <c r="MQ578" s="1"/>
      <c r="MR578" s="1"/>
      <c r="MS578" s="1"/>
      <c r="MT578" s="1"/>
      <c r="MU578" s="1"/>
      <c r="MV578" s="1"/>
      <c r="MW578" s="1"/>
      <c r="MX578" s="1"/>
      <c r="MY578" s="1"/>
      <c r="MZ578" s="1"/>
      <c r="NA578" s="1"/>
      <c r="NB578" s="1"/>
      <c r="NC578" s="1"/>
      <c r="ND578" s="1"/>
      <c r="NE578" s="1"/>
      <c r="NF578" s="1"/>
      <c r="NG578" s="1"/>
      <c r="NH578" s="1"/>
      <c r="NI578" s="1"/>
      <c r="NJ578" s="1"/>
      <c r="NK578" s="1"/>
      <c r="NL578" s="1"/>
      <c r="NM578" s="1"/>
      <c r="NN578" s="1"/>
      <c r="NO578" s="1"/>
      <c r="NP578" s="1"/>
      <c r="NQ578" s="1"/>
      <c r="NR578" s="1"/>
      <c r="NS578" s="1"/>
      <c r="NT578" s="1"/>
      <c r="NU578" s="1"/>
      <c r="NV578" s="1"/>
      <c r="NW578" s="1"/>
      <c r="NX578" s="1"/>
      <c r="NY578" s="1"/>
      <c r="NZ578" s="1"/>
      <c r="OA578" s="1"/>
      <c r="OB578" s="1"/>
      <c r="OC578" s="1"/>
      <c r="OD578" s="1"/>
      <c r="OE578" s="1"/>
      <c r="OF578" s="1"/>
      <c r="OG578" s="1"/>
      <c r="OH578" s="1"/>
      <c r="OI578" s="1"/>
      <c r="OJ578" s="1"/>
      <c r="OK578" s="1"/>
      <c r="OL578" s="1"/>
      <c r="OM578" s="1"/>
      <c r="ON578" s="1"/>
      <c r="OO578" s="1"/>
      <c r="OP578" s="1"/>
      <c r="OQ578" s="1"/>
      <c r="OR578" s="1"/>
      <c r="OS578" s="1"/>
      <c r="OT578" s="1"/>
      <c r="OU578" s="1"/>
      <c r="OV578" s="1"/>
      <c r="OW578" s="1"/>
      <c r="OX578" s="1"/>
      <c r="OY578" s="1"/>
      <c r="OZ578" s="1"/>
      <c r="PA578" s="1"/>
      <c r="PB578" s="1"/>
      <c r="PC578" s="1"/>
      <c r="PD578" s="1"/>
      <c r="PE578" s="1"/>
      <c r="PF578" s="1"/>
      <c r="PG578" s="1"/>
      <c r="PH578" s="1"/>
      <c r="PI578" s="1"/>
      <c r="PJ578" s="1"/>
      <c r="PK578" s="1"/>
      <c r="PL578" s="1"/>
      <c r="PM578" s="1"/>
      <c r="PN578" s="1"/>
      <c r="PO578" s="1"/>
      <c r="PP578" s="1"/>
      <c r="PQ578" s="1"/>
      <c r="PR578" s="1"/>
      <c r="PS578" s="1"/>
      <c r="PT578" s="1"/>
      <c r="PU578" s="1"/>
      <c r="PV578" s="1"/>
      <c r="PW578" s="1"/>
      <c r="PX578" s="1"/>
      <c r="PY578" s="1"/>
      <c r="PZ578" s="1"/>
      <c r="QA578" s="1"/>
      <c r="QB578" s="1"/>
      <c r="QC578" s="1"/>
      <c r="QD578" s="1"/>
      <c r="QE578" s="1"/>
      <c r="QF578" s="1"/>
      <c r="QG578" s="1"/>
      <c r="QH578" s="1"/>
      <c r="QI578" s="1"/>
      <c r="QJ578" s="1"/>
      <c r="QK578" s="1"/>
      <c r="QL578" s="1"/>
      <c r="QM578" s="1"/>
      <c r="QN578" s="1"/>
      <c r="QO578" s="1"/>
      <c r="QP578" s="1"/>
      <c r="QQ578" s="1"/>
      <c r="QR578" s="1"/>
      <c r="QS578" s="1"/>
      <c r="QT578" s="1"/>
      <c r="QU578" s="1"/>
      <c r="QV578" s="1"/>
      <c r="QW578" s="1"/>
      <c r="QX578" s="1"/>
      <c r="QY578" s="1"/>
      <c r="QZ578" s="1"/>
      <c r="RA578" s="1"/>
      <c r="RB578" s="1"/>
      <c r="RC578" s="1"/>
      <c r="RD578" s="1"/>
      <c r="RE578" s="1"/>
      <c r="RF578" s="1"/>
      <c r="RG578" s="1"/>
      <c r="RH578" s="1"/>
      <c r="RI578" s="1"/>
      <c r="RJ578" s="1"/>
      <c r="RK578" s="1"/>
      <c r="RL578" s="1"/>
      <c r="RM578" s="1"/>
      <c r="RN578" s="1"/>
      <c r="RO578" s="1"/>
      <c r="RP578" s="1"/>
      <c r="RQ578" s="1"/>
      <c r="RR578" s="1"/>
      <c r="RS578" s="1"/>
      <c r="RT578" s="1"/>
      <c r="RU578" s="1"/>
      <c r="RV578" s="1"/>
      <c r="RW578" s="1"/>
      <c r="RX578" s="1"/>
      <c r="RY578" s="1"/>
      <c r="RZ578" s="1"/>
      <c r="SA578" s="1"/>
      <c r="SB578" s="1"/>
      <c r="SC578" s="1"/>
      <c r="SD578" s="1"/>
      <c r="SE578" s="1"/>
      <c r="SF578" s="1"/>
      <c r="SG578" s="1"/>
      <c r="SH578" s="1"/>
      <c r="SI578" s="1"/>
      <c r="SJ578" s="1"/>
      <c r="SK578" s="1"/>
      <c r="SL578" s="1"/>
      <c r="SM578" s="1"/>
      <c r="SN578" s="1"/>
      <c r="SO578" s="1"/>
      <c r="SP578" s="1"/>
      <c r="SQ578" s="1"/>
      <c r="SR578" s="1"/>
      <c r="SS578" s="1"/>
      <c r="ST578" s="1"/>
      <c r="SU578" s="1"/>
      <c r="SV578" s="1"/>
      <c r="SW578" s="1"/>
      <c r="SX578" s="1"/>
      <c r="SY578" s="1"/>
      <c r="SZ578" s="1"/>
      <c r="TA578" s="1"/>
      <c r="TB578" s="1"/>
      <c r="TC578" s="1"/>
      <c r="TD578" s="1"/>
      <c r="TE578" s="1"/>
      <c r="TF578" s="1"/>
      <c r="TG578" s="1"/>
      <c r="TH578" s="1"/>
      <c r="TI578" s="1"/>
      <c r="TJ578" s="1"/>
      <c r="TK578" s="1"/>
      <c r="TL578" s="1"/>
      <c r="TM578" s="1"/>
      <c r="TN578" s="1"/>
      <c r="TO578" s="1"/>
      <c r="TP578" s="1"/>
      <c r="TQ578" s="1"/>
      <c r="TR578" s="1"/>
      <c r="TS578" s="1"/>
      <c r="TT578" s="1"/>
      <c r="TU578" s="1"/>
      <c r="TV578" s="1"/>
      <c r="TW578" s="1"/>
      <c r="TX578" s="1"/>
      <c r="TY578" s="1"/>
      <c r="TZ578" s="1"/>
      <c r="UA578" s="1"/>
      <c r="UB578" s="1"/>
      <c r="UC578" s="1"/>
      <c r="UD578" s="1"/>
      <c r="UE578" s="1"/>
      <c r="UF578" s="1"/>
      <c r="UG578" s="1"/>
      <c r="UH578" s="1"/>
      <c r="UI578" s="1"/>
      <c r="UJ578" s="1"/>
      <c r="UK578" s="1"/>
      <c r="UL578" s="1"/>
      <c r="UM578" s="1"/>
      <c r="UN578" s="1"/>
      <c r="UO578" s="1"/>
      <c r="UP578" s="1"/>
      <c r="UQ578" s="1"/>
      <c r="UR578" s="1"/>
      <c r="US578" s="1"/>
      <c r="UT578" s="1"/>
      <c r="UU578" s="1"/>
      <c r="UV578" s="1"/>
      <c r="UW578" s="1"/>
      <c r="UX578" s="1"/>
      <c r="UY578" s="1"/>
      <c r="UZ578" s="1"/>
      <c r="VA578" s="1"/>
      <c r="VB578" s="1"/>
      <c r="VC578" s="1"/>
      <c r="VD578" s="1"/>
      <c r="VE578" s="1"/>
      <c r="VF578" s="1"/>
      <c r="VG578" s="1"/>
      <c r="VH578" s="1"/>
      <c r="VI578" s="1"/>
      <c r="VJ578" s="1"/>
      <c r="VK578" s="1"/>
      <c r="VL578" s="1"/>
      <c r="VM578" s="1"/>
      <c r="VN578" s="1"/>
      <c r="VO578" s="1"/>
      <c r="VP578" s="1"/>
      <c r="VQ578" s="1"/>
      <c r="VR578" s="1"/>
      <c r="VS578" s="1"/>
      <c r="VT578" s="1"/>
      <c r="VU578" s="1"/>
      <c r="VV578" s="1"/>
      <c r="VW578" s="1"/>
      <c r="VX578" s="1"/>
      <c r="VY578" s="1"/>
      <c r="VZ578" s="1"/>
      <c r="WA578" s="1"/>
      <c r="WB578" s="1"/>
      <c r="WC578" s="1"/>
      <c r="WD578" s="1"/>
      <c r="WE578" s="1"/>
      <c r="WF578" s="1"/>
      <c r="WG578" s="1"/>
      <c r="WH578" s="1"/>
      <c r="WI578" s="1"/>
      <c r="WJ578" s="1"/>
      <c r="WK578" s="1"/>
      <c r="WL578" s="1"/>
      <c r="WM578" s="1"/>
      <c r="WN578" s="1"/>
      <c r="WO578" s="1"/>
      <c r="WP578" s="1"/>
      <c r="WQ578" s="1"/>
      <c r="WR578" s="1"/>
      <c r="WS578" s="1"/>
      <c r="WT578" s="1"/>
      <c r="WU578" s="1"/>
      <c r="WV578" s="1"/>
      <c r="WW578" s="1"/>
      <c r="WX578" s="1"/>
      <c r="WY578" s="1"/>
      <c r="WZ578" s="1"/>
      <c r="XA578" s="1"/>
      <c r="XB578" s="1"/>
      <c r="XC578" s="1"/>
      <c r="XD578" s="1"/>
      <c r="XE578" s="1"/>
      <c r="XF578" s="1"/>
      <c r="XG578" s="1"/>
      <c r="XH578" s="1"/>
      <c r="XI578" s="1"/>
      <c r="XJ578" s="1"/>
      <c r="XK578" s="1"/>
      <c r="XL578" s="1"/>
      <c r="XM578" s="1"/>
      <c r="XN578" s="1"/>
      <c r="XO578" s="1"/>
      <c r="XP578" s="1"/>
      <c r="XQ578" s="1"/>
      <c r="XR578" s="1"/>
      <c r="XS578" s="1"/>
      <c r="XT578" s="1"/>
      <c r="XU578" s="1"/>
      <c r="XV578" s="1"/>
      <c r="XW578" s="1"/>
      <c r="XX578" s="1"/>
      <c r="XY578" s="1"/>
      <c r="XZ578" s="1"/>
      <c r="YA578" s="1"/>
      <c r="YB578" s="1"/>
      <c r="YC578" s="1"/>
      <c r="YD578" s="1"/>
      <c r="YE578" s="1"/>
      <c r="YF578" s="1"/>
      <c r="YG578" s="1"/>
      <c r="YH578" s="1"/>
      <c r="YI578" s="1"/>
      <c r="YJ578" s="1"/>
      <c r="YK578" s="1"/>
      <c r="YL578" s="1"/>
      <c r="YM578" s="1"/>
      <c r="YN578" s="1"/>
      <c r="YO578" s="1"/>
      <c r="YP578" s="1"/>
      <c r="YQ578" s="1"/>
      <c r="YR578" s="1"/>
      <c r="YS578" s="1"/>
      <c r="YT578" s="1"/>
      <c r="YU578" s="1"/>
      <c r="YV578" s="1"/>
      <c r="YW578" s="1"/>
      <c r="YX578" s="1"/>
      <c r="YY578" s="1"/>
      <c r="YZ578" s="1"/>
      <c r="ZA578" s="1"/>
      <c r="ZB578" s="1"/>
      <c r="ZC578" s="1"/>
      <c r="ZD578" s="1"/>
      <c r="ZE578" s="1"/>
      <c r="ZF578" s="1"/>
      <c r="ZG578" s="1"/>
      <c r="ZH578" s="1"/>
      <c r="ZI578" s="1"/>
      <c r="ZJ578" s="1"/>
      <c r="ZK578" s="1"/>
      <c r="ZL578" s="1"/>
      <c r="ZM578" s="1"/>
      <c r="ZN578" s="1"/>
      <c r="ZO578" s="1"/>
      <c r="ZP578" s="1"/>
      <c r="ZQ578" s="1"/>
      <c r="ZR578" s="1"/>
      <c r="ZS578" s="1"/>
    </row>
    <row r="579" spans="1:695" x14ac:dyDescent="0.2">
      <c r="A579" s="158"/>
      <c r="C579" s="45"/>
      <c r="E579" s="58"/>
      <c r="F579" s="84"/>
      <c r="I579" s="60"/>
      <c r="L579" s="161"/>
      <c r="M579" s="1"/>
    </row>
    <row r="580" spans="1:695" x14ac:dyDescent="0.2">
      <c r="A580" s="158"/>
      <c r="C580" s="45"/>
      <c r="E580" s="58"/>
      <c r="F580" s="58"/>
      <c r="I580" s="60"/>
      <c r="L580" s="161"/>
      <c r="M580" s="1"/>
    </row>
    <row r="581" spans="1:695" s="132" customFormat="1" x14ac:dyDescent="0.2">
      <c r="A581" s="225" t="s">
        <v>170</v>
      </c>
      <c r="B581" s="91"/>
      <c r="C581" s="48" t="s">
        <v>50</v>
      </c>
      <c r="D581" s="72" t="s">
        <v>28</v>
      </c>
      <c r="E581" s="69">
        <v>0.40625</v>
      </c>
      <c r="F581" s="69">
        <f>E581+(55/(24*60))</f>
        <v>0.44444444444444442</v>
      </c>
      <c r="G581" s="42">
        <f>H581*I581</f>
        <v>4457.5999999999995</v>
      </c>
      <c r="H581" s="265">
        <v>112</v>
      </c>
      <c r="I581" s="81">
        <v>39.799999999999997</v>
      </c>
      <c r="J581" s="77" t="s">
        <v>204</v>
      </c>
      <c r="K581" s="77" t="s">
        <v>205</v>
      </c>
      <c r="L581" s="157"/>
      <c r="M581" s="1"/>
      <c r="N581" s="138"/>
      <c r="O581" s="139"/>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c r="JR581" s="1"/>
      <c r="JS581" s="1"/>
      <c r="JT581" s="1"/>
      <c r="JU581" s="1"/>
      <c r="JV581" s="1"/>
      <c r="JW581" s="1"/>
      <c r="JX581" s="1"/>
      <c r="JY581" s="1"/>
      <c r="JZ581" s="1"/>
      <c r="KA581" s="1"/>
      <c r="KB581" s="1"/>
      <c r="KC581" s="1"/>
      <c r="KD581" s="1"/>
      <c r="KE581" s="1"/>
      <c r="KF581" s="1"/>
      <c r="KG581" s="1"/>
      <c r="KH581" s="1"/>
      <c r="KI581" s="1"/>
      <c r="KJ581" s="1"/>
      <c r="KK581" s="1"/>
      <c r="KL581" s="1"/>
      <c r="KM581" s="1"/>
      <c r="KN581" s="1"/>
      <c r="KO581" s="1"/>
      <c r="KP581" s="1"/>
      <c r="KQ581" s="1"/>
      <c r="KR581" s="1"/>
      <c r="KS581" s="1"/>
      <c r="KT581" s="1"/>
      <c r="KU581" s="1"/>
      <c r="KV581" s="1"/>
      <c r="KW581" s="1"/>
      <c r="KX581" s="1"/>
      <c r="KY581" s="1"/>
      <c r="KZ581" s="1"/>
      <c r="LA581" s="1"/>
      <c r="LB581" s="1"/>
      <c r="LC581" s="1"/>
      <c r="LD581" s="1"/>
      <c r="LE581" s="1"/>
      <c r="LF581" s="1"/>
      <c r="LG581" s="1"/>
      <c r="LH581" s="1"/>
      <c r="LI581" s="1"/>
      <c r="LJ581" s="1"/>
      <c r="LK581" s="1"/>
      <c r="LL581" s="1"/>
      <c r="LM581" s="1"/>
      <c r="LN581" s="1"/>
      <c r="LO581" s="1"/>
      <c r="LP581" s="1"/>
      <c r="LQ581" s="1"/>
      <c r="LR581" s="1"/>
      <c r="LS581" s="1"/>
      <c r="LT581" s="1"/>
      <c r="LU581" s="1"/>
      <c r="LV581" s="1"/>
      <c r="LW581" s="1"/>
      <c r="LX581" s="1"/>
      <c r="LY581" s="1"/>
      <c r="LZ581" s="1"/>
      <c r="MA581" s="1"/>
      <c r="MB581" s="1"/>
      <c r="MC581" s="1"/>
      <c r="MD581" s="1"/>
      <c r="ME581" s="1"/>
      <c r="MF581" s="1"/>
      <c r="MG581" s="1"/>
      <c r="MH581" s="1"/>
      <c r="MI581" s="1"/>
      <c r="MJ581" s="1"/>
      <c r="MK581" s="1"/>
      <c r="ML581" s="1"/>
      <c r="MM581" s="1"/>
      <c r="MN581" s="1"/>
      <c r="MO581" s="1"/>
      <c r="MP581" s="1"/>
      <c r="MQ581" s="1"/>
      <c r="MR581" s="1"/>
      <c r="MS581" s="1"/>
      <c r="MT581" s="1"/>
      <c r="MU581" s="1"/>
      <c r="MV581" s="1"/>
      <c r="MW581" s="1"/>
      <c r="MX581" s="1"/>
      <c r="MY581" s="1"/>
      <c r="MZ581" s="1"/>
      <c r="NA581" s="1"/>
      <c r="NB581" s="1"/>
      <c r="NC581" s="1"/>
      <c r="ND581" s="1"/>
      <c r="NE581" s="1"/>
      <c r="NF581" s="1"/>
      <c r="NG581" s="1"/>
      <c r="NH581" s="1"/>
      <c r="NI581" s="1"/>
      <c r="NJ581" s="1"/>
      <c r="NK581" s="1"/>
      <c r="NL581" s="1"/>
      <c r="NM581" s="1"/>
      <c r="NN581" s="1"/>
      <c r="NO581" s="1"/>
      <c r="NP581" s="1"/>
      <c r="NQ581" s="1"/>
      <c r="NR581" s="1"/>
      <c r="NS581" s="1"/>
      <c r="NT581" s="1"/>
      <c r="NU581" s="1"/>
      <c r="NV581" s="1"/>
      <c r="NW581" s="1"/>
      <c r="NX581" s="1"/>
      <c r="NY581" s="1"/>
      <c r="NZ581" s="1"/>
      <c r="OA581" s="1"/>
      <c r="OB581" s="1"/>
      <c r="OC581" s="1"/>
      <c r="OD581" s="1"/>
      <c r="OE581" s="1"/>
      <c r="OF581" s="1"/>
      <c r="OG581" s="1"/>
      <c r="OH581" s="1"/>
      <c r="OI581" s="1"/>
      <c r="OJ581" s="1"/>
      <c r="OK581" s="1"/>
      <c r="OL581" s="1"/>
      <c r="OM581" s="1"/>
      <c r="ON581" s="1"/>
      <c r="OO581" s="1"/>
      <c r="OP581" s="1"/>
      <c r="OQ581" s="1"/>
      <c r="OR581" s="1"/>
      <c r="OS581" s="1"/>
      <c r="OT581" s="1"/>
      <c r="OU581" s="1"/>
      <c r="OV581" s="1"/>
      <c r="OW581" s="1"/>
      <c r="OX581" s="1"/>
      <c r="OY581" s="1"/>
      <c r="OZ581" s="1"/>
      <c r="PA581" s="1"/>
      <c r="PB581" s="1"/>
      <c r="PC581" s="1"/>
      <c r="PD581" s="1"/>
      <c r="PE581" s="1"/>
      <c r="PF581" s="1"/>
      <c r="PG581" s="1"/>
      <c r="PH581" s="1"/>
      <c r="PI581" s="1"/>
      <c r="PJ581" s="1"/>
      <c r="PK581" s="1"/>
      <c r="PL581" s="1"/>
      <c r="PM581" s="1"/>
      <c r="PN581" s="1"/>
      <c r="PO581" s="1"/>
      <c r="PP581" s="1"/>
      <c r="PQ581" s="1"/>
      <c r="PR581" s="1"/>
      <c r="PS581" s="1"/>
      <c r="PT581" s="1"/>
      <c r="PU581" s="1"/>
      <c r="PV581" s="1"/>
      <c r="PW581" s="1"/>
      <c r="PX581" s="1"/>
      <c r="PY581" s="1"/>
      <c r="PZ581" s="1"/>
      <c r="QA581" s="1"/>
      <c r="QB581" s="1"/>
      <c r="QC581" s="1"/>
      <c r="QD581" s="1"/>
      <c r="QE581" s="1"/>
      <c r="QF581" s="1"/>
      <c r="QG581" s="1"/>
      <c r="QH581" s="1"/>
      <c r="QI581" s="1"/>
      <c r="QJ581" s="1"/>
      <c r="QK581" s="1"/>
      <c r="QL581" s="1"/>
      <c r="QM581" s="1"/>
      <c r="QN581" s="1"/>
      <c r="QO581" s="1"/>
      <c r="QP581" s="1"/>
      <c r="QQ581" s="1"/>
      <c r="QR581" s="1"/>
      <c r="QS581" s="1"/>
      <c r="QT581" s="1"/>
      <c r="QU581" s="1"/>
      <c r="QV581" s="1"/>
      <c r="QW581" s="1"/>
      <c r="QX581" s="1"/>
      <c r="QY581" s="1"/>
      <c r="QZ581" s="1"/>
      <c r="RA581" s="1"/>
      <c r="RB581" s="1"/>
      <c r="RC581" s="1"/>
      <c r="RD581" s="1"/>
      <c r="RE581" s="1"/>
      <c r="RF581" s="1"/>
      <c r="RG581" s="1"/>
      <c r="RH581" s="1"/>
      <c r="RI581" s="1"/>
      <c r="RJ581" s="1"/>
      <c r="RK581" s="1"/>
      <c r="RL581" s="1"/>
      <c r="RM581" s="1"/>
      <c r="RN581" s="1"/>
      <c r="RO581" s="1"/>
      <c r="RP581" s="1"/>
      <c r="RQ581" s="1"/>
      <c r="RR581" s="1"/>
      <c r="RS581" s="1"/>
      <c r="RT581" s="1"/>
      <c r="RU581" s="1"/>
      <c r="RV581" s="1"/>
      <c r="RW581" s="1"/>
      <c r="RX581" s="1"/>
      <c r="RY581" s="1"/>
      <c r="RZ581" s="1"/>
      <c r="SA581" s="1"/>
      <c r="SB581" s="1"/>
      <c r="SC581" s="1"/>
      <c r="SD581" s="1"/>
      <c r="SE581" s="1"/>
      <c r="SF581" s="1"/>
      <c r="SG581" s="1"/>
      <c r="SH581" s="1"/>
      <c r="SI581" s="1"/>
      <c r="SJ581" s="1"/>
      <c r="SK581" s="1"/>
      <c r="SL581" s="1"/>
      <c r="SM581" s="1"/>
      <c r="SN581" s="1"/>
      <c r="SO581" s="1"/>
      <c r="SP581" s="1"/>
      <c r="SQ581" s="1"/>
      <c r="SR581" s="1"/>
      <c r="SS581" s="1"/>
      <c r="ST581" s="1"/>
      <c r="SU581" s="1"/>
      <c r="SV581" s="1"/>
      <c r="SW581" s="1"/>
      <c r="SX581" s="1"/>
      <c r="SY581" s="1"/>
      <c r="SZ581" s="1"/>
      <c r="TA581" s="1"/>
      <c r="TB581" s="1"/>
      <c r="TC581" s="1"/>
      <c r="TD581" s="1"/>
      <c r="TE581" s="1"/>
      <c r="TF581" s="1"/>
      <c r="TG581" s="1"/>
      <c r="TH581" s="1"/>
      <c r="TI581" s="1"/>
      <c r="TJ581" s="1"/>
      <c r="TK581" s="1"/>
      <c r="TL581" s="1"/>
      <c r="TM581" s="1"/>
      <c r="TN581" s="1"/>
      <c r="TO581" s="1"/>
      <c r="TP581" s="1"/>
      <c r="TQ581" s="1"/>
      <c r="TR581" s="1"/>
      <c r="TS581" s="1"/>
      <c r="TT581" s="1"/>
      <c r="TU581" s="1"/>
      <c r="TV581" s="1"/>
      <c r="TW581" s="1"/>
      <c r="TX581" s="1"/>
      <c r="TY581" s="1"/>
      <c r="TZ581" s="1"/>
      <c r="UA581" s="1"/>
      <c r="UB581" s="1"/>
      <c r="UC581" s="1"/>
      <c r="UD581" s="1"/>
      <c r="UE581" s="1"/>
      <c r="UF581" s="1"/>
      <c r="UG581" s="1"/>
      <c r="UH581" s="1"/>
      <c r="UI581" s="1"/>
      <c r="UJ581" s="1"/>
      <c r="UK581" s="1"/>
      <c r="UL581" s="1"/>
      <c r="UM581" s="1"/>
      <c r="UN581" s="1"/>
      <c r="UO581" s="1"/>
      <c r="UP581" s="1"/>
      <c r="UQ581" s="1"/>
      <c r="UR581" s="1"/>
      <c r="US581" s="1"/>
      <c r="UT581" s="1"/>
      <c r="UU581" s="1"/>
      <c r="UV581" s="1"/>
      <c r="UW581" s="1"/>
      <c r="UX581" s="1"/>
      <c r="UY581" s="1"/>
      <c r="UZ581" s="1"/>
      <c r="VA581" s="1"/>
      <c r="VB581" s="1"/>
      <c r="VC581" s="1"/>
      <c r="VD581" s="1"/>
      <c r="VE581" s="1"/>
      <c r="VF581" s="1"/>
      <c r="VG581" s="1"/>
      <c r="VH581" s="1"/>
      <c r="VI581" s="1"/>
      <c r="VJ581" s="1"/>
      <c r="VK581" s="1"/>
      <c r="VL581" s="1"/>
      <c r="VM581" s="1"/>
      <c r="VN581" s="1"/>
      <c r="VO581" s="1"/>
      <c r="VP581" s="1"/>
      <c r="VQ581" s="1"/>
      <c r="VR581" s="1"/>
      <c r="VS581" s="1"/>
      <c r="VT581" s="1"/>
      <c r="VU581" s="1"/>
      <c r="VV581" s="1"/>
      <c r="VW581" s="1"/>
      <c r="VX581" s="1"/>
      <c r="VY581" s="1"/>
      <c r="VZ581" s="1"/>
      <c r="WA581" s="1"/>
      <c r="WB581" s="1"/>
      <c r="WC581" s="1"/>
      <c r="WD581" s="1"/>
      <c r="WE581" s="1"/>
      <c r="WF581" s="1"/>
      <c r="WG581" s="1"/>
      <c r="WH581" s="1"/>
      <c r="WI581" s="1"/>
      <c r="WJ581" s="1"/>
      <c r="WK581" s="1"/>
      <c r="WL581" s="1"/>
      <c r="WM581" s="1"/>
      <c r="WN581" s="1"/>
      <c r="WO581" s="1"/>
      <c r="WP581" s="1"/>
      <c r="WQ581" s="1"/>
      <c r="WR581" s="1"/>
      <c r="WS581" s="1"/>
      <c r="WT581" s="1"/>
      <c r="WU581" s="1"/>
      <c r="WV581" s="1"/>
      <c r="WW581" s="1"/>
      <c r="WX581" s="1"/>
      <c r="WY581" s="1"/>
      <c r="WZ581" s="1"/>
      <c r="XA581" s="1"/>
      <c r="XB581" s="1"/>
      <c r="XC581" s="1"/>
      <c r="XD581" s="1"/>
      <c r="XE581" s="1"/>
      <c r="XF581" s="1"/>
      <c r="XG581" s="1"/>
      <c r="XH581" s="1"/>
      <c r="XI581" s="1"/>
      <c r="XJ581" s="1"/>
      <c r="XK581" s="1"/>
      <c r="XL581" s="1"/>
      <c r="XM581" s="1"/>
      <c r="XN581" s="1"/>
      <c r="XO581" s="1"/>
      <c r="XP581" s="1"/>
      <c r="XQ581" s="1"/>
      <c r="XR581" s="1"/>
      <c r="XS581" s="1"/>
      <c r="XT581" s="1"/>
      <c r="XU581" s="1"/>
      <c r="XV581" s="1"/>
      <c r="XW581" s="1"/>
      <c r="XX581" s="1"/>
      <c r="XY581" s="1"/>
      <c r="XZ581" s="1"/>
      <c r="YA581" s="1"/>
      <c r="YB581" s="1"/>
      <c r="YC581" s="1"/>
      <c r="YD581" s="1"/>
      <c r="YE581" s="1"/>
      <c r="YF581" s="1"/>
      <c r="YG581" s="1"/>
      <c r="YH581" s="1"/>
      <c r="YI581" s="1"/>
      <c r="YJ581" s="1"/>
      <c r="YK581" s="1"/>
      <c r="YL581" s="1"/>
      <c r="YM581" s="1"/>
      <c r="YN581" s="1"/>
      <c r="YO581" s="1"/>
      <c r="YP581" s="1"/>
      <c r="YQ581" s="1"/>
      <c r="YR581" s="1"/>
      <c r="YS581" s="1"/>
      <c r="YT581" s="1"/>
      <c r="YU581" s="1"/>
      <c r="YV581" s="1"/>
      <c r="YW581" s="1"/>
      <c r="YX581" s="1"/>
      <c r="YY581" s="1"/>
      <c r="YZ581" s="1"/>
      <c r="ZA581" s="1"/>
      <c r="ZB581" s="1"/>
      <c r="ZC581" s="1"/>
      <c r="ZD581" s="1"/>
      <c r="ZE581" s="1"/>
      <c r="ZF581" s="1"/>
      <c r="ZG581" s="1"/>
      <c r="ZH581" s="1"/>
      <c r="ZI581" s="1"/>
      <c r="ZJ581" s="1"/>
      <c r="ZK581" s="1"/>
      <c r="ZL581" s="1"/>
      <c r="ZM581" s="1"/>
      <c r="ZN581" s="1"/>
      <c r="ZO581" s="1"/>
      <c r="ZP581" s="1"/>
      <c r="ZQ581" s="1"/>
      <c r="ZR581" s="1"/>
      <c r="ZS581" s="1"/>
    </row>
    <row r="582" spans="1:695" s="133" customFormat="1" x14ac:dyDescent="0.2">
      <c r="A582" s="225" t="s">
        <v>170</v>
      </c>
      <c r="B582" s="91"/>
      <c r="C582" s="48" t="s">
        <v>49</v>
      </c>
      <c r="D582" s="72" t="s">
        <v>28</v>
      </c>
      <c r="E582" s="69">
        <v>0.46875</v>
      </c>
      <c r="F582" s="69">
        <f>E582+(50/(24*60))</f>
        <v>0.50347222222222221</v>
      </c>
      <c r="G582" s="42">
        <f>H582*I582</f>
        <v>3897.5999999999995</v>
      </c>
      <c r="H582" s="265">
        <v>112</v>
      </c>
      <c r="I582" s="81">
        <v>34.799999999999997</v>
      </c>
      <c r="J582" s="77" t="s">
        <v>204</v>
      </c>
      <c r="K582" s="77" t="s">
        <v>205</v>
      </c>
      <c r="L582" s="157"/>
      <c r="M582" s="1"/>
      <c r="N582" s="138"/>
      <c r="O582" s="139"/>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c r="JR582" s="1"/>
      <c r="JS582" s="1"/>
      <c r="JT582" s="1"/>
      <c r="JU582" s="1"/>
      <c r="JV582" s="1"/>
      <c r="JW582" s="1"/>
      <c r="JX582" s="1"/>
      <c r="JY582" s="1"/>
      <c r="JZ582" s="1"/>
      <c r="KA582" s="1"/>
      <c r="KB582" s="1"/>
      <c r="KC582" s="1"/>
      <c r="KD582" s="1"/>
      <c r="KE582" s="1"/>
      <c r="KF582" s="1"/>
      <c r="KG582" s="1"/>
      <c r="KH582" s="1"/>
      <c r="KI582" s="1"/>
      <c r="KJ582" s="1"/>
      <c r="KK582" s="1"/>
      <c r="KL582" s="1"/>
      <c r="KM582" s="1"/>
      <c r="KN582" s="1"/>
      <c r="KO582" s="1"/>
      <c r="KP582" s="1"/>
      <c r="KQ582" s="1"/>
      <c r="KR582" s="1"/>
      <c r="KS582" s="1"/>
      <c r="KT582" s="1"/>
      <c r="KU582" s="1"/>
      <c r="KV582" s="1"/>
      <c r="KW582" s="1"/>
      <c r="KX582" s="1"/>
      <c r="KY582" s="1"/>
      <c r="KZ582" s="1"/>
      <c r="LA582" s="1"/>
      <c r="LB582" s="1"/>
      <c r="LC582" s="1"/>
      <c r="LD582" s="1"/>
      <c r="LE582" s="1"/>
      <c r="LF582" s="1"/>
      <c r="LG582" s="1"/>
      <c r="LH582" s="1"/>
      <c r="LI582" s="1"/>
      <c r="LJ582" s="1"/>
      <c r="LK582" s="1"/>
      <c r="LL582" s="1"/>
      <c r="LM582" s="1"/>
      <c r="LN582" s="1"/>
      <c r="LO582" s="1"/>
      <c r="LP582" s="1"/>
      <c r="LQ582" s="1"/>
      <c r="LR582" s="1"/>
      <c r="LS582" s="1"/>
      <c r="LT582" s="1"/>
      <c r="LU582" s="1"/>
      <c r="LV582" s="1"/>
      <c r="LW582" s="1"/>
      <c r="LX582" s="1"/>
      <c r="LY582" s="1"/>
      <c r="LZ582" s="1"/>
      <c r="MA582" s="1"/>
      <c r="MB582" s="1"/>
      <c r="MC582" s="1"/>
      <c r="MD582" s="1"/>
      <c r="ME582" s="1"/>
      <c r="MF582" s="1"/>
      <c r="MG582" s="1"/>
      <c r="MH582" s="1"/>
      <c r="MI582" s="1"/>
      <c r="MJ582" s="1"/>
      <c r="MK582" s="1"/>
      <c r="ML582" s="1"/>
      <c r="MM582" s="1"/>
      <c r="MN582" s="1"/>
      <c r="MO582" s="1"/>
      <c r="MP582" s="1"/>
      <c r="MQ582" s="1"/>
      <c r="MR582" s="1"/>
      <c r="MS582" s="1"/>
      <c r="MT582" s="1"/>
      <c r="MU582" s="1"/>
      <c r="MV582" s="1"/>
      <c r="MW582" s="1"/>
      <c r="MX582" s="1"/>
      <c r="MY582" s="1"/>
      <c r="MZ582" s="1"/>
      <c r="NA582" s="1"/>
      <c r="NB582" s="1"/>
      <c r="NC582" s="1"/>
      <c r="ND582" s="1"/>
      <c r="NE582" s="1"/>
      <c r="NF582" s="1"/>
      <c r="NG582" s="1"/>
      <c r="NH582" s="1"/>
      <c r="NI582" s="1"/>
      <c r="NJ582" s="1"/>
      <c r="NK582" s="1"/>
      <c r="NL582" s="1"/>
      <c r="NM582" s="1"/>
      <c r="NN582" s="1"/>
      <c r="NO582" s="1"/>
      <c r="NP582" s="1"/>
      <c r="NQ582" s="1"/>
      <c r="NR582" s="1"/>
      <c r="NS582" s="1"/>
      <c r="NT582" s="1"/>
      <c r="NU582" s="1"/>
      <c r="NV582" s="1"/>
      <c r="NW582" s="1"/>
      <c r="NX582" s="1"/>
      <c r="NY582" s="1"/>
      <c r="NZ582" s="1"/>
      <c r="OA582" s="1"/>
      <c r="OB582" s="1"/>
      <c r="OC582" s="1"/>
      <c r="OD582" s="1"/>
      <c r="OE582" s="1"/>
      <c r="OF582" s="1"/>
      <c r="OG582" s="1"/>
      <c r="OH582" s="1"/>
      <c r="OI582" s="1"/>
      <c r="OJ582" s="1"/>
      <c r="OK582" s="1"/>
      <c r="OL582" s="1"/>
      <c r="OM582" s="1"/>
      <c r="ON582" s="1"/>
      <c r="OO582" s="1"/>
      <c r="OP582" s="1"/>
      <c r="OQ582" s="1"/>
      <c r="OR582" s="1"/>
      <c r="OS582" s="1"/>
      <c r="OT582" s="1"/>
      <c r="OU582" s="1"/>
      <c r="OV582" s="1"/>
      <c r="OW582" s="1"/>
      <c r="OX582" s="1"/>
      <c r="OY582" s="1"/>
      <c r="OZ582" s="1"/>
      <c r="PA582" s="1"/>
      <c r="PB582" s="1"/>
      <c r="PC582" s="1"/>
      <c r="PD582" s="1"/>
      <c r="PE582" s="1"/>
      <c r="PF582" s="1"/>
      <c r="PG582" s="1"/>
      <c r="PH582" s="1"/>
      <c r="PI582" s="1"/>
      <c r="PJ582" s="1"/>
      <c r="PK582" s="1"/>
      <c r="PL582" s="1"/>
      <c r="PM582" s="1"/>
      <c r="PN582" s="1"/>
      <c r="PO582" s="1"/>
      <c r="PP582" s="1"/>
      <c r="PQ582" s="1"/>
      <c r="PR582" s="1"/>
      <c r="PS582" s="1"/>
      <c r="PT582" s="1"/>
      <c r="PU582" s="1"/>
      <c r="PV582" s="1"/>
      <c r="PW582" s="1"/>
      <c r="PX582" s="1"/>
      <c r="PY582" s="1"/>
      <c r="PZ582" s="1"/>
      <c r="QA582" s="1"/>
      <c r="QB582" s="1"/>
      <c r="QC582" s="1"/>
      <c r="QD582" s="1"/>
      <c r="QE582" s="1"/>
      <c r="QF582" s="1"/>
      <c r="QG582" s="1"/>
      <c r="QH582" s="1"/>
      <c r="QI582" s="1"/>
      <c r="QJ582" s="1"/>
      <c r="QK582" s="1"/>
      <c r="QL582" s="1"/>
      <c r="QM582" s="1"/>
      <c r="QN582" s="1"/>
      <c r="QO582" s="1"/>
      <c r="QP582" s="1"/>
      <c r="QQ582" s="1"/>
      <c r="QR582" s="1"/>
      <c r="QS582" s="1"/>
      <c r="QT582" s="1"/>
      <c r="QU582" s="1"/>
      <c r="QV582" s="1"/>
      <c r="QW582" s="1"/>
      <c r="QX582" s="1"/>
      <c r="QY582" s="1"/>
      <c r="QZ582" s="1"/>
      <c r="RA582" s="1"/>
      <c r="RB582" s="1"/>
      <c r="RC582" s="1"/>
      <c r="RD582" s="1"/>
      <c r="RE582" s="1"/>
      <c r="RF582" s="1"/>
      <c r="RG582" s="1"/>
      <c r="RH582" s="1"/>
      <c r="RI582" s="1"/>
      <c r="RJ582" s="1"/>
      <c r="RK582" s="1"/>
      <c r="RL582" s="1"/>
      <c r="RM582" s="1"/>
      <c r="RN582" s="1"/>
      <c r="RO582" s="1"/>
      <c r="RP582" s="1"/>
      <c r="RQ582" s="1"/>
      <c r="RR582" s="1"/>
      <c r="RS582" s="1"/>
      <c r="RT582" s="1"/>
      <c r="RU582" s="1"/>
      <c r="RV582" s="1"/>
      <c r="RW582" s="1"/>
      <c r="RX582" s="1"/>
      <c r="RY582" s="1"/>
      <c r="RZ582" s="1"/>
      <c r="SA582" s="1"/>
      <c r="SB582" s="1"/>
      <c r="SC582" s="1"/>
      <c r="SD582" s="1"/>
      <c r="SE582" s="1"/>
      <c r="SF582" s="1"/>
      <c r="SG582" s="1"/>
      <c r="SH582" s="1"/>
      <c r="SI582" s="1"/>
      <c r="SJ582" s="1"/>
      <c r="SK582" s="1"/>
      <c r="SL582" s="1"/>
      <c r="SM582" s="1"/>
      <c r="SN582" s="1"/>
      <c r="SO582" s="1"/>
      <c r="SP582" s="1"/>
      <c r="SQ582" s="1"/>
      <c r="SR582" s="1"/>
      <c r="SS582" s="1"/>
      <c r="ST582" s="1"/>
      <c r="SU582" s="1"/>
      <c r="SV582" s="1"/>
      <c r="SW582" s="1"/>
      <c r="SX582" s="1"/>
      <c r="SY582" s="1"/>
      <c r="SZ582" s="1"/>
      <c r="TA582" s="1"/>
      <c r="TB582" s="1"/>
      <c r="TC582" s="1"/>
      <c r="TD582" s="1"/>
      <c r="TE582" s="1"/>
      <c r="TF582" s="1"/>
      <c r="TG582" s="1"/>
      <c r="TH582" s="1"/>
      <c r="TI582" s="1"/>
      <c r="TJ582" s="1"/>
      <c r="TK582" s="1"/>
      <c r="TL582" s="1"/>
      <c r="TM582" s="1"/>
      <c r="TN582" s="1"/>
      <c r="TO582" s="1"/>
      <c r="TP582" s="1"/>
      <c r="TQ582" s="1"/>
      <c r="TR582" s="1"/>
      <c r="TS582" s="1"/>
      <c r="TT582" s="1"/>
      <c r="TU582" s="1"/>
      <c r="TV582" s="1"/>
      <c r="TW582" s="1"/>
      <c r="TX582" s="1"/>
      <c r="TY582" s="1"/>
      <c r="TZ582" s="1"/>
      <c r="UA582" s="1"/>
      <c r="UB582" s="1"/>
      <c r="UC582" s="1"/>
      <c r="UD582" s="1"/>
      <c r="UE582" s="1"/>
      <c r="UF582" s="1"/>
      <c r="UG582" s="1"/>
      <c r="UH582" s="1"/>
      <c r="UI582" s="1"/>
      <c r="UJ582" s="1"/>
      <c r="UK582" s="1"/>
      <c r="UL582" s="1"/>
      <c r="UM582" s="1"/>
      <c r="UN582" s="1"/>
      <c r="UO582" s="1"/>
      <c r="UP582" s="1"/>
      <c r="UQ582" s="1"/>
      <c r="UR582" s="1"/>
      <c r="US582" s="1"/>
      <c r="UT582" s="1"/>
      <c r="UU582" s="1"/>
      <c r="UV582" s="1"/>
      <c r="UW582" s="1"/>
      <c r="UX582" s="1"/>
      <c r="UY582" s="1"/>
      <c r="UZ582" s="1"/>
      <c r="VA582" s="1"/>
      <c r="VB582" s="1"/>
      <c r="VC582" s="1"/>
      <c r="VD582" s="1"/>
      <c r="VE582" s="1"/>
      <c r="VF582" s="1"/>
      <c r="VG582" s="1"/>
      <c r="VH582" s="1"/>
      <c r="VI582" s="1"/>
      <c r="VJ582" s="1"/>
      <c r="VK582" s="1"/>
      <c r="VL582" s="1"/>
      <c r="VM582" s="1"/>
      <c r="VN582" s="1"/>
      <c r="VO582" s="1"/>
      <c r="VP582" s="1"/>
      <c r="VQ582" s="1"/>
      <c r="VR582" s="1"/>
      <c r="VS582" s="1"/>
      <c r="VT582" s="1"/>
      <c r="VU582" s="1"/>
      <c r="VV582" s="1"/>
      <c r="VW582" s="1"/>
      <c r="VX582" s="1"/>
      <c r="VY582" s="1"/>
      <c r="VZ582" s="1"/>
      <c r="WA582" s="1"/>
      <c r="WB582" s="1"/>
      <c r="WC582" s="1"/>
      <c r="WD582" s="1"/>
      <c r="WE582" s="1"/>
      <c r="WF582" s="1"/>
      <c r="WG582" s="1"/>
      <c r="WH582" s="1"/>
      <c r="WI582" s="1"/>
      <c r="WJ582" s="1"/>
      <c r="WK582" s="1"/>
      <c r="WL582" s="1"/>
      <c r="WM582" s="1"/>
      <c r="WN582" s="1"/>
      <c r="WO582" s="1"/>
      <c r="WP582" s="1"/>
      <c r="WQ582" s="1"/>
      <c r="WR582" s="1"/>
      <c r="WS582" s="1"/>
      <c r="WT582" s="1"/>
      <c r="WU582" s="1"/>
      <c r="WV582" s="1"/>
      <c r="WW582" s="1"/>
      <c r="WX582" s="1"/>
      <c r="WY582" s="1"/>
      <c r="WZ582" s="1"/>
      <c r="XA582" s="1"/>
      <c r="XB582" s="1"/>
      <c r="XC582" s="1"/>
      <c r="XD582" s="1"/>
      <c r="XE582" s="1"/>
      <c r="XF582" s="1"/>
      <c r="XG582" s="1"/>
      <c r="XH582" s="1"/>
      <c r="XI582" s="1"/>
      <c r="XJ582" s="1"/>
      <c r="XK582" s="1"/>
      <c r="XL582" s="1"/>
      <c r="XM582" s="1"/>
      <c r="XN582" s="1"/>
      <c r="XO582" s="1"/>
      <c r="XP582" s="1"/>
      <c r="XQ582" s="1"/>
      <c r="XR582" s="1"/>
      <c r="XS582" s="1"/>
      <c r="XT582" s="1"/>
      <c r="XU582" s="1"/>
      <c r="XV582" s="1"/>
      <c r="XW582" s="1"/>
      <c r="XX582" s="1"/>
      <c r="XY582" s="1"/>
      <c r="XZ582" s="1"/>
      <c r="YA582" s="1"/>
      <c r="YB582" s="1"/>
      <c r="YC582" s="1"/>
      <c r="YD582" s="1"/>
      <c r="YE582" s="1"/>
      <c r="YF582" s="1"/>
      <c r="YG582" s="1"/>
      <c r="YH582" s="1"/>
      <c r="YI582" s="1"/>
      <c r="YJ582" s="1"/>
      <c r="YK582" s="1"/>
      <c r="YL582" s="1"/>
      <c r="YM582" s="1"/>
      <c r="YN582" s="1"/>
      <c r="YO582" s="1"/>
      <c r="YP582" s="1"/>
      <c r="YQ582" s="1"/>
      <c r="YR582" s="1"/>
      <c r="YS582" s="1"/>
      <c r="YT582" s="1"/>
      <c r="YU582" s="1"/>
      <c r="YV582" s="1"/>
      <c r="YW582" s="1"/>
      <c r="YX582" s="1"/>
      <c r="YY582" s="1"/>
      <c r="YZ582" s="1"/>
      <c r="ZA582" s="1"/>
      <c r="ZB582" s="1"/>
      <c r="ZC582" s="1"/>
      <c r="ZD582" s="1"/>
      <c r="ZE582" s="1"/>
      <c r="ZF582" s="1"/>
      <c r="ZG582" s="1"/>
      <c r="ZH582" s="1"/>
      <c r="ZI582" s="1"/>
      <c r="ZJ582" s="1"/>
      <c r="ZK582" s="1"/>
      <c r="ZL582" s="1"/>
      <c r="ZM582" s="1"/>
      <c r="ZN582" s="1"/>
      <c r="ZO582" s="1"/>
      <c r="ZP582" s="1"/>
      <c r="ZQ582" s="1"/>
      <c r="ZR582" s="1"/>
      <c r="ZS582" s="1"/>
    </row>
    <row r="583" spans="1:695" s="133" customFormat="1" x14ac:dyDescent="0.2">
      <c r="A583" s="225" t="s">
        <v>170</v>
      </c>
      <c r="B583" s="91"/>
      <c r="C583" s="48" t="s">
        <v>48</v>
      </c>
      <c r="D583" s="72" t="s">
        <v>28</v>
      </c>
      <c r="E583" s="69">
        <v>0.50347222222222221</v>
      </c>
      <c r="F583" s="69">
        <f>E583+(50/(24*60))</f>
        <v>0.53819444444444442</v>
      </c>
      <c r="G583" s="42">
        <f>H583*I583</f>
        <v>3931.2000000000003</v>
      </c>
      <c r="H583" s="265">
        <v>112</v>
      </c>
      <c r="I583" s="81">
        <v>35.1</v>
      </c>
      <c r="J583" s="77" t="s">
        <v>204</v>
      </c>
      <c r="K583" s="77" t="s">
        <v>205</v>
      </c>
      <c r="L583" s="157"/>
      <c r="M583" s="1"/>
      <c r="N583" s="138"/>
      <c r="O583" s="139"/>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c r="JR583" s="1"/>
      <c r="JS583" s="1"/>
      <c r="JT583" s="1"/>
      <c r="JU583" s="1"/>
      <c r="JV583" s="1"/>
      <c r="JW583" s="1"/>
      <c r="JX583" s="1"/>
      <c r="JY583" s="1"/>
      <c r="JZ583" s="1"/>
      <c r="KA583" s="1"/>
      <c r="KB583" s="1"/>
      <c r="KC583" s="1"/>
      <c r="KD583" s="1"/>
      <c r="KE583" s="1"/>
      <c r="KF583" s="1"/>
      <c r="KG583" s="1"/>
      <c r="KH583" s="1"/>
      <c r="KI583" s="1"/>
      <c r="KJ583" s="1"/>
      <c r="KK583" s="1"/>
      <c r="KL583" s="1"/>
      <c r="KM583" s="1"/>
      <c r="KN583" s="1"/>
      <c r="KO583" s="1"/>
      <c r="KP583" s="1"/>
      <c r="KQ583" s="1"/>
      <c r="KR583" s="1"/>
      <c r="KS583" s="1"/>
      <c r="KT583" s="1"/>
      <c r="KU583" s="1"/>
      <c r="KV583" s="1"/>
      <c r="KW583" s="1"/>
      <c r="KX583" s="1"/>
      <c r="KY583" s="1"/>
      <c r="KZ583" s="1"/>
      <c r="LA583" s="1"/>
      <c r="LB583" s="1"/>
      <c r="LC583" s="1"/>
      <c r="LD583" s="1"/>
      <c r="LE583" s="1"/>
      <c r="LF583" s="1"/>
      <c r="LG583" s="1"/>
      <c r="LH583" s="1"/>
      <c r="LI583" s="1"/>
      <c r="LJ583" s="1"/>
      <c r="LK583" s="1"/>
      <c r="LL583" s="1"/>
      <c r="LM583" s="1"/>
      <c r="LN583" s="1"/>
      <c r="LO583" s="1"/>
      <c r="LP583" s="1"/>
      <c r="LQ583" s="1"/>
      <c r="LR583" s="1"/>
      <c r="LS583" s="1"/>
      <c r="LT583" s="1"/>
      <c r="LU583" s="1"/>
      <c r="LV583" s="1"/>
      <c r="LW583" s="1"/>
      <c r="LX583" s="1"/>
      <c r="LY583" s="1"/>
      <c r="LZ583" s="1"/>
      <c r="MA583" s="1"/>
      <c r="MB583" s="1"/>
      <c r="MC583" s="1"/>
      <c r="MD583" s="1"/>
      <c r="ME583" s="1"/>
      <c r="MF583" s="1"/>
      <c r="MG583" s="1"/>
      <c r="MH583" s="1"/>
      <c r="MI583" s="1"/>
      <c r="MJ583" s="1"/>
      <c r="MK583" s="1"/>
      <c r="ML583" s="1"/>
      <c r="MM583" s="1"/>
      <c r="MN583" s="1"/>
      <c r="MO583" s="1"/>
      <c r="MP583" s="1"/>
      <c r="MQ583" s="1"/>
      <c r="MR583" s="1"/>
      <c r="MS583" s="1"/>
      <c r="MT583" s="1"/>
      <c r="MU583" s="1"/>
      <c r="MV583" s="1"/>
      <c r="MW583" s="1"/>
      <c r="MX583" s="1"/>
      <c r="MY583" s="1"/>
      <c r="MZ583" s="1"/>
      <c r="NA583" s="1"/>
      <c r="NB583" s="1"/>
      <c r="NC583" s="1"/>
      <c r="ND583" s="1"/>
      <c r="NE583" s="1"/>
      <c r="NF583" s="1"/>
      <c r="NG583" s="1"/>
      <c r="NH583" s="1"/>
      <c r="NI583" s="1"/>
      <c r="NJ583" s="1"/>
      <c r="NK583" s="1"/>
      <c r="NL583" s="1"/>
      <c r="NM583" s="1"/>
      <c r="NN583" s="1"/>
      <c r="NO583" s="1"/>
      <c r="NP583" s="1"/>
      <c r="NQ583" s="1"/>
      <c r="NR583" s="1"/>
      <c r="NS583" s="1"/>
      <c r="NT583" s="1"/>
      <c r="NU583" s="1"/>
      <c r="NV583" s="1"/>
      <c r="NW583" s="1"/>
      <c r="NX583" s="1"/>
      <c r="NY583" s="1"/>
      <c r="NZ583" s="1"/>
      <c r="OA583" s="1"/>
      <c r="OB583" s="1"/>
      <c r="OC583" s="1"/>
      <c r="OD583" s="1"/>
      <c r="OE583" s="1"/>
      <c r="OF583" s="1"/>
      <c r="OG583" s="1"/>
      <c r="OH583" s="1"/>
      <c r="OI583" s="1"/>
      <c r="OJ583" s="1"/>
      <c r="OK583" s="1"/>
      <c r="OL583" s="1"/>
      <c r="OM583" s="1"/>
      <c r="ON583" s="1"/>
      <c r="OO583" s="1"/>
      <c r="OP583" s="1"/>
      <c r="OQ583" s="1"/>
      <c r="OR583" s="1"/>
      <c r="OS583" s="1"/>
      <c r="OT583" s="1"/>
      <c r="OU583" s="1"/>
      <c r="OV583" s="1"/>
      <c r="OW583" s="1"/>
      <c r="OX583" s="1"/>
      <c r="OY583" s="1"/>
      <c r="OZ583" s="1"/>
      <c r="PA583" s="1"/>
      <c r="PB583" s="1"/>
      <c r="PC583" s="1"/>
      <c r="PD583" s="1"/>
      <c r="PE583" s="1"/>
      <c r="PF583" s="1"/>
      <c r="PG583" s="1"/>
      <c r="PH583" s="1"/>
      <c r="PI583" s="1"/>
      <c r="PJ583" s="1"/>
      <c r="PK583" s="1"/>
      <c r="PL583" s="1"/>
      <c r="PM583" s="1"/>
      <c r="PN583" s="1"/>
      <c r="PO583" s="1"/>
      <c r="PP583" s="1"/>
      <c r="PQ583" s="1"/>
      <c r="PR583" s="1"/>
      <c r="PS583" s="1"/>
      <c r="PT583" s="1"/>
      <c r="PU583" s="1"/>
      <c r="PV583" s="1"/>
      <c r="PW583" s="1"/>
      <c r="PX583" s="1"/>
      <c r="PY583" s="1"/>
      <c r="PZ583" s="1"/>
      <c r="QA583" s="1"/>
      <c r="QB583" s="1"/>
      <c r="QC583" s="1"/>
      <c r="QD583" s="1"/>
      <c r="QE583" s="1"/>
      <c r="QF583" s="1"/>
      <c r="QG583" s="1"/>
      <c r="QH583" s="1"/>
      <c r="QI583" s="1"/>
      <c r="QJ583" s="1"/>
      <c r="QK583" s="1"/>
      <c r="QL583" s="1"/>
      <c r="QM583" s="1"/>
      <c r="QN583" s="1"/>
      <c r="QO583" s="1"/>
      <c r="QP583" s="1"/>
      <c r="QQ583" s="1"/>
      <c r="QR583" s="1"/>
      <c r="QS583" s="1"/>
      <c r="QT583" s="1"/>
      <c r="QU583" s="1"/>
      <c r="QV583" s="1"/>
      <c r="QW583" s="1"/>
      <c r="QX583" s="1"/>
      <c r="QY583" s="1"/>
      <c r="QZ583" s="1"/>
      <c r="RA583" s="1"/>
      <c r="RB583" s="1"/>
      <c r="RC583" s="1"/>
      <c r="RD583" s="1"/>
      <c r="RE583" s="1"/>
      <c r="RF583" s="1"/>
      <c r="RG583" s="1"/>
      <c r="RH583" s="1"/>
      <c r="RI583" s="1"/>
      <c r="RJ583" s="1"/>
      <c r="RK583" s="1"/>
      <c r="RL583" s="1"/>
      <c r="RM583" s="1"/>
      <c r="RN583" s="1"/>
      <c r="RO583" s="1"/>
      <c r="RP583" s="1"/>
      <c r="RQ583" s="1"/>
      <c r="RR583" s="1"/>
      <c r="RS583" s="1"/>
      <c r="RT583" s="1"/>
      <c r="RU583" s="1"/>
      <c r="RV583" s="1"/>
      <c r="RW583" s="1"/>
      <c r="RX583" s="1"/>
      <c r="RY583" s="1"/>
      <c r="RZ583" s="1"/>
      <c r="SA583" s="1"/>
      <c r="SB583" s="1"/>
      <c r="SC583" s="1"/>
      <c r="SD583" s="1"/>
      <c r="SE583" s="1"/>
      <c r="SF583" s="1"/>
      <c r="SG583" s="1"/>
      <c r="SH583" s="1"/>
      <c r="SI583" s="1"/>
      <c r="SJ583" s="1"/>
      <c r="SK583" s="1"/>
      <c r="SL583" s="1"/>
      <c r="SM583" s="1"/>
      <c r="SN583" s="1"/>
      <c r="SO583" s="1"/>
      <c r="SP583" s="1"/>
      <c r="SQ583" s="1"/>
      <c r="SR583" s="1"/>
      <c r="SS583" s="1"/>
      <c r="ST583" s="1"/>
      <c r="SU583" s="1"/>
      <c r="SV583" s="1"/>
      <c r="SW583" s="1"/>
      <c r="SX583" s="1"/>
      <c r="SY583" s="1"/>
      <c r="SZ583" s="1"/>
      <c r="TA583" s="1"/>
      <c r="TB583" s="1"/>
      <c r="TC583" s="1"/>
      <c r="TD583" s="1"/>
      <c r="TE583" s="1"/>
      <c r="TF583" s="1"/>
      <c r="TG583" s="1"/>
      <c r="TH583" s="1"/>
      <c r="TI583" s="1"/>
      <c r="TJ583" s="1"/>
      <c r="TK583" s="1"/>
      <c r="TL583" s="1"/>
      <c r="TM583" s="1"/>
      <c r="TN583" s="1"/>
      <c r="TO583" s="1"/>
      <c r="TP583" s="1"/>
      <c r="TQ583" s="1"/>
      <c r="TR583" s="1"/>
      <c r="TS583" s="1"/>
      <c r="TT583" s="1"/>
      <c r="TU583" s="1"/>
      <c r="TV583" s="1"/>
      <c r="TW583" s="1"/>
      <c r="TX583" s="1"/>
      <c r="TY583" s="1"/>
      <c r="TZ583" s="1"/>
      <c r="UA583" s="1"/>
      <c r="UB583" s="1"/>
      <c r="UC583" s="1"/>
      <c r="UD583" s="1"/>
      <c r="UE583" s="1"/>
      <c r="UF583" s="1"/>
      <c r="UG583" s="1"/>
      <c r="UH583" s="1"/>
      <c r="UI583" s="1"/>
      <c r="UJ583" s="1"/>
      <c r="UK583" s="1"/>
      <c r="UL583" s="1"/>
      <c r="UM583" s="1"/>
      <c r="UN583" s="1"/>
      <c r="UO583" s="1"/>
      <c r="UP583" s="1"/>
      <c r="UQ583" s="1"/>
      <c r="UR583" s="1"/>
      <c r="US583" s="1"/>
      <c r="UT583" s="1"/>
      <c r="UU583" s="1"/>
      <c r="UV583" s="1"/>
      <c r="UW583" s="1"/>
      <c r="UX583" s="1"/>
      <c r="UY583" s="1"/>
      <c r="UZ583" s="1"/>
      <c r="VA583" s="1"/>
      <c r="VB583" s="1"/>
      <c r="VC583" s="1"/>
      <c r="VD583" s="1"/>
      <c r="VE583" s="1"/>
      <c r="VF583" s="1"/>
      <c r="VG583" s="1"/>
      <c r="VH583" s="1"/>
      <c r="VI583" s="1"/>
      <c r="VJ583" s="1"/>
      <c r="VK583" s="1"/>
      <c r="VL583" s="1"/>
      <c r="VM583" s="1"/>
      <c r="VN583" s="1"/>
      <c r="VO583" s="1"/>
      <c r="VP583" s="1"/>
      <c r="VQ583" s="1"/>
      <c r="VR583" s="1"/>
      <c r="VS583" s="1"/>
      <c r="VT583" s="1"/>
      <c r="VU583" s="1"/>
      <c r="VV583" s="1"/>
      <c r="VW583" s="1"/>
      <c r="VX583" s="1"/>
      <c r="VY583" s="1"/>
      <c r="VZ583" s="1"/>
      <c r="WA583" s="1"/>
      <c r="WB583" s="1"/>
      <c r="WC583" s="1"/>
      <c r="WD583" s="1"/>
      <c r="WE583" s="1"/>
      <c r="WF583" s="1"/>
      <c r="WG583" s="1"/>
      <c r="WH583" s="1"/>
      <c r="WI583" s="1"/>
      <c r="WJ583" s="1"/>
      <c r="WK583" s="1"/>
      <c r="WL583" s="1"/>
      <c r="WM583" s="1"/>
      <c r="WN583" s="1"/>
      <c r="WO583" s="1"/>
      <c r="WP583" s="1"/>
      <c r="WQ583" s="1"/>
      <c r="WR583" s="1"/>
      <c r="WS583" s="1"/>
      <c r="WT583" s="1"/>
      <c r="WU583" s="1"/>
      <c r="WV583" s="1"/>
      <c r="WW583" s="1"/>
      <c r="WX583" s="1"/>
      <c r="WY583" s="1"/>
      <c r="WZ583" s="1"/>
      <c r="XA583" s="1"/>
      <c r="XB583" s="1"/>
      <c r="XC583" s="1"/>
      <c r="XD583" s="1"/>
      <c r="XE583" s="1"/>
      <c r="XF583" s="1"/>
      <c r="XG583" s="1"/>
      <c r="XH583" s="1"/>
      <c r="XI583" s="1"/>
      <c r="XJ583" s="1"/>
      <c r="XK583" s="1"/>
      <c r="XL583" s="1"/>
      <c r="XM583" s="1"/>
      <c r="XN583" s="1"/>
      <c r="XO583" s="1"/>
      <c r="XP583" s="1"/>
      <c r="XQ583" s="1"/>
      <c r="XR583" s="1"/>
      <c r="XS583" s="1"/>
      <c r="XT583" s="1"/>
      <c r="XU583" s="1"/>
      <c r="XV583" s="1"/>
      <c r="XW583" s="1"/>
      <c r="XX583" s="1"/>
      <c r="XY583" s="1"/>
      <c r="XZ583" s="1"/>
      <c r="YA583" s="1"/>
      <c r="YB583" s="1"/>
      <c r="YC583" s="1"/>
      <c r="YD583" s="1"/>
      <c r="YE583" s="1"/>
      <c r="YF583" s="1"/>
      <c r="YG583" s="1"/>
      <c r="YH583" s="1"/>
      <c r="YI583" s="1"/>
      <c r="YJ583" s="1"/>
      <c r="YK583" s="1"/>
      <c r="YL583" s="1"/>
      <c r="YM583" s="1"/>
      <c r="YN583" s="1"/>
      <c r="YO583" s="1"/>
      <c r="YP583" s="1"/>
      <c r="YQ583" s="1"/>
      <c r="YR583" s="1"/>
      <c r="YS583" s="1"/>
      <c r="YT583" s="1"/>
      <c r="YU583" s="1"/>
      <c r="YV583" s="1"/>
      <c r="YW583" s="1"/>
      <c r="YX583" s="1"/>
      <c r="YY583" s="1"/>
      <c r="YZ583" s="1"/>
      <c r="ZA583" s="1"/>
      <c r="ZB583" s="1"/>
      <c r="ZC583" s="1"/>
      <c r="ZD583" s="1"/>
      <c r="ZE583" s="1"/>
      <c r="ZF583" s="1"/>
      <c r="ZG583" s="1"/>
      <c r="ZH583" s="1"/>
      <c r="ZI583" s="1"/>
      <c r="ZJ583" s="1"/>
      <c r="ZK583" s="1"/>
      <c r="ZL583" s="1"/>
      <c r="ZM583" s="1"/>
      <c r="ZN583" s="1"/>
      <c r="ZO583" s="1"/>
      <c r="ZP583" s="1"/>
      <c r="ZQ583" s="1"/>
      <c r="ZR583" s="1"/>
      <c r="ZS583" s="1"/>
    </row>
    <row r="584" spans="1:695" s="133" customFormat="1" x14ac:dyDescent="0.2">
      <c r="A584" s="225" t="s">
        <v>170</v>
      </c>
      <c r="B584" s="91"/>
      <c r="C584" s="48"/>
      <c r="D584" s="72"/>
      <c r="E584" s="69"/>
      <c r="F584" s="69"/>
      <c r="G584" s="42"/>
      <c r="H584" s="70"/>
      <c r="I584" s="81"/>
      <c r="J584" s="107"/>
      <c r="K584" s="46"/>
      <c r="L584" s="157"/>
      <c r="M584" s="1"/>
      <c r="N584" s="138"/>
      <c r="O584" s="139"/>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c r="JR584" s="1"/>
      <c r="JS584" s="1"/>
      <c r="JT584" s="1"/>
      <c r="JU584" s="1"/>
      <c r="JV584" s="1"/>
      <c r="JW584" s="1"/>
      <c r="JX584" s="1"/>
      <c r="JY584" s="1"/>
      <c r="JZ584" s="1"/>
      <c r="KA584" s="1"/>
      <c r="KB584" s="1"/>
      <c r="KC584" s="1"/>
      <c r="KD584" s="1"/>
      <c r="KE584" s="1"/>
      <c r="KF584" s="1"/>
      <c r="KG584" s="1"/>
      <c r="KH584" s="1"/>
      <c r="KI584" s="1"/>
      <c r="KJ584" s="1"/>
      <c r="KK584" s="1"/>
      <c r="KL584" s="1"/>
      <c r="KM584" s="1"/>
      <c r="KN584" s="1"/>
      <c r="KO584" s="1"/>
      <c r="KP584" s="1"/>
      <c r="KQ584" s="1"/>
      <c r="KR584" s="1"/>
      <c r="KS584" s="1"/>
      <c r="KT584" s="1"/>
      <c r="KU584" s="1"/>
      <c r="KV584" s="1"/>
      <c r="KW584" s="1"/>
      <c r="KX584" s="1"/>
      <c r="KY584" s="1"/>
      <c r="KZ584" s="1"/>
      <c r="LA584" s="1"/>
      <c r="LB584" s="1"/>
      <c r="LC584" s="1"/>
      <c r="LD584" s="1"/>
      <c r="LE584" s="1"/>
      <c r="LF584" s="1"/>
      <c r="LG584" s="1"/>
      <c r="LH584" s="1"/>
      <c r="LI584" s="1"/>
      <c r="LJ584" s="1"/>
      <c r="LK584" s="1"/>
      <c r="LL584" s="1"/>
      <c r="LM584" s="1"/>
      <c r="LN584" s="1"/>
      <c r="LO584" s="1"/>
      <c r="LP584" s="1"/>
      <c r="LQ584" s="1"/>
      <c r="LR584" s="1"/>
      <c r="LS584" s="1"/>
      <c r="LT584" s="1"/>
      <c r="LU584" s="1"/>
      <c r="LV584" s="1"/>
      <c r="LW584" s="1"/>
      <c r="LX584" s="1"/>
      <c r="LY584" s="1"/>
      <c r="LZ584" s="1"/>
      <c r="MA584" s="1"/>
      <c r="MB584" s="1"/>
      <c r="MC584" s="1"/>
      <c r="MD584" s="1"/>
      <c r="ME584" s="1"/>
      <c r="MF584" s="1"/>
      <c r="MG584" s="1"/>
      <c r="MH584" s="1"/>
      <c r="MI584" s="1"/>
      <c r="MJ584" s="1"/>
      <c r="MK584" s="1"/>
      <c r="ML584" s="1"/>
      <c r="MM584" s="1"/>
      <c r="MN584" s="1"/>
      <c r="MO584" s="1"/>
      <c r="MP584" s="1"/>
      <c r="MQ584" s="1"/>
      <c r="MR584" s="1"/>
      <c r="MS584" s="1"/>
      <c r="MT584" s="1"/>
      <c r="MU584" s="1"/>
      <c r="MV584" s="1"/>
      <c r="MW584" s="1"/>
      <c r="MX584" s="1"/>
      <c r="MY584" s="1"/>
      <c r="MZ584" s="1"/>
      <c r="NA584" s="1"/>
      <c r="NB584" s="1"/>
      <c r="NC584" s="1"/>
      <c r="ND584" s="1"/>
      <c r="NE584" s="1"/>
      <c r="NF584" s="1"/>
      <c r="NG584" s="1"/>
      <c r="NH584" s="1"/>
      <c r="NI584" s="1"/>
      <c r="NJ584" s="1"/>
      <c r="NK584" s="1"/>
      <c r="NL584" s="1"/>
      <c r="NM584" s="1"/>
      <c r="NN584" s="1"/>
      <c r="NO584" s="1"/>
      <c r="NP584" s="1"/>
      <c r="NQ584" s="1"/>
      <c r="NR584" s="1"/>
      <c r="NS584" s="1"/>
      <c r="NT584" s="1"/>
      <c r="NU584" s="1"/>
      <c r="NV584" s="1"/>
      <c r="NW584" s="1"/>
      <c r="NX584" s="1"/>
      <c r="NY584" s="1"/>
      <c r="NZ584" s="1"/>
      <c r="OA584" s="1"/>
      <c r="OB584" s="1"/>
      <c r="OC584" s="1"/>
      <c r="OD584" s="1"/>
      <c r="OE584" s="1"/>
      <c r="OF584" s="1"/>
      <c r="OG584" s="1"/>
      <c r="OH584" s="1"/>
      <c r="OI584" s="1"/>
      <c r="OJ584" s="1"/>
      <c r="OK584" s="1"/>
      <c r="OL584" s="1"/>
      <c r="OM584" s="1"/>
      <c r="ON584" s="1"/>
      <c r="OO584" s="1"/>
      <c r="OP584" s="1"/>
      <c r="OQ584" s="1"/>
      <c r="OR584" s="1"/>
      <c r="OS584" s="1"/>
      <c r="OT584" s="1"/>
      <c r="OU584" s="1"/>
      <c r="OV584" s="1"/>
      <c r="OW584" s="1"/>
      <c r="OX584" s="1"/>
      <c r="OY584" s="1"/>
      <c r="OZ584" s="1"/>
      <c r="PA584" s="1"/>
      <c r="PB584" s="1"/>
      <c r="PC584" s="1"/>
      <c r="PD584" s="1"/>
      <c r="PE584" s="1"/>
      <c r="PF584" s="1"/>
      <c r="PG584" s="1"/>
      <c r="PH584" s="1"/>
      <c r="PI584" s="1"/>
      <c r="PJ584" s="1"/>
      <c r="PK584" s="1"/>
      <c r="PL584" s="1"/>
      <c r="PM584" s="1"/>
      <c r="PN584" s="1"/>
      <c r="PO584" s="1"/>
      <c r="PP584" s="1"/>
      <c r="PQ584" s="1"/>
      <c r="PR584" s="1"/>
      <c r="PS584" s="1"/>
      <c r="PT584" s="1"/>
      <c r="PU584" s="1"/>
      <c r="PV584" s="1"/>
      <c r="PW584" s="1"/>
      <c r="PX584" s="1"/>
      <c r="PY584" s="1"/>
      <c r="PZ584" s="1"/>
      <c r="QA584" s="1"/>
      <c r="QB584" s="1"/>
      <c r="QC584" s="1"/>
      <c r="QD584" s="1"/>
      <c r="QE584" s="1"/>
      <c r="QF584" s="1"/>
      <c r="QG584" s="1"/>
      <c r="QH584" s="1"/>
      <c r="QI584" s="1"/>
      <c r="QJ584" s="1"/>
      <c r="QK584" s="1"/>
      <c r="QL584" s="1"/>
      <c r="QM584" s="1"/>
      <c r="QN584" s="1"/>
      <c r="QO584" s="1"/>
      <c r="QP584" s="1"/>
      <c r="QQ584" s="1"/>
      <c r="QR584" s="1"/>
      <c r="QS584" s="1"/>
      <c r="QT584" s="1"/>
      <c r="QU584" s="1"/>
      <c r="QV584" s="1"/>
      <c r="QW584" s="1"/>
      <c r="QX584" s="1"/>
      <c r="QY584" s="1"/>
      <c r="QZ584" s="1"/>
      <c r="RA584" s="1"/>
      <c r="RB584" s="1"/>
      <c r="RC584" s="1"/>
      <c r="RD584" s="1"/>
      <c r="RE584" s="1"/>
      <c r="RF584" s="1"/>
      <c r="RG584" s="1"/>
      <c r="RH584" s="1"/>
      <c r="RI584" s="1"/>
      <c r="RJ584" s="1"/>
      <c r="RK584" s="1"/>
      <c r="RL584" s="1"/>
      <c r="RM584" s="1"/>
      <c r="RN584" s="1"/>
      <c r="RO584" s="1"/>
      <c r="RP584" s="1"/>
      <c r="RQ584" s="1"/>
      <c r="RR584" s="1"/>
      <c r="RS584" s="1"/>
      <c r="RT584" s="1"/>
      <c r="RU584" s="1"/>
      <c r="RV584" s="1"/>
      <c r="RW584" s="1"/>
      <c r="RX584" s="1"/>
      <c r="RY584" s="1"/>
      <c r="RZ584" s="1"/>
      <c r="SA584" s="1"/>
      <c r="SB584" s="1"/>
      <c r="SC584" s="1"/>
      <c r="SD584" s="1"/>
      <c r="SE584" s="1"/>
      <c r="SF584" s="1"/>
      <c r="SG584" s="1"/>
      <c r="SH584" s="1"/>
      <c r="SI584" s="1"/>
      <c r="SJ584" s="1"/>
      <c r="SK584" s="1"/>
      <c r="SL584" s="1"/>
      <c r="SM584" s="1"/>
      <c r="SN584" s="1"/>
      <c r="SO584" s="1"/>
      <c r="SP584" s="1"/>
      <c r="SQ584" s="1"/>
      <c r="SR584" s="1"/>
      <c r="SS584" s="1"/>
      <c r="ST584" s="1"/>
      <c r="SU584" s="1"/>
      <c r="SV584" s="1"/>
      <c r="SW584" s="1"/>
      <c r="SX584" s="1"/>
      <c r="SY584" s="1"/>
      <c r="SZ584" s="1"/>
      <c r="TA584" s="1"/>
      <c r="TB584" s="1"/>
      <c r="TC584" s="1"/>
      <c r="TD584" s="1"/>
      <c r="TE584" s="1"/>
      <c r="TF584" s="1"/>
      <c r="TG584" s="1"/>
      <c r="TH584" s="1"/>
      <c r="TI584" s="1"/>
      <c r="TJ584" s="1"/>
      <c r="TK584" s="1"/>
      <c r="TL584" s="1"/>
      <c r="TM584" s="1"/>
      <c r="TN584" s="1"/>
      <c r="TO584" s="1"/>
      <c r="TP584" s="1"/>
      <c r="TQ584" s="1"/>
      <c r="TR584" s="1"/>
      <c r="TS584" s="1"/>
      <c r="TT584" s="1"/>
      <c r="TU584" s="1"/>
      <c r="TV584" s="1"/>
      <c r="TW584" s="1"/>
      <c r="TX584" s="1"/>
      <c r="TY584" s="1"/>
      <c r="TZ584" s="1"/>
      <c r="UA584" s="1"/>
      <c r="UB584" s="1"/>
      <c r="UC584" s="1"/>
      <c r="UD584" s="1"/>
      <c r="UE584" s="1"/>
      <c r="UF584" s="1"/>
      <c r="UG584" s="1"/>
      <c r="UH584" s="1"/>
      <c r="UI584" s="1"/>
      <c r="UJ584" s="1"/>
      <c r="UK584" s="1"/>
      <c r="UL584" s="1"/>
      <c r="UM584" s="1"/>
      <c r="UN584" s="1"/>
      <c r="UO584" s="1"/>
      <c r="UP584" s="1"/>
      <c r="UQ584" s="1"/>
      <c r="UR584" s="1"/>
      <c r="US584" s="1"/>
      <c r="UT584" s="1"/>
      <c r="UU584" s="1"/>
      <c r="UV584" s="1"/>
      <c r="UW584" s="1"/>
      <c r="UX584" s="1"/>
      <c r="UY584" s="1"/>
      <c r="UZ584" s="1"/>
      <c r="VA584" s="1"/>
      <c r="VB584" s="1"/>
      <c r="VC584" s="1"/>
      <c r="VD584" s="1"/>
      <c r="VE584" s="1"/>
      <c r="VF584" s="1"/>
      <c r="VG584" s="1"/>
      <c r="VH584" s="1"/>
      <c r="VI584" s="1"/>
      <c r="VJ584" s="1"/>
      <c r="VK584" s="1"/>
      <c r="VL584" s="1"/>
      <c r="VM584" s="1"/>
      <c r="VN584" s="1"/>
      <c r="VO584" s="1"/>
      <c r="VP584" s="1"/>
      <c r="VQ584" s="1"/>
      <c r="VR584" s="1"/>
      <c r="VS584" s="1"/>
      <c r="VT584" s="1"/>
      <c r="VU584" s="1"/>
      <c r="VV584" s="1"/>
      <c r="VW584" s="1"/>
      <c r="VX584" s="1"/>
      <c r="VY584" s="1"/>
      <c r="VZ584" s="1"/>
      <c r="WA584" s="1"/>
      <c r="WB584" s="1"/>
      <c r="WC584" s="1"/>
      <c r="WD584" s="1"/>
      <c r="WE584" s="1"/>
      <c r="WF584" s="1"/>
      <c r="WG584" s="1"/>
      <c r="WH584" s="1"/>
      <c r="WI584" s="1"/>
      <c r="WJ584" s="1"/>
      <c r="WK584" s="1"/>
      <c r="WL584" s="1"/>
      <c r="WM584" s="1"/>
      <c r="WN584" s="1"/>
      <c r="WO584" s="1"/>
      <c r="WP584" s="1"/>
      <c r="WQ584" s="1"/>
      <c r="WR584" s="1"/>
      <c r="WS584" s="1"/>
      <c r="WT584" s="1"/>
      <c r="WU584" s="1"/>
      <c r="WV584" s="1"/>
      <c r="WW584" s="1"/>
      <c r="WX584" s="1"/>
      <c r="WY584" s="1"/>
      <c r="WZ584" s="1"/>
      <c r="XA584" s="1"/>
      <c r="XB584" s="1"/>
      <c r="XC584" s="1"/>
      <c r="XD584" s="1"/>
      <c r="XE584" s="1"/>
      <c r="XF584" s="1"/>
      <c r="XG584" s="1"/>
      <c r="XH584" s="1"/>
      <c r="XI584" s="1"/>
      <c r="XJ584" s="1"/>
      <c r="XK584" s="1"/>
      <c r="XL584" s="1"/>
      <c r="XM584" s="1"/>
      <c r="XN584" s="1"/>
      <c r="XO584" s="1"/>
      <c r="XP584" s="1"/>
      <c r="XQ584" s="1"/>
      <c r="XR584" s="1"/>
      <c r="XS584" s="1"/>
      <c r="XT584" s="1"/>
      <c r="XU584" s="1"/>
      <c r="XV584" s="1"/>
      <c r="XW584" s="1"/>
      <c r="XX584" s="1"/>
      <c r="XY584" s="1"/>
      <c r="XZ584" s="1"/>
      <c r="YA584" s="1"/>
      <c r="YB584" s="1"/>
      <c r="YC584" s="1"/>
      <c r="YD584" s="1"/>
      <c r="YE584" s="1"/>
      <c r="YF584" s="1"/>
      <c r="YG584" s="1"/>
      <c r="YH584" s="1"/>
      <c r="YI584" s="1"/>
      <c r="YJ584" s="1"/>
      <c r="YK584" s="1"/>
      <c r="YL584" s="1"/>
      <c r="YM584" s="1"/>
      <c r="YN584" s="1"/>
      <c r="YO584" s="1"/>
      <c r="YP584" s="1"/>
      <c r="YQ584" s="1"/>
      <c r="YR584" s="1"/>
      <c r="YS584" s="1"/>
      <c r="YT584" s="1"/>
      <c r="YU584" s="1"/>
      <c r="YV584" s="1"/>
      <c r="YW584" s="1"/>
      <c r="YX584" s="1"/>
      <c r="YY584" s="1"/>
      <c r="YZ584" s="1"/>
      <c r="ZA584" s="1"/>
      <c r="ZB584" s="1"/>
      <c r="ZC584" s="1"/>
      <c r="ZD584" s="1"/>
      <c r="ZE584" s="1"/>
      <c r="ZF584" s="1"/>
      <c r="ZG584" s="1"/>
      <c r="ZH584" s="1"/>
      <c r="ZI584" s="1"/>
      <c r="ZJ584" s="1"/>
      <c r="ZK584" s="1"/>
      <c r="ZL584" s="1"/>
      <c r="ZM584" s="1"/>
      <c r="ZN584" s="1"/>
      <c r="ZO584" s="1"/>
      <c r="ZP584" s="1"/>
      <c r="ZQ584" s="1"/>
      <c r="ZR584" s="1"/>
      <c r="ZS584" s="1"/>
    </row>
    <row r="585" spans="1:695" s="128" customFormat="1" x14ac:dyDescent="0.2">
      <c r="A585" s="225" t="s">
        <v>170</v>
      </c>
      <c r="B585" s="91"/>
      <c r="C585" s="48" t="s">
        <v>52</v>
      </c>
      <c r="D585" s="72" t="s">
        <v>28</v>
      </c>
      <c r="E585" s="69">
        <v>0.59722222222222221</v>
      </c>
      <c r="F585" s="69">
        <f>E585+(25/(24*60))</f>
        <v>0.61458333333333337</v>
      </c>
      <c r="G585" s="42">
        <f t="shared" ref="G585:G592" si="93">H585*I585</f>
        <v>1355.2</v>
      </c>
      <c r="H585" s="265">
        <v>112</v>
      </c>
      <c r="I585" s="81">
        <v>12.1</v>
      </c>
      <c r="J585" s="77" t="s">
        <v>204</v>
      </c>
      <c r="K585" s="77" t="s">
        <v>205</v>
      </c>
      <c r="L585" s="157"/>
      <c r="M585" s="1"/>
      <c r="N585" s="138"/>
      <c r="O585" s="139"/>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c r="JR585" s="1"/>
      <c r="JS585" s="1"/>
      <c r="JT585" s="1"/>
      <c r="JU585" s="1"/>
      <c r="JV585" s="1"/>
      <c r="JW585" s="1"/>
      <c r="JX585" s="1"/>
      <c r="JY585" s="1"/>
      <c r="JZ585" s="1"/>
      <c r="KA585" s="1"/>
      <c r="KB585" s="1"/>
      <c r="KC585" s="1"/>
      <c r="KD585" s="1"/>
      <c r="KE585" s="1"/>
      <c r="KF585" s="1"/>
      <c r="KG585" s="1"/>
      <c r="KH585" s="1"/>
      <c r="KI585" s="1"/>
      <c r="KJ585" s="1"/>
      <c r="KK585" s="1"/>
      <c r="KL585" s="1"/>
      <c r="KM585" s="1"/>
      <c r="KN585" s="1"/>
      <c r="KO585" s="1"/>
      <c r="KP585" s="1"/>
      <c r="KQ585" s="1"/>
      <c r="KR585" s="1"/>
      <c r="KS585" s="1"/>
      <c r="KT585" s="1"/>
      <c r="KU585" s="1"/>
      <c r="KV585" s="1"/>
      <c r="KW585" s="1"/>
      <c r="KX585" s="1"/>
      <c r="KY585" s="1"/>
      <c r="KZ585" s="1"/>
      <c r="LA585" s="1"/>
      <c r="LB585" s="1"/>
      <c r="LC585" s="1"/>
      <c r="LD585" s="1"/>
      <c r="LE585" s="1"/>
      <c r="LF585" s="1"/>
      <c r="LG585" s="1"/>
      <c r="LH585" s="1"/>
      <c r="LI585" s="1"/>
      <c r="LJ585" s="1"/>
      <c r="LK585" s="1"/>
      <c r="LL585" s="1"/>
      <c r="LM585" s="1"/>
      <c r="LN585" s="1"/>
      <c r="LO585" s="1"/>
      <c r="LP585" s="1"/>
      <c r="LQ585" s="1"/>
      <c r="LR585" s="1"/>
      <c r="LS585" s="1"/>
      <c r="LT585" s="1"/>
      <c r="LU585" s="1"/>
      <c r="LV585" s="1"/>
      <c r="LW585" s="1"/>
      <c r="LX585" s="1"/>
      <c r="LY585" s="1"/>
      <c r="LZ585" s="1"/>
      <c r="MA585" s="1"/>
      <c r="MB585" s="1"/>
      <c r="MC585" s="1"/>
      <c r="MD585" s="1"/>
      <c r="ME585" s="1"/>
      <c r="MF585" s="1"/>
      <c r="MG585" s="1"/>
      <c r="MH585" s="1"/>
      <c r="MI585" s="1"/>
      <c r="MJ585" s="1"/>
      <c r="MK585" s="1"/>
      <c r="ML585" s="1"/>
      <c r="MM585" s="1"/>
      <c r="MN585" s="1"/>
      <c r="MO585" s="1"/>
      <c r="MP585" s="1"/>
      <c r="MQ585" s="1"/>
      <c r="MR585" s="1"/>
      <c r="MS585" s="1"/>
      <c r="MT585" s="1"/>
      <c r="MU585" s="1"/>
      <c r="MV585" s="1"/>
      <c r="MW585" s="1"/>
      <c r="MX585" s="1"/>
      <c r="MY585" s="1"/>
      <c r="MZ585" s="1"/>
      <c r="NA585" s="1"/>
      <c r="NB585" s="1"/>
      <c r="NC585" s="1"/>
      <c r="ND585" s="1"/>
      <c r="NE585" s="1"/>
      <c r="NF585" s="1"/>
      <c r="NG585" s="1"/>
      <c r="NH585" s="1"/>
      <c r="NI585" s="1"/>
      <c r="NJ585" s="1"/>
      <c r="NK585" s="1"/>
      <c r="NL585" s="1"/>
      <c r="NM585" s="1"/>
      <c r="NN585" s="1"/>
      <c r="NO585" s="1"/>
      <c r="NP585" s="1"/>
      <c r="NQ585" s="1"/>
      <c r="NR585" s="1"/>
      <c r="NS585" s="1"/>
      <c r="NT585" s="1"/>
      <c r="NU585" s="1"/>
      <c r="NV585" s="1"/>
      <c r="NW585" s="1"/>
      <c r="NX585" s="1"/>
      <c r="NY585" s="1"/>
      <c r="NZ585" s="1"/>
      <c r="OA585" s="1"/>
      <c r="OB585" s="1"/>
      <c r="OC585" s="1"/>
      <c r="OD585" s="1"/>
      <c r="OE585" s="1"/>
      <c r="OF585" s="1"/>
      <c r="OG585" s="1"/>
      <c r="OH585" s="1"/>
      <c r="OI585" s="1"/>
      <c r="OJ585" s="1"/>
      <c r="OK585" s="1"/>
      <c r="OL585" s="1"/>
      <c r="OM585" s="1"/>
      <c r="ON585" s="1"/>
      <c r="OO585" s="1"/>
      <c r="OP585" s="1"/>
      <c r="OQ585" s="1"/>
      <c r="OR585" s="1"/>
      <c r="OS585" s="1"/>
      <c r="OT585" s="1"/>
      <c r="OU585" s="1"/>
      <c r="OV585" s="1"/>
      <c r="OW585" s="1"/>
      <c r="OX585" s="1"/>
      <c r="OY585" s="1"/>
      <c r="OZ585" s="1"/>
      <c r="PA585" s="1"/>
      <c r="PB585" s="1"/>
      <c r="PC585" s="1"/>
      <c r="PD585" s="1"/>
      <c r="PE585" s="1"/>
      <c r="PF585" s="1"/>
      <c r="PG585" s="1"/>
      <c r="PH585" s="1"/>
      <c r="PI585" s="1"/>
      <c r="PJ585" s="1"/>
      <c r="PK585" s="1"/>
      <c r="PL585" s="1"/>
      <c r="PM585" s="1"/>
      <c r="PN585" s="1"/>
      <c r="PO585" s="1"/>
      <c r="PP585" s="1"/>
      <c r="PQ585" s="1"/>
      <c r="PR585" s="1"/>
      <c r="PS585" s="1"/>
      <c r="PT585" s="1"/>
      <c r="PU585" s="1"/>
      <c r="PV585" s="1"/>
      <c r="PW585" s="1"/>
      <c r="PX585" s="1"/>
      <c r="PY585" s="1"/>
      <c r="PZ585" s="1"/>
      <c r="QA585" s="1"/>
      <c r="QB585" s="1"/>
      <c r="QC585" s="1"/>
      <c r="QD585" s="1"/>
      <c r="QE585" s="1"/>
      <c r="QF585" s="1"/>
      <c r="QG585" s="1"/>
      <c r="QH585" s="1"/>
      <c r="QI585" s="1"/>
      <c r="QJ585" s="1"/>
      <c r="QK585" s="1"/>
      <c r="QL585" s="1"/>
      <c r="QM585" s="1"/>
      <c r="QN585" s="1"/>
      <c r="QO585" s="1"/>
      <c r="QP585" s="1"/>
      <c r="QQ585" s="1"/>
      <c r="QR585" s="1"/>
      <c r="QS585" s="1"/>
      <c r="QT585" s="1"/>
      <c r="QU585" s="1"/>
      <c r="QV585" s="1"/>
      <c r="QW585" s="1"/>
      <c r="QX585" s="1"/>
      <c r="QY585" s="1"/>
      <c r="QZ585" s="1"/>
      <c r="RA585" s="1"/>
      <c r="RB585" s="1"/>
      <c r="RC585" s="1"/>
      <c r="RD585" s="1"/>
      <c r="RE585" s="1"/>
      <c r="RF585" s="1"/>
      <c r="RG585" s="1"/>
      <c r="RH585" s="1"/>
      <c r="RI585" s="1"/>
      <c r="RJ585" s="1"/>
      <c r="RK585" s="1"/>
      <c r="RL585" s="1"/>
      <c r="RM585" s="1"/>
      <c r="RN585" s="1"/>
      <c r="RO585" s="1"/>
      <c r="RP585" s="1"/>
      <c r="RQ585" s="1"/>
      <c r="RR585" s="1"/>
      <c r="RS585" s="1"/>
      <c r="RT585" s="1"/>
      <c r="RU585" s="1"/>
      <c r="RV585" s="1"/>
      <c r="RW585" s="1"/>
      <c r="RX585" s="1"/>
      <c r="RY585" s="1"/>
      <c r="RZ585" s="1"/>
      <c r="SA585" s="1"/>
      <c r="SB585" s="1"/>
      <c r="SC585" s="1"/>
      <c r="SD585" s="1"/>
      <c r="SE585" s="1"/>
      <c r="SF585" s="1"/>
      <c r="SG585" s="1"/>
      <c r="SH585" s="1"/>
      <c r="SI585" s="1"/>
      <c r="SJ585" s="1"/>
      <c r="SK585" s="1"/>
      <c r="SL585" s="1"/>
      <c r="SM585" s="1"/>
      <c r="SN585" s="1"/>
      <c r="SO585" s="1"/>
      <c r="SP585" s="1"/>
      <c r="SQ585" s="1"/>
      <c r="SR585" s="1"/>
      <c r="SS585" s="1"/>
      <c r="ST585" s="1"/>
      <c r="SU585" s="1"/>
      <c r="SV585" s="1"/>
      <c r="SW585" s="1"/>
      <c r="SX585" s="1"/>
      <c r="SY585" s="1"/>
      <c r="SZ585" s="1"/>
      <c r="TA585" s="1"/>
      <c r="TB585" s="1"/>
      <c r="TC585" s="1"/>
      <c r="TD585" s="1"/>
      <c r="TE585" s="1"/>
      <c r="TF585" s="1"/>
      <c r="TG585" s="1"/>
      <c r="TH585" s="1"/>
      <c r="TI585" s="1"/>
      <c r="TJ585" s="1"/>
      <c r="TK585" s="1"/>
      <c r="TL585" s="1"/>
      <c r="TM585" s="1"/>
      <c r="TN585" s="1"/>
      <c r="TO585" s="1"/>
      <c r="TP585" s="1"/>
      <c r="TQ585" s="1"/>
      <c r="TR585" s="1"/>
      <c r="TS585" s="1"/>
      <c r="TT585" s="1"/>
      <c r="TU585" s="1"/>
      <c r="TV585" s="1"/>
      <c r="TW585" s="1"/>
      <c r="TX585" s="1"/>
      <c r="TY585" s="1"/>
      <c r="TZ585" s="1"/>
      <c r="UA585" s="1"/>
      <c r="UB585" s="1"/>
      <c r="UC585" s="1"/>
      <c r="UD585" s="1"/>
      <c r="UE585" s="1"/>
      <c r="UF585" s="1"/>
      <c r="UG585" s="1"/>
      <c r="UH585" s="1"/>
      <c r="UI585" s="1"/>
      <c r="UJ585" s="1"/>
      <c r="UK585" s="1"/>
      <c r="UL585" s="1"/>
      <c r="UM585" s="1"/>
      <c r="UN585" s="1"/>
      <c r="UO585" s="1"/>
      <c r="UP585" s="1"/>
      <c r="UQ585" s="1"/>
      <c r="UR585" s="1"/>
      <c r="US585" s="1"/>
      <c r="UT585" s="1"/>
      <c r="UU585" s="1"/>
      <c r="UV585" s="1"/>
      <c r="UW585" s="1"/>
      <c r="UX585" s="1"/>
      <c r="UY585" s="1"/>
      <c r="UZ585" s="1"/>
      <c r="VA585" s="1"/>
      <c r="VB585" s="1"/>
      <c r="VC585" s="1"/>
      <c r="VD585" s="1"/>
      <c r="VE585" s="1"/>
      <c r="VF585" s="1"/>
      <c r="VG585" s="1"/>
      <c r="VH585" s="1"/>
      <c r="VI585" s="1"/>
      <c r="VJ585" s="1"/>
      <c r="VK585" s="1"/>
      <c r="VL585" s="1"/>
      <c r="VM585" s="1"/>
      <c r="VN585" s="1"/>
      <c r="VO585" s="1"/>
      <c r="VP585" s="1"/>
      <c r="VQ585" s="1"/>
      <c r="VR585" s="1"/>
      <c r="VS585" s="1"/>
      <c r="VT585" s="1"/>
      <c r="VU585" s="1"/>
      <c r="VV585" s="1"/>
      <c r="VW585" s="1"/>
      <c r="VX585" s="1"/>
      <c r="VY585" s="1"/>
      <c r="VZ585" s="1"/>
      <c r="WA585" s="1"/>
      <c r="WB585" s="1"/>
      <c r="WC585" s="1"/>
      <c r="WD585" s="1"/>
      <c r="WE585" s="1"/>
      <c r="WF585" s="1"/>
      <c r="WG585" s="1"/>
      <c r="WH585" s="1"/>
      <c r="WI585" s="1"/>
      <c r="WJ585" s="1"/>
      <c r="WK585" s="1"/>
      <c r="WL585" s="1"/>
      <c r="WM585" s="1"/>
      <c r="WN585" s="1"/>
      <c r="WO585" s="1"/>
      <c r="WP585" s="1"/>
      <c r="WQ585" s="1"/>
      <c r="WR585" s="1"/>
      <c r="WS585" s="1"/>
      <c r="WT585" s="1"/>
      <c r="WU585" s="1"/>
      <c r="WV585" s="1"/>
      <c r="WW585" s="1"/>
      <c r="WX585" s="1"/>
      <c r="WY585" s="1"/>
      <c r="WZ585" s="1"/>
      <c r="XA585" s="1"/>
      <c r="XB585" s="1"/>
      <c r="XC585" s="1"/>
      <c r="XD585" s="1"/>
      <c r="XE585" s="1"/>
      <c r="XF585" s="1"/>
      <c r="XG585" s="1"/>
      <c r="XH585" s="1"/>
      <c r="XI585" s="1"/>
      <c r="XJ585" s="1"/>
      <c r="XK585" s="1"/>
      <c r="XL585" s="1"/>
      <c r="XM585" s="1"/>
      <c r="XN585" s="1"/>
      <c r="XO585" s="1"/>
      <c r="XP585" s="1"/>
      <c r="XQ585" s="1"/>
      <c r="XR585" s="1"/>
      <c r="XS585" s="1"/>
      <c r="XT585" s="1"/>
      <c r="XU585" s="1"/>
      <c r="XV585" s="1"/>
      <c r="XW585" s="1"/>
      <c r="XX585" s="1"/>
      <c r="XY585" s="1"/>
      <c r="XZ585" s="1"/>
      <c r="YA585" s="1"/>
      <c r="YB585" s="1"/>
      <c r="YC585" s="1"/>
      <c r="YD585" s="1"/>
      <c r="YE585" s="1"/>
      <c r="YF585" s="1"/>
      <c r="YG585" s="1"/>
      <c r="YH585" s="1"/>
      <c r="YI585" s="1"/>
      <c r="YJ585" s="1"/>
      <c r="YK585" s="1"/>
      <c r="YL585" s="1"/>
      <c r="YM585" s="1"/>
      <c r="YN585" s="1"/>
      <c r="YO585" s="1"/>
      <c r="YP585" s="1"/>
      <c r="YQ585" s="1"/>
      <c r="YR585" s="1"/>
      <c r="YS585" s="1"/>
      <c r="YT585" s="1"/>
      <c r="YU585" s="1"/>
      <c r="YV585" s="1"/>
      <c r="YW585" s="1"/>
      <c r="YX585" s="1"/>
      <c r="YY585" s="1"/>
      <c r="YZ585" s="1"/>
      <c r="ZA585" s="1"/>
      <c r="ZB585" s="1"/>
      <c r="ZC585" s="1"/>
      <c r="ZD585" s="1"/>
      <c r="ZE585" s="1"/>
      <c r="ZF585" s="1"/>
      <c r="ZG585" s="1"/>
      <c r="ZH585" s="1"/>
      <c r="ZI585" s="1"/>
      <c r="ZJ585" s="1"/>
      <c r="ZK585" s="1"/>
      <c r="ZL585" s="1"/>
      <c r="ZM585" s="1"/>
      <c r="ZN585" s="1"/>
      <c r="ZO585" s="1"/>
      <c r="ZP585" s="1"/>
      <c r="ZQ585" s="1"/>
      <c r="ZR585" s="1"/>
      <c r="ZS585" s="1"/>
    </row>
    <row r="586" spans="1:695" s="128" customFormat="1" x14ac:dyDescent="0.2">
      <c r="A586" s="225" t="s">
        <v>170</v>
      </c>
      <c r="B586" s="91"/>
      <c r="C586" s="48" t="s">
        <v>53</v>
      </c>
      <c r="D586" s="72" t="s">
        <v>28</v>
      </c>
      <c r="E586" s="69">
        <v>0.62152777777777779</v>
      </c>
      <c r="F586" s="69">
        <f>E586+(25/(24*60))</f>
        <v>0.63888888888888895</v>
      </c>
      <c r="G586" s="42">
        <f t="shared" si="93"/>
        <v>1355.2</v>
      </c>
      <c r="H586" s="265">
        <v>112</v>
      </c>
      <c r="I586" s="81">
        <v>12.1</v>
      </c>
      <c r="J586" s="77" t="s">
        <v>204</v>
      </c>
      <c r="K586" s="77" t="s">
        <v>205</v>
      </c>
      <c r="L586" s="157"/>
      <c r="M586" s="1"/>
      <c r="N586" s="138"/>
      <c r="O586" s="139"/>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c r="JR586" s="1"/>
      <c r="JS586" s="1"/>
      <c r="JT586" s="1"/>
      <c r="JU586" s="1"/>
      <c r="JV586" s="1"/>
      <c r="JW586" s="1"/>
      <c r="JX586" s="1"/>
      <c r="JY586" s="1"/>
      <c r="JZ586" s="1"/>
      <c r="KA586" s="1"/>
      <c r="KB586" s="1"/>
      <c r="KC586" s="1"/>
      <c r="KD586" s="1"/>
      <c r="KE586" s="1"/>
      <c r="KF586" s="1"/>
      <c r="KG586" s="1"/>
      <c r="KH586" s="1"/>
      <c r="KI586" s="1"/>
      <c r="KJ586" s="1"/>
      <c r="KK586" s="1"/>
      <c r="KL586" s="1"/>
      <c r="KM586" s="1"/>
      <c r="KN586" s="1"/>
      <c r="KO586" s="1"/>
      <c r="KP586" s="1"/>
      <c r="KQ586" s="1"/>
      <c r="KR586" s="1"/>
      <c r="KS586" s="1"/>
      <c r="KT586" s="1"/>
      <c r="KU586" s="1"/>
      <c r="KV586" s="1"/>
      <c r="KW586" s="1"/>
      <c r="KX586" s="1"/>
      <c r="KY586" s="1"/>
      <c r="KZ586" s="1"/>
      <c r="LA586" s="1"/>
      <c r="LB586" s="1"/>
      <c r="LC586" s="1"/>
      <c r="LD586" s="1"/>
      <c r="LE586" s="1"/>
      <c r="LF586" s="1"/>
      <c r="LG586" s="1"/>
      <c r="LH586" s="1"/>
      <c r="LI586" s="1"/>
      <c r="LJ586" s="1"/>
      <c r="LK586" s="1"/>
      <c r="LL586" s="1"/>
      <c r="LM586" s="1"/>
      <c r="LN586" s="1"/>
      <c r="LO586" s="1"/>
      <c r="LP586" s="1"/>
      <c r="LQ586" s="1"/>
      <c r="LR586" s="1"/>
      <c r="LS586" s="1"/>
      <c r="LT586" s="1"/>
      <c r="LU586" s="1"/>
      <c r="LV586" s="1"/>
      <c r="LW586" s="1"/>
      <c r="LX586" s="1"/>
      <c r="LY586" s="1"/>
      <c r="LZ586" s="1"/>
      <c r="MA586" s="1"/>
      <c r="MB586" s="1"/>
      <c r="MC586" s="1"/>
      <c r="MD586" s="1"/>
      <c r="ME586" s="1"/>
      <c r="MF586" s="1"/>
      <c r="MG586" s="1"/>
      <c r="MH586" s="1"/>
      <c r="MI586" s="1"/>
      <c r="MJ586" s="1"/>
      <c r="MK586" s="1"/>
      <c r="ML586" s="1"/>
      <c r="MM586" s="1"/>
      <c r="MN586" s="1"/>
      <c r="MO586" s="1"/>
      <c r="MP586" s="1"/>
      <c r="MQ586" s="1"/>
      <c r="MR586" s="1"/>
      <c r="MS586" s="1"/>
      <c r="MT586" s="1"/>
      <c r="MU586" s="1"/>
      <c r="MV586" s="1"/>
      <c r="MW586" s="1"/>
      <c r="MX586" s="1"/>
      <c r="MY586" s="1"/>
      <c r="MZ586" s="1"/>
      <c r="NA586" s="1"/>
      <c r="NB586" s="1"/>
      <c r="NC586" s="1"/>
      <c r="ND586" s="1"/>
      <c r="NE586" s="1"/>
      <c r="NF586" s="1"/>
      <c r="NG586" s="1"/>
      <c r="NH586" s="1"/>
      <c r="NI586" s="1"/>
      <c r="NJ586" s="1"/>
      <c r="NK586" s="1"/>
      <c r="NL586" s="1"/>
      <c r="NM586" s="1"/>
      <c r="NN586" s="1"/>
      <c r="NO586" s="1"/>
      <c r="NP586" s="1"/>
      <c r="NQ586" s="1"/>
      <c r="NR586" s="1"/>
      <c r="NS586" s="1"/>
      <c r="NT586" s="1"/>
      <c r="NU586" s="1"/>
      <c r="NV586" s="1"/>
      <c r="NW586" s="1"/>
      <c r="NX586" s="1"/>
      <c r="NY586" s="1"/>
      <c r="NZ586" s="1"/>
      <c r="OA586" s="1"/>
      <c r="OB586" s="1"/>
      <c r="OC586" s="1"/>
      <c r="OD586" s="1"/>
      <c r="OE586" s="1"/>
      <c r="OF586" s="1"/>
      <c r="OG586" s="1"/>
      <c r="OH586" s="1"/>
      <c r="OI586" s="1"/>
      <c r="OJ586" s="1"/>
      <c r="OK586" s="1"/>
      <c r="OL586" s="1"/>
      <c r="OM586" s="1"/>
      <c r="ON586" s="1"/>
      <c r="OO586" s="1"/>
      <c r="OP586" s="1"/>
      <c r="OQ586" s="1"/>
      <c r="OR586" s="1"/>
      <c r="OS586" s="1"/>
      <c r="OT586" s="1"/>
      <c r="OU586" s="1"/>
      <c r="OV586" s="1"/>
      <c r="OW586" s="1"/>
      <c r="OX586" s="1"/>
      <c r="OY586" s="1"/>
      <c r="OZ586" s="1"/>
      <c r="PA586" s="1"/>
      <c r="PB586" s="1"/>
      <c r="PC586" s="1"/>
      <c r="PD586" s="1"/>
      <c r="PE586" s="1"/>
      <c r="PF586" s="1"/>
      <c r="PG586" s="1"/>
      <c r="PH586" s="1"/>
      <c r="PI586" s="1"/>
      <c r="PJ586" s="1"/>
      <c r="PK586" s="1"/>
      <c r="PL586" s="1"/>
      <c r="PM586" s="1"/>
      <c r="PN586" s="1"/>
      <c r="PO586" s="1"/>
      <c r="PP586" s="1"/>
      <c r="PQ586" s="1"/>
      <c r="PR586" s="1"/>
      <c r="PS586" s="1"/>
      <c r="PT586" s="1"/>
      <c r="PU586" s="1"/>
      <c r="PV586" s="1"/>
      <c r="PW586" s="1"/>
      <c r="PX586" s="1"/>
      <c r="PY586" s="1"/>
      <c r="PZ586" s="1"/>
      <c r="QA586" s="1"/>
      <c r="QB586" s="1"/>
      <c r="QC586" s="1"/>
      <c r="QD586" s="1"/>
      <c r="QE586" s="1"/>
      <c r="QF586" s="1"/>
      <c r="QG586" s="1"/>
      <c r="QH586" s="1"/>
      <c r="QI586" s="1"/>
      <c r="QJ586" s="1"/>
      <c r="QK586" s="1"/>
      <c r="QL586" s="1"/>
      <c r="QM586" s="1"/>
      <c r="QN586" s="1"/>
      <c r="QO586" s="1"/>
      <c r="QP586" s="1"/>
      <c r="QQ586" s="1"/>
      <c r="QR586" s="1"/>
      <c r="QS586" s="1"/>
      <c r="QT586" s="1"/>
      <c r="QU586" s="1"/>
      <c r="QV586" s="1"/>
      <c r="QW586" s="1"/>
      <c r="QX586" s="1"/>
      <c r="QY586" s="1"/>
      <c r="QZ586" s="1"/>
      <c r="RA586" s="1"/>
      <c r="RB586" s="1"/>
      <c r="RC586" s="1"/>
      <c r="RD586" s="1"/>
      <c r="RE586" s="1"/>
      <c r="RF586" s="1"/>
      <c r="RG586" s="1"/>
      <c r="RH586" s="1"/>
      <c r="RI586" s="1"/>
      <c r="RJ586" s="1"/>
      <c r="RK586" s="1"/>
      <c r="RL586" s="1"/>
      <c r="RM586" s="1"/>
      <c r="RN586" s="1"/>
      <c r="RO586" s="1"/>
      <c r="RP586" s="1"/>
      <c r="RQ586" s="1"/>
      <c r="RR586" s="1"/>
      <c r="RS586" s="1"/>
      <c r="RT586" s="1"/>
      <c r="RU586" s="1"/>
      <c r="RV586" s="1"/>
      <c r="RW586" s="1"/>
      <c r="RX586" s="1"/>
      <c r="RY586" s="1"/>
      <c r="RZ586" s="1"/>
      <c r="SA586" s="1"/>
      <c r="SB586" s="1"/>
      <c r="SC586" s="1"/>
      <c r="SD586" s="1"/>
      <c r="SE586" s="1"/>
      <c r="SF586" s="1"/>
      <c r="SG586" s="1"/>
      <c r="SH586" s="1"/>
      <c r="SI586" s="1"/>
      <c r="SJ586" s="1"/>
      <c r="SK586" s="1"/>
      <c r="SL586" s="1"/>
      <c r="SM586" s="1"/>
      <c r="SN586" s="1"/>
      <c r="SO586" s="1"/>
      <c r="SP586" s="1"/>
      <c r="SQ586" s="1"/>
      <c r="SR586" s="1"/>
      <c r="SS586" s="1"/>
      <c r="ST586" s="1"/>
      <c r="SU586" s="1"/>
      <c r="SV586" s="1"/>
      <c r="SW586" s="1"/>
      <c r="SX586" s="1"/>
      <c r="SY586" s="1"/>
      <c r="SZ586" s="1"/>
      <c r="TA586" s="1"/>
      <c r="TB586" s="1"/>
      <c r="TC586" s="1"/>
      <c r="TD586" s="1"/>
      <c r="TE586" s="1"/>
      <c r="TF586" s="1"/>
      <c r="TG586" s="1"/>
      <c r="TH586" s="1"/>
      <c r="TI586" s="1"/>
      <c r="TJ586" s="1"/>
      <c r="TK586" s="1"/>
      <c r="TL586" s="1"/>
      <c r="TM586" s="1"/>
      <c r="TN586" s="1"/>
      <c r="TO586" s="1"/>
      <c r="TP586" s="1"/>
      <c r="TQ586" s="1"/>
      <c r="TR586" s="1"/>
      <c r="TS586" s="1"/>
      <c r="TT586" s="1"/>
      <c r="TU586" s="1"/>
      <c r="TV586" s="1"/>
      <c r="TW586" s="1"/>
      <c r="TX586" s="1"/>
      <c r="TY586" s="1"/>
      <c r="TZ586" s="1"/>
      <c r="UA586" s="1"/>
      <c r="UB586" s="1"/>
      <c r="UC586" s="1"/>
      <c r="UD586" s="1"/>
      <c r="UE586" s="1"/>
      <c r="UF586" s="1"/>
      <c r="UG586" s="1"/>
      <c r="UH586" s="1"/>
      <c r="UI586" s="1"/>
      <c r="UJ586" s="1"/>
      <c r="UK586" s="1"/>
      <c r="UL586" s="1"/>
      <c r="UM586" s="1"/>
      <c r="UN586" s="1"/>
      <c r="UO586" s="1"/>
      <c r="UP586" s="1"/>
      <c r="UQ586" s="1"/>
      <c r="UR586" s="1"/>
      <c r="US586" s="1"/>
      <c r="UT586" s="1"/>
      <c r="UU586" s="1"/>
      <c r="UV586" s="1"/>
      <c r="UW586" s="1"/>
      <c r="UX586" s="1"/>
      <c r="UY586" s="1"/>
      <c r="UZ586" s="1"/>
      <c r="VA586" s="1"/>
      <c r="VB586" s="1"/>
      <c r="VC586" s="1"/>
      <c r="VD586" s="1"/>
      <c r="VE586" s="1"/>
      <c r="VF586" s="1"/>
      <c r="VG586" s="1"/>
      <c r="VH586" s="1"/>
      <c r="VI586" s="1"/>
      <c r="VJ586" s="1"/>
      <c r="VK586" s="1"/>
      <c r="VL586" s="1"/>
      <c r="VM586" s="1"/>
      <c r="VN586" s="1"/>
      <c r="VO586" s="1"/>
      <c r="VP586" s="1"/>
      <c r="VQ586" s="1"/>
      <c r="VR586" s="1"/>
      <c r="VS586" s="1"/>
      <c r="VT586" s="1"/>
      <c r="VU586" s="1"/>
      <c r="VV586" s="1"/>
      <c r="VW586" s="1"/>
      <c r="VX586" s="1"/>
      <c r="VY586" s="1"/>
      <c r="VZ586" s="1"/>
      <c r="WA586" s="1"/>
      <c r="WB586" s="1"/>
      <c r="WC586" s="1"/>
      <c r="WD586" s="1"/>
      <c r="WE586" s="1"/>
      <c r="WF586" s="1"/>
      <c r="WG586" s="1"/>
      <c r="WH586" s="1"/>
      <c r="WI586" s="1"/>
      <c r="WJ586" s="1"/>
      <c r="WK586" s="1"/>
      <c r="WL586" s="1"/>
      <c r="WM586" s="1"/>
      <c r="WN586" s="1"/>
      <c r="WO586" s="1"/>
      <c r="WP586" s="1"/>
      <c r="WQ586" s="1"/>
      <c r="WR586" s="1"/>
      <c r="WS586" s="1"/>
      <c r="WT586" s="1"/>
      <c r="WU586" s="1"/>
      <c r="WV586" s="1"/>
      <c r="WW586" s="1"/>
      <c r="WX586" s="1"/>
      <c r="WY586" s="1"/>
      <c r="WZ586" s="1"/>
      <c r="XA586" s="1"/>
      <c r="XB586" s="1"/>
      <c r="XC586" s="1"/>
      <c r="XD586" s="1"/>
      <c r="XE586" s="1"/>
      <c r="XF586" s="1"/>
      <c r="XG586" s="1"/>
      <c r="XH586" s="1"/>
      <c r="XI586" s="1"/>
      <c r="XJ586" s="1"/>
      <c r="XK586" s="1"/>
      <c r="XL586" s="1"/>
      <c r="XM586" s="1"/>
      <c r="XN586" s="1"/>
      <c r="XO586" s="1"/>
      <c r="XP586" s="1"/>
      <c r="XQ586" s="1"/>
      <c r="XR586" s="1"/>
      <c r="XS586" s="1"/>
      <c r="XT586" s="1"/>
      <c r="XU586" s="1"/>
      <c r="XV586" s="1"/>
      <c r="XW586" s="1"/>
      <c r="XX586" s="1"/>
      <c r="XY586" s="1"/>
      <c r="XZ586" s="1"/>
      <c r="YA586" s="1"/>
      <c r="YB586" s="1"/>
      <c r="YC586" s="1"/>
      <c r="YD586" s="1"/>
      <c r="YE586" s="1"/>
      <c r="YF586" s="1"/>
      <c r="YG586" s="1"/>
      <c r="YH586" s="1"/>
      <c r="YI586" s="1"/>
      <c r="YJ586" s="1"/>
      <c r="YK586" s="1"/>
      <c r="YL586" s="1"/>
      <c r="YM586" s="1"/>
      <c r="YN586" s="1"/>
      <c r="YO586" s="1"/>
      <c r="YP586" s="1"/>
      <c r="YQ586" s="1"/>
      <c r="YR586" s="1"/>
      <c r="YS586" s="1"/>
      <c r="YT586" s="1"/>
      <c r="YU586" s="1"/>
      <c r="YV586" s="1"/>
      <c r="YW586" s="1"/>
      <c r="YX586" s="1"/>
      <c r="YY586" s="1"/>
      <c r="YZ586" s="1"/>
      <c r="ZA586" s="1"/>
      <c r="ZB586" s="1"/>
      <c r="ZC586" s="1"/>
      <c r="ZD586" s="1"/>
      <c r="ZE586" s="1"/>
      <c r="ZF586" s="1"/>
      <c r="ZG586" s="1"/>
      <c r="ZH586" s="1"/>
      <c r="ZI586" s="1"/>
      <c r="ZJ586" s="1"/>
      <c r="ZK586" s="1"/>
      <c r="ZL586" s="1"/>
      <c r="ZM586" s="1"/>
      <c r="ZN586" s="1"/>
      <c r="ZO586" s="1"/>
      <c r="ZP586" s="1"/>
      <c r="ZQ586" s="1"/>
      <c r="ZR586" s="1"/>
      <c r="ZS586" s="1"/>
    </row>
    <row r="587" spans="1:695" s="132" customFormat="1" x14ac:dyDescent="0.2">
      <c r="A587" s="225" t="s">
        <v>170</v>
      </c>
      <c r="B587" s="91"/>
      <c r="C587" s="48" t="s">
        <v>51</v>
      </c>
      <c r="D587" s="72" t="s">
        <v>28</v>
      </c>
      <c r="E587" s="69">
        <v>0.63888888888888895</v>
      </c>
      <c r="F587" s="69">
        <f>E587+(55/(24*60))</f>
        <v>0.67708333333333337</v>
      </c>
      <c r="G587" s="42">
        <f t="shared" si="93"/>
        <v>4457.5999999999995</v>
      </c>
      <c r="H587" s="265">
        <v>112</v>
      </c>
      <c r="I587" s="81">
        <v>39.799999999999997</v>
      </c>
      <c r="J587" s="77" t="s">
        <v>204</v>
      </c>
      <c r="K587" s="77" t="s">
        <v>205</v>
      </c>
      <c r="L587" s="157"/>
      <c r="M587" s="1"/>
      <c r="N587" s="138"/>
      <c r="O587" s="139"/>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c r="JR587" s="1"/>
      <c r="JS587" s="1"/>
      <c r="JT587" s="1"/>
      <c r="JU587" s="1"/>
      <c r="JV587" s="1"/>
      <c r="JW587" s="1"/>
      <c r="JX587" s="1"/>
      <c r="JY587" s="1"/>
      <c r="JZ587" s="1"/>
      <c r="KA587" s="1"/>
      <c r="KB587" s="1"/>
      <c r="KC587" s="1"/>
      <c r="KD587" s="1"/>
      <c r="KE587" s="1"/>
      <c r="KF587" s="1"/>
      <c r="KG587" s="1"/>
      <c r="KH587" s="1"/>
      <c r="KI587" s="1"/>
      <c r="KJ587" s="1"/>
      <c r="KK587" s="1"/>
      <c r="KL587" s="1"/>
      <c r="KM587" s="1"/>
      <c r="KN587" s="1"/>
      <c r="KO587" s="1"/>
      <c r="KP587" s="1"/>
      <c r="KQ587" s="1"/>
      <c r="KR587" s="1"/>
      <c r="KS587" s="1"/>
      <c r="KT587" s="1"/>
      <c r="KU587" s="1"/>
      <c r="KV587" s="1"/>
      <c r="KW587" s="1"/>
      <c r="KX587" s="1"/>
      <c r="KY587" s="1"/>
      <c r="KZ587" s="1"/>
      <c r="LA587" s="1"/>
      <c r="LB587" s="1"/>
      <c r="LC587" s="1"/>
      <c r="LD587" s="1"/>
      <c r="LE587" s="1"/>
      <c r="LF587" s="1"/>
      <c r="LG587" s="1"/>
      <c r="LH587" s="1"/>
      <c r="LI587" s="1"/>
      <c r="LJ587" s="1"/>
      <c r="LK587" s="1"/>
      <c r="LL587" s="1"/>
      <c r="LM587" s="1"/>
      <c r="LN587" s="1"/>
      <c r="LO587" s="1"/>
      <c r="LP587" s="1"/>
      <c r="LQ587" s="1"/>
      <c r="LR587" s="1"/>
      <c r="LS587" s="1"/>
      <c r="LT587" s="1"/>
      <c r="LU587" s="1"/>
      <c r="LV587" s="1"/>
      <c r="LW587" s="1"/>
      <c r="LX587" s="1"/>
      <c r="LY587" s="1"/>
      <c r="LZ587" s="1"/>
      <c r="MA587" s="1"/>
      <c r="MB587" s="1"/>
      <c r="MC587" s="1"/>
      <c r="MD587" s="1"/>
      <c r="ME587" s="1"/>
      <c r="MF587" s="1"/>
      <c r="MG587" s="1"/>
      <c r="MH587" s="1"/>
      <c r="MI587" s="1"/>
      <c r="MJ587" s="1"/>
      <c r="MK587" s="1"/>
      <c r="ML587" s="1"/>
      <c r="MM587" s="1"/>
      <c r="MN587" s="1"/>
      <c r="MO587" s="1"/>
      <c r="MP587" s="1"/>
      <c r="MQ587" s="1"/>
      <c r="MR587" s="1"/>
      <c r="MS587" s="1"/>
      <c r="MT587" s="1"/>
      <c r="MU587" s="1"/>
      <c r="MV587" s="1"/>
      <c r="MW587" s="1"/>
      <c r="MX587" s="1"/>
      <c r="MY587" s="1"/>
      <c r="MZ587" s="1"/>
      <c r="NA587" s="1"/>
      <c r="NB587" s="1"/>
      <c r="NC587" s="1"/>
      <c r="ND587" s="1"/>
      <c r="NE587" s="1"/>
      <c r="NF587" s="1"/>
      <c r="NG587" s="1"/>
      <c r="NH587" s="1"/>
      <c r="NI587" s="1"/>
      <c r="NJ587" s="1"/>
      <c r="NK587" s="1"/>
      <c r="NL587" s="1"/>
      <c r="NM587" s="1"/>
      <c r="NN587" s="1"/>
      <c r="NO587" s="1"/>
      <c r="NP587" s="1"/>
      <c r="NQ587" s="1"/>
      <c r="NR587" s="1"/>
      <c r="NS587" s="1"/>
      <c r="NT587" s="1"/>
      <c r="NU587" s="1"/>
      <c r="NV587" s="1"/>
      <c r="NW587" s="1"/>
      <c r="NX587" s="1"/>
      <c r="NY587" s="1"/>
      <c r="NZ587" s="1"/>
      <c r="OA587" s="1"/>
      <c r="OB587" s="1"/>
      <c r="OC587" s="1"/>
      <c r="OD587" s="1"/>
      <c r="OE587" s="1"/>
      <c r="OF587" s="1"/>
      <c r="OG587" s="1"/>
      <c r="OH587" s="1"/>
      <c r="OI587" s="1"/>
      <c r="OJ587" s="1"/>
      <c r="OK587" s="1"/>
      <c r="OL587" s="1"/>
      <c r="OM587" s="1"/>
      <c r="ON587" s="1"/>
      <c r="OO587" s="1"/>
      <c r="OP587" s="1"/>
      <c r="OQ587" s="1"/>
      <c r="OR587" s="1"/>
      <c r="OS587" s="1"/>
      <c r="OT587" s="1"/>
      <c r="OU587" s="1"/>
      <c r="OV587" s="1"/>
      <c r="OW587" s="1"/>
      <c r="OX587" s="1"/>
      <c r="OY587" s="1"/>
      <c r="OZ587" s="1"/>
      <c r="PA587" s="1"/>
      <c r="PB587" s="1"/>
      <c r="PC587" s="1"/>
      <c r="PD587" s="1"/>
      <c r="PE587" s="1"/>
      <c r="PF587" s="1"/>
      <c r="PG587" s="1"/>
      <c r="PH587" s="1"/>
      <c r="PI587" s="1"/>
      <c r="PJ587" s="1"/>
      <c r="PK587" s="1"/>
      <c r="PL587" s="1"/>
      <c r="PM587" s="1"/>
      <c r="PN587" s="1"/>
      <c r="PO587" s="1"/>
      <c r="PP587" s="1"/>
      <c r="PQ587" s="1"/>
      <c r="PR587" s="1"/>
      <c r="PS587" s="1"/>
      <c r="PT587" s="1"/>
      <c r="PU587" s="1"/>
      <c r="PV587" s="1"/>
      <c r="PW587" s="1"/>
      <c r="PX587" s="1"/>
      <c r="PY587" s="1"/>
      <c r="PZ587" s="1"/>
      <c r="QA587" s="1"/>
      <c r="QB587" s="1"/>
      <c r="QC587" s="1"/>
      <c r="QD587" s="1"/>
      <c r="QE587" s="1"/>
      <c r="QF587" s="1"/>
      <c r="QG587" s="1"/>
      <c r="QH587" s="1"/>
      <c r="QI587" s="1"/>
      <c r="QJ587" s="1"/>
      <c r="QK587" s="1"/>
      <c r="QL587" s="1"/>
      <c r="QM587" s="1"/>
      <c r="QN587" s="1"/>
      <c r="QO587" s="1"/>
      <c r="QP587" s="1"/>
      <c r="QQ587" s="1"/>
      <c r="QR587" s="1"/>
      <c r="QS587" s="1"/>
      <c r="QT587" s="1"/>
      <c r="QU587" s="1"/>
      <c r="QV587" s="1"/>
      <c r="QW587" s="1"/>
      <c r="QX587" s="1"/>
      <c r="QY587" s="1"/>
      <c r="QZ587" s="1"/>
      <c r="RA587" s="1"/>
      <c r="RB587" s="1"/>
      <c r="RC587" s="1"/>
      <c r="RD587" s="1"/>
      <c r="RE587" s="1"/>
      <c r="RF587" s="1"/>
      <c r="RG587" s="1"/>
      <c r="RH587" s="1"/>
      <c r="RI587" s="1"/>
      <c r="RJ587" s="1"/>
      <c r="RK587" s="1"/>
      <c r="RL587" s="1"/>
      <c r="RM587" s="1"/>
      <c r="RN587" s="1"/>
      <c r="RO587" s="1"/>
      <c r="RP587" s="1"/>
      <c r="RQ587" s="1"/>
      <c r="RR587" s="1"/>
      <c r="RS587" s="1"/>
      <c r="RT587" s="1"/>
      <c r="RU587" s="1"/>
      <c r="RV587" s="1"/>
      <c r="RW587" s="1"/>
      <c r="RX587" s="1"/>
      <c r="RY587" s="1"/>
      <c r="RZ587" s="1"/>
      <c r="SA587" s="1"/>
      <c r="SB587" s="1"/>
      <c r="SC587" s="1"/>
      <c r="SD587" s="1"/>
      <c r="SE587" s="1"/>
      <c r="SF587" s="1"/>
      <c r="SG587" s="1"/>
      <c r="SH587" s="1"/>
      <c r="SI587" s="1"/>
      <c r="SJ587" s="1"/>
      <c r="SK587" s="1"/>
      <c r="SL587" s="1"/>
      <c r="SM587" s="1"/>
      <c r="SN587" s="1"/>
      <c r="SO587" s="1"/>
      <c r="SP587" s="1"/>
      <c r="SQ587" s="1"/>
      <c r="SR587" s="1"/>
      <c r="SS587" s="1"/>
      <c r="ST587" s="1"/>
      <c r="SU587" s="1"/>
      <c r="SV587" s="1"/>
      <c r="SW587" s="1"/>
      <c r="SX587" s="1"/>
      <c r="SY587" s="1"/>
      <c r="SZ587" s="1"/>
      <c r="TA587" s="1"/>
      <c r="TB587" s="1"/>
      <c r="TC587" s="1"/>
      <c r="TD587" s="1"/>
      <c r="TE587" s="1"/>
      <c r="TF587" s="1"/>
      <c r="TG587" s="1"/>
      <c r="TH587" s="1"/>
      <c r="TI587" s="1"/>
      <c r="TJ587" s="1"/>
      <c r="TK587" s="1"/>
      <c r="TL587" s="1"/>
      <c r="TM587" s="1"/>
      <c r="TN587" s="1"/>
      <c r="TO587" s="1"/>
      <c r="TP587" s="1"/>
      <c r="TQ587" s="1"/>
      <c r="TR587" s="1"/>
      <c r="TS587" s="1"/>
      <c r="TT587" s="1"/>
      <c r="TU587" s="1"/>
      <c r="TV587" s="1"/>
      <c r="TW587" s="1"/>
      <c r="TX587" s="1"/>
      <c r="TY587" s="1"/>
      <c r="TZ587" s="1"/>
      <c r="UA587" s="1"/>
      <c r="UB587" s="1"/>
      <c r="UC587" s="1"/>
      <c r="UD587" s="1"/>
      <c r="UE587" s="1"/>
      <c r="UF587" s="1"/>
      <c r="UG587" s="1"/>
      <c r="UH587" s="1"/>
      <c r="UI587" s="1"/>
      <c r="UJ587" s="1"/>
      <c r="UK587" s="1"/>
      <c r="UL587" s="1"/>
      <c r="UM587" s="1"/>
      <c r="UN587" s="1"/>
      <c r="UO587" s="1"/>
      <c r="UP587" s="1"/>
      <c r="UQ587" s="1"/>
      <c r="UR587" s="1"/>
      <c r="US587" s="1"/>
      <c r="UT587" s="1"/>
      <c r="UU587" s="1"/>
      <c r="UV587" s="1"/>
      <c r="UW587" s="1"/>
      <c r="UX587" s="1"/>
      <c r="UY587" s="1"/>
      <c r="UZ587" s="1"/>
      <c r="VA587" s="1"/>
      <c r="VB587" s="1"/>
      <c r="VC587" s="1"/>
      <c r="VD587" s="1"/>
      <c r="VE587" s="1"/>
      <c r="VF587" s="1"/>
      <c r="VG587" s="1"/>
      <c r="VH587" s="1"/>
      <c r="VI587" s="1"/>
      <c r="VJ587" s="1"/>
      <c r="VK587" s="1"/>
      <c r="VL587" s="1"/>
      <c r="VM587" s="1"/>
      <c r="VN587" s="1"/>
      <c r="VO587" s="1"/>
      <c r="VP587" s="1"/>
      <c r="VQ587" s="1"/>
      <c r="VR587" s="1"/>
      <c r="VS587" s="1"/>
      <c r="VT587" s="1"/>
      <c r="VU587" s="1"/>
      <c r="VV587" s="1"/>
      <c r="VW587" s="1"/>
      <c r="VX587" s="1"/>
      <c r="VY587" s="1"/>
      <c r="VZ587" s="1"/>
      <c r="WA587" s="1"/>
      <c r="WB587" s="1"/>
      <c r="WC587" s="1"/>
      <c r="WD587" s="1"/>
      <c r="WE587" s="1"/>
      <c r="WF587" s="1"/>
      <c r="WG587" s="1"/>
      <c r="WH587" s="1"/>
      <c r="WI587" s="1"/>
      <c r="WJ587" s="1"/>
      <c r="WK587" s="1"/>
      <c r="WL587" s="1"/>
      <c r="WM587" s="1"/>
      <c r="WN587" s="1"/>
      <c r="WO587" s="1"/>
      <c r="WP587" s="1"/>
      <c r="WQ587" s="1"/>
      <c r="WR587" s="1"/>
      <c r="WS587" s="1"/>
      <c r="WT587" s="1"/>
      <c r="WU587" s="1"/>
      <c r="WV587" s="1"/>
      <c r="WW587" s="1"/>
      <c r="WX587" s="1"/>
      <c r="WY587" s="1"/>
      <c r="WZ587" s="1"/>
      <c r="XA587" s="1"/>
      <c r="XB587" s="1"/>
      <c r="XC587" s="1"/>
      <c r="XD587" s="1"/>
      <c r="XE587" s="1"/>
      <c r="XF587" s="1"/>
      <c r="XG587" s="1"/>
      <c r="XH587" s="1"/>
      <c r="XI587" s="1"/>
      <c r="XJ587" s="1"/>
      <c r="XK587" s="1"/>
      <c r="XL587" s="1"/>
      <c r="XM587" s="1"/>
      <c r="XN587" s="1"/>
      <c r="XO587" s="1"/>
      <c r="XP587" s="1"/>
      <c r="XQ587" s="1"/>
      <c r="XR587" s="1"/>
      <c r="XS587" s="1"/>
      <c r="XT587" s="1"/>
      <c r="XU587" s="1"/>
      <c r="XV587" s="1"/>
      <c r="XW587" s="1"/>
      <c r="XX587" s="1"/>
      <c r="XY587" s="1"/>
      <c r="XZ587" s="1"/>
      <c r="YA587" s="1"/>
      <c r="YB587" s="1"/>
      <c r="YC587" s="1"/>
      <c r="YD587" s="1"/>
      <c r="YE587" s="1"/>
      <c r="YF587" s="1"/>
      <c r="YG587" s="1"/>
      <c r="YH587" s="1"/>
      <c r="YI587" s="1"/>
      <c r="YJ587" s="1"/>
      <c r="YK587" s="1"/>
      <c r="YL587" s="1"/>
      <c r="YM587" s="1"/>
      <c r="YN587" s="1"/>
      <c r="YO587" s="1"/>
      <c r="YP587" s="1"/>
      <c r="YQ587" s="1"/>
      <c r="YR587" s="1"/>
      <c r="YS587" s="1"/>
      <c r="YT587" s="1"/>
      <c r="YU587" s="1"/>
      <c r="YV587" s="1"/>
      <c r="YW587" s="1"/>
      <c r="YX587" s="1"/>
      <c r="YY587" s="1"/>
      <c r="YZ587" s="1"/>
      <c r="ZA587" s="1"/>
      <c r="ZB587" s="1"/>
      <c r="ZC587" s="1"/>
      <c r="ZD587" s="1"/>
      <c r="ZE587" s="1"/>
      <c r="ZF587" s="1"/>
      <c r="ZG587" s="1"/>
      <c r="ZH587" s="1"/>
      <c r="ZI587" s="1"/>
      <c r="ZJ587" s="1"/>
      <c r="ZK587" s="1"/>
      <c r="ZL587" s="1"/>
      <c r="ZM587" s="1"/>
      <c r="ZN587" s="1"/>
      <c r="ZO587" s="1"/>
      <c r="ZP587" s="1"/>
      <c r="ZQ587" s="1"/>
      <c r="ZR587" s="1"/>
      <c r="ZS587" s="1"/>
    </row>
    <row r="588" spans="1:695" s="132" customFormat="1" x14ac:dyDescent="0.2">
      <c r="A588" s="225" t="s">
        <v>170</v>
      </c>
      <c r="B588" s="91"/>
      <c r="C588" s="48" t="s">
        <v>50</v>
      </c>
      <c r="D588" s="72" t="s">
        <v>28</v>
      </c>
      <c r="E588" s="69">
        <v>0.68055555555555547</v>
      </c>
      <c r="F588" s="69">
        <f>E588+(55/(24*60))</f>
        <v>0.71874999999999989</v>
      </c>
      <c r="G588" s="42">
        <f t="shared" si="93"/>
        <v>4457.5999999999995</v>
      </c>
      <c r="H588" s="265">
        <v>112</v>
      </c>
      <c r="I588" s="81">
        <v>39.799999999999997</v>
      </c>
      <c r="J588" s="77" t="s">
        <v>204</v>
      </c>
      <c r="K588" s="77" t="s">
        <v>205</v>
      </c>
      <c r="L588" s="157"/>
      <c r="M588" s="1"/>
      <c r="N588" s="138"/>
      <c r="O588" s="139"/>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c r="JR588" s="1"/>
      <c r="JS588" s="1"/>
      <c r="JT588" s="1"/>
      <c r="JU588" s="1"/>
      <c r="JV588" s="1"/>
      <c r="JW588" s="1"/>
      <c r="JX588" s="1"/>
      <c r="JY588" s="1"/>
      <c r="JZ588" s="1"/>
      <c r="KA588" s="1"/>
      <c r="KB588" s="1"/>
      <c r="KC588" s="1"/>
      <c r="KD588" s="1"/>
      <c r="KE588" s="1"/>
      <c r="KF588" s="1"/>
      <c r="KG588" s="1"/>
      <c r="KH588" s="1"/>
      <c r="KI588" s="1"/>
      <c r="KJ588" s="1"/>
      <c r="KK588" s="1"/>
      <c r="KL588" s="1"/>
      <c r="KM588" s="1"/>
      <c r="KN588" s="1"/>
      <c r="KO588" s="1"/>
      <c r="KP588" s="1"/>
      <c r="KQ588" s="1"/>
      <c r="KR588" s="1"/>
      <c r="KS588" s="1"/>
      <c r="KT588" s="1"/>
      <c r="KU588" s="1"/>
      <c r="KV588" s="1"/>
      <c r="KW588" s="1"/>
      <c r="KX588" s="1"/>
      <c r="KY588" s="1"/>
      <c r="KZ588" s="1"/>
      <c r="LA588" s="1"/>
      <c r="LB588" s="1"/>
      <c r="LC588" s="1"/>
      <c r="LD588" s="1"/>
      <c r="LE588" s="1"/>
      <c r="LF588" s="1"/>
      <c r="LG588" s="1"/>
      <c r="LH588" s="1"/>
      <c r="LI588" s="1"/>
      <c r="LJ588" s="1"/>
      <c r="LK588" s="1"/>
      <c r="LL588" s="1"/>
      <c r="LM588" s="1"/>
      <c r="LN588" s="1"/>
      <c r="LO588" s="1"/>
      <c r="LP588" s="1"/>
      <c r="LQ588" s="1"/>
      <c r="LR588" s="1"/>
      <c r="LS588" s="1"/>
      <c r="LT588" s="1"/>
      <c r="LU588" s="1"/>
      <c r="LV588" s="1"/>
      <c r="LW588" s="1"/>
      <c r="LX588" s="1"/>
      <c r="LY588" s="1"/>
      <c r="LZ588" s="1"/>
      <c r="MA588" s="1"/>
      <c r="MB588" s="1"/>
      <c r="MC588" s="1"/>
      <c r="MD588" s="1"/>
      <c r="ME588" s="1"/>
      <c r="MF588" s="1"/>
      <c r="MG588" s="1"/>
      <c r="MH588" s="1"/>
      <c r="MI588" s="1"/>
      <c r="MJ588" s="1"/>
      <c r="MK588" s="1"/>
      <c r="ML588" s="1"/>
      <c r="MM588" s="1"/>
      <c r="MN588" s="1"/>
      <c r="MO588" s="1"/>
      <c r="MP588" s="1"/>
      <c r="MQ588" s="1"/>
      <c r="MR588" s="1"/>
      <c r="MS588" s="1"/>
      <c r="MT588" s="1"/>
      <c r="MU588" s="1"/>
      <c r="MV588" s="1"/>
      <c r="MW588" s="1"/>
      <c r="MX588" s="1"/>
      <c r="MY588" s="1"/>
      <c r="MZ588" s="1"/>
      <c r="NA588" s="1"/>
      <c r="NB588" s="1"/>
      <c r="NC588" s="1"/>
      <c r="ND588" s="1"/>
      <c r="NE588" s="1"/>
      <c r="NF588" s="1"/>
      <c r="NG588" s="1"/>
      <c r="NH588" s="1"/>
      <c r="NI588" s="1"/>
      <c r="NJ588" s="1"/>
      <c r="NK588" s="1"/>
      <c r="NL588" s="1"/>
      <c r="NM588" s="1"/>
      <c r="NN588" s="1"/>
      <c r="NO588" s="1"/>
      <c r="NP588" s="1"/>
      <c r="NQ588" s="1"/>
      <c r="NR588" s="1"/>
      <c r="NS588" s="1"/>
      <c r="NT588" s="1"/>
      <c r="NU588" s="1"/>
      <c r="NV588" s="1"/>
      <c r="NW588" s="1"/>
      <c r="NX588" s="1"/>
      <c r="NY588" s="1"/>
      <c r="NZ588" s="1"/>
      <c r="OA588" s="1"/>
      <c r="OB588" s="1"/>
      <c r="OC588" s="1"/>
      <c r="OD588" s="1"/>
      <c r="OE588" s="1"/>
      <c r="OF588" s="1"/>
      <c r="OG588" s="1"/>
      <c r="OH588" s="1"/>
      <c r="OI588" s="1"/>
      <c r="OJ588" s="1"/>
      <c r="OK588" s="1"/>
      <c r="OL588" s="1"/>
      <c r="OM588" s="1"/>
      <c r="ON588" s="1"/>
      <c r="OO588" s="1"/>
      <c r="OP588" s="1"/>
      <c r="OQ588" s="1"/>
      <c r="OR588" s="1"/>
      <c r="OS588" s="1"/>
      <c r="OT588" s="1"/>
      <c r="OU588" s="1"/>
      <c r="OV588" s="1"/>
      <c r="OW588" s="1"/>
      <c r="OX588" s="1"/>
      <c r="OY588" s="1"/>
      <c r="OZ588" s="1"/>
      <c r="PA588" s="1"/>
      <c r="PB588" s="1"/>
      <c r="PC588" s="1"/>
      <c r="PD588" s="1"/>
      <c r="PE588" s="1"/>
      <c r="PF588" s="1"/>
      <c r="PG588" s="1"/>
      <c r="PH588" s="1"/>
      <c r="PI588" s="1"/>
      <c r="PJ588" s="1"/>
      <c r="PK588" s="1"/>
      <c r="PL588" s="1"/>
      <c r="PM588" s="1"/>
      <c r="PN588" s="1"/>
      <c r="PO588" s="1"/>
      <c r="PP588" s="1"/>
      <c r="PQ588" s="1"/>
      <c r="PR588" s="1"/>
      <c r="PS588" s="1"/>
      <c r="PT588" s="1"/>
      <c r="PU588" s="1"/>
      <c r="PV588" s="1"/>
      <c r="PW588" s="1"/>
      <c r="PX588" s="1"/>
      <c r="PY588" s="1"/>
      <c r="PZ588" s="1"/>
      <c r="QA588" s="1"/>
      <c r="QB588" s="1"/>
      <c r="QC588" s="1"/>
      <c r="QD588" s="1"/>
      <c r="QE588" s="1"/>
      <c r="QF588" s="1"/>
      <c r="QG588" s="1"/>
      <c r="QH588" s="1"/>
      <c r="QI588" s="1"/>
      <c r="QJ588" s="1"/>
      <c r="QK588" s="1"/>
      <c r="QL588" s="1"/>
      <c r="QM588" s="1"/>
      <c r="QN588" s="1"/>
      <c r="QO588" s="1"/>
      <c r="QP588" s="1"/>
      <c r="QQ588" s="1"/>
      <c r="QR588" s="1"/>
      <c r="QS588" s="1"/>
      <c r="QT588" s="1"/>
      <c r="QU588" s="1"/>
      <c r="QV588" s="1"/>
      <c r="QW588" s="1"/>
      <c r="QX588" s="1"/>
      <c r="QY588" s="1"/>
      <c r="QZ588" s="1"/>
      <c r="RA588" s="1"/>
      <c r="RB588" s="1"/>
      <c r="RC588" s="1"/>
      <c r="RD588" s="1"/>
      <c r="RE588" s="1"/>
      <c r="RF588" s="1"/>
      <c r="RG588" s="1"/>
      <c r="RH588" s="1"/>
      <c r="RI588" s="1"/>
      <c r="RJ588" s="1"/>
      <c r="RK588" s="1"/>
      <c r="RL588" s="1"/>
      <c r="RM588" s="1"/>
      <c r="RN588" s="1"/>
      <c r="RO588" s="1"/>
      <c r="RP588" s="1"/>
      <c r="RQ588" s="1"/>
      <c r="RR588" s="1"/>
      <c r="RS588" s="1"/>
      <c r="RT588" s="1"/>
      <c r="RU588" s="1"/>
      <c r="RV588" s="1"/>
      <c r="RW588" s="1"/>
      <c r="RX588" s="1"/>
      <c r="RY588" s="1"/>
      <c r="RZ588" s="1"/>
      <c r="SA588" s="1"/>
      <c r="SB588" s="1"/>
      <c r="SC588" s="1"/>
      <c r="SD588" s="1"/>
      <c r="SE588" s="1"/>
      <c r="SF588" s="1"/>
      <c r="SG588" s="1"/>
      <c r="SH588" s="1"/>
      <c r="SI588" s="1"/>
      <c r="SJ588" s="1"/>
      <c r="SK588" s="1"/>
      <c r="SL588" s="1"/>
      <c r="SM588" s="1"/>
      <c r="SN588" s="1"/>
      <c r="SO588" s="1"/>
      <c r="SP588" s="1"/>
      <c r="SQ588" s="1"/>
      <c r="SR588" s="1"/>
      <c r="SS588" s="1"/>
      <c r="ST588" s="1"/>
      <c r="SU588" s="1"/>
      <c r="SV588" s="1"/>
      <c r="SW588" s="1"/>
      <c r="SX588" s="1"/>
      <c r="SY588" s="1"/>
      <c r="SZ588" s="1"/>
      <c r="TA588" s="1"/>
      <c r="TB588" s="1"/>
      <c r="TC588" s="1"/>
      <c r="TD588" s="1"/>
      <c r="TE588" s="1"/>
      <c r="TF588" s="1"/>
      <c r="TG588" s="1"/>
      <c r="TH588" s="1"/>
      <c r="TI588" s="1"/>
      <c r="TJ588" s="1"/>
      <c r="TK588" s="1"/>
      <c r="TL588" s="1"/>
      <c r="TM588" s="1"/>
      <c r="TN588" s="1"/>
      <c r="TO588" s="1"/>
      <c r="TP588" s="1"/>
      <c r="TQ588" s="1"/>
      <c r="TR588" s="1"/>
      <c r="TS588" s="1"/>
      <c r="TT588" s="1"/>
      <c r="TU588" s="1"/>
      <c r="TV588" s="1"/>
      <c r="TW588" s="1"/>
      <c r="TX588" s="1"/>
      <c r="TY588" s="1"/>
      <c r="TZ588" s="1"/>
      <c r="UA588" s="1"/>
      <c r="UB588" s="1"/>
      <c r="UC588" s="1"/>
      <c r="UD588" s="1"/>
      <c r="UE588" s="1"/>
      <c r="UF588" s="1"/>
      <c r="UG588" s="1"/>
      <c r="UH588" s="1"/>
      <c r="UI588" s="1"/>
      <c r="UJ588" s="1"/>
      <c r="UK588" s="1"/>
      <c r="UL588" s="1"/>
      <c r="UM588" s="1"/>
      <c r="UN588" s="1"/>
      <c r="UO588" s="1"/>
      <c r="UP588" s="1"/>
      <c r="UQ588" s="1"/>
      <c r="UR588" s="1"/>
      <c r="US588" s="1"/>
      <c r="UT588" s="1"/>
      <c r="UU588" s="1"/>
      <c r="UV588" s="1"/>
      <c r="UW588" s="1"/>
      <c r="UX588" s="1"/>
      <c r="UY588" s="1"/>
      <c r="UZ588" s="1"/>
      <c r="VA588" s="1"/>
      <c r="VB588" s="1"/>
      <c r="VC588" s="1"/>
      <c r="VD588" s="1"/>
      <c r="VE588" s="1"/>
      <c r="VF588" s="1"/>
      <c r="VG588" s="1"/>
      <c r="VH588" s="1"/>
      <c r="VI588" s="1"/>
      <c r="VJ588" s="1"/>
      <c r="VK588" s="1"/>
      <c r="VL588" s="1"/>
      <c r="VM588" s="1"/>
      <c r="VN588" s="1"/>
      <c r="VO588" s="1"/>
      <c r="VP588" s="1"/>
      <c r="VQ588" s="1"/>
      <c r="VR588" s="1"/>
      <c r="VS588" s="1"/>
      <c r="VT588" s="1"/>
      <c r="VU588" s="1"/>
      <c r="VV588" s="1"/>
      <c r="VW588" s="1"/>
      <c r="VX588" s="1"/>
      <c r="VY588" s="1"/>
      <c r="VZ588" s="1"/>
      <c r="WA588" s="1"/>
      <c r="WB588" s="1"/>
      <c r="WC588" s="1"/>
      <c r="WD588" s="1"/>
      <c r="WE588" s="1"/>
      <c r="WF588" s="1"/>
      <c r="WG588" s="1"/>
      <c r="WH588" s="1"/>
      <c r="WI588" s="1"/>
      <c r="WJ588" s="1"/>
      <c r="WK588" s="1"/>
      <c r="WL588" s="1"/>
      <c r="WM588" s="1"/>
      <c r="WN588" s="1"/>
      <c r="WO588" s="1"/>
      <c r="WP588" s="1"/>
      <c r="WQ588" s="1"/>
      <c r="WR588" s="1"/>
      <c r="WS588" s="1"/>
      <c r="WT588" s="1"/>
      <c r="WU588" s="1"/>
      <c r="WV588" s="1"/>
      <c r="WW588" s="1"/>
      <c r="WX588" s="1"/>
      <c r="WY588" s="1"/>
      <c r="WZ588" s="1"/>
      <c r="XA588" s="1"/>
      <c r="XB588" s="1"/>
      <c r="XC588" s="1"/>
      <c r="XD588" s="1"/>
      <c r="XE588" s="1"/>
      <c r="XF588" s="1"/>
      <c r="XG588" s="1"/>
      <c r="XH588" s="1"/>
      <c r="XI588" s="1"/>
      <c r="XJ588" s="1"/>
      <c r="XK588" s="1"/>
      <c r="XL588" s="1"/>
      <c r="XM588" s="1"/>
      <c r="XN588" s="1"/>
      <c r="XO588" s="1"/>
      <c r="XP588" s="1"/>
      <c r="XQ588" s="1"/>
      <c r="XR588" s="1"/>
      <c r="XS588" s="1"/>
      <c r="XT588" s="1"/>
      <c r="XU588" s="1"/>
      <c r="XV588" s="1"/>
      <c r="XW588" s="1"/>
      <c r="XX588" s="1"/>
      <c r="XY588" s="1"/>
      <c r="XZ588" s="1"/>
      <c r="YA588" s="1"/>
      <c r="YB588" s="1"/>
      <c r="YC588" s="1"/>
      <c r="YD588" s="1"/>
      <c r="YE588" s="1"/>
      <c r="YF588" s="1"/>
      <c r="YG588" s="1"/>
      <c r="YH588" s="1"/>
      <c r="YI588" s="1"/>
      <c r="YJ588" s="1"/>
      <c r="YK588" s="1"/>
      <c r="YL588" s="1"/>
      <c r="YM588" s="1"/>
      <c r="YN588" s="1"/>
      <c r="YO588" s="1"/>
      <c r="YP588" s="1"/>
      <c r="YQ588" s="1"/>
      <c r="YR588" s="1"/>
      <c r="YS588" s="1"/>
      <c r="YT588" s="1"/>
      <c r="YU588" s="1"/>
      <c r="YV588" s="1"/>
      <c r="YW588" s="1"/>
      <c r="YX588" s="1"/>
      <c r="YY588" s="1"/>
      <c r="YZ588" s="1"/>
      <c r="ZA588" s="1"/>
      <c r="ZB588" s="1"/>
      <c r="ZC588" s="1"/>
      <c r="ZD588" s="1"/>
      <c r="ZE588" s="1"/>
      <c r="ZF588" s="1"/>
      <c r="ZG588" s="1"/>
      <c r="ZH588" s="1"/>
      <c r="ZI588" s="1"/>
      <c r="ZJ588" s="1"/>
      <c r="ZK588" s="1"/>
      <c r="ZL588" s="1"/>
      <c r="ZM588" s="1"/>
      <c r="ZN588" s="1"/>
      <c r="ZO588" s="1"/>
      <c r="ZP588" s="1"/>
      <c r="ZQ588" s="1"/>
      <c r="ZR588" s="1"/>
      <c r="ZS588" s="1"/>
    </row>
    <row r="589" spans="1:695" s="133" customFormat="1" x14ac:dyDescent="0.2">
      <c r="A589" s="225" t="s">
        <v>170</v>
      </c>
      <c r="B589" s="91"/>
      <c r="C589" s="48" t="s">
        <v>49</v>
      </c>
      <c r="D589" s="72" t="s">
        <v>28</v>
      </c>
      <c r="E589" s="69">
        <v>0.72222222222222221</v>
      </c>
      <c r="F589" s="69">
        <f>E589+(50/(24*60))</f>
        <v>0.75694444444444442</v>
      </c>
      <c r="G589" s="42">
        <f t="shared" si="93"/>
        <v>3897.5999999999995</v>
      </c>
      <c r="H589" s="265">
        <v>112</v>
      </c>
      <c r="I589" s="81">
        <v>34.799999999999997</v>
      </c>
      <c r="J589" s="77" t="s">
        <v>204</v>
      </c>
      <c r="K589" s="77" t="s">
        <v>205</v>
      </c>
      <c r="L589" s="157"/>
      <c r="M589" s="1"/>
      <c r="N589" s="138"/>
      <c r="O589" s="139"/>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c r="JR589" s="1"/>
      <c r="JS589" s="1"/>
      <c r="JT589" s="1"/>
      <c r="JU589" s="1"/>
      <c r="JV589" s="1"/>
      <c r="JW589" s="1"/>
      <c r="JX589" s="1"/>
      <c r="JY589" s="1"/>
      <c r="JZ589" s="1"/>
      <c r="KA589" s="1"/>
      <c r="KB589" s="1"/>
      <c r="KC589" s="1"/>
      <c r="KD589" s="1"/>
      <c r="KE589" s="1"/>
      <c r="KF589" s="1"/>
      <c r="KG589" s="1"/>
      <c r="KH589" s="1"/>
      <c r="KI589" s="1"/>
      <c r="KJ589" s="1"/>
      <c r="KK589" s="1"/>
      <c r="KL589" s="1"/>
      <c r="KM589" s="1"/>
      <c r="KN589" s="1"/>
      <c r="KO589" s="1"/>
      <c r="KP589" s="1"/>
      <c r="KQ589" s="1"/>
      <c r="KR589" s="1"/>
      <c r="KS589" s="1"/>
      <c r="KT589" s="1"/>
      <c r="KU589" s="1"/>
      <c r="KV589" s="1"/>
      <c r="KW589" s="1"/>
      <c r="KX589" s="1"/>
      <c r="KY589" s="1"/>
      <c r="KZ589" s="1"/>
      <c r="LA589" s="1"/>
      <c r="LB589" s="1"/>
      <c r="LC589" s="1"/>
      <c r="LD589" s="1"/>
      <c r="LE589" s="1"/>
      <c r="LF589" s="1"/>
      <c r="LG589" s="1"/>
      <c r="LH589" s="1"/>
      <c r="LI589" s="1"/>
      <c r="LJ589" s="1"/>
      <c r="LK589" s="1"/>
      <c r="LL589" s="1"/>
      <c r="LM589" s="1"/>
      <c r="LN589" s="1"/>
      <c r="LO589" s="1"/>
      <c r="LP589" s="1"/>
      <c r="LQ589" s="1"/>
      <c r="LR589" s="1"/>
      <c r="LS589" s="1"/>
      <c r="LT589" s="1"/>
      <c r="LU589" s="1"/>
      <c r="LV589" s="1"/>
      <c r="LW589" s="1"/>
      <c r="LX589" s="1"/>
      <c r="LY589" s="1"/>
      <c r="LZ589" s="1"/>
      <c r="MA589" s="1"/>
      <c r="MB589" s="1"/>
      <c r="MC589" s="1"/>
      <c r="MD589" s="1"/>
      <c r="ME589" s="1"/>
      <c r="MF589" s="1"/>
      <c r="MG589" s="1"/>
      <c r="MH589" s="1"/>
      <c r="MI589" s="1"/>
      <c r="MJ589" s="1"/>
      <c r="MK589" s="1"/>
      <c r="ML589" s="1"/>
      <c r="MM589" s="1"/>
      <c r="MN589" s="1"/>
      <c r="MO589" s="1"/>
      <c r="MP589" s="1"/>
      <c r="MQ589" s="1"/>
      <c r="MR589" s="1"/>
      <c r="MS589" s="1"/>
      <c r="MT589" s="1"/>
      <c r="MU589" s="1"/>
      <c r="MV589" s="1"/>
      <c r="MW589" s="1"/>
      <c r="MX589" s="1"/>
      <c r="MY589" s="1"/>
      <c r="MZ589" s="1"/>
      <c r="NA589" s="1"/>
      <c r="NB589" s="1"/>
      <c r="NC589" s="1"/>
      <c r="ND589" s="1"/>
      <c r="NE589" s="1"/>
      <c r="NF589" s="1"/>
      <c r="NG589" s="1"/>
      <c r="NH589" s="1"/>
      <c r="NI589" s="1"/>
      <c r="NJ589" s="1"/>
      <c r="NK589" s="1"/>
      <c r="NL589" s="1"/>
      <c r="NM589" s="1"/>
      <c r="NN589" s="1"/>
      <c r="NO589" s="1"/>
      <c r="NP589" s="1"/>
      <c r="NQ589" s="1"/>
      <c r="NR589" s="1"/>
      <c r="NS589" s="1"/>
      <c r="NT589" s="1"/>
      <c r="NU589" s="1"/>
      <c r="NV589" s="1"/>
      <c r="NW589" s="1"/>
      <c r="NX589" s="1"/>
      <c r="NY589" s="1"/>
      <c r="NZ589" s="1"/>
      <c r="OA589" s="1"/>
      <c r="OB589" s="1"/>
      <c r="OC589" s="1"/>
      <c r="OD589" s="1"/>
      <c r="OE589" s="1"/>
      <c r="OF589" s="1"/>
      <c r="OG589" s="1"/>
      <c r="OH589" s="1"/>
      <c r="OI589" s="1"/>
      <c r="OJ589" s="1"/>
      <c r="OK589" s="1"/>
      <c r="OL589" s="1"/>
      <c r="OM589" s="1"/>
      <c r="ON589" s="1"/>
      <c r="OO589" s="1"/>
      <c r="OP589" s="1"/>
      <c r="OQ589" s="1"/>
      <c r="OR589" s="1"/>
      <c r="OS589" s="1"/>
      <c r="OT589" s="1"/>
      <c r="OU589" s="1"/>
      <c r="OV589" s="1"/>
      <c r="OW589" s="1"/>
      <c r="OX589" s="1"/>
      <c r="OY589" s="1"/>
      <c r="OZ589" s="1"/>
      <c r="PA589" s="1"/>
      <c r="PB589" s="1"/>
      <c r="PC589" s="1"/>
      <c r="PD589" s="1"/>
      <c r="PE589" s="1"/>
      <c r="PF589" s="1"/>
      <c r="PG589" s="1"/>
      <c r="PH589" s="1"/>
      <c r="PI589" s="1"/>
      <c r="PJ589" s="1"/>
      <c r="PK589" s="1"/>
      <c r="PL589" s="1"/>
      <c r="PM589" s="1"/>
      <c r="PN589" s="1"/>
      <c r="PO589" s="1"/>
      <c r="PP589" s="1"/>
      <c r="PQ589" s="1"/>
      <c r="PR589" s="1"/>
      <c r="PS589" s="1"/>
      <c r="PT589" s="1"/>
      <c r="PU589" s="1"/>
      <c r="PV589" s="1"/>
      <c r="PW589" s="1"/>
      <c r="PX589" s="1"/>
      <c r="PY589" s="1"/>
      <c r="PZ589" s="1"/>
      <c r="QA589" s="1"/>
      <c r="QB589" s="1"/>
      <c r="QC589" s="1"/>
      <c r="QD589" s="1"/>
      <c r="QE589" s="1"/>
      <c r="QF589" s="1"/>
      <c r="QG589" s="1"/>
      <c r="QH589" s="1"/>
      <c r="QI589" s="1"/>
      <c r="QJ589" s="1"/>
      <c r="QK589" s="1"/>
      <c r="QL589" s="1"/>
      <c r="QM589" s="1"/>
      <c r="QN589" s="1"/>
      <c r="QO589" s="1"/>
      <c r="QP589" s="1"/>
      <c r="QQ589" s="1"/>
      <c r="QR589" s="1"/>
      <c r="QS589" s="1"/>
      <c r="QT589" s="1"/>
      <c r="QU589" s="1"/>
      <c r="QV589" s="1"/>
      <c r="QW589" s="1"/>
      <c r="QX589" s="1"/>
      <c r="QY589" s="1"/>
      <c r="QZ589" s="1"/>
      <c r="RA589" s="1"/>
      <c r="RB589" s="1"/>
      <c r="RC589" s="1"/>
      <c r="RD589" s="1"/>
      <c r="RE589" s="1"/>
      <c r="RF589" s="1"/>
      <c r="RG589" s="1"/>
      <c r="RH589" s="1"/>
      <c r="RI589" s="1"/>
      <c r="RJ589" s="1"/>
      <c r="RK589" s="1"/>
      <c r="RL589" s="1"/>
      <c r="RM589" s="1"/>
      <c r="RN589" s="1"/>
      <c r="RO589" s="1"/>
      <c r="RP589" s="1"/>
      <c r="RQ589" s="1"/>
      <c r="RR589" s="1"/>
      <c r="RS589" s="1"/>
      <c r="RT589" s="1"/>
      <c r="RU589" s="1"/>
      <c r="RV589" s="1"/>
      <c r="RW589" s="1"/>
      <c r="RX589" s="1"/>
      <c r="RY589" s="1"/>
      <c r="RZ589" s="1"/>
      <c r="SA589" s="1"/>
      <c r="SB589" s="1"/>
      <c r="SC589" s="1"/>
      <c r="SD589" s="1"/>
      <c r="SE589" s="1"/>
      <c r="SF589" s="1"/>
      <c r="SG589" s="1"/>
      <c r="SH589" s="1"/>
      <c r="SI589" s="1"/>
      <c r="SJ589" s="1"/>
      <c r="SK589" s="1"/>
      <c r="SL589" s="1"/>
      <c r="SM589" s="1"/>
      <c r="SN589" s="1"/>
      <c r="SO589" s="1"/>
      <c r="SP589" s="1"/>
      <c r="SQ589" s="1"/>
      <c r="SR589" s="1"/>
      <c r="SS589" s="1"/>
      <c r="ST589" s="1"/>
      <c r="SU589" s="1"/>
      <c r="SV589" s="1"/>
      <c r="SW589" s="1"/>
      <c r="SX589" s="1"/>
      <c r="SY589" s="1"/>
      <c r="SZ589" s="1"/>
      <c r="TA589" s="1"/>
      <c r="TB589" s="1"/>
      <c r="TC589" s="1"/>
      <c r="TD589" s="1"/>
      <c r="TE589" s="1"/>
      <c r="TF589" s="1"/>
      <c r="TG589" s="1"/>
      <c r="TH589" s="1"/>
      <c r="TI589" s="1"/>
      <c r="TJ589" s="1"/>
      <c r="TK589" s="1"/>
      <c r="TL589" s="1"/>
      <c r="TM589" s="1"/>
      <c r="TN589" s="1"/>
      <c r="TO589" s="1"/>
      <c r="TP589" s="1"/>
      <c r="TQ589" s="1"/>
      <c r="TR589" s="1"/>
      <c r="TS589" s="1"/>
      <c r="TT589" s="1"/>
      <c r="TU589" s="1"/>
      <c r="TV589" s="1"/>
      <c r="TW589" s="1"/>
      <c r="TX589" s="1"/>
      <c r="TY589" s="1"/>
      <c r="TZ589" s="1"/>
      <c r="UA589" s="1"/>
      <c r="UB589" s="1"/>
      <c r="UC589" s="1"/>
      <c r="UD589" s="1"/>
      <c r="UE589" s="1"/>
      <c r="UF589" s="1"/>
      <c r="UG589" s="1"/>
      <c r="UH589" s="1"/>
      <c r="UI589" s="1"/>
      <c r="UJ589" s="1"/>
      <c r="UK589" s="1"/>
      <c r="UL589" s="1"/>
      <c r="UM589" s="1"/>
      <c r="UN589" s="1"/>
      <c r="UO589" s="1"/>
      <c r="UP589" s="1"/>
      <c r="UQ589" s="1"/>
      <c r="UR589" s="1"/>
      <c r="US589" s="1"/>
      <c r="UT589" s="1"/>
      <c r="UU589" s="1"/>
      <c r="UV589" s="1"/>
      <c r="UW589" s="1"/>
      <c r="UX589" s="1"/>
      <c r="UY589" s="1"/>
      <c r="UZ589" s="1"/>
      <c r="VA589" s="1"/>
      <c r="VB589" s="1"/>
      <c r="VC589" s="1"/>
      <c r="VD589" s="1"/>
      <c r="VE589" s="1"/>
      <c r="VF589" s="1"/>
      <c r="VG589" s="1"/>
      <c r="VH589" s="1"/>
      <c r="VI589" s="1"/>
      <c r="VJ589" s="1"/>
      <c r="VK589" s="1"/>
      <c r="VL589" s="1"/>
      <c r="VM589" s="1"/>
      <c r="VN589" s="1"/>
      <c r="VO589" s="1"/>
      <c r="VP589" s="1"/>
      <c r="VQ589" s="1"/>
      <c r="VR589" s="1"/>
      <c r="VS589" s="1"/>
      <c r="VT589" s="1"/>
      <c r="VU589" s="1"/>
      <c r="VV589" s="1"/>
      <c r="VW589" s="1"/>
      <c r="VX589" s="1"/>
      <c r="VY589" s="1"/>
      <c r="VZ589" s="1"/>
      <c r="WA589" s="1"/>
      <c r="WB589" s="1"/>
      <c r="WC589" s="1"/>
      <c r="WD589" s="1"/>
      <c r="WE589" s="1"/>
      <c r="WF589" s="1"/>
      <c r="WG589" s="1"/>
      <c r="WH589" s="1"/>
      <c r="WI589" s="1"/>
      <c r="WJ589" s="1"/>
      <c r="WK589" s="1"/>
      <c r="WL589" s="1"/>
      <c r="WM589" s="1"/>
      <c r="WN589" s="1"/>
      <c r="WO589" s="1"/>
      <c r="WP589" s="1"/>
      <c r="WQ589" s="1"/>
      <c r="WR589" s="1"/>
      <c r="WS589" s="1"/>
      <c r="WT589" s="1"/>
      <c r="WU589" s="1"/>
      <c r="WV589" s="1"/>
      <c r="WW589" s="1"/>
      <c r="WX589" s="1"/>
      <c r="WY589" s="1"/>
      <c r="WZ589" s="1"/>
      <c r="XA589" s="1"/>
      <c r="XB589" s="1"/>
      <c r="XC589" s="1"/>
      <c r="XD589" s="1"/>
      <c r="XE589" s="1"/>
      <c r="XF589" s="1"/>
      <c r="XG589" s="1"/>
      <c r="XH589" s="1"/>
      <c r="XI589" s="1"/>
      <c r="XJ589" s="1"/>
      <c r="XK589" s="1"/>
      <c r="XL589" s="1"/>
      <c r="XM589" s="1"/>
      <c r="XN589" s="1"/>
      <c r="XO589" s="1"/>
      <c r="XP589" s="1"/>
      <c r="XQ589" s="1"/>
      <c r="XR589" s="1"/>
      <c r="XS589" s="1"/>
      <c r="XT589" s="1"/>
      <c r="XU589" s="1"/>
      <c r="XV589" s="1"/>
      <c r="XW589" s="1"/>
      <c r="XX589" s="1"/>
      <c r="XY589" s="1"/>
      <c r="XZ589" s="1"/>
      <c r="YA589" s="1"/>
      <c r="YB589" s="1"/>
      <c r="YC589" s="1"/>
      <c r="YD589" s="1"/>
      <c r="YE589" s="1"/>
      <c r="YF589" s="1"/>
      <c r="YG589" s="1"/>
      <c r="YH589" s="1"/>
      <c r="YI589" s="1"/>
      <c r="YJ589" s="1"/>
      <c r="YK589" s="1"/>
      <c r="YL589" s="1"/>
      <c r="YM589" s="1"/>
      <c r="YN589" s="1"/>
      <c r="YO589" s="1"/>
      <c r="YP589" s="1"/>
      <c r="YQ589" s="1"/>
      <c r="YR589" s="1"/>
      <c r="YS589" s="1"/>
      <c r="YT589" s="1"/>
      <c r="YU589" s="1"/>
      <c r="YV589" s="1"/>
      <c r="YW589" s="1"/>
      <c r="YX589" s="1"/>
      <c r="YY589" s="1"/>
      <c r="YZ589" s="1"/>
      <c r="ZA589" s="1"/>
      <c r="ZB589" s="1"/>
      <c r="ZC589" s="1"/>
      <c r="ZD589" s="1"/>
      <c r="ZE589" s="1"/>
      <c r="ZF589" s="1"/>
      <c r="ZG589" s="1"/>
      <c r="ZH589" s="1"/>
      <c r="ZI589" s="1"/>
      <c r="ZJ589" s="1"/>
      <c r="ZK589" s="1"/>
      <c r="ZL589" s="1"/>
      <c r="ZM589" s="1"/>
      <c r="ZN589" s="1"/>
      <c r="ZO589" s="1"/>
      <c r="ZP589" s="1"/>
      <c r="ZQ589" s="1"/>
      <c r="ZR589" s="1"/>
      <c r="ZS589" s="1"/>
    </row>
    <row r="590" spans="1:695" s="133" customFormat="1" x14ac:dyDescent="0.2">
      <c r="A590" s="225" t="s">
        <v>170</v>
      </c>
      <c r="B590" s="91"/>
      <c r="C590" s="48" t="s">
        <v>48</v>
      </c>
      <c r="D590" s="72" t="s">
        <v>28</v>
      </c>
      <c r="E590" s="69">
        <v>0.75694444444444453</v>
      </c>
      <c r="F590" s="69">
        <f>E590+(50/(24*60))</f>
        <v>0.79166666666666674</v>
      </c>
      <c r="G590" s="42">
        <f t="shared" si="93"/>
        <v>3931.2000000000003</v>
      </c>
      <c r="H590" s="265">
        <v>112</v>
      </c>
      <c r="I590" s="81">
        <v>35.1</v>
      </c>
      <c r="J590" s="77" t="s">
        <v>204</v>
      </c>
      <c r="K590" s="77" t="s">
        <v>205</v>
      </c>
      <c r="L590" s="157"/>
      <c r="M590" s="1"/>
      <c r="N590" s="138"/>
      <c r="O590" s="139"/>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c r="JR590" s="1"/>
      <c r="JS590" s="1"/>
      <c r="JT590" s="1"/>
      <c r="JU590" s="1"/>
      <c r="JV590" s="1"/>
      <c r="JW590" s="1"/>
      <c r="JX590" s="1"/>
      <c r="JY590" s="1"/>
      <c r="JZ590" s="1"/>
      <c r="KA590" s="1"/>
      <c r="KB590" s="1"/>
      <c r="KC590" s="1"/>
      <c r="KD590" s="1"/>
      <c r="KE590" s="1"/>
      <c r="KF590" s="1"/>
      <c r="KG590" s="1"/>
      <c r="KH590" s="1"/>
      <c r="KI590" s="1"/>
      <c r="KJ590" s="1"/>
      <c r="KK590" s="1"/>
      <c r="KL590" s="1"/>
      <c r="KM590" s="1"/>
      <c r="KN590" s="1"/>
      <c r="KO590" s="1"/>
      <c r="KP590" s="1"/>
      <c r="KQ590" s="1"/>
      <c r="KR590" s="1"/>
      <c r="KS590" s="1"/>
      <c r="KT590" s="1"/>
      <c r="KU590" s="1"/>
      <c r="KV590" s="1"/>
      <c r="KW590" s="1"/>
      <c r="KX590" s="1"/>
      <c r="KY590" s="1"/>
      <c r="KZ590" s="1"/>
      <c r="LA590" s="1"/>
      <c r="LB590" s="1"/>
      <c r="LC590" s="1"/>
      <c r="LD590" s="1"/>
      <c r="LE590" s="1"/>
      <c r="LF590" s="1"/>
      <c r="LG590" s="1"/>
      <c r="LH590" s="1"/>
      <c r="LI590" s="1"/>
      <c r="LJ590" s="1"/>
      <c r="LK590" s="1"/>
      <c r="LL590" s="1"/>
      <c r="LM590" s="1"/>
      <c r="LN590" s="1"/>
      <c r="LO590" s="1"/>
      <c r="LP590" s="1"/>
      <c r="LQ590" s="1"/>
      <c r="LR590" s="1"/>
      <c r="LS590" s="1"/>
      <c r="LT590" s="1"/>
      <c r="LU590" s="1"/>
      <c r="LV590" s="1"/>
      <c r="LW590" s="1"/>
      <c r="LX590" s="1"/>
      <c r="LY590" s="1"/>
      <c r="LZ590" s="1"/>
      <c r="MA590" s="1"/>
      <c r="MB590" s="1"/>
      <c r="MC590" s="1"/>
      <c r="MD590" s="1"/>
      <c r="ME590" s="1"/>
      <c r="MF590" s="1"/>
      <c r="MG590" s="1"/>
      <c r="MH590" s="1"/>
      <c r="MI590" s="1"/>
      <c r="MJ590" s="1"/>
      <c r="MK590" s="1"/>
      <c r="ML590" s="1"/>
      <c r="MM590" s="1"/>
      <c r="MN590" s="1"/>
      <c r="MO590" s="1"/>
      <c r="MP590" s="1"/>
      <c r="MQ590" s="1"/>
      <c r="MR590" s="1"/>
      <c r="MS590" s="1"/>
      <c r="MT590" s="1"/>
      <c r="MU590" s="1"/>
      <c r="MV590" s="1"/>
      <c r="MW590" s="1"/>
      <c r="MX590" s="1"/>
      <c r="MY590" s="1"/>
      <c r="MZ590" s="1"/>
      <c r="NA590" s="1"/>
      <c r="NB590" s="1"/>
      <c r="NC590" s="1"/>
      <c r="ND590" s="1"/>
      <c r="NE590" s="1"/>
      <c r="NF590" s="1"/>
      <c r="NG590" s="1"/>
      <c r="NH590" s="1"/>
      <c r="NI590" s="1"/>
      <c r="NJ590" s="1"/>
      <c r="NK590" s="1"/>
      <c r="NL590" s="1"/>
      <c r="NM590" s="1"/>
      <c r="NN590" s="1"/>
      <c r="NO590" s="1"/>
      <c r="NP590" s="1"/>
      <c r="NQ590" s="1"/>
      <c r="NR590" s="1"/>
      <c r="NS590" s="1"/>
      <c r="NT590" s="1"/>
      <c r="NU590" s="1"/>
      <c r="NV590" s="1"/>
      <c r="NW590" s="1"/>
      <c r="NX590" s="1"/>
      <c r="NY590" s="1"/>
      <c r="NZ590" s="1"/>
      <c r="OA590" s="1"/>
      <c r="OB590" s="1"/>
      <c r="OC590" s="1"/>
      <c r="OD590" s="1"/>
      <c r="OE590" s="1"/>
      <c r="OF590" s="1"/>
      <c r="OG590" s="1"/>
      <c r="OH590" s="1"/>
      <c r="OI590" s="1"/>
      <c r="OJ590" s="1"/>
      <c r="OK590" s="1"/>
      <c r="OL590" s="1"/>
      <c r="OM590" s="1"/>
      <c r="ON590" s="1"/>
      <c r="OO590" s="1"/>
      <c r="OP590" s="1"/>
      <c r="OQ590" s="1"/>
      <c r="OR590" s="1"/>
      <c r="OS590" s="1"/>
      <c r="OT590" s="1"/>
      <c r="OU590" s="1"/>
      <c r="OV590" s="1"/>
      <c r="OW590" s="1"/>
      <c r="OX590" s="1"/>
      <c r="OY590" s="1"/>
      <c r="OZ590" s="1"/>
      <c r="PA590" s="1"/>
      <c r="PB590" s="1"/>
      <c r="PC590" s="1"/>
      <c r="PD590" s="1"/>
      <c r="PE590" s="1"/>
      <c r="PF590" s="1"/>
      <c r="PG590" s="1"/>
      <c r="PH590" s="1"/>
      <c r="PI590" s="1"/>
      <c r="PJ590" s="1"/>
      <c r="PK590" s="1"/>
      <c r="PL590" s="1"/>
      <c r="PM590" s="1"/>
      <c r="PN590" s="1"/>
      <c r="PO590" s="1"/>
      <c r="PP590" s="1"/>
      <c r="PQ590" s="1"/>
      <c r="PR590" s="1"/>
      <c r="PS590" s="1"/>
      <c r="PT590" s="1"/>
      <c r="PU590" s="1"/>
      <c r="PV590" s="1"/>
      <c r="PW590" s="1"/>
      <c r="PX590" s="1"/>
      <c r="PY590" s="1"/>
      <c r="PZ590" s="1"/>
      <c r="QA590" s="1"/>
      <c r="QB590" s="1"/>
      <c r="QC590" s="1"/>
      <c r="QD590" s="1"/>
      <c r="QE590" s="1"/>
      <c r="QF590" s="1"/>
      <c r="QG590" s="1"/>
      <c r="QH590" s="1"/>
      <c r="QI590" s="1"/>
      <c r="QJ590" s="1"/>
      <c r="QK590" s="1"/>
      <c r="QL590" s="1"/>
      <c r="QM590" s="1"/>
      <c r="QN590" s="1"/>
      <c r="QO590" s="1"/>
      <c r="QP590" s="1"/>
      <c r="QQ590" s="1"/>
      <c r="QR590" s="1"/>
      <c r="QS590" s="1"/>
      <c r="QT590" s="1"/>
      <c r="QU590" s="1"/>
      <c r="QV590" s="1"/>
      <c r="QW590" s="1"/>
      <c r="QX590" s="1"/>
      <c r="QY590" s="1"/>
      <c r="QZ590" s="1"/>
      <c r="RA590" s="1"/>
      <c r="RB590" s="1"/>
      <c r="RC590" s="1"/>
      <c r="RD590" s="1"/>
      <c r="RE590" s="1"/>
      <c r="RF590" s="1"/>
      <c r="RG590" s="1"/>
      <c r="RH590" s="1"/>
      <c r="RI590" s="1"/>
      <c r="RJ590" s="1"/>
      <c r="RK590" s="1"/>
      <c r="RL590" s="1"/>
      <c r="RM590" s="1"/>
      <c r="RN590" s="1"/>
      <c r="RO590" s="1"/>
      <c r="RP590" s="1"/>
      <c r="RQ590" s="1"/>
      <c r="RR590" s="1"/>
      <c r="RS590" s="1"/>
      <c r="RT590" s="1"/>
      <c r="RU590" s="1"/>
      <c r="RV590" s="1"/>
      <c r="RW590" s="1"/>
      <c r="RX590" s="1"/>
      <c r="RY590" s="1"/>
      <c r="RZ590" s="1"/>
      <c r="SA590" s="1"/>
      <c r="SB590" s="1"/>
      <c r="SC590" s="1"/>
      <c r="SD590" s="1"/>
      <c r="SE590" s="1"/>
      <c r="SF590" s="1"/>
      <c r="SG590" s="1"/>
      <c r="SH590" s="1"/>
      <c r="SI590" s="1"/>
      <c r="SJ590" s="1"/>
      <c r="SK590" s="1"/>
      <c r="SL590" s="1"/>
      <c r="SM590" s="1"/>
      <c r="SN590" s="1"/>
      <c r="SO590" s="1"/>
      <c r="SP590" s="1"/>
      <c r="SQ590" s="1"/>
      <c r="SR590" s="1"/>
      <c r="SS590" s="1"/>
      <c r="ST590" s="1"/>
      <c r="SU590" s="1"/>
      <c r="SV590" s="1"/>
      <c r="SW590" s="1"/>
      <c r="SX590" s="1"/>
      <c r="SY590" s="1"/>
      <c r="SZ590" s="1"/>
      <c r="TA590" s="1"/>
      <c r="TB590" s="1"/>
      <c r="TC590" s="1"/>
      <c r="TD590" s="1"/>
      <c r="TE590" s="1"/>
      <c r="TF590" s="1"/>
      <c r="TG590" s="1"/>
      <c r="TH590" s="1"/>
      <c r="TI590" s="1"/>
      <c r="TJ590" s="1"/>
      <c r="TK590" s="1"/>
      <c r="TL590" s="1"/>
      <c r="TM590" s="1"/>
      <c r="TN590" s="1"/>
      <c r="TO590" s="1"/>
      <c r="TP590" s="1"/>
      <c r="TQ590" s="1"/>
      <c r="TR590" s="1"/>
      <c r="TS590" s="1"/>
      <c r="TT590" s="1"/>
      <c r="TU590" s="1"/>
      <c r="TV590" s="1"/>
      <c r="TW590" s="1"/>
      <c r="TX590" s="1"/>
      <c r="TY590" s="1"/>
      <c r="TZ590" s="1"/>
      <c r="UA590" s="1"/>
      <c r="UB590" s="1"/>
      <c r="UC590" s="1"/>
      <c r="UD590" s="1"/>
      <c r="UE590" s="1"/>
      <c r="UF590" s="1"/>
      <c r="UG590" s="1"/>
      <c r="UH590" s="1"/>
      <c r="UI590" s="1"/>
      <c r="UJ590" s="1"/>
      <c r="UK590" s="1"/>
      <c r="UL590" s="1"/>
      <c r="UM590" s="1"/>
      <c r="UN590" s="1"/>
      <c r="UO590" s="1"/>
      <c r="UP590" s="1"/>
      <c r="UQ590" s="1"/>
      <c r="UR590" s="1"/>
      <c r="US590" s="1"/>
      <c r="UT590" s="1"/>
      <c r="UU590" s="1"/>
      <c r="UV590" s="1"/>
      <c r="UW590" s="1"/>
      <c r="UX590" s="1"/>
      <c r="UY590" s="1"/>
      <c r="UZ590" s="1"/>
      <c r="VA590" s="1"/>
      <c r="VB590" s="1"/>
      <c r="VC590" s="1"/>
      <c r="VD590" s="1"/>
      <c r="VE590" s="1"/>
      <c r="VF590" s="1"/>
      <c r="VG590" s="1"/>
      <c r="VH590" s="1"/>
      <c r="VI590" s="1"/>
      <c r="VJ590" s="1"/>
      <c r="VK590" s="1"/>
      <c r="VL590" s="1"/>
      <c r="VM590" s="1"/>
      <c r="VN590" s="1"/>
      <c r="VO590" s="1"/>
      <c r="VP590" s="1"/>
      <c r="VQ590" s="1"/>
      <c r="VR590" s="1"/>
      <c r="VS590" s="1"/>
      <c r="VT590" s="1"/>
      <c r="VU590" s="1"/>
      <c r="VV590" s="1"/>
      <c r="VW590" s="1"/>
      <c r="VX590" s="1"/>
      <c r="VY590" s="1"/>
      <c r="VZ590" s="1"/>
      <c r="WA590" s="1"/>
      <c r="WB590" s="1"/>
      <c r="WC590" s="1"/>
      <c r="WD590" s="1"/>
      <c r="WE590" s="1"/>
      <c r="WF590" s="1"/>
      <c r="WG590" s="1"/>
      <c r="WH590" s="1"/>
      <c r="WI590" s="1"/>
      <c r="WJ590" s="1"/>
      <c r="WK590" s="1"/>
      <c r="WL590" s="1"/>
      <c r="WM590" s="1"/>
      <c r="WN590" s="1"/>
      <c r="WO590" s="1"/>
      <c r="WP590" s="1"/>
      <c r="WQ590" s="1"/>
      <c r="WR590" s="1"/>
      <c r="WS590" s="1"/>
      <c r="WT590" s="1"/>
      <c r="WU590" s="1"/>
      <c r="WV590" s="1"/>
      <c r="WW590" s="1"/>
      <c r="WX590" s="1"/>
      <c r="WY590" s="1"/>
      <c r="WZ590" s="1"/>
      <c r="XA590" s="1"/>
      <c r="XB590" s="1"/>
      <c r="XC590" s="1"/>
      <c r="XD590" s="1"/>
      <c r="XE590" s="1"/>
      <c r="XF590" s="1"/>
      <c r="XG590" s="1"/>
      <c r="XH590" s="1"/>
      <c r="XI590" s="1"/>
      <c r="XJ590" s="1"/>
      <c r="XK590" s="1"/>
      <c r="XL590" s="1"/>
      <c r="XM590" s="1"/>
      <c r="XN590" s="1"/>
      <c r="XO590" s="1"/>
      <c r="XP590" s="1"/>
      <c r="XQ590" s="1"/>
      <c r="XR590" s="1"/>
      <c r="XS590" s="1"/>
      <c r="XT590" s="1"/>
      <c r="XU590" s="1"/>
      <c r="XV590" s="1"/>
      <c r="XW590" s="1"/>
      <c r="XX590" s="1"/>
      <c r="XY590" s="1"/>
      <c r="XZ590" s="1"/>
      <c r="YA590" s="1"/>
      <c r="YB590" s="1"/>
      <c r="YC590" s="1"/>
      <c r="YD590" s="1"/>
      <c r="YE590" s="1"/>
      <c r="YF590" s="1"/>
      <c r="YG590" s="1"/>
      <c r="YH590" s="1"/>
      <c r="YI590" s="1"/>
      <c r="YJ590" s="1"/>
      <c r="YK590" s="1"/>
      <c r="YL590" s="1"/>
      <c r="YM590" s="1"/>
      <c r="YN590" s="1"/>
      <c r="YO590" s="1"/>
      <c r="YP590" s="1"/>
      <c r="YQ590" s="1"/>
      <c r="YR590" s="1"/>
      <c r="YS590" s="1"/>
      <c r="YT590" s="1"/>
      <c r="YU590" s="1"/>
      <c r="YV590" s="1"/>
      <c r="YW590" s="1"/>
      <c r="YX590" s="1"/>
      <c r="YY590" s="1"/>
      <c r="YZ590" s="1"/>
      <c r="ZA590" s="1"/>
      <c r="ZB590" s="1"/>
      <c r="ZC590" s="1"/>
      <c r="ZD590" s="1"/>
      <c r="ZE590" s="1"/>
      <c r="ZF590" s="1"/>
      <c r="ZG590" s="1"/>
      <c r="ZH590" s="1"/>
      <c r="ZI590" s="1"/>
      <c r="ZJ590" s="1"/>
      <c r="ZK590" s="1"/>
      <c r="ZL590" s="1"/>
      <c r="ZM590" s="1"/>
      <c r="ZN590" s="1"/>
      <c r="ZO590" s="1"/>
      <c r="ZP590" s="1"/>
      <c r="ZQ590" s="1"/>
      <c r="ZR590" s="1"/>
      <c r="ZS590" s="1"/>
    </row>
    <row r="591" spans="1:695" s="128" customFormat="1" x14ac:dyDescent="0.2">
      <c r="A591" s="225" t="s">
        <v>170</v>
      </c>
      <c r="B591" s="91"/>
      <c r="C591" s="48" t="s">
        <v>52</v>
      </c>
      <c r="D591" s="72" t="s">
        <v>28</v>
      </c>
      <c r="E591" s="69">
        <v>0.80555555555555547</v>
      </c>
      <c r="F591" s="69">
        <f>E591+(25/(24*60))</f>
        <v>0.82291666666666663</v>
      </c>
      <c r="G591" s="42">
        <f t="shared" si="93"/>
        <v>1355.2</v>
      </c>
      <c r="H591" s="265">
        <v>112</v>
      </c>
      <c r="I591" s="81">
        <v>12.1</v>
      </c>
      <c r="J591" s="77" t="s">
        <v>204</v>
      </c>
      <c r="K591" s="77" t="s">
        <v>205</v>
      </c>
      <c r="L591" s="157"/>
      <c r="M591" s="1"/>
      <c r="N591" s="138"/>
      <c r="O591" s="139"/>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c r="JR591" s="1"/>
      <c r="JS591" s="1"/>
      <c r="JT591" s="1"/>
      <c r="JU591" s="1"/>
      <c r="JV591" s="1"/>
      <c r="JW591" s="1"/>
      <c r="JX591" s="1"/>
      <c r="JY591" s="1"/>
      <c r="JZ591" s="1"/>
      <c r="KA591" s="1"/>
      <c r="KB591" s="1"/>
      <c r="KC591" s="1"/>
      <c r="KD591" s="1"/>
      <c r="KE591" s="1"/>
      <c r="KF591" s="1"/>
      <c r="KG591" s="1"/>
      <c r="KH591" s="1"/>
      <c r="KI591" s="1"/>
      <c r="KJ591" s="1"/>
      <c r="KK591" s="1"/>
      <c r="KL591" s="1"/>
      <c r="KM591" s="1"/>
      <c r="KN591" s="1"/>
      <c r="KO591" s="1"/>
      <c r="KP591" s="1"/>
      <c r="KQ591" s="1"/>
      <c r="KR591" s="1"/>
      <c r="KS591" s="1"/>
      <c r="KT591" s="1"/>
      <c r="KU591" s="1"/>
      <c r="KV591" s="1"/>
      <c r="KW591" s="1"/>
      <c r="KX591" s="1"/>
      <c r="KY591" s="1"/>
      <c r="KZ591" s="1"/>
      <c r="LA591" s="1"/>
      <c r="LB591" s="1"/>
      <c r="LC591" s="1"/>
      <c r="LD591" s="1"/>
      <c r="LE591" s="1"/>
      <c r="LF591" s="1"/>
      <c r="LG591" s="1"/>
      <c r="LH591" s="1"/>
      <c r="LI591" s="1"/>
      <c r="LJ591" s="1"/>
      <c r="LK591" s="1"/>
      <c r="LL591" s="1"/>
      <c r="LM591" s="1"/>
      <c r="LN591" s="1"/>
      <c r="LO591" s="1"/>
      <c r="LP591" s="1"/>
      <c r="LQ591" s="1"/>
      <c r="LR591" s="1"/>
      <c r="LS591" s="1"/>
      <c r="LT591" s="1"/>
      <c r="LU591" s="1"/>
      <c r="LV591" s="1"/>
      <c r="LW591" s="1"/>
      <c r="LX591" s="1"/>
      <c r="LY591" s="1"/>
      <c r="LZ591" s="1"/>
      <c r="MA591" s="1"/>
      <c r="MB591" s="1"/>
      <c r="MC591" s="1"/>
      <c r="MD591" s="1"/>
      <c r="ME591" s="1"/>
      <c r="MF591" s="1"/>
      <c r="MG591" s="1"/>
      <c r="MH591" s="1"/>
      <c r="MI591" s="1"/>
      <c r="MJ591" s="1"/>
      <c r="MK591" s="1"/>
      <c r="ML591" s="1"/>
      <c r="MM591" s="1"/>
      <c r="MN591" s="1"/>
      <c r="MO591" s="1"/>
      <c r="MP591" s="1"/>
      <c r="MQ591" s="1"/>
      <c r="MR591" s="1"/>
      <c r="MS591" s="1"/>
      <c r="MT591" s="1"/>
      <c r="MU591" s="1"/>
      <c r="MV591" s="1"/>
      <c r="MW591" s="1"/>
      <c r="MX591" s="1"/>
      <c r="MY591" s="1"/>
      <c r="MZ591" s="1"/>
      <c r="NA591" s="1"/>
      <c r="NB591" s="1"/>
      <c r="NC591" s="1"/>
      <c r="ND591" s="1"/>
      <c r="NE591" s="1"/>
      <c r="NF591" s="1"/>
      <c r="NG591" s="1"/>
      <c r="NH591" s="1"/>
      <c r="NI591" s="1"/>
      <c r="NJ591" s="1"/>
      <c r="NK591" s="1"/>
      <c r="NL591" s="1"/>
      <c r="NM591" s="1"/>
      <c r="NN591" s="1"/>
      <c r="NO591" s="1"/>
      <c r="NP591" s="1"/>
      <c r="NQ591" s="1"/>
      <c r="NR591" s="1"/>
      <c r="NS591" s="1"/>
      <c r="NT591" s="1"/>
      <c r="NU591" s="1"/>
      <c r="NV591" s="1"/>
      <c r="NW591" s="1"/>
      <c r="NX591" s="1"/>
      <c r="NY591" s="1"/>
      <c r="NZ591" s="1"/>
      <c r="OA591" s="1"/>
      <c r="OB591" s="1"/>
      <c r="OC591" s="1"/>
      <c r="OD591" s="1"/>
      <c r="OE591" s="1"/>
      <c r="OF591" s="1"/>
      <c r="OG591" s="1"/>
      <c r="OH591" s="1"/>
      <c r="OI591" s="1"/>
      <c r="OJ591" s="1"/>
      <c r="OK591" s="1"/>
      <c r="OL591" s="1"/>
      <c r="OM591" s="1"/>
      <c r="ON591" s="1"/>
      <c r="OO591" s="1"/>
      <c r="OP591" s="1"/>
      <c r="OQ591" s="1"/>
      <c r="OR591" s="1"/>
      <c r="OS591" s="1"/>
      <c r="OT591" s="1"/>
      <c r="OU591" s="1"/>
      <c r="OV591" s="1"/>
      <c r="OW591" s="1"/>
      <c r="OX591" s="1"/>
      <c r="OY591" s="1"/>
      <c r="OZ591" s="1"/>
      <c r="PA591" s="1"/>
      <c r="PB591" s="1"/>
      <c r="PC591" s="1"/>
      <c r="PD591" s="1"/>
      <c r="PE591" s="1"/>
      <c r="PF591" s="1"/>
      <c r="PG591" s="1"/>
      <c r="PH591" s="1"/>
      <c r="PI591" s="1"/>
      <c r="PJ591" s="1"/>
      <c r="PK591" s="1"/>
      <c r="PL591" s="1"/>
      <c r="PM591" s="1"/>
      <c r="PN591" s="1"/>
      <c r="PO591" s="1"/>
      <c r="PP591" s="1"/>
      <c r="PQ591" s="1"/>
      <c r="PR591" s="1"/>
      <c r="PS591" s="1"/>
      <c r="PT591" s="1"/>
      <c r="PU591" s="1"/>
      <c r="PV591" s="1"/>
      <c r="PW591" s="1"/>
      <c r="PX591" s="1"/>
      <c r="PY591" s="1"/>
      <c r="PZ591" s="1"/>
      <c r="QA591" s="1"/>
      <c r="QB591" s="1"/>
      <c r="QC591" s="1"/>
      <c r="QD591" s="1"/>
      <c r="QE591" s="1"/>
      <c r="QF591" s="1"/>
      <c r="QG591" s="1"/>
      <c r="QH591" s="1"/>
      <c r="QI591" s="1"/>
      <c r="QJ591" s="1"/>
      <c r="QK591" s="1"/>
      <c r="QL591" s="1"/>
      <c r="QM591" s="1"/>
      <c r="QN591" s="1"/>
      <c r="QO591" s="1"/>
      <c r="QP591" s="1"/>
      <c r="QQ591" s="1"/>
      <c r="QR591" s="1"/>
      <c r="QS591" s="1"/>
      <c r="QT591" s="1"/>
      <c r="QU591" s="1"/>
      <c r="QV591" s="1"/>
      <c r="QW591" s="1"/>
      <c r="QX591" s="1"/>
      <c r="QY591" s="1"/>
      <c r="QZ591" s="1"/>
      <c r="RA591" s="1"/>
      <c r="RB591" s="1"/>
      <c r="RC591" s="1"/>
      <c r="RD591" s="1"/>
      <c r="RE591" s="1"/>
      <c r="RF591" s="1"/>
      <c r="RG591" s="1"/>
      <c r="RH591" s="1"/>
      <c r="RI591" s="1"/>
      <c r="RJ591" s="1"/>
      <c r="RK591" s="1"/>
      <c r="RL591" s="1"/>
      <c r="RM591" s="1"/>
      <c r="RN591" s="1"/>
      <c r="RO591" s="1"/>
      <c r="RP591" s="1"/>
      <c r="RQ591" s="1"/>
      <c r="RR591" s="1"/>
      <c r="RS591" s="1"/>
      <c r="RT591" s="1"/>
      <c r="RU591" s="1"/>
      <c r="RV591" s="1"/>
      <c r="RW591" s="1"/>
      <c r="RX591" s="1"/>
      <c r="RY591" s="1"/>
      <c r="RZ591" s="1"/>
      <c r="SA591" s="1"/>
      <c r="SB591" s="1"/>
      <c r="SC591" s="1"/>
      <c r="SD591" s="1"/>
      <c r="SE591" s="1"/>
      <c r="SF591" s="1"/>
      <c r="SG591" s="1"/>
      <c r="SH591" s="1"/>
      <c r="SI591" s="1"/>
      <c r="SJ591" s="1"/>
      <c r="SK591" s="1"/>
      <c r="SL591" s="1"/>
      <c r="SM591" s="1"/>
      <c r="SN591" s="1"/>
      <c r="SO591" s="1"/>
      <c r="SP591" s="1"/>
      <c r="SQ591" s="1"/>
      <c r="SR591" s="1"/>
      <c r="SS591" s="1"/>
      <c r="ST591" s="1"/>
      <c r="SU591" s="1"/>
      <c r="SV591" s="1"/>
      <c r="SW591" s="1"/>
      <c r="SX591" s="1"/>
      <c r="SY591" s="1"/>
      <c r="SZ591" s="1"/>
      <c r="TA591" s="1"/>
      <c r="TB591" s="1"/>
      <c r="TC591" s="1"/>
      <c r="TD591" s="1"/>
      <c r="TE591" s="1"/>
      <c r="TF591" s="1"/>
      <c r="TG591" s="1"/>
      <c r="TH591" s="1"/>
      <c r="TI591" s="1"/>
      <c r="TJ591" s="1"/>
      <c r="TK591" s="1"/>
      <c r="TL591" s="1"/>
      <c r="TM591" s="1"/>
      <c r="TN591" s="1"/>
      <c r="TO591" s="1"/>
      <c r="TP591" s="1"/>
      <c r="TQ591" s="1"/>
      <c r="TR591" s="1"/>
      <c r="TS591" s="1"/>
      <c r="TT591" s="1"/>
      <c r="TU591" s="1"/>
      <c r="TV591" s="1"/>
      <c r="TW591" s="1"/>
      <c r="TX591" s="1"/>
      <c r="TY591" s="1"/>
      <c r="TZ591" s="1"/>
      <c r="UA591" s="1"/>
      <c r="UB591" s="1"/>
      <c r="UC591" s="1"/>
      <c r="UD591" s="1"/>
      <c r="UE591" s="1"/>
      <c r="UF591" s="1"/>
      <c r="UG591" s="1"/>
      <c r="UH591" s="1"/>
      <c r="UI591" s="1"/>
      <c r="UJ591" s="1"/>
      <c r="UK591" s="1"/>
      <c r="UL591" s="1"/>
      <c r="UM591" s="1"/>
      <c r="UN591" s="1"/>
      <c r="UO591" s="1"/>
      <c r="UP591" s="1"/>
      <c r="UQ591" s="1"/>
      <c r="UR591" s="1"/>
      <c r="US591" s="1"/>
      <c r="UT591" s="1"/>
      <c r="UU591" s="1"/>
      <c r="UV591" s="1"/>
      <c r="UW591" s="1"/>
      <c r="UX591" s="1"/>
      <c r="UY591" s="1"/>
      <c r="UZ591" s="1"/>
      <c r="VA591" s="1"/>
      <c r="VB591" s="1"/>
      <c r="VC591" s="1"/>
      <c r="VD591" s="1"/>
      <c r="VE591" s="1"/>
      <c r="VF591" s="1"/>
      <c r="VG591" s="1"/>
      <c r="VH591" s="1"/>
      <c r="VI591" s="1"/>
      <c r="VJ591" s="1"/>
      <c r="VK591" s="1"/>
      <c r="VL591" s="1"/>
      <c r="VM591" s="1"/>
      <c r="VN591" s="1"/>
      <c r="VO591" s="1"/>
      <c r="VP591" s="1"/>
      <c r="VQ591" s="1"/>
      <c r="VR591" s="1"/>
      <c r="VS591" s="1"/>
      <c r="VT591" s="1"/>
      <c r="VU591" s="1"/>
      <c r="VV591" s="1"/>
      <c r="VW591" s="1"/>
      <c r="VX591" s="1"/>
      <c r="VY591" s="1"/>
      <c r="VZ591" s="1"/>
      <c r="WA591" s="1"/>
      <c r="WB591" s="1"/>
      <c r="WC591" s="1"/>
      <c r="WD591" s="1"/>
      <c r="WE591" s="1"/>
      <c r="WF591" s="1"/>
      <c r="WG591" s="1"/>
      <c r="WH591" s="1"/>
      <c r="WI591" s="1"/>
      <c r="WJ591" s="1"/>
      <c r="WK591" s="1"/>
      <c r="WL591" s="1"/>
      <c r="WM591" s="1"/>
      <c r="WN591" s="1"/>
      <c r="WO591" s="1"/>
      <c r="WP591" s="1"/>
      <c r="WQ591" s="1"/>
      <c r="WR591" s="1"/>
      <c r="WS591" s="1"/>
      <c r="WT591" s="1"/>
      <c r="WU591" s="1"/>
      <c r="WV591" s="1"/>
      <c r="WW591" s="1"/>
      <c r="WX591" s="1"/>
      <c r="WY591" s="1"/>
      <c r="WZ591" s="1"/>
      <c r="XA591" s="1"/>
      <c r="XB591" s="1"/>
      <c r="XC591" s="1"/>
      <c r="XD591" s="1"/>
      <c r="XE591" s="1"/>
      <c r="XF591" s="1"/>
      <c r="XG591" s="1"/>
      <c r="XH591" s="1"/>
      <c r="XI591" s="1"/>
      <c r="XJ591" s="1"/>
      <c r="XK591" s="1"/>
      <c r="XL591" s="1"/>
      <c r="XM591" s="1"/>
      <c r="XN591" s="1"/>
      <c r="XO591" s="1"/>
      <c r="XP591" s="1"/>
      <c r="XQ591" s="1"/>
      <c r="XR591" s="1"/>
      <c r="XS591" s="1"/>
      <c r="XT591" s="1"/>
      <c r="XU591" s="1"/>
      <c r="XV591" s="1"/>
      <c r="XW591" s="1"/>
      <c r="XX591" s="1"/>
      <c r="XY591" s="1"/>
      <c r="XZ591" s="1"/>
      <c r="YA591" s="1"/>
      <c r="YB591" s="1"/>
      <c r="YC591" s="1"/>
      <c r="YD591" s="1"/>
      <c r="YE591" s="1"/>
      <c r="YF591" s="1"/>
      <c r="YG591" s="1"/>
      <c r="YH591" s="1"/>
      <c r="YI591" s="1"/>
      <c r="YJ591" s="1"/>
      <c r="YK591" s="1"/>
      <c r="YL591" s="1"/>
      <c r="YM591" s="1"/>
      <c r="YN591" s="1"/>
      <c r="YO591" s="1"/>
      <c r="YP591" s="1"/>
      <c r="YQ591" s="1"/>
      <c r="YR591" s="1"/>
      <c r="YS591" s="1"/>
      <c r="YT591" s="1"/>
      <c r="YU591" s="1"/>
      <c r="YV591" s="1"/>
      <c r="YW591" s="1"/>
      <c r="YX591" s="1"/>
      <c r="YY591" s="1"/>
      <c r="YZ591" s="1"/>
      <c r="ZA591" s="1"/>
      <c r="ZB591" s="1"/>
      <c r="ZC591" s="1"/>
      <c r="ZD591" s="1"/>
      <c r="ZE591" s="1"/>
      <c r="ZF591" s="1"/>
      <c r="ZG591" s="1"/>
      <c r="ZH591" s="1"/>
      <c r="ZI591" s="1"/>
      <c r="ZJ591" s="1"/>
      <c r="ZK591" s="1"/>
      <c r="ZL591" s="1"/>
      <c r="ZM591" s="1"/>
      <c r="ZN591" s="1"/>
      <c r="ZO591" s="1"/>
      <c r="ZP591" s="1"/>
      <c r="ZQ591" s="1"/>
      <c r="ZR591" s="1"/>
      <c r="ZS591" s="1"/>
    </row>
    <row r="592" spans="1:695" s="128" customFormat="1" ht="13.5" thickBot="1" x14ac:dyDescent="0.25">
      <c r="A592" s="226" t="s">
        <v>170</v>
      </c>
      <c r="B592" s="191"/>
      <c r="C592" s="164" t="s">
        <v>53</v>
      </c>
      <c r="D592" s="165" t="s">
        <v>28</v>
      </c>
      <c r="E592" s="166">
        <v>0.82986111111111116</v>
      </c>
      <c r="F592" s="166">
        <f>E592+(25/(24*60))</f>
        <v>0.84722222222222232</v>
      </c>
      <c r="G592" s="167">
        <f t="shared" si="93"/>
        <v>1355.2</v>
      </c>
      <c r="H592" s="266">
        <v>112</v>
      </c>
      <c r="I592" s="169">
        <v>12.1</v>
      </c>
      <c r="J592" s="184" t="s">
        <v>204</v>
      </c>
      <c r="K592" s="184" t="s">
        <v>205</v>
      </c>
      <c r="L592" s="170"/>
      <c r="M592" s="1"/>
      <c r="N592" s="138"/>
      <c r="O592" s="139"/>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c r="JR592" s="1"/>
      <c r="JS592" s="1"/>
      <c r="JT592" s="1"/>
      <c r="JU592" s="1"/>
      <c r="JV592" s="1"/>
      <c r="JW592" s="1"/>
      <c r="JX592" s="1"/>
      <c r="JY592" s="1"/>
      <c r="JZ592" s="1"/>
      <c r="KA592" s="1"/>
      <c r="KB592" s="1"/>
      <c r="KC592" s="1"/>
      <c r="KD592" s="1"/>
      <c r="KE592" s="1"/>
      <c r="KF592" s="1"/>
      <c r="KG592" s="1"/>
      <c r="KH592" s="1"/>
      <c r="KI592" s="1"/>
      <c r="KJ592" s="1"/>
      <c r="KK592" s="1"/>
      <c r="KL592" s="1"/>
      <c r="KM592" s="1"/>
      <c r="KN592" s="1"/>
      <c r="KO592" s="1"/>
      <c r="KP592" s="1"/>
      <c r="KQ592" s="1"/>
      <c r="KR592" s="1"/>
      <c r="KS592" s="1"/>
      <c r="KT592" s="1"/>
      <c r="KU592" s="1"/>
      <c r="KV592" s="1"/>
      <c r="KW592" s="1"/>
      <c r="KX592" s="1"/>
      <c r="KY592" s="1"/>
      <c r="KZ592" s="1"/>
      <c r="LA592" s="1"/>
      <c r="LB592" s="1"/>
      <c r="LC592" s="1"/>
      <c r="LD592" s="1"/>
      <c r="LE592" s="1"/>
      <c r="LF592" s="1"/>
      <c r="LG592" s="1"/>
      <c r="LH592" s="1"/>
      <c r="LI592" s="1"/>
      <c r="LJ592" s="1"/>
      <c r="LK592" s="1"/>
      <c r="LL592" s="1"/>
      <c r="LM592" s="1"/>
      <c r="LN592" s="1"/>
      <c r="LO592" s="1"/>
      <c r="LP592" s="1"/>
      <c r="LQ592" s="1"/>
      <c r="LR592" s="1"/>
      <c r="LS592" s="1"/>
      <c r="LT592" s="1"/>
      <c r="LU592" s="1"/>
      <c r="LV592" s="1"/>
      <c r="LW592" s="1"/>
      <c r="LX592" s="1"/>
      <c r="LY592" s="1"/>
      <c r="LZ592" s="1"/>
      <c r="MA592" s="1"/>
      <c r="MB592" s="1"/>
      <c r="MC592" s="1"/>
      <c r="MD592" s="1"/>
      <c r="ME592" s="1"/>
      <c r="MF592" s="1"/>
      <c r="MG592" s="1"/>
      <c r="MH592" s="1"/>
      <c r="MI592" s="1"/>
      <c r="MJ592" s="1"/>
      <c r="MK592" s="1"/>
      <c r="ML592" s="1"/>
      <c r="MM592" s="1"/>
      <c r="MN592" s="1"/>
      <c r="MO592" s="1"/>
      <c r="MP592" s="1"/>
      <c r="MQ592" s="1"/>
      <c r="MR592" s="1"/>
      <c r="MS592" s="1"/>
      <c r="MT592" s="1"/>
      <c r="MU592" s="1"/>
      <c r="MV592" s="1"/>
      <c r="MW592" s="1"/>
      <c r="MX592" s="1"/>
      <c r="MY592" s="1"/>
      <c r="MZ592" s="1"/>
      <c r="NA592" s="1"/>
      <c r="NB592" s="1"/>
      <c r="NC592" s="1"/>
      <c r="ND592" s="1"/>
      <c r="NE592" s="1"/>
      <c r="NF592" s="1"/>
      <c r="NG592" s="1"/>
      <c r="NH592" s="1"/>
      <c r="NI592" s="1"/>
      <c r="NJ592" s="1"/>
      <c r="NK592" s="1"/>
      <c r="NL592" s="1"/>
      <c r="NM592" s="1"/>
      <c r="NN592" s="1"/>
      <c r="NO592" s="1"/>
      <c r="NP592" s="1"/>
      <c r="NQ592" s="1"/>
      <c r="NR592" s="1"/>
      <c r="NS592" s="1"/>
      <c r="NT592" s="1"/>
      <c r="NU592" s="1"/>
      <c r="NV592" s="1"/>
      <c r="NW592" s="1"/>
      <c r="NX592" s="1"/>
      <c r="NY592" s="1"/>
      <c r="NZ592" s="1"/>
      <c r="OA592" s="1"/>
      <c r="OB592" s="1"/>
      <c r="OC592" s="1"/>
      <c r="OD592" s="1"/>
      <c r="OE592" s="1"/>
      <c r="OF592" s="1"/>
      <c r="OG592" s="1"/>
      <c r="OH592" s="1"/>
      <c r="OI592" s="1"/>
      <c r="OJ592" s="1"/>
      <c r="OK592" s="1"/>
      <c r="OL592" s="1"/>
      <c r="OM592" s="1"/>
      <c r="ON592" s="1"/>
      <c r="OO592" s="1"/>
      <c r="OP592" s="1"/>
      <c r="OQ592" s="1"/>
      <c r="OR592" s="1"/>
      <c r="OS592" s="1"/>
      <c r="OT592" s="1"/>
      <c r="OU592" s="1"/>
      <c r="OV592" s="1"/>
      <c r="OW592" s="1"/>
      <c r="OX592" s="1"/>
      <c r="OY592" s="1"/>
      <c r="OZ592" s="1"/>
      <c r="PA592" s="1"/>
      <c r="PB592" s="1"/>
      <c r="PC592" s="1"/>
      <c r="PD592" s="1"/>
      <c r="PE592" s="1"/>
      <c r="PF592" s="1"/>
      <c r="PG592" s="1"/>
      <c r="PH592" s="1"/>
      <c r="PI592" s="1"/>
      <c r="PJ592" s="1"/>
      <c r="PK592" s="1"/>
      <c r="PL592" s="1"/>
      <c r="PM592" s="1"/>
      <c r="PN592" s="1"/>
      <c r="PO592" s="1"/>
      <c r="PP592" s="1"/>
      <c r="PQ592" s="1"/>
      <c r="PR592" s="1"/>
      <c r="PS592" s="1"/>
      <c r="PT592" s="1"/>
      <c r="PU592" s="1"/>
      <c r="PV592" s="1"/>
      <c r="PW592" s="1"/>
      <c r="PX592" s="1"/>
      <c r="PY592" s="1"/>
      <c r="PZ592" s="1"/>
      <c r="QA592" s="1"/>
      <c r="QB592" s="1"/>
      <c r="QC592" s="1"/>
      <c r="QD592" s="1"/>
      <c r="QE592" s="1"/>
      <c r="QF592" s="1"/>
      <c r="QG592" s="1"/>
      <c r="QH592" s="1"/>
      <c r="QI592" s="1"/>
      <c r="QJ592" s="1"/>
      <c r="QK592" s="1"/>
      <c r="QL592" s="1"/>
      <c r="QM592" s="1"/>
      <c r="QN592" s="1"/>
      <c r="QO592" s="1"/>
      <c r="QP592" s="1"/>
      <c r="QQ592" s="1"/>
      <c r="QR592" s="1"/>
      <c r="QS592" s="1"/>
      <c r="QT592" s="1"/>
      <c r="QU592" s="1"/>
      <c r="QV592" s="1"/>
      <c r="QW592" s="1"/>
      <c r="QX592" s="1"/>
      <c r="QY592" s="1"/>
      <c r="QZ592" s="1"/>
      <c r="RA592" s="1"/>
      <c r="RB592" s="1"/>
      <c r="RC592" s="1"/>
      <c r="RD592" s="1"/>
      <c r="RE592" s="1"/>
      <c r="RF592" s="1"/>
      <c r="RG592" s="1"/>
      <c r="RH592" s="1"/>
      <c r="RI592" s="1"/>
      <c r="RJ592" s="1"/>
      <c r="RK592" s="1"/>
      <c r="RL592" s="1"/>
      <c r="RM592" s="1"/>
      <c r="RN592" s="1"/>
      <c r="RO592" s="1"/>
      <c r="RP592" s="1"/>
      <c r="RQ592" s="1"/>
      <c r="RR592" s="1"/>
      <c r="RS592" s="1"/>
      <c r="RT592" s="1"/>
      <c r="RU592" s="1"/>
      <c r="RV592" s="1"/>
      <c r="RW592" s="1"/>
      <c r="RX592" s="1"/>
      <c r="RY592" s="1"/>
      <c r="RZ592" s="1"/>
      <c r="SA592" s="1"/>
      <c r="SB592" s="1"/>
      <c r="SC592" s="1"/>
      <c r="SD592" s="1"/>
      <c r="SE592" s="1"/>
      <c r="SF592" s="1"/>
      <c r="SG592" s="1"/>
      <c r="SH592" s="1"/>
      <c r="SI592" s="1"/>
      <c r="SJ592" s="1"/>
      <c r="SK592" s="1"/>
      <c r="SL592" s="1"/>
      <c r="SM592" s="1"/>
      <c r="SN592" s="1"/>
      <c r="SO592" s="1"/>
      <c r="SP592" s="1"/>
      <c r="SQ592" s="1"/>
      <c r="SR592" s="1"/>
      <c r="SS592" s="1"/>
      <c r="ST592" s="1"/>
      <c r="SU592" s="1"/>
      <c r="SV592" s="1"/>
      <c r="SW592" s="1"/>
      <c r="SX592" s="1"/>
      <c r="SY592" s="1"/>
      <c r="SZ592" s="1"/>
      <c r="TA592" s="1"/>
      <c r="TB592" s="1"/>
      <c r="TC592" s="1"/>
      <c r="TD592" s="1"/>
      <c r="TE592" s="1"/>
      <c r="TF592" s="1"/>
      <c r="TG592" s="1"/>
      <c r="TH592" s="1"/>
      <c r="TI592" s="1"/>
      <c r="TJ592" s="1"/>
      <c r="TK592" s="1"/>
      <c r="TL592" s="1"/>
      <c r="TM592" s="1"/>
      <c r="TN592" s="1"/>
      <c r="TO592" s="1"/>
      <c r="TP592" s="1"/>
      <c r="TQ592" s="1"/>
      <c r="TR592" s="1"/>
      <c r="TS592" s="1"/>
      <c r="TT592" s="1"/>
      <c r="TU592" s="1"/>
      <c r="TV592" s="1"/>
      <c r="TW592" s="1"/>
      <c r="TX592" s="1"/>
      <c r="TY592" s="1"/>
      <c r="TZ592" s="1"/>
      <c r="UA592" s="1"/>
      <c r="UB592" s="1"/>
      <c r="UC592" s="1"/>
      <c r="UD592" s="1"/>
      <c r="UE592" s="1"/>
      <c r="UF592" s="1"/>
      <c r="UG592" s="1"/>
      <c r="UH592" s="1"/>
      <c r="UI592" s="1"/>
      <c r="UJ592" s="1"/>
      <c r="UK592" s="1"/>
      <c r="UL592" s="1"/>
      <c r="UM592" s="1"/>
      <c r="UN592" s="1"/>
      <c r="UO592" s="1"/>
      <c r="UP592" s="1"/>
      <c r="UQ592" s="1"/>
      <c r="UR592" s="1"/>
      <c r="US592" s="1"/>
      <c r="UT592" s="1"/>
      <c r="UU592" s="1"/>
      <c r="UV592" s="1"/>
      <c r="UW592" s="1"/>
      <c r="UX592" s="1"/>
      <c r="UY592" s="1"/>
      <c r="UZ592" s="1"/>
      <c r="VA592" s="1"/>
      <c r="VB592" s="1"/>
      <c r="VC592" s="1"/>
      <c r="VD592" s="1"/>
      <c r="VE592" s="1"/>
      <c r="VF592" s="1"/>
      <c r="VG592" s="1"/>
      <c r="VH592" s="1"/>
      <c r="VI592" s="1"/>
      <c r="VJ592" s="1"/>
      <c r="VK592" s="1"/>
      <c r="VL592" s="1"/>
      <c r="VM592" s="1"/>
      <c r="VN592" s="1"/>
      <c r="VO592" s="1"/>
      <c r="VP592" s="1"/>
      <c r="VQ592" s="1"/>
      <c r="VR592" s="1"/>
      <c r="VS592" s="1"/>
      <c r="VT592" s="1"/>
      <c r="VU592" s="1"/>
      <c r="VV592" s="1"/>
      <c r="VW592" s="1"/>
      <c r="VX592" s="1"/>
      <c r="VY592" s="1"/>
      <c r="VZ592" s="1"/>
      <c r="WA592" s="1"/>
      <c r="WB592" s="1"/>
      <c r="WC592" s="1"/>
      <c r="WD592" s="1"/>
      <c r="WE592" s="1"/>
      <c r="WF592" s="1"/>
      <c r="WG592" s="1"/>
      <c r="WH592" s="1"/>
      <c r="WI592" s="1"/>
      <c r="WJ592" s="1"/>
      <c r="WK592" s="1"/>
      <c r="WL592" s="1"/>
      <c r="WM592" s="1"/>
      <c r="WN592" s="1"/>
      <c r="WO592" s="1"/>
      <c r="WP592" s="1"/>
      <c r="WQ592" s="1"/>
      <c r="WR592" s="1"/>
      <c r="WS592" s="1"/>
      <c r="WT592" s="1"/>
      <c r="WU592" s="1"/>
      <c r="WV592" s="1"/>
      <c r="WW592" s="1"/>
      <c r="WX592" s="1"/>
      <c r="WY592" s="1"/>
      <c r="WZ592" s="1"/>
      <c r="XA592" s="1"/>
      <c r="XB592" s="1"/>
      <c r="XC592" s="1"/>
      <c r="XD592" s="1"/>
      <c r="XE592" s="1"/>
      <c r="XF592" s="1"/>
      <c r="XG592" s="1"/>
      <c r="XH592" s="1"/>
      <c r="XI592" s="1"/>
      <c r="XJ592" s="1"/>
      <c r="XK592" s="1"/>
      <c r="XL592" s="1"/>
      <c r="XM592" s="1"/>
      <c r="XN592" s="1"/>
      <c r="XO592" s="1"/>
      <c r="XP592" s="1"/>
      <c r="XQ592" s="1"/>
      <c r="XR592" s="1"/>
      <c r="XS592" s="1"/>
      <c r="XT592" s="1"/>
      <c r="XU592" s="1"/>
      <c r="XV592" s="1"/>
      <c r="XW592" s="1"/>
      <c r="XX592" s="1"/>
      <c r="XY592" s="1"/>
      <c r="XZ592" s="1"/>
      <c r="YA592" s="1"/>
      <c r="YB592" s="1"/>
      <c r="YC592" s="1"/>
      <c r="YD592" s="1"/>
      <c r="YE592" s="1"/>
      <c r="YF592" s="1"/>
      <c r="YG592" s="1"/>
      <c r="YH592" s="1"/>
      <c r="YI592" s="1"/>
      <c r="YJ592" s="1"/>
      <c r="YK592" s="1"/>
      <c r="YL592" s="1"/>
      <c r="YM592" s="1"/>
      <c r="YN592" s="1"/>
      <c r="YO592" s="1"/>
      <c r="YP592" s="1"/>
      <c r="YQ592" s="1"/>
      <c r="YR592" s="1"/>
      <c r="YS592" s="1"/>
      <c r="YT592" s="1"/>
      <c r="YU592" s="1"/>
      <c r="YV592" s="1"/>
      <c r="YW592" s="1"/>
      <c r="YX592" s="1"/>
      <c r="YY592" s="1"/>
      <c r="YZ592" s="1"/>
      <c r="ZA592" s="1"/>
      <c r="ZB592" s="1"/>
      <c r="ZC592" s="1"/>
      <c r="ZD592" s="1"/>
      <c r="ZE592" s="1"/>
      <c r="ZF592" s="1"/>
      <c r="ZG592" s="1"/>
      <c r="ZH592" s="1"/>
      <c r="ZI592" s="1"/>
      <c r="ZJ592" s="1"/>
      <c r="ZK592" s="1"/>
      <c r="ZL592" s="1"/>
      <c r="ZM592" s="1"/>
      <c r="ZN592" s="1"/>
      <c r="ZO592" s="1"/>
      <c r="ZP592" s="1"/>
      <c r="ZQ592" s="1"/>
      <c r="ZR592" s="1"/>
      <c r="ZS592" s="1"/>
    </row>
    <row r="593" spans="1:695" x14ac:dyDescent="0.2">
      <c r="C593" s="45"/>
      <c r="E593" s="58"/>
      <c r="F593" s="87"/>
      <c r="I593" s="60"/>
    </row>
    <row r="594" spans="1:695" ht="13.5" thickBot="1" x14ac:dyDescent="0.25">
      <c r="C594" s="45"/>
      <c r="E594" s="58"/>
      <c r="F594" s="58"/>
      <c r="I594" s="60"/>
    </row>
    <row r="595" spans="1:695" ht="18.75" x14ac:dyDescent="0.3">
      <c r="A595" s="224" t="s">
        <v>200</v>
      </c>
      <c r="B595" s="171"/>
      <c r="C595" s="172"/>
      <c r="D595" s="173"/>
      <c r="E595" s="174"/>
      <c r="F595" s="174"/>
      <c r="G595" s="175"/>
      <c r="H595" s="176"/>
      <c r="I595" s="176"/>
      <c r="J595" s="177"/>
      <c r="K595" s="178"/>
      <c r="L595" s="179"/>
      <c r="M595" s="1"/>
    </row>
    <row r="596" spans="1:695" s="121" customFormat="1" x14ac:dyDescent="0.2">
      <c r="A596" s="218" t="s">
        <v>171</v>
      </c>
      <c r="B596" s="91"/>
      <c r="C596" s="48" t="s">
        <v>56</v>
      </c>
      <c r="D596" s="68" t="s">
        <v>14</v>
      </c>
      <c r="E596" s="69">
        <v>0.28819444444444448</v>
      </c>
      <c r="F596" s="69">
        <f>E596+(70/(24*60))</f>
        <v>0.33680555555555558</v>
      </c>
      <c r="G596" s="42">
        <f t="shared" ref="G596:G603" si="94">H596*I596</f>
        <v>9600</v>
      </c>
      <c r="H596" s="70">
        <v>250</v>
      </c>
      <c r="I596" s="81">
        <v>38.4</v>
      </c>
      <c r="J596" s="77" t="s">
        <v>204</v>
      </c>
      <c r="K596" s="77" t="s">
        <v>205</v>
      </c>
      <c r="L596" s="157"/>
      <c r="M596" s="1"/>
      <c r="N596" s="138"/>
      <c r="O596" s="139"/>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c r="JR596" s="1"/>
      <c r="JS596" s="1"/>
      <c r="JT596" s="1"/>
      <c r="JU596" s="1"/>
      <c r="JV596" s="1"/>
      <c r="JW596" s="1"/>
      <c r="JX596" s="1"/>
      <c r="JY596" s="1"/>
      <c r="JZ596" s="1"/>
      <c r="KA596" s="1"/>
      <c r="KB596" s="1"/>
      <c r="KC596" s="1"/>
      <c r="KD596" s="1"/>
      <c r="KE596" s="1"/>
      <c r="KF596" s="1"/>
      <c r="KG596" s="1"/>
      <c r="KH596" s="1"/>
      <c r="KI596" s="1"/>
      <c r="KJ596" s="1"/>
      <c r="KK596" s="1"/>
      <c r="KL596" s="1"/>
      <c r="KM596" s="1"/>
      <c r="KN596" s="1"/>
      <c r="KO596" s="1"/>
      <c r="KP596" s="1"/>
      <c r="KQ596" s="1"/>
      <c r="KR596" s="1"/>
      <c r="KS596" s="1"/>
      <c r="KT596" s="1"/>
      <c r="KU596" s="1"/>
      <c r="KV596" s="1"/>
      <c r="KW596" s="1"/>
      <c r="KX596" s="1"/>
      <c r="KY596" s="1"/>
      <c r="KZ596" s="1"/>
      <c r="LA596" s="1"/>
      <c r="LB596" s="1"/>
      <c r="LC596" s="1"/>
      <c r="LD596" s="1"/>
      <c r="LE596" s="1"/>
      <c r="LF596" s="1"/>
      <c r="LG596" s="1"/>
      <c r="LH596" s="1"/>
      <c r="LI596" s="1"/>
      <c r="LJ596" s="1"/>
      <c r="LK596" s="1"/>
      <c r="LL596" s="1"/>
      <c r="LM596" s="1"/>
      <c r="LN596" s="1"/>
      <c r="LO596" s="1"/>
      <c r="LP596" s="1"/>
      <c r="LQ596" s="1"/>
      <c r="LR596" s="1"/>
      <c r="LS596" s="1"/>
      <c r="LT596" s="1"/>
      <c r="LU596" s="1"/>
      <c r="LV596" s="1"/>
      <c r="LW596" s="1"/>
      <c r="LX596" s="1"/>
      <c r="LY596" s="1"/>
      <c r="LZ596" s="1"/>
      <c r="MA596" s="1"/>
      <c r="MB596" s="1"/>
      <c r="MC596" s="1"/>
      <c r="MD596" s="1"/>
      <c r="ME596" s="1"/>
      <c r="MF596" s="1"/>
      <c r="MG596" s="1"/>
      <c r="MH596" s="1"/>
      <c r="MI596" s="1"/>
      <c r="MJ596" s="1"/>
      <c r="MK596" s="1"/>
      <c r="ML596" s="1"/>
      <c r="MM596" s="1"/>
      <c r="MN596" s="1"/>
      <c r="MO596" s="1"/>
      <c r="MP596" s="1"/>
      <c r="MQ596" s="1"/>
      <c r="MR596" s="1"/>
      <c r="MS596" s="1"/>
      <c r="MT596" s="1"/>
      <c r="MU596" s="1"/>
      <c r="MV596" s="1"/>
      <c r="MW596" s="1"/>
      <c r="MX596" s="1"/>
      <c r="MY596" s="1"/>
      <c r="MZ596" s="1"/>
      <c r="NA596" s="1"/>
      <c r="NB596" s="1"/>
      <c r="NC596" s="1"/>
      <c r="ND596" s="1"/>
      <c r="NE596" s="1"/>
      <c r="NF596" s="1"/>
      <c r="NG596" s="1"/>
      <c r="NH596" s="1"/>
      <c r="NI596" s="1"/>
      <c r="NJ596" s="1"/>
      <c r="NK596" s="1"/>
      <c r="NL596" s="1"/>
      <c r="NM596" s="1"/>
      <c r="NN596" s="1"/>
      <c r="NO596" s="1"/>
      <c r="NP596" s="1"/>
      <c r="NQ596" s="1"/>
      <c r="NR596" s="1"/>
      <c r="NS596" s="1"/>
      <c r="NT596" s="1"/>
      <c r="NU596" s="1"/>
      <c r="NV596" s="1"/>
      <c r="NW596" s="1"/>
      <c r="NX596" s="1"/>
      <c r="NY596" s="1"/>
      <c r="NZ596" s="1"/>
      <c r="OA596" s="1"/>
      <c r="OB596" s="1"/>
      <c r="OC596" s="1"/>
      <c r="OD596" s="1"/>
      <c r="OE596" s="1"/>
      <c r="OF596" s="1"/>
      <c r="OG596" s="1"/>
      <c r="OH596" s="1"/>
      <c r="OI596" s="1"/>
      <c r="OJ596" s="1"/>
      <c r="OK596" s="1"/>
      <c r="OL596" s="1"/>
      <c r="OM596" s="1"/>
      <c r="ON596" s="1"/>
      <c r="OO596" s="1"/>
      <c r="OP596" s="1"/>
      <c r="OQ596" s="1"/>
      <c r="OR596" s="1"/>
      <c r="OS596" s="1"/>
      <c r="OT596" s="1"/>
      <c r="OU596" s="1"/>
      <c r="OV596" s="1"/>
      <c r="OW596" s="1"/>
      <c r="OX596" s="1"/>
      <c r="OY596" s="1"/>
      <c r="OZ596" s="1"/>
      <c r="PA596" s="1"/>
      <c r="PB596" s="1"/>
      <c r="PC596" s="1"/>
      <c r="PD596" s="1"/>
      <c r="PE596" s="1"/>
      <c r="PF596" s="1"/>
      <c r="PG596" s="1"/>
      <c r="PH596" s="1"/>
      <c r="PI596" s="1"/>
      <c r="PJ596" s="1"/>
      <c r="PK596" s="1"/>
      <c r="PL596" s="1"/>
      <c r="PM596" s="1"/>
      <c r="PN596" s="1"/>
      <c r="PO596" s="1"/>
      <c r="PP596" s="1"/>
      <c r="PQ596" s="1"/>
      <c r="PR596" s="1"/>
      <c r="PS596" s="1"/>
      <c r="PT596" s="1"/>
      <c r="PU596" s="1"/>
      <c r="PV596" s="1"/>
      <c r="PW596" s="1"/>
      <c r="PX596" s="1"/>
      <c r="PY596" s="1"/>
      <c r="PZ596" s="1"/>
      <c r="QA596" s="1"/>
      <c r="QB596" s="1"/>
      <c r="QC596" s="1"/>
      <c r="QD596" s="1"/>
      <c r="QE596" s="1"/>
      <c r="QF596" s="1"/>
      <c r="QG596" s="1"/>
      <c r="QH596" s="1"/>
      <c r="QI596" s="1"/>
      <c r="QJ596" s="1"/>
      <c r="QK596" s="1"/>
      <c r="QL596" s="1"/>
      <c r="QM596" s="1"/>
      <c r="QN596" s="1"/>
      <c r="QO596" s="1"/>
      <c r="QP596" s="1"/>
      <c r="QQ596" s="1"/>
      <c r="QR596" s="1"/>
      <c r="QS596" s="1"/>
      <c r="QT596" s="1"/>
      <c r="QU596" s="1"/>
      <c r="QV596" s="1"/>
      <c r="QW596" s="1"/>
      <c r="QX596" s="1"/>
      <c r="QY596" s="1"/>
      <c r="QZ596" s="1"/>
      <c r="RA596" s="1"/>
      <c r="RB596" s="1"/>
      <c r="RC596" s="1"/>
      <c r="RD596" s="1"/>
      <c r="RE596" s="1"/>
      <c r="RF596" s="1"/>
      <c r="RG596" s="1"/>
      <c r="RH596" s="1"/>
      <c r="RI596" s="1"/>
      <c r="RJ596" s="1"/>
      <c r="RK596" s="1"/>
      <c r="RL596" s="1"/>
      <c r="RM596" s="1"/>
      <c r="RN596" s="1"/>
      <c r="RO596" s="1"/>
      <c r="RP596" s="1"/>
      <c r="RQ596" s="1"/>
      <c r="RR596" s="1"/>
      <c r="RS596" s="1"/>
      <c r="RT596" s="1"/>
      <c r="RU596" s="1"/>
      <c r="RV596" s="1"/>
      <c r="RW596" s="1"/>
      <c r="RX596" s="1"/>
      <c r="RY596" s="1"/>
      <c r="RZ596" s="1"/>
      <c r="SA596" s="1"/>
      <c r="SB596" s="1"/>
      <c r="SC596" s="1"/>
      <c r="SD596" s="1"/>
      <c r="SE596" s="1"/>
      <c r="SF596" s="1"/>
      <c r="SG596" s="1"/>
      <c r="SH596" s="1"/>
      <c r="SI596" s="1"/>
      <c r="SJ596" s="1"/>
      <c r="SK596" s="1"/>
      <c r="SL596" s="1"/>
      <c r="SM596" s="1"/>
      <c r="SN596" s="1"/>
      <c r="SO596" s="1"/>
      <c r="SP596" s="1"/>
      <c r="SQ596" s="1"/>
      <c r="SR596" s="1"/>
      <c r="SS596" s="1"/>
      <c r="ST596" s="1"/>
      <c r="SU596" s="1"/>
      <c r="SV596" s="1"/>
      <c r="SW596" s="1"/>
      <c r="SX596" s="1"/>
      <c r="SY596" s="1"/>
      <c r="SZ596" s="1"/>
      <c r="TA596" s="1"/>
      <c r="TB596" s="1"/>
      <c r="TC596" s="1"/>
      <c r="TD596" s="1"/>
      <c r="TE596" s="1"/>
      <c r="TF596" s="1"/>
      <c r="TG596" s="1"/>
      <c r="TH596" s="1"/>
      <c r="TI596" s="1"/>
      <c r="TJ596" s="1"/>
      <c r="TK596" s="1"/>
      <c r="TL596" s="1"/>
      <c r="TM596" s="1"/>
      <c r="TN596" s="1"/>
      <c r="TO596" s="1"/>
      <c r="TP596" s="1"/>
      <c r="TQ596" s="1"/>
      <c r="TR596" s="1"/>
      <c r="TS596" s="1"/>
      <c r="TT596" s="1"/>
      <c r="TU596" s="1"/>
      <c r="TV596" s="1"/>
      <c r="TW596" s="1"/>
      <c r="TX596" s="1"/>
      <c r="TY596" s="1"/>
      <c r="TZ596" s="1"/>
      <c r="UA596" s="1"/>
      <c r="UB596" s="1"/>
      <c r="UC596" s="1"/>
      <c r="UD596" s="1"/>
      <c r="UE596" s="1"/>
      <c r="UF596" s="1"/>
      <c r="UG596" s="1"/>
      <c r="UH596" s="1"/>
      <c r="UI596" s="1"/>
      <c r="UJ596" s="1"/>
      <c r="UK596" s="1"/>
      <c r="UL596" s="1"/>
      <c r="UM596" s="1"/>
      <c r="UN596" s="1"/>
      <c r="UO596" s="1"/>
      <c r="UP596" s="1"/>
      <c r="UQ596" s="1"/>
      <c r="UR596" s="1"/>
      <c r="US596" s="1"/>
      <c r="UT596" s="1"/>
      <c r="UU596" s="1"/>
      <c r="UV596" s="1"/>
      <c r="UW596" s="1"/>
      <c r="UX596" s="1"/>
      <c r="UY596" s="1"/>
      <c r="UZ596" s="1"/>
      <c r="VA596" s="1"/>
      <c r="VB596" s="1"/>
      <c r="VC596" s="1"/>
      <c r="VD596" s="1"/>
      <c r="VE596" s="1"/>
      <c r="VF596" s="1"/>
      <c r="VG596" s="1"/>
      <c r="VH596" s="1"/>
      <c r="VI596" s="1"/>
      <c r="VJ596" s="1"/>
      <c r="VK596" s="1"/>
      <c r="VL596" s="1"/>
      <c r="VM596" s="1"/>
      <c r="VN596" s="1"/>
      <c r="VO596" s="1"/>
      <c r="VP596" s="1"/>
      <c r="VQ596" s="1"/>
      <c r="VR596" s="1"/>
      <c r="VS596" s="1"/>
      <c r="VT596" s="1"/>
      <c r="VU596" s="1"/>
      <c r="VV596" s="1"/>
      <c r="VW596" s="1"/>
      <c r="VX596" s="1"/>
      <c r="VY596" s="1"/>
      <c r="VZ596" s="1"/>
      <c r="WA596" s="1"/>
      <c r="WB596" s="1"/>
      <c r="WC596" s="1"/>
      <c r="WD596" s="1"/>
      <c r="WE596" s="1"/>
      <c r="WF596" s="1"/>
      <c r="WG596" s="1"/>
      <c r="WH596" s="1"/>
      <c r="WI596" s="1"/>
      <c r="WJ596" s="1"/>
      <c r="WK596" s="1"/>
      <c r="WL596" s="1"/>
      <c r="WM596" s="1"/>
      <c r="WN596" s="1"/>
      <c r="WO596" s="1"/>
      <c r="WP596" s="1"/>
      <c r="WQ596" s="1"/>
      <c r="WR596" s="1"/>
      <c r="WS596" s="1"/>
      <c r="WT596" s="1"/>
      <c r="WU596" s="1"/>
      <c r="WV596" s="1"/>
      <c r="WW596" s="1"/>
      <c r="WX596" s="1"/>
      <c r="WY596" s="1"/>
      <c r="WZ596" s="1"/>
      <c r="XA596" s="1"/>
      <c r="XB596" s="1"/>
      <c r="XC596" s="1"/>
      <c r="XD596" s="1"/>
      <c r="XE596" s="1"/>
      <c r="XF596" s="1"/>
      <c r="XG596" s="1"/>
      <c r="XH596" s="1"/>
      <c r="XI596" s="1"/>
      <c r="XJ596" s="1"/>
      <c r="XK596" s="1"/>
      <c r="XL596" s="1"/>
      <c r="XM596" s="1"/>
      <c r="XN596" s="1"/>
      <c r="XO596" s="1"/>
      <c r="XP596" s="1"/>
      <c r="XQ596" s="1"/>
      <c r="XR596" s="1"/>
      <c r="XS596" s="1"/>
      <c r="XT596" s="1"/>
      <c r="XU596" s="1"/>
      <c r="XV596" s="1"/>
      <c r="XW596" s="1"/>
      <c r="XX596" s="1"/>
      <c r="XY596" s="1"/>
      <c r="XZ596" s="1"/>
      <c r="YA596" s="1"/>
      <c r="YB596" s="1"/>
      <c r="YC596" s="1"/>
      <c r="YD596" s="1"/>
      <c r="YE596" s="1"/>
      <c r="YF596" s="1"/>
      <c r="YG596" s="1"/>
      <c r="YH596" s="1"/>
      <c r="YI596" s="1"/>
      <c r="YJ596" s="1"/>
      <c r="YK596" s="1"/>
      <c r="YL596" s="1"/>
      <c r="YM596" s="1"/>
      <c r="YN596" s="1"/>
      <c r="YO596" s="1"/>
      <c r="YP596" s="1"/>
      <c r="YQ596" s="1"/>
      <c r="YR596" s="1"/>
      <c r="YS596" s="1"/>
      <c r="YT596" s="1"/>
      <c r="YU596" s="1"/>
      <c r="YV596" s="1"/>
      <c r="YW596" s="1"/>
      <c r="YX596" s="1"/>
      <c r="YY596" s="1"/>
      <c r="YZ596" s="1"/>
      <c r="ZA596" s="1"/>
      <c r="ZB596" s="1"/>
      <c r="ZC596" s="1"/>
      <c r="ZD596" s="1"/>
      <c r="ZE596" s="1"/>
      <c r="ZF596" s="1"/>
      <c r="ZG596" s="1"/>
      <c r="ZH596" s="1"/>
      <c r="ZI596" s="1"/>
      <c r="ZJ596" s="1"/>
      <c r="ZK596" s="1"/>
      <c r="ZL596" s="1"/>
      <c r="ZM596" s="1"/>
      <c r="ZN596" s="1"/>
      <c r="ZO596" s="1"/>
      <c r="ZP596" s="1"/>
      <c r="ZQ596" s="1"/>
      <c r="ZR596" s="1"/>
      <c r="ZS596" s="1"/>
    </row>
    <row r="597" spans="1:695" s="121" customFormat="1" x14ac:dyDescent="0.2">
      <c r="A597" s="218" t="s">
        <v>171</v>
      </c>
      <c r="B597" s="91"/>
      <c r="C597" s="48" t="s">
        <v>58</v>
      </c>
      <c r="D597" s="68" t="s">
        <v>14</v>
      </c>
      <c r="E597" s="69">
        <v>0.33680555555555558</v>
      </c>
      <c r="F597" s="69">
        <f>E597+(55/(24*60))</f>
        <v>0.375</v>
      </c>
      <c r="G597" s="42">
        <f>H597*I597</f>
        <v>6150</v>
      </c>
      <c r="H597" s="70">
        <v>250</v>
      </c>
      <c r="I597" s="81">
        <v>24.6</v>
      </c>
      <c r="J597" s="77" t="s">
        <v>204</v>
      </c>
      <c r="K597" s="77" t="s">
        <v>205</v>
      </c>
      <c r="L597" s="157"/>
      <c r="M597" s="1"/>
      <c r="N597" s="138"/>
      <c r="O597" s="139"/>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c r="JR597" s="1"/>
      <c r="JS597" s="1"/>
      <c r="JT597" s="1"/>
      <c r="JU597" s="1"/>
      <c r="JV597" s="1"/>
      <c r="JW597" s="1"/>
      <c r="JX597" s="1"/>
      <c r="JY597" s="1"/>
      <c r="JZ597" s="1"/>
      <c r="KA597" s="1"/>
      <c r="KB597" s="1"/>
      <c r="KC597" s="1"/>
      <c r="KD597" s="1"/>
      <c r="KE597" s="1"/>
      <c r="KF597" s="1"/>
      <c r="KG597" s="1"/>
      <c r="KH597" s="1"/>
      <c r="KI597" s="1"/>
      <c r="KJ597" s="1"/>
      <c r="KK597" s="1"/>
      <c r="KL597" s="1"/>
      <c r="KM597" s="1"/>
      <c r="KN597" s="1"/>
      <c r="KO597" s="1"/>
      <c r="KP597" s="1"/>
      <c r="KQ597" s="1"/>
      <c r="KR597" s="1"/>
      <c r="KS597" s="1"/>
      <c r="KT597" s="1"/>
      <c r="KU597" s="1"/>
      <c r="KV597" s="1"/>
      <c r="KW597" s="1"/>
      <c r="KX597" s="1"/>
      <c r="KY597" s="1"/>
      <c r="KZ597" s="1"/>
      <c r="LA597" s="1"/>
      <c r="LB597" s="1"/>
      <c r="LC597" s="1"/>
      <c r="LD597" s="1"/>
      <c r="LE597" s="1"/>
      <c r="LF597" s="1"/>
      <c r="LG597" s="1"/>
      <c r="LH597" s="1"/>
      <c r="LI597" s="1"/>
      <c r="LJ597" s="1"/>
      <c r="LK597" s="1"/>
      <c r="LL597" s="1"/>
      <c r="LM597" s="1"/>
      <c r="LN597" s="1"/>
      <c r="LO597" s="1"/>
      <c r="LP597" s="1"/>
      <c r="LQ597" s="1"/>
      <c r="LR597" s="1"/>
      <c r="LS597" s="1"/>
      <c r="LT597" s="1"/>
      <c r="LU597" s="1"/>
      <c r="LV597" s="1"/>
      <c r="LW597" s="1"/>
      <c r="LX597" s="1"/>
      <c r="LY597" s="1"/>
      <c r="LZ597" s="1"/>
      <c r="MA597" s="1"/>
      <c r="MB597" s="1"/>
      <c r="MC597" s="1"/>
      <c r="MD597" s="1"/>
      <c r="ME597" s="1"/>
      <c r="MF597" s="1"/>
      <c r="MG597" s="1"/>
      <c r="MH597" s="1"/>
      <c r="MI597" s="1"/>
      <c r="MJ597" s="1"/>
      <c r="MK597" s="1"/>
      <c r="ML597" s="1"/>
      <c r="MM597" s="1"/>
      <c r="MN597" s="1"/>
      <c r="MO597" s="1"/>
      <c r="MP597" s="1"/>
      <c r="MQ597" s="1"/>
      <c r="MR597" s="1"/>
      <c r="MS597" s="1"/>
      <c r="MT597" s="1"/>
      <c r="MU597" s="1"/>
      <c r="MV597" s="1"/>
      <c r="MW597" s="1"/>
      <c r="MX597" s="1"/>
      <c r="MY597" s="1"/>
      <c r="MZ597" s="1"/>
      <c r="NA597" s="1"/>
      <c r="NB597" s="1"/>
      <c r="NC597" s="1"/>
      <c r="ND597" s="1"/>
      <c r="NE597" s="1"/>
      <c r="NF597" s="1"/>
      <c r="NG597" s="1"/>
      <c r="NH597" s="1"/>
      <c r="NI597" s="1"/>
      <c r="NJ597" s="1"/>
      <c r="NK597" s="1"/>
      <c r="NL597" s="1"/>
      <c r="NM597" s="1"/>
      <c r="NN597" s="1"/>
      <c r="NO597" s="1"/>
      <c r="NP597" s="1"/>
      <c r="NQ597" s="1"/>
      <c r="NR597" s="1"/>
      <c r="NS597" s="1"/>
      <c r="NT597" s="1"/>
      <c r="NU597" s="1"/>
      <c r="NV597" s="1"/>
      <c r="NW597" s="1"/>
      <c r="NX597" s="1"/>
      <c r="NY597" s="1"/>
      <c r="NZ597" s="1"/>
      <c r="OA597" s="1"/>
      <c r="OB597" s="1"/>
      <c r="OC597" s="1"/>
      <c r="OD597" s="1"/>
      <c r="OE597" s="1"/>
      <c r="OF597" s="1"/>
      <c r="OG597" s="1"/>
      <c r="OH597" s="1"/>
      <c r="OI597" s="1"/>
      <c r="OJ597" s="1"/>
      <c r="OK597" s="1"/>
      <c r="OL597" s="1"/>
      <c r="OM597" s="1"/>
      <c r="ON597" s="1"/>
      <c r="OO597" s="1"/>
      <c r="OP597" s="1"/>
      <c r="OQ597" s="1"/>
      <c r="OR597" s="1"/>
      <c r="OS597" s="1"/>
      <c r="OT597" s="1"/>
      <c r="OU597" s="1"/>
      <c r="OV597" s="1"/>
      <c r="OW597" s="1"/>
      <c r="OX597" s="1"/>
      <c r="OY597" s="1"/>
      <c r="OZ597" s="1"/>
      <c r="PA597" s="1"/>
      <c r="PB597" s="1"/>
      <c r="PC597" s="1"/>
      <c r="PD597" s="1"/>
      <c r="PE597" s="1"/>
      <c r="PF597" s="1"/>
      <c r="PG597" s="1"/>
      <c r="PH597" s="1"/>
      <c r="PI597" s="1"/>
      <c r="PJ597" s="1"/>
      <c r="PK597" s="1"/>
      <c r="PL597" s="1"/>
      <c r="PM597" s="1"/>
      <c r="PN597" s="1"/>
      <c r="PO597" s="1"/>
      <c r="PP597" s="1"/>
      <c r="PQ597" s="1"/>
      <c r="PR597" s="1"/>
      <c r="PS597" s="1"/>
      <c r="PT597" s="1"/>
      <c r="PU597" s="1"/>
      <c r="PV597" s="1"/>
      <c r="PW597" s="1"/>
      <c r="PX597" s="1"/>
      <c r="PY597" s="1"/>
      <c r="PZ597" s="1"/>
      <c r="QA597" s="1"/>
      <c r="QB597" s="1"/>
      <c r="QC597" s="1"/>
      <c r="QD597" s="1"/>
      <c r="QE597" s="1"/>
      <c r="QF597" s="1"/>
      <c r="QG597" s="1"/>
      <c r="QH597" s="1"/>
      <c r="QI597" s="1"/>
      <c r="QJ597" s="1"/>
      <c r="QK597" s="1"/>
      <c r="QL597" s="1"/>
      <c r="QM597" s="1"/>
      <c r="QN597" s="1"/>
      <c r="QO597" s="1"/>
      <c r="QP597" s="1"/>
      <c r="QQ597" s="1"/>
      <c r="QR597" s="1"/>
      <c r="QS597" s="1"/>
      <c r="QT597" s="1"/>
      <c r="QU597" s="1"/>
      <c r="QV597" s="1"/>
      <c r="QW597" s="1"/>
      <c r="QX597" s="1"/>
      <c r="QY597" s="1"/>
      <c r="QZ597" s="1"/>
      <c r="RA597" s="1"/>
      <c r="RB597" s="1"/>
      <c r="RC597" s="1"/>
      <c r="RD597" s="1"/>
      <c r="RE597" s="1"/>
      <c r="RF597" s="1"/>
      <c r="RG597" s="1"/>
      <c r="RH597" s="1"/>
      <c r="RI597" s="1"/>
      <c r="RJ597" s="1"/>
      <c r="RK597" s="1"/>
      <c r="RL597" s="1"/>
      <c r="RM597" s="1"/>
      <c r="RN597" s="1"/>
      <c r="RO597" s="1"/>
      <c r="RP597" s="1"/>
      <c r="RQ597" s="1"/>
      <c r="RR597" s="1"/>
      <c r="RS597" s="1"/>
      <c r="RT597" s="1"/>
      <c r="RU597" s="1"/>
      <c r="RV597" s="1"/>
      <c r="RW597" s="1"/>
      <c r="RX597" s="1"/>
      <c r="RY597" s="1"/>
      <c r="RZ597" s="1"/>
      <c r="SA597" s="1"/>
      <c r="SB597" s="1"/>
      <c r="SC597" s="1"/>
      <c r="SD597" s="1"/>
      <c r="SE597" s="1"/>
      <c r="SF597" s="1"/>
      <c r="SG597" s="1"/>
      <c r="SH597" s="1"/>
      <c r="SI597" s="1"/>
      <c r="SJ597" s="1"/>
      <c r="SK597" s="1"/>
      <c r="SL597" s="1"/>
      <c r="SM597" s="1"/>
      <c r="SN597" s="1"/>
      <c r="SO597" s="1"/>
      <c r="SP597" s="1"/>
      <c r="SQ597" s="1"/>
      <c r="SR597" s="1"/>
      <c r="SS597" s="1"/>
      <c r="ST597" s="1"/>
      <c r="SU597" s="1"/>
      <c r="SV597" s="1"/>
      <c r="SW597" s="1"/>
      <c r="SX597" s="1"/>
      <c r="SY597" s="1"/>
      <c r="SZ597" s="1"/>
      <c r="TA597" s="1"/>
      <c r="TB597" s="1"/>
      <c r="TC597" s="1"/>
      <c r="TD597" s="1"/>
      <c r="TE597" s="1"/>
      <c r="TF597" s="1"/>
      <c r="TG597" s="1"/>
      <c r="TH597" s="1"/>
      <c r="TI597" s="1"/>
      <c r="TJ597" s="1"/>
      <c r="TK597" s="1"/>
      <c r="TL597" s="1"/>
      <c r="TM597" s="1"/>
      <c r="TN597" s="1"/>
      <c r="TO597" s="1"/>
      <c r="TP597" s="1"/>
      <c r="TQ597" s="1"/>
      <c r="TR597" s="1"/>
      <c r="TS597" s="1"/>
      <c r="TT597" s="1"/>
      <c r="TU597" s="1"/>
      <c r="TV597" s="1"/>
      <c r="TW597" s="1"/>
      <c r="TX597" s="1"/>
      <c r="TY597" s="1"/>
      <c r="TZ597" s="1"/>
      <c r="UA597" s="1"/>
      <c r="UB597" s="1"/>
      <c r="UC597" s="1"/>
      <c r="UD597" s="1"/>
      <c r="UE597" s="1"/>
      <c r="UF597" s="1"/>
      <c r="UG597" s="1"/>
      <c r="UH597" s="1"/>
      <c r="UI597" s="1"/>
      <c r="UJ597" s="1"/>
      <c r="UK597" s="1"/>
      <c r="UL597" s="1"/>
      <c r="UM597" s="1"/>
      <c r="UN597" s="1"/>
      <c r="UO597" s="1"/>
      <c r="UP597" s="1"/>
      <c r="UQ597" s="1"/>
      <c r="UR597" s="1"/>
      <c r="US597" s="1"/>
      <c r="UT597" s="1"/>
      <c r="UU597" s="1"/>
      <c r="UV597" s="1"/>
      <c r="UW597" s="1"/>
      <c r="UX597" s="1"/>
      <c r="UY597" s="1"/>
      <c r="UZ597" s="1"/>
      <c r="VA597" s="1"/>
      <c r="VB597" s="1"/>
      <c r="VC597" s="1"/>
      <c r="VD597" s="1"/>
      <c r="VE597" s="1"/>
      <c r="VF597" s="1"/>
      <c r="VG597" s="1"/>
      <c r="VH597" s="1"/>
      <c r="VI597" s="1"/>
      <c r="VJ597" s="1"/>
      <c r="VK597" s="1"/>
      <c r="VL597" s="1"/>
      <c r="VM597" s="1"/>
      <c r="VN597" s="1"/>
      <c r="VO597" s="1"/>
      <c r="VP597" s="1"/>
      <c r="VQ597" s="1"/>
      <c r="VR597" s="1"/>
      <c r="VS597" s="1"/>
      <c r="VT597" s="1"/>
      <c r="VU597" s="1"/>
      <c r="VV597" s="1"/>
      <c r="VW597" s="1"/>
      <c r="VX597" s="1"/>
      <c r="VY597" s="1"/>
      <c r="VZ597" s="1"/>
      <c r="WA597" s="1"/>
      <c r="WB597" s="1"/>
      <c r="WC597" s="1"/>
      <c r="WD597" s="1"/>
      <c r="WE597" s="1"/>
      <c r="WF597" s="1"/>
      <c r="WG597" s="1"/>
      <c r="WH597" s="1"/>
      <c r="WI597" s="1"/>
      <c r="WJ597" s="1"/>
      <c r="WK597" s="1"/>
      <c r="WL597" s="1"/>
      <c r="WM597" s="1"/>
      <c r="WN597" s="1"/>
      <c r="WO597" s="1"/>
      <c r="WP597" s="1"/>
      <c r="WQ597" s="1"/>
      <c r="WR597" s="1"/>
      <c r="WS597" s="1"/>
      <c r="WT597" s="1"/>
      <c r="WU597" s="1"/>
      <c r="WV597" s="1"/>
      <c r="WW597" s="1"/>
      <c r="WX597" s="1"/>
      <c r="WY597" s="1"/>
      <c r="WZ597" s="1"/>
      <c r="XA597" s="1"/>
      <c r="XB597" s="1"/>
      <c r="XC597" s="1"/>
      <c r="XD597" s="1"/>
      <c r="XE597" s="1"/>
      <c r="XF597" s="1"/>
      <c r="XG597" s="1"/>
      <c r="XH597" s="1"/>
      <c r="XI597" s="1"/>
      <c r="XJ597" s="1"/>
      <c r="XK597" s="1"/>
      <c r="XL597" s="1"/>
      <c r="XM597" s="1"/>
      <c r="XN597" s="1"/>
      <c r="XO597" s="1"/>
      <c r="XP597" s="1"/>
      <c r="XQ597" s="1"/>
      <c r="XR597" s="1"/>
      <c r="XS597" s="1"/>
      <c r="XT597" s="1"/>
      <c r="XU597" s="1"/>
      <c r="XV597" s="1"/>
      <c r="XW597" s="1"/>
      <c r="XX597" s="1"/>
      <c r="XY597" s="1"/>
      <c r="XZ597" s="1"/>
      <c r="YA597" s="1"/>
      <c r="YB597" s="1"/>
      <c r="YC597" s="1"/>
      <c r="YD597" s="1"/>
      <c r="YE597" s="1"/>
      <c r="YF597" s="1"/>
      <c r="YG597" s="1"/>
      <c r="YH597" s="1"/>
      <c r="YI597" s="1"/>
      <c r="YJ597" s="1"/>
      <c r="YK597" s="1"/>
      <c r="YL597" s="1"/>
      <c r="YM597" s="1"/>
      <c r="YN597" s="1"/>
      <c r="YO597" s="1"/>
      <c r="YP597" s="1"/>
      <c r="YQ597" s="1"/>
      <c r="YR597" s="1"/>
      <c r="YS597" s="1"/>
      <c r="YT597" s="1"/>
      <c r="YU597" s="1"/>
      <c r="YV597" s="1"/>
      <c r="YW597" s="1"/>
      <c r="YX597" s="1"/>
      <c r="YY597" s="1"/>
      <c r="YZ597" s="1"/>
      <c r="ZA597" s="1"/>
      <c r="ZB597" s="1"/>
      <c r="ZC597" s="1"/>
      <c r="ZD597" s="1"/>
      <c r="ZE597" s="1"/>
      <c r="ZF597" s="1"/>
      <c r="ZG597" s="1"/>
      <c r="ZH597" s="1"/>
      <c r="ZI597" s="1"/>
      <c r="ZJ597" s="1"/>
      <c r="ZK597" s="1"/>
      <c r="ZL597" s="1"/>
      <c r="ZM597" s="1"/>
      <c r="ZN597" s="1"/>
      <c r="ZO597" s="1"/>
      <c r="ZP597" s="1"/>
      <c r="ZQ597" s="1"/>
      <c r="ZR597" s="1"/>
      <c r="ZS597" s="1"/>
    </row>
    <row r="598" spans="1:695" s="121" customFormat="1" x14ac:dyDescent="0.2">
      <c r="A598" s="218" t="s">
        <v>171</v>
      </c>
      <c r="B598" s="91"/>
      <c r="C598" s="48" t="s">
        <v>57</v>
      </c>
      <c r="D598" s="68" t="s">
        <v>14</v>
      </c>
      <c r="E598" s="69">
        <v>0.375</v>
      </c>
      <c r="F598" s="69">
        <f>E598+(55/(24*60))</f>
        <v>0.41319444444444442</v>
      </c>
      <c r="G598" s="42">
        <f>H598*I598</f>
        <v>6175</v>
      </c>
      <c r="H598" s="70">
        <v>250</v>
      </c>
      <c r="I598" s="81">
        <v>24.7</v>
      </c>
      <c r="J598" s="77" t="s">
        <v>204</v>
      </c>
      <c r="K598" s="77" t="s">
        <v>205</v>
      </c>
      <c r="L598" s="157"/>
      <c r="M598" s="1"/>
      <c r="N598" s="138"/>
      <c r="O598" s="139"/>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c r="JR598" s="1"/>
      <c r="JS598" s="1"/>
      <c r="JT598" s="1"/>
      <c r="JU598" s="1"/>
      <c r="JV598" s="1"/>
      <c r="JW598" s="1"/>
      <c r="JX598" s="1"/>
      <c r="JY598" s="1"/>
      <c r="JZ598" s="1"/>
      <c r="KA598" s="1"/>
      <c r="KB598" s="1"/>
      <c r="KC598" s="1"/>
      <c r="KD598" s="1"/>
      <c r="KE598" s="1"/>
      <c r="KF598" s="1"/>
      <c r="KG598" s="1"/>
      <c r="KH598" s="1"/>
      <c r="KI598" s="1"/>
      <c r="KJ598" s="1"/>
      <c r="KK598" s="1"/>
      <c r="KL598" s="1"/>
      <c r="KM598" s="1"/>
      <c r="KN598" s="1"/>
      <c r="KO598" s="1"/>
      <c r="KP598" s="1"/>
      <c r="KQ598" s="1"/>
      <c r="KR598" s="1"/>
      <c r="KS598" s="1"/>
      <c r="KT598" s="1"/>
      <c r="KU598" s="1"/>
      <c r="KV598" s="1"/>
      <c r="KW598" s="1"/>
      <c r="KX598" s="1"/>
      <c r="KY598" s="1"/>
      <c r="KZ598" s="1"/>
      <c r="LA598" s="1"/>
      <c r="LB598" s="1"/>
      <c r="LC598" s="1"/>
      <c r="LD598" s="1"/>
      <c r="LE598" s="1"/>
      <c r="LF598" s="1"/>
      <c r="LG598" s="1"/>
      <c r="LH598" s="1"/>
      <c r="LI598" s="1"/>
      <c r="LJ598" s="1"/>
      <c r="LK598" s="1"/>
      <c r="LL598" s="1"/>
      <c r="LM598" s="1"/>
      <c r="LN598" s="1"/>
      <c r="LO598" s="1"/>
      <c r="LP598" s="1"/>
      <c r="LQ598" s="1"/>
      <c r="LR598" s="1"/>
      <c r="LS598" s="1"/>
      <c r="LT598" s="1"/>
      <c r="LU598" s="1"/>
      <c r="LV598" s="1"/>
      <c r="LW598" s="1"/>
      <c r="LX598" s="1"/>
      <c r="LY598" s="1"/>
      <c r="LZ598" s="1"/>
      <c r="MA598" s="1"/>
      <c r="MB598" s="1"/>
      <c r="MC598" s="1"/>
      <c r="MD598" s="1"/>
      <c r="ME598" s="1"/>
      <c r="MF598" s="1"/>
      <c r="MG598" s="1"/>
      <c r="MH598" s="1"/>
      <c r="MI598" s="1"/>
      <c r="MJ598" s="1"/>
      <c r="MK598" s="1"/>
      <c r="ML598" s="1"/>
      <c r="MM598" s="1"/>
      <c r="MN598" s="1"/>
      <c r="MO598" s="1"/>
      <c r="MP598" s="1"/>
      <c r="MQ598" s="1"/>
      <c r="MR598" s="1"/>
      <c r="MS598" s="1"/>
      <c r="MT598" s="1"/>
      <c r="MU598" s="1"/>
      <c r="MV598" s="1"/>
      <c r="MW598" s="1"/>
      <c r="MX598" s="1"/>
      <c r="MY598" s="1"/>
      <c r="MZ598" s="1"/>
      <c r="NA598" s="1"/>
      <c r="NB598" s="1"/>
      <c r="NC598" s="1"/>
      <c r="ND598" s="1"/>
      <c r="NE598" s="1"/>
      <c r="NF598" s="1"/>
      <c r="NG598" s="1"/>
      <c r="NH598" s="1"/>
      <c r="NI598" s="1"/>
      <c r="NJ598" s="1"/>
      <c r="NK598" s="1"/>
      <c r="NL598" s="1"/>
      <c r="NM598" s="1"/>
      <c r="NN598" s="1"/>
      <c r="NO598" s="1"/>
      <c r="NP598" s="1"/>
      <c r="NQ598" s="1"/>
      <c r="NR598" s="1"/>
      <c r="NS598" s="1"/>
      <c r="NT598" s="1"/>
      <c r="NU598" s="1"/>
      <c r="NV598" s="1"/>
      <c r="NW598" s="1"/>
      <c r="NX598" s="1"/>
      <c r="NY598" s="1"/>
      <c r="NZ598" s="1"/>
      <c r="OA598" s="1"/>
      <c r="OB598" s="1"/>
      <c r="OC598" s="1"/>
      <c r="OD598" s="1"/>
      <c r="OE598" s="1"/>
      <c r="OF598" s="1"/>
      <c r="OG598" s="1"/>
      <c r="OH598" s="1"/>
      <c r="OI598" s="1"/>
      <c r="OJ598" s="1"/>
      <c r="OK598" s="1"/>
      <c r="OL598" s="1"/>
      <c r="OM598" s="1"/>
      <c r="ON598" s="1"/>
      <c r="OO598" s="1"/>
      <c r="OP598" s="1"/>
      <c r="OQ598" s="1"/>
      <c r="OR598" s="1"/>
      <c r="OS598" s="1"/>
      <c r="OT598" s="1"/>
      <c r="OU598" s="1"/>
      <c r="OV598" s="1"/>
      <c r="OW598" s="1"/>
      <c r="OX598" s="1"/>
      <c r="OY598" s="1"/>
      <c r="OZ598" s="1"/>
      <c r="PA598" s="1"/>
      <c r="PB598" s="1"/>
      <c r="PC598" s="1"/>
      <c r="PD598" s="1"/>
      <c r="PE598" s="1"/>
      <c r="PF598" s="1"/>
      <c r="PG598" s="1"/>
      <c r="PH598" s="1"/>
      <c r="PI598" s="1"/>
      <c r="PJ598" s="1"/>
      <c r="PK598" s="1"/>
      <c r="PL598" s="1"/>
      <c r="PM598" s="1"/>
      <c r="PN598" s="1"/>
      <c r="PO598" s="1"/>
      <c r="PP598" s="1"/>
      <c r="PQ598" s="1"/>
      <c r="PR598" s="1"/>
      <c r="PS598" s="1"/>
      <c r="PT598" s="1"/>
      <c r="PU598" s="1"/>
      <c r="PV598" s="1"/>
      <c r="PW598" s="1"/>
      <c r="PX598" s="1"/>
      <c r="PY598" s="1"/>
      <c r="PZ598" s="1"/>
      <c r="QA598" s="1"/>
      <c r="QB598" s="1"/>
      <c r="QC598" s="1"/>
      <c r="QD598" s="1"/>
      <c r="QE598" s="1"/>
      <c r="QF598" s="1"/>
      <c r="QG598" s="1"/>
      <c r="QH598" s="1"/>
      <c r="QI598" s="1"/>
      <c r="QJ598" s="1"/>
      <c r="QK598" s="1"/>
      <c r="QL598" s="1"/>
      <c r="QM598" s="1"/>
      <c r="QN598" s="1"/>
      <c r="QO598" s="1"/>
      <c r="QP598" s="1"/>
      <c r="QQ598" s="1"/>
      <c r="QR598" s="1"/>
      <c r="QS598" s="1"/>
      <c r="QT598" s="1"/>
      <c r="QU598" s="1"/>
      <c r="QV598" s="1"/>
      <c r="QW598" s="1"/>
      <c r="QX598" s="1"/>
      <c r="QY598" s="1"/>
      <c r="QZ598" s="1"/>
      <c r="RA598" s="1"/>
      <c r="RB598" s="1"/>
      <c r="RC598" s="1"/>
      <c r="RD598" s="1"/>
      <c r="RE598" s="1"/>
      <c r="RF598" s="1"/>
      <c r="RG598" s="1"/>
      <c r="RH598" s="1"/>
      <c r="RI598" s="1"/>
      <c r="RJ598" s="1"/>
      <c r="RK598" s="1"/>
      <c r="RL598" s="1"/>
      <c r="RM598" s="1"/>
      <c r="RN598" s="1"/>
      <c r="RO598" s="1"/>
      <c r="RP598" s="1"/>
      <c r="RQ598" s="1"/>
      <c r="RR598" s="1"/>
      <c r="RS598" s="1"/>
      <c r="RT598" s="1"/>
      <c r="RU598" s="1"/>
      <c r="RV598" s="1"/>
      <c r="RW598" s="1"/>
      <c r="RX598" s="1"/>
      <c r="RY598" s="1"/>
      <c r="RZ598" s="1"/>
      <c r="SA598" s="1"/>
      <c r="SB598" s="1"/>
      <c r="SC598" s="1"/>
      <c r="SD598" s="1"/>
      <c r="SE598" s="1"/>
      <c r="SF598" s="1"/>
      <c r="SG598" s="1"/>
      <c r="SH598" s="1"/>
      <c r="SI598" s="1"/>
      <c r="SJ598" s="1"/>
      <c r="SK598" s="1"/>
      <c r="SL598" s="1"/>
      <c r="SM598" s="1"/>
      <c r="SN598" s="1"/>
      <c r="SO598" s="1"/>
      <c r="SP598" s="1"/>
      <c r="SQ598" s="1"/>
      <c r="SR598" s="1"/>
      <c r="SS598" s="1"/>
      <c r="ST598" s="1"/>
      <c r="SU598" s="1"/>
      <c r="SV598" s="1"/>
      <c r="SW598" s="1"/>
      <c r="SX598" s="1"/>
      <c r="SY598" s="1"/>
      <c r="SZ598" s="1"/>
      <c r="TA598" s="1"/>
      <c r="TB598" s="1"/>
      <c r="TC598" s="1"/>
      <c r="TD598" s="1"/>
      <c r="TE598" s="1"/>
      <c r="TF598" s="1"/>
      <c r="TG598" s="1"/>
      <c r="TH598" s="1"/>
      <c r="TI598" s="1"/>
      <c r="TJ598" s="1"/>
      <c r="TK598" s="1"/>
      <c r="TL598" s="1"/>
      <c r="TM598" s="1"/>
      <c r="TN598" s="1"/>
      <c r="TO598" s="1"/>
      <c r="TP598" s="1"/>
      <c r="TQ598" s="1"/>
      <c r="TR598" s="1"/>
      <c r="TS598" s="1"/>
      <c r="TT598" s="1"/>
      <c r="TU598" s="1"/>
      <c r="TV598" s="1"/>
      <c r="TW598" s="1"/>
      <c r="TX598" s="1"/>
      <c r="TY598" s="1"/>
      <c r="TZ598" s="1"/>
      <c r="UA598" s="1"/>
      <c r="UB598" s="1"/>
      <c r="UC598" s="1"/>
      <c r="UD598" s="1"/>
      <c r="UE598" s="1"/>
      <c r="UF598" s="1"/>
      <c r="UG598" s="1"/>
      <c r="UH598" s="1"/>
      <c r="UI598" s="1"/>
      <c r="UJ598" s="1"/>
      <c r="UK598" s="1"/>
      <c r="UL598" s="1"/>
      <c r="UM598" s="1"/>
      <c r="UN598" s="1"/>
      <c r="UO598" s="1"/>
      <c r="UP598" s="1"/>
      <c r="UQ598" s="1"/>
      <c r="UR598" s="1"/>
      <c r="US598" s="1"/>
      <c r="UT598" s="1"/>
      <c r="UU598" s="1"/>
      <c r="UV598" s="1"/>
      <c r="UW598" s="1"/>
      <c r="UX598" s="1"/>
      <c r="UY598" s="1"/>
      <c r="UZ598" s="1"/>
      <c r="VA598" s="1"/>
      <c r="VB598" s="1"/>
      <c r="VC598" s="1"/>
      <c r="VD598" s="1"/>
      <c r="VE598" s="1"/>
      <c r="VF598" s="1"/>
      <c r="VG598" s="1"/>
      <c r="VH598" s="1"/>
      <c r="VI598" s="1"/>
      <c r="VJ598" s="1"/>
      <c r="VK598" s="1"/>
      <c r="VL598" s="1"/>
      <c r="VM598" s="1"/>
      <c r="VN598" s="1"/>
      <c r="VO598" s="1"/>
      <c r="VP598" s="1"/>
      <c r="VQ598" s="1"/>
      <c r="VR598" s="1"/>
      <c r="VS598" s="1"/>
      <c r="VT598" s="1"/>
      <c r="VU598" s="1"/>
      <c r="VV598" s="1"/>
      <c r="VW598" s="1"/>
      <c r="VX598" s="1"/>
      <c r="VY598" s="1"/>
      <c r="VZ598" s="1"/>
      <c r="WA598" s="1"/>
      <c r="WB598" s="1"/>
      <c r="WC598" s="1"/>
      <c r="WD598" s="1"/>
      <c r="WE598" s="1"/>
      <c r="WF598" s="1"/>
      <c r="WG598" s="1"/>
      <c r="WH598" s="1"/>
      <c r="WI598" s="1"/>
      <c r="WJ598" s="1"/>
      <c r="WK598" s="1"/>
      <c r="WL598" s="1"/>
      <c r="WM598" s="1"/>
      <c r="WN598" s="1"/>
      <c r="WO598" s="1"/>
      <c r="WP598" s="1"/>
      <c r="WQ598" s="1"/>
      <c r="WR598" s="1"/>
      <c r="WS598" s="1"/>
      <c r="WT598" s="1"/>
      <c r="WU598" s="1"/>
      <c r="WV598" s="1"/>
      <c r="WW598" s="1"/>
      <c r="WX598" s="1"/>
      <c r="WY598" s="1"/>
      <c r="WZ598" s="1"/>
      <c r="XA598" s="1"/>
      <c r="XB598" s="1"/>
      <c r="XC598" s="1"/>
      <c r="XD598" s="1"/>
      <c r="XE598" s="1"/>
      <c r="XF598" s="1"/>
      <c r="XG598" s="1"/>
      <c r="XH598" s="1"/>
      <c r="XI598" s="1"/>
      <c r="XJ598" s="1"/>
      <c r="XK598" s="1"/>
      <c r="XL598" s="1"/>
      <c r="XM598" s="1"/>
      <c r="XN598" s="1"/>
      <c r="XO598" s="1"/>
      <c r="XP598" s="1"/>
      <c r="XQ598" s="1"/>
      <c r="XR598" s="1"/>
      <c r="XS598" s="1"/>
      <c r="XT598" s="1"/>
      <c r="XU598" s="1"/>
      <c r="XV598" s="1"/>
      <c r="XW598" s="1"/>
      <c r="XX598" s="1"/>
      <c r="XY598" s="1"/>
      <c r="XZ598" s="1"/>
      <c r="YA598" s="1"/>
      <c r="YB598" s="1"/>
      <c r="YC598" s="1"/>
      <c r="YD598" s="1"/>
      <c r="YE598" s="1"/>
      <c r="YF598" s="1"/>
      <c r="YG598" s="1"/>
      <c r="YH598" s="1"/>
      <c r="YI598" s="1"/>
      <c r="YJ598" s="1"/>
      <c r="YK598" s="1"/>
      <c r="YL598" s="1"/>
      <c r="YM598" s="1"/>
      <c r="YN598" s="1"/>
      <c r="YO598" s="1"/>
      <c r="YP598" s="1"/>
      <c r="YQ598" s="1"/>
      <c r="YR598" s="1"/>
      <c r="YS598" s="1"/>
      <c r="YT598" s="1"/>
      <c r="YU598" s="1"/>
      <c r="YV598" s="1"/>
      <c r="YW598" s="1"/>
      <c r="YX598" s="1"/>
      <c r="YY598" s="1"/>
      <c r="YZ598" s="1"/>
      <c r="ZA598" s="1"/>
      <c r="ZB598" s="1"/>
      <c r="ZC598" s="1"/>
      <c r="ZD598" s="1"/>
      <c r="ZE598" s="1"/>
      <c r="ZF598" s="1"/>
      <c r="ZG598" s="1"/>
      <c r="ZH598" s="1"/>
      <c r="ZI598" s="1"/>
      <c r="ZJ598" s="1"/>
      <c r="ZK598" s="1"/>
      <c r="ZL598" s="1"/>
      <c r="ZM598" s="1"/>
      <c r="ZN598" s="1"/>
      <c r="ZO598" s="1"/>
      <c r="ZP598" s="1"/>
      <c r="ZQ598" s="1"/>
      <c r="ZR598" s="1"/>
      <c r="ZS598" s="1"/>
    </row>
    <row r="599" spans="1:695" s="121" customFormat="1" x14ac:dyDescent="0.2">
      <c r="A599" s="218" t="s">
        <v>171</v>
      </c>
      <c r="B599" s="91"/>
      <c r="C599" s="48"/>
      <c r="D599" s="68"/>
      <c r="E599" s="69"/>
      <c r="F599" s="69"/>
      <c r="G599" s="42"/>
      <c r="H599" s="70"/>
      <c r="I599" s="81"/>
      <c r="J599" s="75"/>
      <c r="K599" s="46"/>
      <c r="L599" s="157"/>
      <c r="M599" s="1"/>
      <c r="N599" s="138"/>
      <c r="O599" s="139"/>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c r="JR599" s="1"/>
      <c r="JS599" s="1"/>
      <c r="JT599" s="1"/>
      <c r="JU599" s="1"/>
      <c r="JV599" s="1"/>
      <c r="JW599" s="1"/>
      <c r="JX599" s="1"/>
      <c r="JY599" s="1"/>
      <c r="JZ599" s="1"/>
      <c r="KA599" s="1"/>
      <c r="KB599" s="1"/>
      <c r="KC599" s="1"/>
      <c r="KD599" s="1"/>
      <c r="KE599" s="1"/>
      <c r="KF599" s="1"/>
      <c r="KG599" s="1"/>
      <c r="KH599" s="1"/>
      <c r="KI599" s="1"/>
      <c r="KJ599" s="1"/>
      <c r="KK599" s="1"/>
      <c r="KL599" s="1"/>
      <c r="KM599" s="1"/>
      <c r="KN599" s="1"/>
      <c r="KO599" s="1"/>
      <c r="KP599" s="1"/>
      <c r="KQ599" s="1"/>
      <c r="KR599" s="1"/>
      <c r="KS599" s="1"/>
      <c r="KT599" s="1"/>
      <c r="KU599" s="1"/>
      <c r="KV599" s="1"/>
      <c r="KW599" s="1"/>
      <c r="KX599" s="1"/>
      <c r="KY599" s="1"/>
      <c r="KZ599" s="1"/>
      <c r="LA599" s="1"/>
      <c r="LB599" s="1"/>
      <c r="LC599" s="1"/>
      <c r="LD599" s="1"/>
      <c r="LE599" s="1"/>
      <c r="LF599" s="1"/>
      <c r="LG599" s="1"/>
      <c r="LH599" s="1"/>
      <c r="LI599" s="1"/>
      <c r="LJ599" s="1"/>
      <c r="LK599" s="1"/>
      <c r="LL599" s="1"/>
      <c r="LM599" s="1"/>
      <c r="LN599" s="1"/>
      <c r="LO599" s="1"/>
      <c r="LP599" s="1"/>
      <c r="LQ599" s="1"/>
      <c r="LR599" s="1"/>
      <c r="LS599" s="1"/>
      <c r="LT599" s="1"/>
      <c r="LU599" s="1"/>
      <c r="LV599" s="1"/>
      <c r="LW599" s="1"/>
      <c r="LX599" s="1"/>
      <c r="LY599" s="1"/>
      <c r="LZ599" s="1"/>
      <c r="MA599" s="1"/>
      <c r="MB599" s="1"/>
      <c r="MC599" s="1"/>
      <c r="MD599" s="1"/>
      <c r="ME599" s="1"/>
      <c r="MF599" s="1"/>
      <c r="MG599" s="1"/>
      <c r="MH599" s="1"/>
      <c r="MI599" s="1"/>
      <c r="MJ599" s="1"/>
      <c r="MK599" s="1"/>
      <c r="ML599" s="1"/>
      <c r="MM599" s="1"/>
      <c r="MN599" s="1"/>
      <c r="MO599" s="1"/>
      <c r="MP599" s="1"/>
      <c r="MQ599" s="1"/>
      <c r="MR599" s="1"/>
      <c r="MS599" s="1"/>
      <c r="MT599" s="1"/>
      <c r="MU599" s="1"/>
      <c r="MV599" s="1"/>
      <c r="MW599" s="1"/>
      <c r="MX599" s="1"/>
      <c r="MY599" s="1"/>
      <c r="MZ599" s="1"/>
      <c r="NA599" s="1"/>
      <c r="NB599" s="1"/>
      <c r="NC599" s="1"/>
      <c r="ND599" s="1"/>
      <c r="NE599" s="1"/>
      <c r="NF599" s="1"/>
      <c r="NG599" s="1"/>
      <c r="NH599" s="1"/>
      <c r="NI599" s="1"/>
      <c r="NJ599" s="1"/>
      <c r="NK599" s="1"/>
      <c r="NL599" s="1"/>
      <c r="NM599" s="1"/>
      <c r="NN599" s="1"/>
      <c r="NO599" s="1"/>
      <c r="NP599" s="1"/>
      <c r="NQ599" s="1"/>
      <c r="NR599" s="1"/>
      <c r="NS599" s="1"/>
      <c r="NT599" s="1"/>
      <c r="NU599" s="1"/>
      <c r="NV599" s="1"/>
      <c r="NW599" s="1"/>
      <c r="NX599" s="1"/>
      <c r="NY599" s="1"/>
      <c r="NZ599" s="1"/>
      <c r="OA599" s="1"/>
      <c r="OB599" s="1"/>
      <c r="OC599" s="1"/>
      <c r="OD599" s="1"/>
      <c r="OE599" s="1"/>
      <c r="OF599" s="1"/>
      <c r="OG599" s="1"/>
      <c r="OH599" s="1"/>
      <c r="OI599" s="1"/>
      <c r="OJ599" s="1"/>
      <c r="OK599" s="1"/>
      <c r="OL599" s="1"/>
      <c r="OM599" s="1"/>
      <c r="ON599" s="1"/>
      <c r="OO599" s="1"/>
      <c r="OP599" s="1"/>
      <c r="OQ599" s="1"/>
      <c r="OR599" s="1"/>
      <c r="OS599" s="1"/>
      <c r="OT599" s="1"/>
      <c r="OU599" s="1"/>
      <c r="OV599" s="1"/>
      <c r="OW599" s="1"/>
      <c r="OX599" s="1"/>
      <c r="OY599" s="1"/>
      <c r="OZ599" s="1"/>
      <c r="PA599" s="1"/>
      <c r="PB599" s="1"/>
      <c r="PC599" s="1"/>
      <c r="PD599" s="1"/>
      <c r="PE599" s="1"/>
      <c r="PF599" s="1"/>
      <c r="PG599" s="1"/>
      <c r="PH599" s="1"/>
      <c r="PI599" s="1"/>
      <c r="PJ599" s="1"/>
      <c r="PK599" s="1"/>
      <c r="PL599" s="1"/>
      <c r="PM599" s="1"/>
      <c r="PN599" s="1"/>
      <c r="PO599" s="1"/>
      <c r="PP599" s="1"/>
      <c r="PQ599" s="1"/>
      <c r="PR599" s="1"/>
      <c r="PS599" s="1"/>
      <c r="PT599" s="1"/>
      <c r="PU599" s="1"/>
      <c r="PV599" s="1"/>
      <c r="PW599" s="1"/>
      <c r="PX599" s="1"/>
      <c r="PY599" s="1"/>
      <c r="PZ599" s="1"/>
      <c r="QA599" s="1"/>
      <c r="QB599" s="1"/>
      <c r="QC599" s="1"/>
      <c r="QD599" s="1"/>
      <c r="QE599" s="1"/>
      <c r="QF599" s="1"/>
      <c r="QG599" s="1"/>
      <c r="QH599" s="1"/>
      <c r="QI599" s="1"/>
      <c r="QJ599" s="1"/>
      <c r="QK599" s="1"/>
      <c r="QL599" s="1"/>
      <c r="QM599" s="1"/>
      <c r="QN599" s="1"/>
      <c r="QO599" s="1"/>
      <c r="QP599" s="1"/>
      <c r="QQ599" s="1"/>
      <c r="QR599" s="1"/>
      <c r="QS599" s="1"/>
      <c r="QT599" s="1"/>
      <c r="QU599" s="1"/>
      <c r="QV599" s="1"/>
      <c r="QW599" s="1"/>
      <c r="QX599" s="1"/>
      <c r="QY599" s="1"/>
      <c r="QZ599" s="1"/>
      <c r="RA599" s="1"/>
      <c r="RB599" s="1"/>
      <c r="RC599" s="1"/>
      <c r="RD599" s="1"/>
      <c r="RE599" s="1"/>
      <c r="RF599" s="1"/>
      <c r="RG599" s="1"/>
      <c r="RH599" s="1"/>
      <c r="RI599" s="1"/>
      <c r="RJ599" s="1"/>
      <c r="RK599" s="1"/>
      <c r="RL599" s="1"/>
      <c r="RM599" s="1"/>
      <c r="RN599" s="1"/>
      <c r="RO599" s="1"/>
      <c r="RP599" s="1"/>
      <c r="RQ599" s="1"/>
      <c r="RR599" s="1"/>
      <c r="RS599" s="1"/>
      <c r="RT599" s="1"/>
      <c r="RU599" s="1"/>
      <c r="RV599" s="1"/>
      <c r="RW599" s="1"/>
      <c r="RX599" s="1"/>
      <c r="RY599" s="1"/>
      <c r="RZ599" s="1"/>
      <c r="SA599" s="1"/>
      <c r="SB599" s="1"/>
      <c r="SC599" s="1"/>
      <c r="SD599" s="1"/>
      <c r="SE599" s="1"/>
      <c r="SF599" s="1"/>
      <c r="SG599" s="1"/>
      <c r="SH599" s="1"/>
      <c r="SI599" s="1"/>
      <c r="SJ599" s="1"/>
      <c r="SK599" s="1"/>
      <c r="SL599" s="1"/>
      <c r="SM599" s="1"/>
      <c r="SN599" s="1"/>
      <c r="SO599" s="1"/>
      <c r="SP599" s="1"/>
      <c r="SQ599" s="1"/>
      <c r="SR599" s="1"/>
      <c r="SS599" s="1"/>
      <c r="ST599" s="1"/>
      <c r="SU599" s="1"/>
      <c r="SV599" s="1"/>
      <c r="SW599" s="1"/>
      <c r="SX599" s="1"/>
      <c r="SY599" s="1"/>
      <c r="SZ599" s="1"/>
      <c r="TA599" s="1"/>
      <c r="TB599" s="1"/>
      <c r="TC599" s="1"/>
      <c r="TD599" s="1"/>
      <c r="TE599" s="1"/>
      <c r="TF599" s="1"/>
      <c r="TG599" s="1"/>
      <c r="TH599" s="1"/>
      <c r="TI599" s="1"/>
      <c r="TJ599" s="1"/>
      <c r="TK599" s="1"/>
      <c r="TL599" s="1"/>
      <c r="TM599" s="1"/>
      <c r="TN599" s="1"/>
      <c r="TO599" s="1"/>
      <c r="TP599" s="1"/>
      <c r="TQ599" s="1"/>
      <c r="TR599" s="1"/>
      <c r="TS599" s="1"/>
      <c r="TT599" s="1"/>
      <c r="TU599" s="1"/>
      <c r="TV599" s="1"/>
      <c r="TW599" s="1"/>
      <c r="TX599" s="1"/>
      <c r="TY599" s="1"/>
      <c r="TZ599" s="1"/>
      <c r="UA599" s="1"/>
      <c r="UB599" s="1"/>
      <c r="UC599" s="1"/>
      <c r="UD599" s="1"/>
      <c r="UE599" s="1"/>
      <c r="UF599" s="1"/>
      <c r="UG599" s="1"/>
      <c r="UH599" s="1"/>
      <c r="UI599" s="1"/>
      <c r="UJ599" s="1"/>
      <c r="UK599" s="1"/>
      <c r="UL599" s="1"/>
      <c r="UM599" s="1"/>
      <c r="UN599" s="1"/>
      <c r="UO599" s="1"/>
      <c r="UP599" s="1"/>
      <c r="UQ599" s="1"/>
      <c r="UR599" s="1"/>
      <c r="US599" s="1"/>
      <c r="UT599" s="1"/>
      <c r="UU599" s="1"/>
      <c r="UV599" s="1"/>
      <c r="UW599" s="1"/>
      <c r="UX599" s="1"/>
      <c r="UY599" s="1"/>
      <c r="UZ599" s="1"/>
      <c r="VA599" s="1"/>
      <c r="VB599" s="1"/>
      <c r="VC599" s="1"/>
      <c r="VD599" s="1"/>
      <c r="VE599" s="1"/>
      <c r="VF599" s="1"/>
      <c r="VG599" s="1"/>
      <c r="VH599" s="1"/>
      <c r="VI599" s="1"/>
      <c r="VJ599" s="1"/>
      <c r="VK599" s="1"/>
      <c r="VL599" s="1"/>
      <c r="VM599" s="1"/>
      <c r="VN599" s="1"/>
      <c r="VO599" s="1"/>
      <c r="VP599" s="1"/>
      <c r="VQ599" s="1"/>
      <c r="VR599" s="1"/>
      <c r="VS599" s="1"/>
      <c r="VT599" s="1"/>
      <c r="VU599" s="1"/>
      <c r="VV599" s="1"/>
      <c r="VW599" s="1"/>
      <c r="VX599" s="1"/>
      <c r="VY599" s="1"/>
      <c r="VZ599" s="1"/>
      <c r="WA599" s="1"/>
      <c r="WB599" s="1"/>
      <c r="WC599" s="1"/>
      <c r="WD599" s="1"/>
      <c r="WE599" s="1"/>
      <c r="WF599" s="1"/>
      <c r="WG599" s="1"/>
      <c r="WH599" s="1"/>
      <c r="WI599" s="1"/>
      <c r="WJ599" s="1"/>
      <c r="WK599" s="1"/>
      <c r="WL599" s="1"/>
      <c r="WM599" s="1"/>
      <c r="WN599" s="1"/>
      <c r="WO599" s="1"/>
      <c r="WP599" s="1"/>
      <c r="WQ599" s="1"/>
      <c r="WR599" s="1"/>
      <c r="WS599" s="1"/>
      <c r="WT599" s="1"/>
      <c r="WU599" s="1"/>
      <c r="WV599" s="1"/>
      <c r="WW599" s="1"/>
      <c r="WX599" s="1"/>
      <c r="WY599" s="1"/>
      <c r="WZ599" s="1"/>
      <c r="XA599" s="1"/>
      <c r="XB599" s="1"/>
      <c r="XC599" s="1"/>
      <c r="XD599" s="1"/>
      <c r="XE599" s="1"/>
      <c r="XF599" s="1"/>
      <c r="XG599" s="1"/>
      <c r="XH599" s="1"/>
      <c r="XI599" s="1"/>
      <c r="XJ599" s="1"/>
      <c r="XK599" s="1"/>
      <c r="XL599" s="1"/>
      <c r="XM599" s="1"/>
      <c r="XN599" s="1"/>
      <c r="XO599" s="1"/>
      <c r="XP599" s="1"/>
      <c r="XQ599" s="1"/>
      <c r="XR599" s="1"/>
      <c r="XS599" s="1"/>
      <c r="XT599" s="1"/>
      <c r="XU599" s="1"/>
      <c r="XV599" s="1"/>
      <c r="XW599" s="1"/>
      <c r="XX599" s="1"/>
      <c r="XY599" s="1"/>
      <c r="XZ599" s="1"/>
      <c r="YA599" s="1"/>
      <c r="YB599" s="1"/>
      <c r="YC599" s="1"/>
      <c r="YD599" s="1"/>
      <c r="YE599" s="1"/>
      <c r="YF599" s="1"/>
      <c r="YG599" s="1"/>
      <c r="YH599" s="1"/>
      <c r="YI599" s="1"/>
      <c r="YJ599" s="1"/>
      <c r="YK599" s="1"/>
      <c r="YL599" s="1"/>
      <c r="YM599" s="1"/>
      <c r="YN599" s="1"/>
      <c r="YO599" s="1"/>
      <c r="YP599" s="1"/>
      <c r="YQ599" s="1"/>
      <c r="YR599" s="1"/>
      <c r="YS599" s="1"/>
      <c r="YT599" s="1"/>
      <c r="YU599" s="1"/>
      <c r="YV599" s="1"/>
      <c r="YW599" s="1"/>
      <c r="YX599" s="1"/>
      <c r="YY599" s="1"/>
      <c r="YZ599" s="1"/>
      <c r="ZA599" s="1"/>
      <c r="ZB599" s="1"/>
      <c r="ZC599" s="1"/>
      <c r="ZD599" s="1"/>
      <c r="ZE599" s="1"/>
      <c r="ZF599" s="1"/>
      <c r="ZG599" s="1"/>
      <c r="ZH599" s="1"/>
      <c r="ZI599" s="1"/>
      <c r="ZJ599" s="1"/>
      <c r="ZK599" s="1"/>
      <c r="ZL599" s="1"/>
      <c r="ZM599" s="1"/>
      <c r="ZN599" s="1"/>
      <c r="ZO599" s="1"/>
      <c r="ZP599" s="1"/>
      <c r="ZQ599" s="1"/>
      <c r="ZR599" s="1"/>
      <c r="ZS599" s="1"/>
    </row>
    <row r="600" spans="1:695" s="121" customFormat="1" x14ac:dyDescent="0.2">
      <c r="A600" s="218" t="s">
        <v>171</v>
      </c>
      <c r="B600" s="91"/>
      <c r="C600" s="48" t="s">
        <v>58</v>
      </c>
      <c r="D600" s="68" t="s">
        <v>14</v>
      </c>
      <c r="E600" s="69">
        <v>0.56944444444444442</v>
      </c>
      <c r="F600" s="69">
        <f>E600+(55/(24*60))</f>
        <v>0.60763888888888884</v>
      </c>
      <c r="G600" s="42">
        <f>H600*I600</f>
        <v>6150</v>
      </c>
      <c r="H600" s="70">
        <v>250</v>
      </c>
      <c r="I600" s="81">
        <v>24.6</v>
      </c>
      <c r="J600" s="77" t="s">
        <v>204</v>
      </c>
      <c r="K600" s="77" t="s">
        <v>205</v>
      </c>
      <c r="L600" s="157"/>
      <c r="M600" s="1"/>
      <c r="N600" s="138"/>
      <c r="O600" s="139"/>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c r="JR600" s="1"/>
      <c r="JS600" s="1"/>
      <c r="JT600" s="1"/>
      <c r="JU600" s="1"/>
      <c r="JV600" s="1"/>
      <c r="JW600" s="1"/>
      <c r="JX600" s="1"/>
      <c r="JY600" s="1"/>
      <c r="JZ600" s="1"/>
      <c r="KA600" s="1"/>
      <c r="KB600" s="1"/>
      <c r="KC600" s="1"/>
      <c r="KD600" s="1"/>
      <c r="KE600" s="1"/>
      <c r="KF600" s="1"/>
      <c r="KG600" s="1"/>
      <c r="KH600" s="1"/>
      <c r="KI600" s="1"/>
      <c r="KJ600" s="1"/>
      <c r="KK600" s="1"/>
      <c r="KL600" s="1"/>
      <c r="KM600" s="1"/>
      <c r="KN600" s="1"/>
      <c r="KO600" s="1"/>
      <c r="KP600" s="1"/>
      <c r="KQ600" s="1"/>
      <c r="KR600" s="1"/>
      <c r="KS600" s="1"/>
      <c r="KT600" s="1"/>
      <c r="KU600" s="1"/>
      <c r="KV600" s="1"/>
      <c r="KW600" s="1"/>
      <c r="KX600" s="1"/>
      <c r="KY600" s="1"/>
      <c r="KZ600" s="1"/>
      <c r="LA600" s="1"/>
      <c r="LB600" s="1"/>
      <c r="LC600" s="1"/>
      <c r="LD600" s="1"/>
      <c r="LE600" s="1"/>
      <c r="LF600" s="1"/>
      <c r="LG600" s="1"/>
      <c r="LH600" s="1"/>
      <c r="LI600" s="1"/>
      <c r="LJ600" s="1"/>
      <c r="LK600" s="1"/>
      <c r="LL600" s="1"/>
      <c r="LM600" s="1"/>
      <c r="LN600" s="1"/>
      <c r="LO600" s="1"/>
      <c r="LP600" s="1"/>
      <c r="LQ600" s="1"/>
      <c r="LR600" s="1"/>
      <c r="LS600" s="1"/>
      <c r="LT600" s="1"/>
      <c r="LU600" s="1"/>
      <c r="LV600" s="1"/>
      <c r="LW600" s="1"/>
      <c r="LX600" s="1"/>
      <c r="LY600" s="1"/>
      <c r="LZ600" s="1"/>
      <c r="MA600" s="1"/>
      <c r="MB600" s="1"/>
      <c r="MC600" s="1"/>
      <c r="MD600" s="1"/>
      <c r="ME600" s="1"/>
      <c r="MF600" s="1"/>
      <c r="MG600" s="1"/>
      <c r="MH600" s="1"/>
      <c r="MI600" s="1"/>
      <c r="MJ600" s="1"/>
      <c r="MK600" s="1"/>
      <c r="ML600" s="1"/>
      <c r="MM600" s="1"/>
      <c r="MN600" s="1"/>
      <c r="MO600" s="1"/>
      <c r="MP600" s="1"/>
      <c r="MQ600" s="1"/>
      <c r="MR600" s="1"/>
      <c r="MS600" s="1"/>
      <c r="MT600" s="1"/>
      <c r="MU600" s="1"/>
      <c r="MV600" s="1"/>
      <c r="MW600" s="1"/>
      <c r="MX600" s="1"/>
      <c r="MY600" s="1"/>
      <c r="MZ600" s="1"/>
      <c r="NA600" s="1"/>
      <c r="NB600" s="1"/>
      <c r="NC600" s="1"/>
      <c r="ND600" s="1"/>
      <c r="NE600" s="1"/>
      <c r="NF600" s="1"/>
      <c r="NG600" s="1"/>
      <c r="NH600" s="1"/>
      <c r="NI600" s="1"/>
      <c r="NJ600" s="1"/>
      <c r="NK600" s="1"/>
      <c r="NL600" s="1"/>
      <c r="NM600" s="1"/>
      <c r="NN600" s="1"/>
      <c r="NO600" s="1"/>
      <c r="NP600" s="1"/>
      <c r="NQ600" s="1"/>
      <c r="NR600" s="1"/>
      <c r="NS600" s="1"/>
      <c r="NT600" s="1"/>
      <c r="NU600" s="1"/>
      <c r="NV600" s="1"/>
      <c r="NW600" s="1"/>
      <c r="NX600" s="1"/>
      <c r="NY600" s="1"/>
      <c r="NZ600" s="1"/>
      <c r="OA600" s="1"/>
      <c r="OB600" s="1"/>
      <c r="OC600" s="1"/>
      <c r="OD600" s="1"/>
      <c r="OE600" s="1"/>
      <c r="OF600" s="1"/>
      <c r="OG600" s="1"/>
      <c r="OH600" s="1"/>
      <c r="OI600" s="1"/>
      <c r="OJ600" s="1"/>
      <c r="OK600" s="1"/>
      <c r="OL600" s="1"/>
      <c r="OM600" s="1"/>
      <c r="ON600" s="1"/>
      <c r="OO600" s="1"/>
      <c r="OP600" s="1"/>
      <c r="OQ600" s="1"/>
      <c r="OR600" s="1"/>
      <c r="OS600" s="1"/>
      <c r="OT600" s="1"/>
      <c r="OU600" s="1"/>
      <c r="OV600" s="1"/>
      <c r="OW600" s="1"/>
      <c r="OX600" s="1"/>
      <c r="OY600" s="1"/>
      <c r="OZ600" s="1"/>
      <c r="PA600" s="1"/>
      <c r="PB600" s="1"/>
      <c r="PC600" s="1"/>
      <c r="PD600" s="1"/>
      <c r="PE600" s="1"/>
      <c r="PF600" s="1"/>
      <c r="PG600" s="1"/>
      <c r="PH600" s="1"/>
      <c r="PI600" s="1"/>
      <c r="PJ600" s="1"/>
      <c r="PK600" s="1"/>
      <c r="PL600" s="1"/>
      <c r="PM600" s="1"/>
      <c r="PN600" s="1"/>
      <c r="PO600" s="1"/>
      <c r="PP600" s="1"/>
      <c r="PQ600" s="1"/>
      <c r="PR600" s="1"/>
      <c r="PS600" s="1"/>
      <c r="PT600" s="1"/>
      <c r="PU600" s="1"/>
      <c r="PV600" s="1"/>
      <c r="PW600" s="1"/>
      <c r="PX600" s="1"/>
      <c r="PY600" s="1"/>
      <c r="PZ600" s="1"/>
      <c r="QA600" s="1"/>
      <c r="QB600" s="1"/>
      <c r="QC600" s="1"/>
      <c r="QD600" s="1"/>
      <c r="QE600" s="1"/>
      <c r="QF600" s="1"/>
      <c r="QG600" s="1"/>
      <c r="QH600" s="1"/>
      <c r="QI600" s="1"/>
      <c r="QJ600" s="1"/>
      <c r="QK600" s="1"/>
      <c r="QL600" s="1"/>
      <c r="QM600" s="1"/>
      <c r="QN600" s="1"/>
      <c r="QO600" s="1"/>
      <c r="QP600" s="1"/>
      <c r="QQ600" s="1"/>
      <c r="QR600" s="1"/>
      <c r="QS600" s="1"/>
      <c r="QT600" s="1"/>
      <c r="QU600" s="1"/>
      <c r="QV600" s="1"/>
      <c r="QW600" s="1"/>
      <c r="QX600" s="1"/>
      <c r="QY600" s="1"/>
      <c r="QZ600" s="1"/>
      <c r="RA600" s="1"/>
      <c r="RB600" s="1"/>
      <c r="RC600" s="1"/>
      <c r="RD600" s="1"/>
      <c r="RE600" s="1"/>
      <c r="RF600" s="1"/>
      <c r="RG600" s="1"/>
      <c r="RH600" s="1"/>
      <c r="RI600" s="1"/>
      <c r="RJ600" s="1"/>
      <c r="RK600" s="1"/>
      <c r="RL600" s="1"/>
      <c r="RM600" s="1"/>
      <c r="RN600" s="1"/>
      <c r="RO600" s="1"/>
      <c r="RP600" s="1"/>
      <c r="RQ600" s="1"/>
      <c r="RR600" s="1"/>
      <c r="RS600" s="1"/>
      <c r="RT600" s="1"/>
      <c r="RU600" s="1"/>
      <c r="RV600" s="1"/>
      <c r="RW600" s="1"/>
      <c r="RX600" s="1"/>
      <c r="RY600" s="1"/>
      <c r="RZ600" s="1"/>
      <c r="SA600" s="1"/>
      <c r="SB600" s="1"/>
      <c r="SC600" s="1"/>
      <c r="SD600" s="1"/>
      <c r="SE600" s="1"/>
      <c r="SF600" s="1"/>
      <c r="SG600" s="1"/>
      <c r="SH600" s="1"/>
      <c r="SI600" s="1"/>
      <c r="SJ600" s="1"/>
      <c r="SK600" s="1"/>
      <c r="SL600" s="1"/>
      <c r="SM600" s="1"/>
      <c r="SN600" s="1"/>
      <c r="SO600" s="1"/>
      <c r="SP600" s="1"/>
      <c r="SQ600" s="1"/>
      <c r="SR600" s="1"/>
      <c r="SS600" s="1"/>
      <c r="ST600" s="1"/>
      <c r="SU600" s="1"/>
      <c r="SV600" s="1"/>
      <c r="SW600" s="1"/>
      <c r="SX600" s="1"/>
      <c r="SY600" s="1"/>
      <c r="SZ600" s="1"/>
      <c r="TA600" s="1"/>
      <c r="TB600" s="1"/>
      <c r="TC600" s="1"/>
      <c r="TD600" s="1"/>
      <c r="TE600" s="1"/>
      <c r="TF600" s="1"/>
      <c r="TG600" s="1"/>
      <c r="TH600" s="1"/>
      <c r="TI600" s="1"/>
      <c r="TJ600" s="1"/>
      <c r="TK600" s="1"/>
      <c r="TL600" s="1"/>
      <c r="TM600" s="1"/>
      <c r="TN600" s="1"/>
      <c r="TO600" s="1"/>
      <c r="TP600" s="1"/>
      <c r="TQ600" s="1"/>
      <c r="TR600" s="1"/>
      <c r="TS600" s="1"/>
      <c r="TT600" s="1"/>
      <c r="TU600" s="1"/>
      <c r="TV600" s="1"/>
      <c r="TW600" s="1"/>
      <c r="TX600" s="1"/>
      <c r="TY600" s="1"/>
      <c r="TZ600" s="1"/>
      <c r="UA600" s="1"/>
      <c r="UB600" s="1"/>
      <c r="UC600" s="1"/>
      <c r="UD600" s="1"/>
      <c r="UE600" s="1"/>
      <c r="UF600" s="1"/>
      <c r="UG600" s="1"/>
      <c r="UH600" s="1"/>
      <c r="UI600" s="1"/>
      <c r="UJ600" s="1"/>
      <c r="UK600" s="1"/>
      <c r="UL600" s="1"/>
      <c r="UM600" s="1"/>
      <c r="UN600" s="1"/>
      <c r="UO600" s="1"/>
      <c r="UP600" s="1"/>
      <c r="UQ600" s="1"/>
      <c r="UR600" s="1"/>
      <c r="US600" s="1"/>
      <c r="UT600" s="1"/>
      <c r="UU600" s="1"/>
      <c r="UV600" s="1"/>
      <c r="UW600" s="1"/>
      <c r="UX600" s="1"/>
      <c r="UY600" s="1"/>
      <c r="UZ600" s="1"/>
      <c r="VA600" s="1"/>
      <c r="VB600" s="1"/>
      <c r="VC600" s="1"/>
      <c r="VD600" s="1"/>
      <c r="VE600" s="1"/>
      <c r="VF600" s="1"/>
      <c r="VG600" s="1"/>
      <c r="VH600" s="1"/>
      <c r="VI600" s="1"/>
      <c r="VJ600" s="1"/>
      <c r="VK600" s="1"/>
      <c r="VL600" s="1"/>
      <c r="VM600" s="1"/>
      <c r="VN600" s="1"/>
      <c r="VO600" s="1"/>
      <c r="VP600" s="1"/>
      <c r="VQ600" s="1"/>
      <c r="VR600" s="1"/>
      <c r="VS600" s="1"/>
      <c r="VT600" s="1"/>
      <c r="VU600" s="1"/>
      <c r="VV600" s="1"/>
      <c r="VW600" s="1"/>
      <c r="VX600" s="1"/>
      <c r="VY600" s="1"/>
      <c r="VZ600" s="1"/>
      <c r="WA600" s="1"/>
      <c r="WB600" s="1"/>
      <c r="WC600" s="1"/>
      <c r="WD600" s="1"/>
      <c r="WE600" s="1"/>
      <c r="WF600" s="1"/>
      <c r="WG600" s="1"/>
      <c r="WH600" s="1"/>
      <c r="WI600" s="1"/>
      <c r="WJ600" s="1"/>
      <c r="WK600" s="1"/>
      <c r="WL600" s="1"/>
      <c r="WM600" s="1"/>
      <c r="WN600" s="1"/>
      <c r="WO600" s="1"/>
      <c r="WP600" s="1"/>
      <c r="WQ600" s="1"/>
      <c r="WR600" s="1"/>
      <c r="WS600" s="1"/>
      <c r="WT600" s="1"/>
      <c r="WU600" s="1"/>
      <c r="WV600" s="1"/>
      <c r="WW600" s="1"/>
      <c r="WX600" s="1"/>
      <c r="WY600" s="1"/>
      <c r="WZ600" s="1"/>
      <c r="XA600" s="1"/>
      <c r="XB600" s="1"/>
      <c r="XC600" s="1"/>
      <c r="XD600" s="1"/>
      <c r="XE600" s="1"/>
      <c r="XF600" s="1"/>
      <c r="XG600" s="1"/>
      <c r="XH600" s="1"/>
      <c r="XI600" s="1"/>
      <c r="XJ600" s="1"/>
      <c r="XK600" s="1"/>
      <c r="XL600" s="1"/>
      <c r="XM600" s="1"/>
      <c r="XN600" s="1"/>
      <c r="XO600" s="1"/>
      <c r="XP600" s="1"/>
      <c r="XQ600" s="1"/>
      <c r="XR600" s="1"/>
      <c r="XS600" s="1"/>
      <c r="XT600" s="1"/>
      <c r="XU600" s="1"/>
      <c r="XV600" s="1"/>
      <c r="XW600" s="1"/>
      <c r="XX600" s="1"/>
      <c r="XY600" s="1"/>
      <c r="XZ600" s="1"/>
      <c r="YA600" s="1"/>
      <c r="YB600" s="1"/>
      <c r="YC600" s="1"/>
      <c r="YD600" s="1"/>
      <c r="YE600" s="1"/>
      <c r="YF600" s="1"/>
      <c r="YG600" s="1"/>
      <c r="YH600" s="1"/>
      <c r="YI600" s="1"/>
      <c r="YJ600" s="1"/>
      <c r="YK600" s="1"/>
      <c r="YL600" s="1"/>
      <c r="YM600" s="1"/>
      <c r="YN600" s="1"/>
      <c r="YO600" s="1"/>
      <c r="YP600" s="1"/>
      <c r="YQ600" s="1"/>
      <c r="YR600" s="1"/>
      <c r="YS600" s="1"/>
      <c r="YT600" s="1"/>
      <c r="YU600" s="1"/>
      <c r="YV600" s="1"/>
      <c r="YW600" s="1"/>
      <c r="YX600" s="1"/>
      <c r="YY600" s="1"/>
      <c r="YZ600" s="1"/>
      <c r="ZA600" s="1"/>
      <c r="ZB600" s="1"/>
      <c r="ZC600" s="1"/>
      <c r="ZD600" s="1"/>
      <c r="ZE600" s="1"/>
      <c r="ZF600" s="1"/>
      <c r="ZG600" s="1"/>
      <c r="ZH600" s="1"/>
      <c r="ZI600" s="1"/>
      <c r="ZJ600" s="1"/>
      <c r="ZK600" s="1"/>
      <c r="ZL600" s="1"/>
      <c r="ZM600" s="1"/>
      <c r="ZN600" s="1"/>
      <c r="ZO600" s="1"/>
      <c r="ZP600" s="1"/>
      <c r="ZQ600" s="1"/>
      <c r="ZR600" s="1"/>
      <c r="ZS600" s="1"/>
    </row>
    <row r="601" spans="1:695" s="121" customFormat="1" x14ac:dyDescent="0.2">
      <c r="A601" s="218" t="s">
        <v>171</v>
      </c>
      <c r="B601" s="91"/>
      <c r="C601" s="48" t="s">
        <v>57</v>
      </c>
      <c r="D601" s="68" t="s">
        <v>14</v>
      </c>
      <c r="E601" s="69">
        <v>0.61458333333333337</v>
      </c>
      <c r="F601" s="69">
        <f t="shared" ref="F601:F603" si="95">E601+(55/(24*60))</f>
        <v>0.65277777777777779</v>
      </c>
      <c r="G601" s="42">
        <f t="shared" si="94"/>
        <v>6175</v>
      </c>
      <c r="H601" s="70">
        <v>250</v>
      </c>
      <c r="I601" s="81">
        <v>24.7</v>
      </c>
      <c r="J601" s="77" t="s">
        <v>204</v>
      </c>
      <c r="K601" s="77" t="s">
        <v>205</v>
      </c>
      <c r="L601" s="157"/>
      <c r="M601" s="1"/>
      <c r="N601" s="138"/>
      <c r="O601" s="139"/>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c r="JR601" s="1"/>
      <c r="JS601" s="1"/>
      <c r="JT601" s="1"/>
      <c r="JU601" s="1"/>
      <c r="JV601" s="1"/>
      <c r="JW601" s="1"/>
      <c r="JX601" s="1"/>
      <c r="JY601" s="1"/>
      <c r="JZ601" s="1"/>
      <c r="KA601" s="1"/>
      <c r="KB601" s="1"/>
      <c r="KC601" s="1"/>
      <c r="KD601" s="1"/>
      <c r="KE601" s="1"/>
      <c r="KF601" s="1"/>
      <c r="KG601" s="1"/>
      <c r="KH601" s="1"/>
      <c r="KI601" s="1"/>
      <c r="KJ601" s="1"/>
      <c r="KK601" s="1"/>
      <c r="KL601" s="1"/>
      <c r="KM601" s="1"/>
      <c r="KN601" s="1"/>
      <c r="KO601" s="1"/>
      <c r="KP601" s="1"/>
      <c r="KQ601" s="1"/>
      <c r="KR601" s="1"/>
      <c r="KS601" s="1"/>
      <c r="KT601" s="1"/>
      <c r="KU601" s="1"/>
      <c r="KV601" s="1"/>
      <c r="KW601" s="1"/>
      <c r="KX601" s="1"/>
      <c r="KY601" s="1"/>
      <c r="KZ601" s="1"/>
      <c r="LA601" s="1"/>
      <c r="LB601" s="1"/>
      <c r="LC601" s="1"/>
      <c r="LD601" s="1"/>
      <c r="LE601" s="1"/>
      <c r="LF601" s="1"/>
      <c r="LG601" s="1"/>
      <c r="LH601" s="1"/>
      <c r="LI601" s="1"/>
      <c r="LJ601" s="1"/>
      <c r="LK601" s="1"/>
      <c r="LL601" s="1"/>
      <c r="LM601" s="1"/>
      <c r="LN601" s="1"/>
      <c r="LO601" s="1"/>
      <c r="LP601" s="1"/>
      <c r="LQ601" s="1"/>
      <c r="LR601" s="1"/>
      <c r="LS601" s="1"/>
      <c r="LT601" s="1"/>
      <c r="LU601" s="1"/>
      <c r="LV601" s="1"/>
      <c r="LW601" s="1"/>
      <c r="LX601" s="1"/>
      <c r="LY601" s="1"/>
      <c r="LZ601" s="1"/>
      <c r="MA601" s="1"/>
      <c r="MB601" s="1"/>
      <c r="MC601" s="1"/>
      <c r="MD601" s="1"/>
      <c r="ME601" s="1"/>
      <c r="MF601" s="1"/>
      <c r="MG601" s="1"/>
      <c r="MH601" s="1"/>
      <c r="MI601" s="1"/>
      <c r="MJ601" s="1"/>
      <c r="MK601" s="1"/>
      <c r="ML601" s="1"/>
      <c r="MM601" s="1"/>
      <c r="MN601" s="1"/>
      <c r="MO601" s="1"/>
      <c r="MP601" s="1"/>
      <c r="MQ601" s="1"/>
      <c r="MR601" s="1"/>
      <c r="MS601" s="1"/>
      <c r="MT601" s="1"/>
      <c r="MU601" s="1"/>
      <c r="MV601" s="1"/>
      <c r="MW601" s="1"/>
      <c r="MX601" s="1"/>
      <c r="MY601" s="1"/>
      <c r="MZ601" s="1"/>
      <c r="NA601" s="1"/>
      <c r="NB601" s="1"/>
      <c r="NC601" s="1"/>
      <c r="ND601" s="1"/>
      <c r="NE601" s="1"/>
      <c r="NF601" s="1"/>
      <c r="NG601" s="1"/>
      <c r="NH601" s="1"/>
      <c r="NI601" s="1"/>
      <c r="NJ601" s="1"/>
      <c r="NK601" s="1"/>
      <c r="NL601" s="1"/>
      <c r="NM601" s="1"/>
      <c r="NN601" s="1"/>
      <c r="NO601" s="1"/>
      <c r="NP601" s="1"/>
      <c r="NQ601" s="1"/>
      <c r="NR601" s="1"/>
      <c r="NS601" s="1"/>
      <c r="NT601" s="1"/>
      <c r="NU601" s="1"/>
      <c r="NV601" s="1"/>
      <c r="NW601" s="1"/>
      <c r="NX601" s="1"/>
      <c r="NY601" s="1"/>
      <c r="NZ601" s="1"/>
      <c r="OA601" s="1"/>
      <c r="OB601" s="1"/>
      <c r="OC601" s="1"/>
      <c r="OD601" s="1"/>
      <c r="OE601" s="1"/>
      <c r="OF601" s="1"/>
      <c r="OG601" s="1"/>
      <c r="OH601" s="1"/>
      <c r="OI601" s="1"/>
      <c r="OJ601" s="1"/>
      <c r="OK601" s="1"/>
      <c r="OL601" s="1"/>
      <c r="OM601" s="1"/>
      <c r="ON601" s="1"/>
      <c r="OO601" s="1"/>
      <c r="OP601" s="1"/>
      <c r="OQ601" s="1"/>
      <c r="OR601" s="1"/>
      <c r="OS601" s="1"/>
      <c r="OT601" s="1"/>
      <c r="OU601" s="1"/>
      <c r="OV601" s="1"/>
      <c r="OW601" s="1"/>
      <c r="OX601" s="1"/>
      <c r="OY601" s="1"/>
      <c r="OZ601" s="1"/>
      <c r="PA601" s="1"/>
      <c r="PB601" s="1"/>
      <c r="PC601" s="1"/>
      <c r="PD601" s="1"/>
      <c r="PE601" s="1"/>
      <c r="PF601" s="1"/>
      <c r="PG601" s="1"/>
      <c r="PH601" s="1"/>
      <c r="PI601" s="1"/>
      <c r="PJ601" s="1"/>
      <c r="PK601" s="1"/>
      <c r="PL601" s="1"/>
      <c r="PM601" s="1"/>
      <c r="PN601" s="1"/>
      <c r="PO601" s="1"/>
      <c r="PP601" s="1"/>
      <c r="PQ601" s="1"/>
      <c r="PR601" s="1"/>
      <c r="PS601" s="1"/>
      <c r="PT601" s="1"/>
      <c r="PU601" s="1"/>
      <c r="PV601" s="1"/>
      <c r="PW601" s="1"/>
      <c r="PX601" s="1"/>
      <c r="PY601" s="1"/>
      <c r="PZ601" s="1"/>
      <c r="QA601" s="1"/>
      <c r="QB601" s="1"/>
      <c r="QC601" s="1"/>
      <c r="QD601" s="1"/>
      <c r="QE601" s="1"/>
      <c r="QF601" s="1"/>
      <c r="QG601" s="1"/>
      <c r="QH601" s="1"/>
      <c r="QI601" s="1"/>
      <c r="QJ601" s="1"/>
      <c r="QK601" s="1"/>
      <c r="QL601" s="1"/>
      <c r="QM601" s="1"/>
      <c r="QN601" s="1"/>
      <c r="QO601" s="1"/>
      <c r="QP601" s="1"/>
      <c r="QQ601" s="1"/>
      <c r="QR601" s="1"/>
      <c r="QS601" s="1"/>
      <c r="QT601" s="1"/>
      <c r="QU601" s="1"/>
      <c r="QV601" s="1"/>
      <c r="QW601" s="1"/>
      <c r="QX601" s="1"/>
      <c r="QY601" s="1"/>
      <c r="QZ601" s="1"/>
      <c r="RA601" s="1"/>
      <c r="RB601" s="1"/>
      <c r="RC601" s="1"/>
      <c r="RD601" s="1"/>
      <c r="RE601" s="1"/>
      <c r="RF601" s="1"/>
      <c r="RG601" s="1"/>
      <c r="RH601" s="1"/>
      <c r="RI601" s="1"/>
      <c r="RJ601" s="1"/>
      <c r="RK601" s="1"/>
      <c r="RL601" s="1"/>
      <c r="RM601" s="1"/>
      <c r="RN601" s="1"/>
      <c r="RO601" s="1"/>
      <c r="RP601" s="1"/>
      <c r="RQ601" s="1"/>
      <c r="RR601" s="1"/>
      <c r="RS601" s="1"/>
      <c r="RT601" s="1"/>
      <c r="RU601" s="1"/>
      <c r="RV601" s="1"/>
      <c r="RW601" s="1"/>
      <c r="RX601" s="1"/>
      <c r="RY601" s="1"/>
      <c r="RZ601" s="1"/>
      <c r="SA601" s="1"/>
      <c r="SB601" s="1"/>
      <c r="SC601" s="1"/>
      <c r="SD601" s="1"/>
      <c r="SE601" s="1"/>
      <c r="SF601" s="1"/>
      <c r="SG601" s="1"/>
      <c r="SH601" s="1"/>
      <c r="SI601" s="1"/>
      <c r="SJ601" s="1"/>
      <c r="SK601" s="1"/>
      <c r="SL601" s="1"/>
      <c r="SM601" s="1"/>
      <c r="SN601" s="1"/>
      <c r="SO601" s="1"/>
      <c r="SP601" s="1"/>
      <c r="SQ601" s="1"/>
      <c r="SR601" s="1"/>
      <c r="SS601" s="1"/>
      <c r="ST601" s="1"/>
      <c r="SU601" s="1"/>
      <c r="SV601" s="1"/>
      <c r="SW601" s="1"/>
      <c r="SX601" s="1"/>
      <c r="SY601" s="1"/>
      <c r="SZ601" s="1"/>
      <c r="TA601" s="1"/>
      <c r="TB601" s="1"/>
      <c r="TC601" s="1"/>
      <c r="TD601" s="1"/>
      <c r="TE601" s="1"/>
      <c r="TF601" s="1"/>
      <c r="TG601" s="1"/>
      <c r="TH601" s="1"/>
      <c r="TI601" s="1"/>
      <c r="TJ601" s="1"/>
      <c r="TK601" s="1"/>
      <c r="TL601" s="1"/>
      <c r="TM601" s="1"/>
      <c r="TN601" s="1"/>
      <c r="TO601" s="1"/>
      <c r="TP601" s="1"/>
      <c r="TQ601" s="1"/>
      <c r="TR601" s="1"/>
      <c r="TS601" s="1"/>
      <c r="TT601" s="1"/>
      <c r="TU601" s="1"/>
      <c r="TV601" s="1"/>
      <c r="TW601" s="1"/>
      <c r="TX601" s="1"/>
      <c r="TY601" s="1"/>
      <c r="TZ601" s="1"/>
      <c r="UA601" s="1"/>
      <c r="UB601" s="1"/>
      <c r="UC601" s="1"/>
      <c r="UD601" s="1"/>
      <c r="UE601" s="1"/>
      <c r="UF601" s="1"/>
      <c r="UG601" s="1"/>
      <c r="UH601" s="1"/>
      <c r="UI601" s="1"/>
      <c r="UJ601" s="1"/>
      <c r="UK601" s="1"/>
      <c r="UL601" s="1"/>
      <c r="UM601" s="1"/>
      <c r="UN601" s="1"/>
      <c r="UO601" s="1"/>
      <c r="UP601" s="1"/>
      <c r="UQ601" s="1"/>
      <c r="UR601" s="1"/>
      <c r="US601" s="1"/>
      <c r="UT601" s="1"/>
      <c r="UU601" s="1"/>
      <c r="UV601" s="1"/>
      <c r="UW601" s="1"/>
      <c r="UX601" s="1"/>
      <c r="UY601" s="1"/>
      <c r="UZ601" s="1"/>
      <c r="VA601" s="1"/>
      <c r="VB601" s="1"/>
      <c r="VC601" s="1"/>
      <c r="VD601" s="1"/>
      <c r="VE601" s="1"/>
      <c r="VF601" s="1"/>
      <c r="VG601" s="1"/>
      <c r="VH601" s="1"/>
      <c r="VI601" s="1"/>
      <c r="VJ601" s="1"/>
      <c r="VK601" s="1"/>
      <c r="VL601" s="1"/>
      <c r="VM601" s="1"/>
      <c r="VN601" s="1"/>
      <c r="VO601" s="1"/>
      <c r="VP601" s="1"/>
      <c r="VQ601" s="1"/>
      <c r="VR601" s="1"/>
      <c r="VS601" s="1"/>
      <c r="VT601" s="1"/>
      <c r="VU601" s="1"/>
      <c r="VV601" s="1"/>
      <c r="VW601" s="1"/>
      <c r="VX601" s="1"/>
      <c r="VY601" s="1"/>
      <c r="VZ601" s="1"/>
      <c r="WA601" s="1"/>
      <c r="WB601" s="1"/>
      <c r="WC601" s="1"/>
      <c r="WD601" s="1"/>
      <c r="WE601" s="1"/>
      <c r="WF601" s="1"/>
      <c r="WG601" s="1"/>
      <c r="WH601" s="1"/>
      <c r="WI601" s="1"/>
      <c r="WJ601" s="1"/>
      <c r="WK601" s="1"/>
      <c r="WL601" s="1"/>
      <c r="WM601" s="1"/>
      <c r="WN601" s="1"/>
      <c r="WO601" s="1"/>
      <c r="WP601" s="1"/>
      <c r="WQ601" s="1"/>
      <c r="WR601" s="1"/>
      <c r="WS601" s="1"/>
      <c r="WT601" s="1"/>
      <c r="WU601" s="1"/>
      <c r="WV601" s="1"/>
      <c r="WW601" s="1"/>
      <c r="WX601" s="1"/>
      <c r="WY601" s="1"/>
      <c r="WZ601" s="1"/>
      <c r="XA601" s="1"/>
      <c r="XB601" s="1"/>
      <c r="XC601" s="1"/>
      <c r="XD601" s="1"/>
      <c r="XE601" s="1"/>
      <c r="XF601" s="1"/>
      <c r="XG601" s="1"/>
      <c r="XH601" s="1"/>
      <c r="XI601" s="1"/>
      <c r="XJ601" s="1"/>
      <c r="XK601" s="1"/>
      <c r="XL601" s="1"/>
      <c r="XM601" s="1"/>
      <c r="XN601" s="1"/>
      <c r="XO601" s="1"/>
      <c r="XP601" s="1"/>
      <c r="XQ601" s="1"/>
      <c r="XR601" s="1"/>
      <c r="XS601" s="1"/>
      <c r="XT601" s="1"/>
      <c r="XU601" s="1"/>
      <c r="XV601" s="1"/>
      <c r="XW601" s="1"/>
      <c r="XX601" s="1"/>
      <c r="XY601" s="1"/>
      <c r="XZ601" s="1"/>
      <c r="YA601" s="1"/>
      <c r="YB601" s="1"/>
      <c r="YC601" s="1"/>
      <c r="YD601" s="1"/>
      <c r="YE601" s="1"/>
      <c r="YF601" s="1"/>
      <c r="YG601" s="1"/>
      <c r="YH601" s="1"/>
      <c r="YI601" s="1"/>
      <c r="YJ601" s="1"/>
      <c r="YK601" s="1"/>
      <c r="YL601" s="1"/>
      <c r="YM601" s="1"/>
      <c r="YN601" s="1"/>
      <c r="YO601" s="1"/>
      <c r="YP601" s="1"/>
      <c r="YQ601" s="1"/>
      <c r="YR601" s="1"/>
      <c r="YS601" s="1"/>
      <c r="YT601" s="1"/>
      <c r="YU601" s="1"/>
      <c r="YV601" s="1"/>
      <c r="YW601" s="1"/>
      <c r="YX601" s="1"/>
      <c r="YY601" s="1"/>
      <c r="YZ601" s="1"/>
      <c r="ZA601" s="1"/>
      <c r="ZB601" s="1"/>
      <c r="ZC601" s="1"/>
      <c r="ZD601" s="1"/>
      <c r="ZE601" s="1"/>
      <c r="ZF601" s="1"/>
      <c r="ZG601" s="1"/>
      <c r="ZH601" s="1"/>
      <c r="ZI601" s="1"/>
      <c r="ZJ601" s="1"/>
      <c r="ZK601" s="1"/>
      <c r="ZL601" s="1"/>
      <c r="ZM601" s="1"/>
      <c r="ZN601" s="1"/>
      <c r="ZO601" s="1"/>
      <c r="ZP601" s="1"/>
      <c r="ZQ601" s="1"/>
      <c r="ZR601" s="1"/>
      <c r="ZS601" s="1"/>
    </row>
    <row r="602" spans="1:695" s="121" customFormat="1" x14ac:dyDescent="0.2">
      <c r="A602" s="218" t="s">
        <v>171</v>
      </c>
      <c r="B602" s="91"/>
      <c r="C602" s="48" t="s">
        <v>58</v>
      </c>
      <c r="D602" s="68" t="s">
        <v>14</v>
      </c>
      <c r="E602" s="69">
        <v>0.65277777777777779</v>
      </c>
      <c r="F602" s="69">
        <f>E602+(55/(24*60))</f>
        <v>0.69097222222222221</v>
      </c>
      <c r="G602" s="42">
        <f>H602*I602</f>
        <v>6150</v>
      </c>
      <c r="H602" s="70">
        <v>250</v>
      </c>
      <c r="I602" s="81">
        <v>24.6</v>
      </c>
      <c r="J602" s="77" t="s">
        <v>204</v>
      </c>
      <c r="K602" s="77" t="s">
        <v>205</v>
      </c>
      <c r="L602" s="157"/>
      <c r="M602" s="1"/>
      <c r="N602" s="138"/>
      <c r="O602" s="139"/>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c r="JR602" s="1"/>
      <c r="JS602" s="1"/>
      <c r="JT602" s="1"/>
      <c r="JU602" s="1"/>
      <c r="JV602" s="1"/>
      <c r="JW602" s="1"/>
      <c r="JX602" s="1"/>
      <c r="JY602" s="1"/>
      <c r="JZ602" s="1"/>
      <c r="KA602" s="1"/>
      <c r="KB602" s="1"/>
      <c r="KC602" s="1"/>
      <c r="KD602" s="1"/>
      <c r="KE602" s="1"/>
      <c r="KF602" s="1"/>
      <c r="KG602" s="1"/>
      <c r="KH602" s="1"/>
      <c r="KI602" s="1"/>
      <c r="KJ602" s="1"/>
      <c r="KK602" s="1"/>
      <c r="KL602" s="1"/>
      <c r="KM602" s="1"/>
      <c r="KN602" s="1"/>
      <c r="KO602" s="1"/>
      <c r="KP602" s="1"/>
      <c r="KQ602" s="1"/>
      <c r="KR602" s="1"/>
      <c r="KS602" s="1"/>
      <c r="KT602" s="1"/>
      <c r="KU602" s="1"/>
      <c r="KV602" s="1"/>
      <c r="KW602" s="1"/>
      <c r="KX602" s="1"/>
      <c r="KY602" s="1"/>
      <c r="KZ602" s="1"/>
      <c r="LA602" s="1"/>
      <c r="LB602" s="1"/>
      <c r="LC602" s="1"/>
      <c r="LD602" s="1"/>
      <c r="LE602" s="1"/>
      <c r="LF602" s="1"/>
      <c r="LG602" s="1"/>
      <c r="LH602" s="1"/>
      <c r="LI602" s="1"/>
      <c r="LJ602" s="1"/>
      <c r="LK602" s="1"/>
      <c r="LL602" s="1"/>
      <c r="LM602" s="1"/>
      <c r="LN602" s="1"/>
      <c r="LO602" s="1"/>
      <c r="LP602" s="1"/>
      <c r="LQ602" s="1"/>
      <c r="LR602" s="1"/>
      <c r="LS602" s="1"/>
      <c r="LT602" s="1"/>
      <c r="LU602" s="1"/>
      <c r="LV602" s="1"/>
      <c r="LW602" s="1"/>
      <c r="LX602" s="1"/>
      <c r="LY602" s="1"/>
      <c r="LZ602" s="1"/>
      <c r="MA602" s="1"/>
      <c r="MB602" s="1"/>
      <c r="MC602" s="1"/>
      <c r="MD602" s="1"/>
      <c r="ME602" s="1"/>
      <c r="MF602" s="1"/>
      <c r="MG602" s="1"/>
      <c r="MH602" s="1"/>
      <c r="MI602" s="1"/>
      <c r="MJ602" s="1"/>
      <c r="MK602" s="1"/>
      <c r="ML602" s="1"/>
      <c r="MM602" s="1"/>
      <c r="MN602" s="1"/>
      <c r="MO602" s="1"/>
      <c r="MP602" s="1"/>
      <c r="MQ602" s="1"/>
      <c r="MR602" s="1"/>
      <c r="MS602" s="1"/>
      <c r="MT602" s="1"/>
      <c r="MU602" s="1"/>
      <c r="MV602" s="1"/>
      <c r="MW602" s="1"/>
      <c r="MX602" s="1"/>
      <c r="MY602" s="1"/>
      <c r="MZ602" s="1"/>
      <c r="NA602" s="1"/>
      <c r="NB602" s="1"/>
      <c r="NC602" s="1"/>
      <c r="ND602" s="1"/>
      <c r="NE602" s="1"/>
      <c r="NF602" s="1"/>
      <c r="NG602" s="1"/>
      <c r="NH602" s="1"/>
      <c r="NI602" s="1"/>
      <c r="NJ602" s="1"/>
      <c r="NK602" s="1"/>
      <c r="NL602" s="1"/>
      <c r="NM602" s="1"/>
      <c r="NN602" s="1"/>
      <c r="NO602" s="1"/>
      <c r="NP602" s="1"/>
      <c r="NQ602" s="1"/>
      <c r="NR602" s="1"/>
      <c r="NS602" s="1"/>
      <c r="NT602" s="1"/>
      <c r="NU602" s="1"/>
      <c r="NV602" s="1"/>
      <c r="NW602" s="1"/>
      <c r="NX602" s="1"/>
      <c r="NY602" s="1"/>
      <c r="NZ602" s="1"/>
      <c r="OA602" s="1"/>
      <c r="OB602" s="1"/>
      <c r="OC602" s="1"/>
      <c r="OD602" s="1"/>
      <c r="OE602" s="1"/>
      <c r="OF602" s="1"/>
      <c r="OG602" s="1"/>
      <c r="OH602" s="1"/>
      <c r="OI602" s="1"/>
      <c r="OJ602" s="1"/>
      <c r="OK602" s="1"/>
      <c r="OL602" s="1"/>
      <c r="OM602" s="1"/>
      <c r="ON602" s="1"/>
      <c r="OO602" s="1"/>
      <c r="OP602" s="1"/>
      <c r="OQ602" s="1"/>
      <c r="OR602" s="1"/>
      <c r="OS602" s="1"/>
      <c r="OT602" s="1"/>
      <c r="OU602" s="1"/>
      <c r="OV602" s="1"/>
      <c r="OW602" s="1"/>
      <c r="OX602" s="1"/>
      <c r="OY602" s="1"/>
      <c r="OZ602" s="1"/>
      <c r="PA602" s="1"/>
      <c r="PB602" s="1"/>
      <c r="PC602" s="1"/>
      <c r="PD602" s="1"/>
      <c r="PE602" s="1"/>
      <c r="PF602" s="1"/>
      <c r="PG602" s="1"/>
      <c r="PH602" s="1"/>
      <c r="PI602" s="1"/>
      <c r="PJ602" s="1"/>
      <c r="PK602" s="1"/>
      <c r="PL602" s="1"/>
      <c r="PM602" s="1"/>
      <c r="PN602" s="1"/>
      <c r="PO602" s="1"/>
      <c r="PP602" s="1"/>
      <c r="PQ602" s="1"/>
      <c r="PR602" s="1"/>
      <c r="PS602" s="1"/>
      <c r="PT602" s="1"/>
      <c r="PU602" s="1"/>
      <c r="PV602" s="1"/>
      <c r="PW602" s="1"/>
      <c r="PX602" s="1"/>
      <c r="PY602" s="1"/>
      <c r="PZ602" s="1"/>
      <c r="QA602" s="1"/>
      <c r="QB602" s="1"/>
      <c r="QC602" s="1"/>
      <c r="QD602" s="1"/>
      <c r="QE602" s="1"/>
      <c r="QF602" s="1"/>
      <c r="QG602" s="1"/>
      <c r="QH602" s="1"/>
      <c r="QI602" s="1"/>
      <c r="QJ602" s="1"/>
      <c r="QK602" s="1"/>
      <c r="QL602" s="1"/>
      <c r="QM602" s="1"/>
      <c r="QN602" s="1"/>
      <c r="QO602" s="1"/>
      <c r="QP602" s="1"/>
      <c r="QQ602" s="1"/>
      <c r="QR602" s="1"/>
      <c r="QS602" s="1"/>
      <c r="QT602" s="1"/>
      <c r="QU602" s="1"/>
      <c r="QV602" s="1"/>
      <c r="QW602" s="1"/>
      <c r="QX602" s="1"/>
      <c r="QY602" s="1"/>
      <c r="QZ602" s="1"/>
      <c r="RA602" s="1"/>
      <c r="RB602" s="1"/>
      <c r="RC602" s="1"/>
      <c r="RD602" s="1"/>
      <c r="RE602" s="1"/>
      <c r="RF602" s="1"/>
      <c r="RG602" s="1"/>
      <c r="RH602" s="1"/>
      <c r="RI602" s="1"/>
      <c r="RJ602" s="1"/>
      <c r="RK602" s="1"/>
      <c r="RL602" s="1"/>
      <c r="RM602" s="1"/>
      <c r="RN602" s="1"/>
      <c r="RO602" s="1"/>
      <c r="RP602" s="1"/>
      <c r="RQ602" s="1"/>
      <c r="RR602" s="1"/>
      <c r="RS602" s="1"/>
      <c r="RT602" s="1"/>
      <c r="RU602" s="1"/>
      <c r="RV602" s="1"/>
      <c r="RW602" s="1"/>
      <c r="RX602" s="1"/>
      <c r="RY602" s="1"/>
      <c r="RZ602" s="1"/>
      <c r="SA602" s="1"/>
      <c r="SB602" s="1"/>
      <c r="SC602" s="1"/>
      <c r="SD602" s="1"/>
      <c r="SE602" s="1"/>
      <c r="SF602" s="1"/>
      <c r="SG602" s="1"/>
      <c r="SH602" s="1"/>
      <c r="SI602" s="1"/>
      <c r="SJ602" s="1"/>
      <c r="SK602" s="1"/>
      <c r="SL602" s="1"/>
      <c r="SM602" s="1"/>
      <c r="SN602" s="1"/>
      <c r="SO602" s="1"/>
      <c r="SP602" s="1"/>
      <c r="SQ602" s="1"/>
      <c r="SR602" s="1"/>
      <c r="SS602" s="1"/>
      <c r="ST602" s="1"/>
      <c r="SU602" s="1"/>
      <c r="SV602" s="1"/>
      <c r="SW602" s="1"/>
      <c r="SX602" s="1"/>
      <c r="SY602" s="1"/>
      <c r="SZ602" s="1"/>
      <c r="TA602" s="1"/>
      <c r="TB602" s="1"/>
      <c r="TC602" s="1"/>
      <c r="TD602" s="1"/>
      <c r="TE602" s="1"/>
      <c r="TF602" s="1"/>
      <c r="TG602" s="1"/>
      <c r="TH602" s="1"/>
      <c r="TI602" s="1"/>
      <c r="TJ602" s="1"/>
      <c r="TK602" s="1"/>
      <c r="TL602" s="1"/>
      <c r="TM602" s="1"/>
      <c r="TN602" s="1"/>
      <c r="TO602" s="1"/>
      <c r="TP602" s="1"/>
      <c r="TQ602" s="1"/>
      <c r="TR602" s="1"/>
      <c r="TS602" s="1"/>
      <c r="TT602" s="1"/>
      <c r="TU602" s="1"/>
      <c r="TV602" s="1"/>
      <c r="TW602" s="1"/>
      <c r="TX602" s="1"/>
      <c r="TY602" s="1"/>
      <c r="TZ602" s="1"/>
      <c r="UA602" s="1"/>
      <c r="UB602" s="1"/>
      <c r="UC602" s="1"/>
      <c r="UD602" s="1"/>
      <c r="UE602" s="1"/>
      <c r="UF602" s="1"/>
      <c r="UG602" s="1"/>
      <c r="UH602" s="1"/>
      <c r="UI602" s="1"/>
      <c r="UJ602" s="1"/>
      <c r="UK602" s="1"/>
      <c r="UL602" s="1"/>
      <c r="UM602" s="1"/>
      <c r="UN602" s="1"/>
      <c r="UO602" s="1"/>
      <c r="UP602" s="1"/>
      <c r="UQ602" s="1"/>
      <c r="UR602" s="1"/>
      <c r="US602" s="1"/>
      <c r="UT602" s="1"/>
      <c r="UU602" s="1"/>
      <c r="UV602" s="1"/>
      <c r="UW602" s="1"/>
      <c r="UX602" s="1"/>
      <c r="UY602" s="1"/>
      <c r="UZ602" s="1"/>
      <c r="VA602" s="1"/>
      <c r="VB602" s="1"/>
      <c r="VC602" s="1"/>
      <c r="VD602" s="1"/>
      <c r="VE602" s="1"/>
      <c r="VF602" s="1"/>
      <c r="VG602" s="1"/>
      <c r="VH602" s="1"/>
      <c r="VI602" s="1"/>
      <c r="VJ602" s="1"/>
      <c r="VK602" s="1"/>
      <c r="VL602" s="1"/>
      <c r="VM602" s="1"/>
      <c r="VN602" s="1"/>
      <c r="VO602" s="1"/>
      <c r="VP602" s="1"/>
      <c r="VQ602" s="1"/>
      <c r="VR602" s="1"/>
      <c r="VS602" s="1"/>
      <c r="VT602" s="1"/>
      <c r="VU602" s="1"/>
      <c r="VV602" s="1"/>
      <c r="VW602" s="1"/>
      <c r="VX602" s="1"/>
      <c r="VY602" s="1"/>
      <c r="VZ602" s="1"/>
      <c r="WA602" s="1"/>
      <c r="WB602" s="1"/>
      <c r="WC602" s="1"/>
      <c r="WD602" s="1"/>
      <c r="WE602" s="1"/>
      <c r="WF602" s="1"/>
      <c r="WG602" s="1"/>
      <c r="WH602" s="1"/>
      <c r="WI602" s="1"/>
      <c r="WJ602" s="1"/>
      <c r="WK602" s="1"/>
      <c r="WL602" s="1"/>
      <c r="WM602" s="1"/>
      <c r="WN602" s="1"/>
      <c r="WO602" s="1"/>
      <c r="WP602" s="1"/>
      <c r="WQ602" s="1"/>
      <c r="WR602" s="1"/>
      <c r="WS602" s="1"/>
      <c r="WT602" s="1"/>
      <c r="WU602" s="1"/>
      <c r="WV602" s="1"/>
      <c r="WW602" s="1"/>
      <c r="WX602" s="1"/>
      <c r="WY602" s="1"/>
      <c r="WZ602" s="1"/>
      <c r="XA602" s="1"/>
      <c r="XB602" s="1"/>
      <c r="XC602" s="1"/>
      <c r="XD602" s="1"/>
      <c r="XE602" s="1"/>
      <c r="XF602" s="1"/>
      <c r="XG602" s="1"/>
      <c r="XH602" s="1"/>
      <c r="XI602" s="1"/>
      <c r="XJ602" s="1"/>
      <c r="XK602" s="1"/>
      <c r="XL602" s="1"/>
      <c r="XM602" s="1"/>
      <c r="XN602" s="1"/>
      <c r="XO602" s="1"/>
      <c r="XP602" s="1"/>
      <c r="XQ602" s="1"/>
      <c r="XR602" s="1"/>
      <c r="XS602" s="1"/>
      <c r="XT602" s="1"/>
      <c r="XU602" s="1"/>
      <c r="XV602" s="1"/>
      <c r="XW602" s="1"/>
      <c r="XX602" s="1"/>
      <c r="XY602" s="1"/>
      <c r="XZ602" s="1"/>
      <c r="YA602" s="1"/>
      <c r="YB602" s="1"/>
      <c r="YC602" s="1"/>
      <c r="YD602" s="1"/>
      <c r="YE602" s="1"/>
      <c r="YF602" s="1"/>
      <c r="YG602" s="1"/>
      <c r="YH602" s="1"/>
      <c r="YI602" s="1"/>
      <c r="YJ602" s="1"/>
      <c r="YK602" s="1"/>
      <c r="YL602" s="1"/>
      <c r="YM602" s="1"/>
      <c r="YN602" s="1"/>
      <c r="YO602" s="1"/>
      <c r="YP602" s="1"/>
      <c r="YQ602" s="1"/>
      <c r="YR602" s="1"/>
      <c r="YS602" s="1"/>
      <c r="YT602" s="1"/>
      <c r="YU602" s="1"/>
      <c r="YV602" s="1"/>
      <c r="YW602" s="1"/>
      <c r="YX602" s="1"/>
      <c r="YY602" s="1"/>
      <c r="YZ602" s="1"/>
      <c r="ZA602" s="1"/>
      <c r="ZB602" s="1"/>
      <c r="ZC602" s="1"/>
      <c r="ZD602" s="1"/>
      <c r="ZE602" s="1"/>
      <c r="ZF602" s="1"/>
      <c r="ZG602" s="1"/>
      <c r="ZH602" s="1"/>
      <c r="ZI602" s="1"/>
      <c r="ZJ602" s="1"/>
      <c r="ZK602" s="1"/>
      <c r="ZL602" s="1"/>
      <c r="ZM602" s="1"/>
      <c r="ZN602" s="1"/>
      <c r="ZO602" s="1"/>
      <c r="ZP602" s="1"/>
      <c r="ZQ602" s="1"/>
      <c r="ZR602" s="1"/>
      <c r="ZS602" s="1"/>
    </row>
    <row r="603" spans="1:695" s="121" customFormat="1" x14ac:dyDescent="0.2">
      <c r="A603" s="218" t="s">
        <v>171</v>
      </c>
      <c r="B603" s="91"/>
      <c r="C603" s="48" t="s">
        <v>57</v>
      </c>
      <c r="D603" s="68" t="s">
        <v>14</v>
      </c>
      <c r="E603" s="69">
        <v>0.70138888888888884</v>
      </c>
      <c r="F603" s="69">
        <f t="shared" si="95"/>
        <v>0.73958333333333326</v>
      </c>
      <c r="G603" s="42">
        <f t="shared" si="94"/>
        <v>6175</v>
      </c>
      <c r="H603" s="70">
        <v>250</v>
      </c>
      <c r="I603" s="81">
        <v>24.7</v>
      </c>
      <c r="J603" s="77" t="s">
        <v>204</v>
      </c>
      <c r="K603" s="77" t="s">
        <v>205</v>
      </c>
      <c r="L603" s="157"/>
      <c r="M603" s="1"/>
      <c r="N603" s="138"/>
      <c r="O603" s="139"/>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c r="JR603" s="1"/>
      <c r="JS603" s="1"/>
      <c r="JT603" s="1"/>
      <c r="JU603" s="1"/>
      <c r="JV603" s="1"/>
      <c r="JW603" s="1"/>
      <c r="JX603" s="1"/>
      <c r="JY603" s="1"/>
      <c r="JZ603" s="1"/>
      <c r="KA603" s="1"/>
      <c r="KB603" s="1"/>
      <c r="KC603" s="1"/>
      <c r="KD603" s="1"/>
      <c r="KE603" s="1"/>
      <c r="KF603" s="1"/>
      <c r="KG603" s="1"/>
      <c r="KH603" s="1"/>
      <c r="KI603" s="1"/>
      <c r="KJ603" s="1"/>
      <c r="KK603" s="1"/>
      <c r="KL603" s="1"/>
      <c r="KM603" s="1"/>
      <c r="KN603" s="1"/>
      <c r="KO603" s="1"/>
      <c r="KP603" s="1"/>
      <c r="KQ603" s="1"/>
      <c r="KR603" s="1"/>
      <c r="KS603" s="1"/>
      <c r="KT603" s="1"/>
      <c r="KU603" s="1"/>
      <c r="KV603" s="1"/>
      <c r="KW603" s="1"/>
      <c r="KX603" s="1"/>
      <c r="KY603" s="1"/>
      <c r="KZ603" s="1"/>
      <c r="LA603" s="1"/>
      <c r="LB603" s="1"/>
      <c r="LC603" s="1"/>
      <c r="LD603" s="1"/>
      <c r="LE603" s="1"/>
      <c r="LF603" s="1"/>
      <c r="LG603" s="1"/>
      <c r="LH603" s="1"/>
      <c r="LI603" s="1"/>
      <c r="LJ603" s="1"/>
      <c r="LK603" s="1"/>
      <c r="LL603" s="1"/>
      <c r="LM603" s="1"/>
      <c r="LN603" s="1"/>
      <c r="LO603" s="1"/>
      <c r="LP603" s="1"/>
      <c r="LQ603" s="1"/>
      <c r="LR603" s="1"/>
      <c r="LS603" s="1"/>
      <c r="LT603" s="1"/>
      <c r="LU603" s="1"/>
      <c r="LV603" s="1"/>
      <c r="LW603" s="1"/>
      <c r="LX603" s="1"/>
      <c r="LY603" s="1"/>
      <c r="LZ603" s="1"/>
      <c r="MA603" s="1"/>
      <c r="MB603" s="1"/>
      <c r="MC603" s="1"/>
      <c r="MD603" s="1"/>
      <c r="ME603" s="1"/>
      <c r="MF603" s="1"/>
      <c r="MG603" s="1"/>
      <c r="MH603" s="1"/>
      <c r="MI603" s="1"/>
      <c r="MJ603" s="1"/>
      <c r="MK603" s="1"/>
      <c r="ML603" s="1"/>
      <c r="MM603" s="1"/>
      <c r="MN603" s="1"/>
      <c r="MO603" s="1"/>
      <c r="MP603" s="1"/>
      <c r="MQ603" s="1"/>
      <c r="MR603" s="1"/>
      <c r="MS603" s="1"/>
      <c r="MT603" s="1"/>
      <c r="MU603" s="1"/>
      <c r="MV603" s="1"/>
      <c r="MW603" s="1"/>
      <c r="MX603" s="1"/>
      <c r="MY603" s="1"/>
      <c r="MZ603" s="1"/>
      <c r="NA603" s="1"/>
      <c r="NB603" s="1"/>
      <c r="NC603" s="1"/>
      <c r="ND603" s="1"/>
      <c r="NE603" s="1"/>
      <c r="NF603" s="1"/>
      <c r="NG603" s="1"/>
      <c r="NH603" s="1"/>
      <c r="NI603" s="1"/>
      <c r="NJ603" s="1"/>
      <c r="NK603" s="1"/>
      <c r="NL603" s="1"/>
      <c r="NM603" s="1"/>
      <c r="NN603" s="1"/>
      <c r="NO603" s="1"/>
      <c r="NP603" s="1"/>
      <c r="NQ603" s="1"/>
      <c r="NR603" s="1"/>
      <c r="NS603" s="1"/>
      <c r="NT603" s="1"/>
      <c r="NU603" s="1"/>
      <c r="NV603" s="1"/>
      <c r="NW603" s="1"/>
      <c r="NX603" s="1"/>
      <c r="NY603" s="1"/>
      <c r="NZ603" s="1"/>
      <c r="OA603" s="1"/>
      <c r="OB603" s="1"/>
      <c r="OC603" s="1"/>
      <c r="OD603" s="1"/>
      <c r="OE603" s="1"/>
      <c r="OF603" s="1"/>
      <c r="OG603" s="1"/>
      <c r="OH603" s="1"/>
      <c r="OI603" s="1"/>
      <c r="OJ603" s="1"/>
      <c r="OK603" s="1"/>
      <c r="OL603" s="1"/>
      <c r="OM603" s="1"/>
      <c r="ON603" s="1"/>
      <c r="OO603" s="1"/>
      <c r="OP603" s="1"/>
      <c r="OQ603" s="1"/>
      <c r="OR603" s="1"/>
      <c r="OS603" s="1"/>
      <c r="OT603" s="1"/>
      <c r="OU603" s="1"/>
      <c r="OV603" s="1"/>
      <c r="OW603" s="1"/>
      <c r="OX603" s="1"/>
      <c r="OY603" s="1"/>
      <c r="OZ603" s="1"/>
      <c r="PA603" s="1"/>
      <c r="PB603" s="1"/>
      <c r="PC603" s="1"/>
      <c r="PD603" s="1"/>
      <c r="PE603" s="1"/>
      <c r="PF603" s="1"/>
      <c r="PG603" s="1"/>
      <c r="PH603" s="1"/>
      <c r="PI603" s="1"/>
      <c r="PJ603" s="1"/>
      <c r="PK603" s="1"/>
      <c r="PL603" s="1"/>
      <c r="PM603" s="1"/>
      <c r="PN603" s="1"/>
      <c r="PO603" s="1"/>
      <c r="PP603" s="1"/>
      <c r="PQ603" s="1"/>
      <c r="PR603" s="1"/>
      <c r="PS603" s="1"/>
      <c r="PT603" s="1"/>
      <c r="PU603" s="1"/>
      <c r="PV603" s="1"/>
      <c r="PW603" s="1"/>
      <c r="PX603" s="1"/>
      <c r="PY603" s="1"/>
      <c r="PZ603" s="1"/>
      <c r="QA603" s="1"/>
      <c r="QB603" s="1"/>
      <c r="QC603" s="1"/>
      <c r="QD603" s="1"/>
      <c r="QE603" s="1"/>
      <c r="QF603" s="1"/>
      <c r="QG603" s="1"/>
      <c r="QH603" s="1"/>
      <c r="QI603" s="1"/>
      <c r="QJ603" s="1"/>
      <c r="QK603" s="1"/>
      <c r="QL603" s="1"/>
      <c r="QM603" s="1"/>
      <c r="QN603" s="1"/>
      <c r="QO603" s="1"/>
      <c r="QP603" s="1"/>
      <c r="QQ603" s="1"/>
      <c r="QR603" s="1"/>
      <c r="QS603" s="1"/>
      <c r="QT603" s="1"/>
      <c r="QU603" s="1"/>
      <c r="QV603" s="1"/>
      <c r="QW603" s="1"/>
      <c r="QX603" s="1"/>
      <c r="QY603" s="1"/>
      <c r="QZ603" s="1"/>
      <c r="RA603" s="1"/>
      <c r="RB603" s="1"/>
      <c r="RC603" s="1"/>
      <c r="RD603" s="1"/>
      <c r="RE603" s="1"/>
      <c r="RF603" s="1"/>
      <c r="RG603" s="1"/>
      <c r="RH603" s="1"/>
      <c r="RI603" s="1"/>
      <c r="RJ603" s="1"/>
      <c r="RK603" s="1"/>
      <c r="RL603" s="1"/>
      <c r="RM603" s="1"/>
      <c r="RN603" s="1"/>
      <c r="RO603" s="1"/>
      <c r="RP603" s="1"/>
      <c r="RQ603" s="1"/>
      <c r="RR603" s="1"/>
      <c r="RS603" s="1"/>
      <c r="RT603" s="1"/>
      <c r="RU603" s="1"/>
      <c r="RV603" s="1"/>
      <c r="RW603" s="1"/>
      <c r="RX603" s="1"/>
      <c r="RY603" s="1"/>
      <c r="RZ603" s="1"/>
      <c r="SA603" s="1"/>
      <c r="SB603" s="1"/>
      <c r="SC603" s="1"/>
      <c r="SD603" s="1"/>
      <c r="SE603" s="1"/>
      <c r="SF603" s="1"/>
      <c r="SG603" s="1"/>
      <c r="SH603" s="1"/>
      <c r="SI603" s="1"/>
      <c r="SJ603" s="1"/>
      <c r="SK603" s="1"/>
      <c r="SL603" s="1"/>
      <c r="SM603" s="1"/>
      <c r="SN603" s="1"/>
      <c r="SO603" s="1"/>
      <c r="SP603" s="1"/>
      <c r="SQ603" s="1"/>
      <c r="SR603" s="1"/>
      <c r="SS603" s="1"/>
      <c r="ST603" s="1"/>
      <c r="SU603" s="1"/>
      <c r="SV603" s="1"/>
      <c r="SW603" s="1"/>
      <c r="SX603" s="1"/>
      <c r="SY603" s="1"/>
      <c r="SZ603" s="1"/>
      <c r="TA603" s="1"/>
      <c r="TB603" s="1"/>
      <c r="TC603" s="1"/>
      <c r="TD603" s="1"/>
      <c r="TE603" s="1"/>
      <c r="TF603" s="1"/>
      <c r="TG603" s="1"/>
      <c r="TH603" s="1"/>
      <c r="TI603" s="1"/>
      <c r="TJ603" s="1"/>
      <c r="TK603" s="1"/>
      <c r="TL603" s="1"/>
      <c r="TM603" s="1"/>
      <c r="TN603" s="1"/>
      <c r="TO603" s="1"/>
      <c r="TP603" s="1"/>
      <c r="TQ603" s="1"/>
      <c r="TR603" s="1"/>
      <c r="TS603" s="1"/>
      <c r="TT603" s="1"/>
      <c r="TU603" s="1"/>
      <c r="TV603" s="1"/>
      <c r="TW603" s="1"/>
      <c r="TX603" s="1"/>
      <c r="TY603" s="1"/>
      <c r="TZ603" s="1"/>
      <c r="UA603" s="1"/>
      <c r="UB603" s="1"/>
      <c r="UC603" s="1"/>
      <c r="UD603" s="1"/>
      <c r="UE603" s="1"/>
      <c r="UF603" s="1"/>
      <c r="UG603" s="1"/>
      <c r="UH603" s="1"/>
      <c r="UI603" s="1"/>
      <c r="UJ603" s="1"/>
      <c r="UK603" s="1"/>
      <c r="UL603" s="1"/>
      <c r="UM603" s="1"/>
      <c r="UN603" s="1"/>
      <c r="UO603" s="1"/>
      <c r="UP603" s="1"/>
      <c r="UQ603" s="1"/>
      <c r="UR603" s="1"/>
      <c r="US603" s="1"/>
      <c r="UT603" s="1"/>
      <c r="UU603" s="1"/>
      <c r="UV603" s="1"/>
      <c r="UW603" s="1"/>
      <c r="UX603" s="1"/>
      <c r="UY603" s="1"/>
      <c r="UZ603" s="1"/>
      <c r="VA603" s="1"/>
      <c r="VB603" s="1"/>
      <c r="VC603" s="1"/>
      <c r="VD603" s="1"/>
      <c r="VE603" s="1"/>
      <c r="VF603" s="1"/>
      <c r="VG603" s="1"/>
      <c r="VH603" s="1"/>
      <c r="VI603" s="1"/>
      <c r="VJ603" s="1"/>
      <c r="VK603" s="1"/>
      <c r="VL603" s="1"/>
      <c r="VM603" s="1"/>
      <c r="VN603" s="1"/>
      <c r="VO603" s="1"/>
      <c r="VP603" s="1"/>
      <c r="VQ603" s="1"/>
      <c r="VR603" s="1"/>
      <c r="VS603" s="1"/>
      <c r="VT603" s="1"/>
      <c r="VU603" s="1"/>
      <c r="VV603" s="1"/>
      <c r="VW603" s="1"/>
      <c r="VX603" s="1"/>
      <c r="VY603" s="1"/>
      <c r="VZ603" s="1"/>
      <c r="WA603" s="1"/>
      <c r="WB603" s="1"/>
      <c r="WC603" s="1"/>
      <c r="WD603" s="1"/>
      <c r="WE603" s="1"/>
      <c r="WF603" s="1"/>
      <c r="WG603" s="1"/>
      <c r="WH603" s="1"/>
      <c r="WI603" s="1"/>
      <c r="WJ603" s="1"/>
      <c r="WK603" s="1"/>
      <c r="WL603" s="1"/>
      <c r="WM603" s="1"/>
      <c r="WN603" s="1"/>
      <c r="WO603" s="1"/>
      <c r="WP603" s="1"/>
      <c r="WQ603" s="1"/>
      <c r="WR603" s="1"/>
      <c r="WS603" s="1"/>
      <c r="WT603" s="1"/>
      <c r="WU603" s="1"/>
      <c r="WV603" s="1"/>
      <c r="WW603" s="1"/>
      <c r="WX603" s="1"/>
      <c r="WY603" s="1"/>
      <c r="WZ603" s="1"/>
      <c r="XA603" s="1"/>
      <c r="XB603" s="1"/>
      <c r="XC603" s="1"/>
      <c r="XD603" s="1"/>
      <c r="XE603" s="1"/>
      <c r="XF603" s="1"/>
      <c r="XG603" s="1"/>
      <c r="XH603" s="1"/>
      <c r="XI603" s="1"/>
      <c r="XJ603" s="1"/>
      <c r="XK603" s="1"/>
      <c r="XL603" s="1"/>
      <c r="XM603" s="1"/>
      <c r="XN603" s="1"/>
      <c r="XO603" s="1"/>
      <c r="XP603" s="1"/>
      <c r="XQ603" s="1"/>
      <c r="XR603" s="1"/>
      <c r="XS603" s="1"/>
      <c r="XT603" s="1"/>
      <c r="XU603" s="1"/>
      <c r="XV603" s="1"/>
      <c r="XW603" s="1"/>
      <c r="XX603" s="1"/>
      <c r="XY603" s="1"/>
      <c r="XZ603" s="1"/>
      <c r="YA603" s="1"/>
      <c r="YB603" s="1"/>
      <c r="YC603" s="1"/>
      <c r="YD603" s="1"/>
      <c r="YE603" s="1"/>
      <c r="YF603" s="1"/>
      <c r="YG603" s="1"/>
      <c r="YH603" s="1"/>
      <c r="YI603" s="1"/>
      <c r="YJ603" s="1"/>
      <c r="YK603" s="1"/>
      <c r="YL603" s="1"/>
      <c r="YM603" s="1"/>
      <c r="YN603" s="1"/>
      <c r="YO603" s="1"/>
      <c r="YP603" s="1"/>
      <c r="YQ603" s="1"/>
      <c r="YR603" s="1"/>
      <c r="YS603" s="1"/>
      <c r="YT603" s="1"/>
      <c r="YU603" s="1"/>
      <c r="YV603" s="1"/>
      <c r="YW603" s="1"/>
      <c r="YX603" s="1"/>
      <c r="YY603" s="1"/>
      <c r="YZ603" s="1"/>
      <c r="ZA603" s="1"/>
      <c r="ZB603" s="1"/>
      <c r="ZC603" s="1"/>
      <c r="ZD603" s="1"/>
      <c r="ZE603" s="1"/>
      <c r="ZF603" s="1"/>
      <c r="ZG603" s="1"/>
      <c r="ZH603" s="1"/>
      <c r="ZI603" s="1"/>
      <c r="ZJ603" s="1"/>
      <c r="ZK603" s="1"/>
      <c r="ZL603" s="1"/>
      <c r="ZM603" s="1"/>
      <c r="ZN603" s="1"/>
      <c r="ZO603" s="1"/>
      <c r="ZP603" s="1"/>
      <c r="ZQ603" s="1"/>
      <c r="ZR603" s="1"/>
      <c r="ZS603" s="1"/>
    </row>
    <row r="604" spans="1:695" x14ac:dyDescent="0.2">
      <c r="A604" s="158"/>
      <c r="C604" s="45"/>
      <c r="D604" s="152"/>
      <c r="E604" s="58"/>
      <c r="F604" s="58"/>
      <c r="I604" s="60"/>
      <c r="J604" s="32"/>
      <c r="L604" s="161"/>
      <c r="M604" s="1"/>
    </row>
    <row r="605" spans="1:695" x14ac:dyDescent="0.2">
      <c r="A605" s="158"/>
      <c r="C605" s="45"/>
      <c r="D605" s="152"/>
      <c r="E605" s="58"/>
      <c r="F605" s="58"/>
      <c r="I605" s="60"/>
      <c r="J605" s="32"/>
      <c r="L605" s="161"/>
      <c r="M605" s="1"/>
    </row>
    <row r="606" spans="1:695" s="121" customFormat="1" x14ac:dyDescent="0.2">
      <c r="A606" s="218" t="s">
        <v>172</v>
      </c>
      <c r="B606" s="91"/>
      <c r="C606" s="48" t="s">
        <v>59</v>
      </c>
      <c r="D606" s="68" t="s">
        <v>14</v>
      </c>
      <c r="E606" s="69">
        <v>0.28472222222222221</v>
      </c>
      <c r="F606" s="69">
        <f>E606+(70/(24*60))</f>
        <v>0.33333333333333331</v>
      </c>
      <c r="G606" s="42">
        <f t="shared" ref="G606:G615" si="96">H606*I606</f>
        <v>9600</v>
      </c>
      <c r="H606" s="70">
        <v>250</v>
      </c>
      <c r="I606" s="81">
        <v>38.4</v>
      </c>
      <c r="J606" s="77" t="s">
        <v>204</v>
      </c>
      <c r="K606" s="77" t="s">
        <v>205</v>
      </c>
      <c r="L606" s="157"/>
      <c r="M606" s="1"/>
      <c r="N606" s="138"/>
      <c r="O606" s="139"/>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c r="JR606" s="1"/>
      <c r="JS606" s="1"/>
      <c r="JT606" s="1"/>
      <c r="JU606" s="1"/>
      <c r="JV606" s="1"/>
      <c r="JW606" s="1"/>
      <c r="JX606" s="1"/>
      <c r="JY606" s="1"/>
      <c r="JZ606" s="1"/>
      <c r="KA606" s="1"/>
      <c r="KB606" s="1"/>
      <c r="KC606" s="1"/>
      <c r="KD606" s="1"/>
      <c r="KE606" s="1"/>
      <c r="KF606" s="1"/>
      <c r="KG606" s="1"/>
      <c r="KH606" s="1"/>
      <c r="KI606" s="1"/>
      <c r="KJ606" s="1"/>
      <c r="KK606" s="1"/>
      <c r="KL606" s="1"/>
      <c r="KM606" s="1"/>
      <c r="KN606" s="1"/>
      <c r="KO606" s="1"/>
      <c r="KP606" s="1"/>
      <c r="KQ606" s="1"/>
      <c r="KR606" s="1"/>
      <c r="KS606" s="1"/>
      <c r="KT606" s="1"/>
      <c r="KU606" s="1"/>
      <c r="KV606" s="1"/>
      <c r="KW606" s="1"/>
      <c r="KX606" s="1"/>
      <c r="KY606" s="1"/>
      <c r="KZ606" s="1"/>
      <c r="LA606" s="1"/>
      <c r="LB606" s="1"/>
      <c r="LC606" s="1"/>
      <c r="LD606" s="1"/>
      <c r="LE606" s="1"/>
      <c r="LF606" s="1"/>
      <c r="LG606" s="1"/>
      <c r="LH606" s="1"/>
      <c r="LI606" s="1"/>
      <c r="LJ606" s="1"/>
      <c r="LK606" s="1"/>
      <c r="LL606" s="1"/>
      <c r="LM606" s="1"/>
      <c r="LN606" s="1"/>
      <c r="LO606" s="1"/>
      <c r="LP606" s="1"/>
      <c r="LQ606" s="1"/>
      <c r="LR606" s="1"/>
      <c r="LS606" s="1"/>
      <c r="LT606" s="1"/>
      <c r="LU606" s="1"/>
      <c r="LV606" s="1"/>
      <c r="LW606" s="1"/>
      <c r="LX606" s="1"/>
      <c r="LY606" s="1"/>
      <c r="LZ606" s="1"/>
      <c r="MA606" s="1"/>
      <c r="MB606" s="1"/>
      <c r="MC606" s="1"/>
      <c r="MD606" s="1"/>
      <c r="ME606" s="1"/>
      <c r="MF606" s="1"/>
      <c r="MG606" s="1"/>
      <c r="MH606" s="1"/>
      <c r="MI606" s="1"/>
      <c r="MJ606" s="1"/>
      <c r="MK606" s="1"/>
      <c r="ML606" s="1"/>
      <c r="MM606" s="1"/>
      <c r="MN606" s="1"/>
      <c r="MO606" s="1"/>
      <c r="MP606" s="1"/>
      <c r="MQ606" s="1"/>
      <c r="MR606" s="1"/>
      <c r="MS606" s="1"/>
      <c r="MT606" s="1"/>
      <c r="MU606" s="1"/>
      <c r="MV606" s="1"/>
      <c r="MW606" s="1"/>
      <c r="MX606" s="1"/>
      <c r="MY606" s="1"/>
      <c r="MZ606" s="1"/>
      <c r="NA606" s="1"/>
      <c r="NB606" s="1"/>
      <c r="NC606" s="1"/>
      <c r="ND606" s="1"/>
      <c r="NE606" s="1"/>
      <c r="NF606" s="1"/>
      <c r="NG606" s="1"/>
      <c r="NH606" s="1"/>
      <c r="NI606" s="1"/>
      <c r="NJ606" s="1"/>
      <c r="NK606" s="1"/>
      <c r="NL606" s="1"/>
      <c r="NM606" s="1"/>
      <c r="NN606" s="1"/>
      <c r="NO606" s="1"/>
      <c r="NP606" s="1"/>
      <c r="NQ606" s="1"/>
      <c r="NR606" s="1"/>
      <c r="NS606" s="1"/>
      <c r="NT606" s="1"/>
      <c r="NU606" s="1"/>
      <c r="NV606" s="1"/>
      <c r="NW606" s="1"/>
      <c r="NX606" s="1"/>
      <c r="NY606" s="1"/>
      <c r="NZ606" s="1"/>
      <c r="OA606" s="1"/>
      <c r="OB606" s="1"/>
      <c r="OC606" s="1"/>
      <c r="OD606" s="1"/>
      <c r="OE606" s="1"/>
      <c r="OF606" s="1"/>
      <c r="OG606" s="1"/>
      <c r="OH606" s="1"/>
      <c r="OI606" s="1"/>
      <c r="OJ606" s="1"/>
      <c r="OK606" s="1"/>
      <c r="OL606" s="1"/>
      <c r="OM606" s="1"/>
      <c r="ON606" s="1"/>
      <c r="OO606" s="1"/>
      <c r="OP606" s="1"/>
      <c r="OQ606" s="1"/>
      <c r="OR606" s="1"/>
      <c r="OS606" s="1"/>
      <c r="OT606" s="1"/>
      <c r="OU606" s="1"/>
      <c r="OV606" s="1"/>
      <c r="OW606" s="1"/>
      <c r="OX606" s="1"/>
      <c r="OY606" s="1"/>
      <c r="OZ606" s="1"/>
      <c r="PA606" s="1"/>
      <c r="PB606" s="1"/>
      <c r="PC606" s="1"/>
      <c r="PD606" s="1"/>
      <c r="PE606" s="1"/>
      <c r="PF606" s="1"/>
      <c r="PG606" s="1"/>
      <c r="PH606" s="1"/>
      <c r="PI606" s="1"/>
      <c r="PJ606" s="1"/>
      <c r="PK606" s="1"/>
      <c r="PL606" s="1"/>
      <c r="PM606" s="1"/>
      <c r="PN606" s="1"/>
      <c r="PO606" s="1"/>
      <c r="PP606" s="1"/>
      <c r="PQ606" s="1"/>
      <c r="PR606" s="1"/>
      <c r="PS606" s="1"/>
      <c r="PT606" s="1"/>
      <c r="PU606" s="1"/>
      <c r="PV606" s="1"/>
      <c r="PW606" s="1"/>
      <c r="PX606" s="1"/>
      <c r="PY606" s="1"/>
      <c r="PZ606" s="1"/>
      <c r="QA606" s="1"/>
      <c r="QB606" s="1"/>
      <c r="QC606" s="1"/>
      <c r="QD606" s="1"/>
      <c r="QE606" s="1"/>
      <c r="QF606" s="1"/>
      <c r="QG606" s="1"/>
      <c r="QH606" s="1"/>
      <c r="QI606" s="1"/>
      <c r="QJ606" s="1"/>
      <c r="QK606" s="1"/>
      <c r="QL606" s="1"/>
      <c r="QM606" s="1"/>
      <c r="QN606" s="1"/>
      <c r="QO606" s="1"/>
      <c r="QP606" s="1"/>
      <c r="QQ606" s="1"/>
      <c r="QR606" s="1"/>
      <c r="QS606" s="1"/>
      <c r="QT606" s="1"/>
      <c r="QU606" s="1"/>
      <c r="QV606" s="1"/>
      <c r="QW606" s="1"/>
      <c r="QX606" s="1"/>
      <c r="QY606" s="1"/>
      <c r="QZ606" s="1"/>
      <c r="RA606" s="1"/>
      <c r="RB606" s="1"/>
      <c r="RC606" s="1"/>
      <c r="RD606" s="1"/>
      <c r="RE606" s="1"/>
      <c r="RF606" s="1"/>
      <c r="RG606" s="1"/>
      <c r="RH606" s="1"/>
      <c r="RI606" s="1"/>
      <c r="RJ606" s="1"/>
      <c r="RK606" s="1"/>
      <c r="RL606" s="1"/>
      <c r="RM606" s="1"/>
      <c r="RN606" s="1"/>
      <c r="RO606" s="1"/>
      <c r="RP606" s="1"/>
      <c r="RQ606" s="1"/>
      <c r="RR606" s="1"/>
      <c r="RS606" s="1"/>
      <c r="RT606" s="1"/>
      <c r="RU606" s="1"/>
      <c r="RV606" s="1"/>
      <c r="RW606" s="1"/>
      <c r="RX606" s="1"/>
      <c r="RY606" s="1"/>
      <c r="RZ606" s="1"/>
      <c r="SA606" s="1"/>
      <c r="SB606" s="1"/>
      <c r="SC606" s="1"/>
      <c r="SD606" s="1"/>
      <c r="SE606" s="1"/>
      <c r="SF606" s="1"/>
      <c r="SG606" s="1"/>
      <c r="SH606" s="1"/>
      <c r="SI606" s="1"/>
      <c r="SJ606" s="1"/>
      <c r="SK606" s="1"/>
      <c r="SL606" s="1"/>
      <c r="SM606" s="1"/>
      <c r="SN606" s="1"/>
      <c r="SO606" s="1"/>
      <c r="SP606" s="1"/>
      <c r="SQ606" s="1"/>
      <c r="SR606" s="1"/>
      <c r="SS606" s="1"/>
      <c r="ST606" s="1"/>
      <c r="SU606" s="1"/>
      <c r="SV606" s="1"/>
      <c r="SW606" s="1"/>
      <c r="SX606" s="1"/>
      <c r="SY606" s="1"/>
      <c r="SZ606" s="1"/>
      <c r="TA606" s="1"/>
      <c r="TB606" s="1"/>
      <c r="TC606" s="1"/>
      <c r="TD606" s="1"/>
      <c r="TE606" s="1"/>
      <c r="TF606" s="1"/>
      <c r="TG606" s="1"/>
      <c r="TH606" s="1"/>
      <c r="TI606" s="1"/>
      <c r="TJ606" s="1"/>
      <c r="TK606" s="1"/>
      <c r="TL606" s="1"/>
      <c r="TM606" s="1"/>
      <c r="TN606" s="1"/>
      <c r="TO606" s="1"/>
      <c r="TP606" s="1"/>
      <c r="TQ606" s="1"/>
      <c r="TR606" s="1"/>
      <c r="TS606" s="1"/>
      <c r="TT606" s="1"/>
      <c r="TU606" s="1"/>
      <c r="TV606" s="1"/>
      <c r="TW606" s="1"/>
      <c r="TX606" s="1"/>
      <c r="TY606" s="1"/>
      <c r="TZ606" s="1"/>
      <c r="UA606" s="1"/>
      <c r="UB606" s="1"/>
      <c r="UC606" s="1"/>
      <c r="UD606" s="1"/>
      <c r="UE606" s="1"/>
      <c r="UF606" s="1"/>
      <c r="UG606" s="1"/>
      <c r="UH606" s="1"/>
      <c r="UI606" s="1"/>
      <c r="UJ606" s="1"/>
      <c r="UK606" s="1"/>
      <c r="UL606" s="1"/>
      <c r="UM606" s="1"/>
      <c r="UN606" s="1"/>
      <c r="UO606" s="1"/>
      <c r="UP606" s="1"/>
      <c r="UQ606" s="1"/>
      <c r="UR606" s="1"/>
      <c r="US606" s="1"/>
      <c r="UT606" s="1"/>
      <c r="UU606" s="1"/>
      <c r="UV606" s="1"/>
      <c r="UW606" s="1"/>
      <c r="UX606" s="1"/>
      <c r="UY606" s="1"/>
      <c r="UZ606" s="1"/>
      <c r="VA606" s="1"/>
      <c r="VB606" s="1"/>
      <c r="VC606" s="1"/>
      <c r="VD606" s="1"/>
      <c r="VE606" s="1"/>
      <c r="VF606" s="1"/>
      <c r="VG606" s="1"/>
      <c r="VH606" s="1"/>
      <c r="VI606" s="1"/>
      <c r="VJ606" s="1"/>
      <c r="VK606" s="1"/>
      <c r="VL606" s="1"/>
      <c r="VM606" s="1"/>
      <c r="VN606" s="1"/>
      <c r="VO606" s="1"/>
      <c r="VP606" s="1"/>
      <c r="VQ606" s="1"/>
      <c r="VR606" s="1"/>
      <c r="VS606" s="1"/>
      <c r="VT606" s="1"/>
      <c r="VU606" s="1"/>
      <c r="VV606" s="1"/>
      <c r="VW606" s="1"/>
      <c r="VX606" s="1"/>
      <c r="VY606" s="1"/>
      <c r="VZ606" s="1"/>
      <c r="WA606" s="1"/>
      <c r="WB606" s="1"/>
      <c r="WC606" s="1"/>
      <c r="WD606" s="1"/>
      <c r="WE606" s="1"/>
      <c r="WF606" s="1"/>
      <c r="WG606" s="1"/>
      <c r="WH606" s="1"/>
      <c r="WI606" s="1"/>
      <c r="WJ606" s="1"/>
      <c r="WK606" s="1"/>
      <c r="WL606" s="1"/>
      <c r="WM606" s="1"/>
      <c r="WN606" s="1"/>
      <c r="WO606" s="1"/>
      <c r="WP606" s="1"/>
      <c r="WQ606" s="1"/>
      <c r="WR606" s="1"/>
      <c r="WS606" s="1"/>
      <c r="WT606" s="1"/>
      <c r="WU606" s="1"/>
      <c r="WV606" s="1"/>
      <c r="WW606" s="1"/>
      <c r="WX606" s="1"/>
      <c r="WY606" s="1"/>
      <c r="WZ606" s="1"/>
      <c r="XA606" s="1"/>
      <c r="XB606" s="1"/>
      <c r="XC606" s="1"/>
      <c r="XD606" s="1"/>
      <c r="XE606" s="1"/>
      <c r="XF606" s="1"/>
      <c r="XG606" s="1"/>
      <c r="XH606" s="1"/>
      <c r="XI606" s="1"/>
      <c r="XJ606" s="1"/>
      <c r="XK606" s="1"/>
      <c r="XL606" s="1"/>
      <c r="XM606" s="1"/>
      <c r="XN606" s="1"/>
      <c r="XO606" s="1"/>
      <c r="XP606" s="1"/>
      <c r="XQ606" s="1"/>
      <c r="XR606" s="1"/>
      <c r="XS606" s="1"/>
      <c r="XT606" s="1"/>
      <c r="XU606" s="1"/>
      <c r="XV606" s="1"/>
      <c r="XW606" s="1"/>
      <c r="XX606" s="1"/>
      <c r="XY606" s="1"/>
      <c r="XZ606" s="1"/>
      <c r="YA606" s="1"/>
      <c r="YB606" s="1"/>
      <c r="YC606" s="1"/>
      <c r="YD606" s="1"/>
      <c r="YE606" s="1"/>
      <c r="YF606" s="1"/>
      <c r="YG606" s="1"/>
      <c r="YH606" s="1"/>
      <c r="YI606" s="1"/>
      <c r="YJ606" s="1"/>
      <c r="YK606" s="1"/>
      <c r="YL606" s="1"/>
      <c r="YM606" s="1"/>
      <c r="YN606" s="1"/>
      <c r="YO606" s="1"/>
      <c r="YP606" s="1"/>
      <c r="YQ606" s="1"/>
      <c r="YR606" s="1"/>
      <c r="YS606" s="1"/>
      <c r="YT606" s="1"/>
      <c r="YU606" s="1"/>
      <c r="YV606" s="1"/>
      <c r="YW606" s="1"/>
      <c r="YX606" s="1"/>
      <c r="YY606" s="1"/>
      <c r="YZ606" s="1"/>
      <c r="ZA606" s="1"/>
      <c r="ZB606" s="1"/>
      <c r="ZC606" s="1"/>
      <c r="ZD606" s="1"/>
      <c r="ZE606" s="1"/>
      <c r="ZF606" s="1"/>
      <c r="ZG606" s="1"/>
      <c r="ZH606" s="1"/>
      <c r="ZI606" s="1"/>
      <c r="ZJ606" s="1"/>
      <c r="ZK606" s="1"/>
      <c r="ZL606" s="1"/>
      <c r="ZM606" s="1"/>
      <c r="ZN606" s="1"/>
      <c r="ZO606" s="1"/>
      <c r="ZP606" s="1"/>
      <c r="ZQ606" s="1"/>
      <c r="ZR606" s="1"/>
      <c r="ZS606" s="1"/>
    </row>
    <row r="607" spans="1:695" s="121" customFormat="1" x14ac:dyDescent="0.2">
      <c r="A607" s="218" t="s">
        <v>172</v>
      </c>
      <c r="B607" s="91"/>
      <c r="C607" s="48" t="s">
        <v>56</v>
      </c>
      <c r="D607" s="68" t="s">
        <v>14</v>
      </c>
      <c r="E607" s="69">
        <v>0.33333333333333331</v>
      </c>
      <c r="F607" s="69">
        <f>E607+(70/(24*60))</f>
        <v>0.38194444444444442</v>
      </c>
      <c r="G607" s="42">
        <f>H607*I607</f>
        <v>9600</v>
      </c>
      <c r="H607" s="70">
        <v>250</v>
      </c>
      <c r="I607" s="81">
        <v>38.4</v>
      </c>
      <c r="J607" s="77" t="s">
        <v>204</v>
      </c>
      <c r="K607" s="77" t="s">
        <v>205</v>
      </c>
      <c r="L607" s="157"/>
      <c r="M607" s="1"/>
      <c r="N607" s="138"/>
      <c r="O607" s="139"/>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c r="JR607" s="1"/>
      <c r="JS607" s="1"/>
      <c r="JT607" s="1"/>
      <c r="JU607" s="1"/>
      <c r="JV607" s="1"/>
      <c r="JW607" s="1"/>
      <c r="JX607" s="1"/>
      <c r="JY607" s="1"/>
      <c r="JZ607" s="1"/>
      <c r="KA607" s="1"/>
      <c r="KB607" s="1"/>
      <c r="KC607" s="1"/>
      <c r="KD607" s="1"/>
      <c r="KE607" s="1"/>
      <c r="KF607" s="1"/>
      <c r="KG607" s="1"/>
      <c r="KH607" s="1"/>
      <c r="KI607" s="1"/>
      <c r="KJ607" s="1"/>
      <c r="KK607" s="1"/>
      <c r="KL607" s="1"/>
      <c r="KM607" s="1"/>
      <c r="KN607" s="1"/>
      <c r="KO607" s="1"/>
      <c r="KP607" s="1"/>
      <c r="KQ607" s="1"/>
      <c r="KR607" s="1"/>
      <c r="KS607" s="1"/>
      <c r="KT607" s="1"/>
      <c r="KU607" s="1"/>
      <c r="KV607" s="1"/>
      <c r="KW607" s="1"/>
      <c r="KX607" s="1"/>
      <c r="KY607" s="1"/>
      <c r="KZ607" s="1"/>
      <c r="LA607" s="1"/>
      <c r="LB607" s="1"/>
      <c r="LC607" s="1"/>
      <c r="LD607" s="1"/>
      <c r="LE607" s="1"/>
      <c r="LF607" s="1"/>
      <c r="LG607" s="1"/>
      <c r="LH607" s="1"/>
      <c r="LI607" s="1"/>
      <c r="LJ607" s="1"/>
      <c r="LK607" s="1"/>
      <c r="LL607" s="1"/>
      <c r="LM607" s="1"/>
      <c r="LN607" s="1"/>
      <c r="LO607" s="1"/>
      <c r="LP607" s="1"/>
      <c r="LQ607" s="1"/>
      <c r="LR607" s="1"/>
      <c r="LS607" s="1"/>
      <c r="LT607" s="1"/>
      <c r="LU607" s="1"/>
      <c r="LV607" s="1"/>
      <c r="LW607" s="1"/>
      <c r="LX607" s="1"/>
      <c r="LY607" s="1"/>
      <c r="LZ607" s="1"/>
      <c r="MA607" s="1"/>
      <c r="MB607" s="1"/>
      <c r="MC607" s="1"/>
      <c r="MD607" s="1"/>
      <c r="ME607" s="1"/>
      <c r="MF607" s="1"/>
      <c r="MG607" s="1"/>
      <c r="MH607" s="1"/>
      <c r="MI607" s="1"/>
      <c r="MJ607" s="1"/>
      <c r="MK607" s="1"/>
      <c r="ML607" s="1"/>
      <c r="MM607" s="1"/>
      <c r="MN607" s="1"/>
      <c r="MO607" s="1"/>
      <c r="MP607" s="1"/>
      <c r="MQ607" s="1"/>
      <c r="MR607" s="1"/>
      <c r="MS607" s="1"/>
      <c r="MT607" s="1"/>
      <c r="MU607" s="1"/>
      <c r="MV607" s="1"/>
      <c r="MW607" s="1"/>
      <c r="MX607" s="1"/>
      <c r="MY607" s="1"/>
      <c r="MZ607" s="1"/>
      <c r="NA607" s="1"/>
      <c r="NB607" s="1"/>
      <c r="NC607" s="1"/>
      <c r="ND607" s="1"/>
      <c r="NE607" s="1"/>
      <c r="NF607" s="1"/>
      <c r="NG607" s="1"/>
      <c r="NH607" s="1"/>
      <c r="NI607" s="1"/>
      <c r="NJ607" s="1"/>
      <c r="NK607" s="1"/>
      <c r="NL607" s="1"/>
      <c r="NM607" s="1"/>
      <c r="NN607" s="1"/>
      <c r="NO607" s="1"/>
      <c r="NP607" s="1"/>
      <c r="NQ607" s="1"/>
      <c r="NR607" s="1"/>
      <c r="NS607" s="1"/>
      <c r="NT607" s="1"/>
      <c r="NU607" s="1"/>
      <c r="NV607" s="1"/>
      <c r="NW607" s="1"/>
      <c r="NX607" s="1"/>
      <c r="NY607" s="1"/>
      <c r="NZ607" s="1"/>
      <c r="OA607" s="1"/>
      <c r="OB607" s="1"/>
      <c r="OC607" s="1"/>
      <c r="OD607" s="1"/>
      <c r="OE607" s="1"/>
      <c r="OF607" s="1"/>
      <c r="OG607" s="1"/>
      <c r="OH607" s="1"/>
      <c r="OI607" s="1"/>
      <c r="OJ607" s="1"/>
      <c r="OK607" s="1"/>
      <c r="OL607" s="1"/>
      <c r="OM607" s="1"/>
      <c r="ON607" s="1"/>
      <c r="OO607" s="1"/>
      <c r="OP607" s="1"/>
      <c r="OQ607" s="1"/>
      <c r="OR607" s="1"/>
      <c r="OS607" s="1"/>
      <c r="OT607" s="1"/>
      <c r="OU607" s="1"/>
      <c r="OV607" s="1"/>
      <c r="OW607" s="1"/>
      <c r="OX607" s="1"/>
      <c r="OY607" s="1"/>
      <c r="OZ607" s="1"/>
      <c r="PA607" s="1"/>
      <c r="PB607" s="1"/>
      <c r="PC607" s="1"/>
      <c r="PD607" s="1"/>
      <c r="PE607" s="1"/>
      <c r="PF607" s="1"/>
      <c r="PG607" s="1"/>
      <c r="PH607" s="1"/>
      <c r="PI607" s="1"/>
      <c r="PJ607" s="1"/>
      <c r="PK607" s="1"/>
      <c r="PL607" s="1"/>
      <c r="PM607" s="1"/>
      <c r="PN607" s="1"/>
      <c r="PO607" s="1"/>
      <c r="PP607" s="1"/>
      <c r="PQ607" s="1"/>
      <c r="PR607" s="1"/>
      <c r="PS607" s="1"/>
      <c r="PT607" s="1"/>
      <c r="PU607" s="1"/>
      <c r="PV607" s="1"/>
      <c r="PW607" s="1"/>
      <c r="PX607" s="1"/>
      <c r="PY607" s="1"/>
      <c r="PZ607" s="1"/>
      <c r="QA607" s="1"/>
      <c r="QB607" s="1"/>
      <c r="QC607" s="1"/>
      <c r="QD607" s="1"/>
      <c r="QE607" s="1"/>
      <c r="QF607" s="1"/>
      <c r="QG607" s="1"/>
      <c r="QH607" s="1"/>
      <c r="QI607" s="1"/>
      <c r="QJ607" s="1"/>
      <c r="QK607" s="1"/>
      <c r="QL607" s="1"/>
      <c r="QM607" s="1"/>
      <c r="QN607" s="1"/>
      <c r="QO607" s="1"/>
      <c r="QP607" s="1"/>
      <c r="QQ607" s="1"/>
      <c r="QR607" s="1"/>
      <c r="QS607" s="1"/>
      <c r="QT607" s="1"/>
      <c r="QU607" s="1"/>
      <c r="QV607" s="1"/>
      <c r="QW607" s="1"/>
      <c r="QX607" s="1"/>
      <c r="QY607" s="1"/>
      <c r="QZ607" s="1"/>
      <c r="RA607" s="1"/>
      <c r="RB607" s="1"/>
      <c r="RC607" s="1"/>
      <c r="RD607" s="1"/>
      <c r="RE607" s="1"/>
      <c r="RF607" s="1"/>
      <c r="RG607" s="1"/>
      <c r="RH607" s="1"/>
      <c r="RI607" s="1"/>
      <c r="RJ607" s="1"/>
      <c r="RK607" s="1"/>
      <c r="RL607" s="1"/>
      <c r="RM607" s="1"/>
      <c r="RN607" s="1"/>
      <c r="RO607" s="1"/>
      <c r="RP607" s="1"/>
      <c r="RQ607" s="1"/>
      <c r="RR607" s="1"/>
      <c r="RS607" s="1"/>
      <c r="RT607" s="1"/>
      <c r="RU607" s="1"/>
      <c r="RV607" s="1"/>
      <c r="RW607" s="1"/>
      <c r="RX607" s="1"/>
      <c r="RY607" s="1"/>
      <c r="RZ607" s="1"/>
      <c r="SA607" s="1"/>
      <c r="SB607" s="1"/>
      <c r="SC607" s="1"/>
      <c r="SD607" s="1"/>
      <c r="SE607" s="1"/>
      <c r="SF607" s="1"/>
      <c r="SG607" s="1"/>
      <c r="SH607" s="1"/>
      <c r="SI607" s="1"/>
      <c r="SJ607" s="1"/>
      <c r="SK607" s="1"/>
      <c r="SL607" s="1"/>
      <c r="SM607" s="1"/>
      <c r="SN607" s="1"/>
      <c r="SO607" s="1"/>
      <c r="SP607" s="1"/>
      <c r="SQ607" s="1"/>
      <c r="SR607" s="1"/>
      <c r="SS607" s="1"/>
      <c r="ST607" s="1"/>
      <c r="SU607" s="1"/>
      <c r="SV607" s="1"/>
      <c r="SW607" s="1"/>
      <c r="SX607" s="1"/>
      <c r="SY607" s="1"/>
      <c r="SZ607" s="1"/>
      <c r="TA607" s="1"/>
      <c r="TB607" s="1"/>
      <c r="TC607" s="1"/>
      <c r="TD607" s="1"/>
      <c r="TE607" s="1"/>
      <c r="TF607" s="1"/>
      <c r="TG607" s="1"/>
      <c r="TH607" s="1"/>
      <c r="TI607" s="1"/>
      <c r="TJ607" s="1"/>
      <c r="TK607" s="1"/>
      <c r="TL607" s="1"/>
      <c r="TM607" s="1"/>
      <c r="TN607" s="1"/>
      <c r="TO607" s="1"/>
      <c r="TP607" s="1"/>
      <c r="TQ607" s="1"/>
      <c r="TR607" s="1"/>
      <c r="TS607" s="1"/>
      <c r="TT607" s="1"/>
      <c r="TU607" s="1"/>
      <c r="TV607" s="1"/>
      <c r="TW607" s="1"/>
      <c r="TX607" s="1"/>
      <c r="TY607" s="1"/>
      <c r="TZ607" s="1"/>
      <c r="UA607" s="1"/>
      <c r="UB607" s="1"/>
      <c r="UC607" s="1"/>
      <c r="UD607" s="1"/>
      <c r="UE607" s="1"/>
      <c r="UF607" s="1"/>
      <c r="UG607" s="1"/>
      <c r="UH607" s="1"/>
      <c r="UI607" s="1"/>
      <c r="UJ607" s="1"/>
      <c r="UK607" s="1"/>
      <c r="UL607" s="1"/>
      <c r="UM607" s="1"/>
      <c r="UN607" s="1"/>
      <c r="UO607" s="1"/>
      <c r="UP607" s="1"/>
      <c r="UQ607" s="1"/>
      <c r="UR607" s="1"/>
      <c r="US607" s="1"/>
      <c r="UT607" s="1"/>
      <c r="UU607" s="1"/>
      <c r="UV607" s="1"/>
      <c r="UW607" s="1"/>
      <c r="UX607" s="1"/>
      <c r="UY607" s="1"/>
      <c r="UZ607" s="1"/>
      <c r="VA607" s="1"/>
      <c r="VB607" s="1"/>
      <c r="VC607" s="1"/>
      <c r="VD607" s="1"/>
      <c r="VE607" s="1"/>
      <c r="VF607" s="1"/>
      <c r="VG607" s="1"/>
      <c r="VH607" s="1"/>
      <c r="VI607" s="1"/>
      <c r="VJ607" s="1"/>
      <c r="VK607" s="1"/>
      <c r="VL607" s="1"/>
      <c r="VM607" s="1"/>
      <c r="VN607" s="1"/>
      <c r="VO607" s="1"/>
      <c r="VP607" s="1"/>
      <c r="VQ607" s="1"/>
      <c r="VR607" s="1"/>
      <c r="VS607" s="1"/>
      <c r="VT607" s="1"/>
      <c r="VU607" s="1"/>
      <c r="VV607" s="1"/>
      <c r="VW607" s="1"/>
      <c r="VX607" s="1"/>
      <c r="VY607" s="1"/>
      <c r="VZ607" s="1"/>
      <c r="WA607" s="1"/>
      <c r="WB607" s="1"/>
      <c r="WC607" s="1"/>
      <c r="WD607" s="1"/>
      <c r="WE607" s="1"/>
      <c r="WF607" s="1"/>
      <c r="WG607" s="1"/>
      <c r="WH607" s="1"/>
      <c r="WI607" s="1"/>
      <c r="WJ607" s="1"/>
      <c r="WK607" s="1"/>
      <c r="WL607" s="1"/>
      <c r="WM607" s="1"/>
      <c r="WN607" s="1"/>
      <c r="WO607" s="1"/>
      <c r="WP607" s="1"/>
      <c r="WQ607" s="1"/>
      <c r="WR607" s="1"/>
      <c r="WS607" s="1"/>
      <c r="WT607" s="1"/>
      <c r="WU607" s="1"/>
      <c r="WV607" s="1"/>
      <c r="WW607" s="1"/>
      <c r="WX607" s="1"/>
      <c r="WY607" s="1"/>
      <c r="WZ607" s="1"/>
      <c r="XA607" s="1"/>
      <c r="XB607" s="1"/>
      <c r="XC607" s="1"/>
      <c r="XD607" s="1"/>
      <c r="XE607" s="1"/>
      <c r="XF607" s="1"/>
      <c r="XG607" s="1"/>
      <c r="XH607" s="1"/>
      <c r="XI607" s="1"/>
      <c r="XJ607" s="1"/>
      <c r="XK607" s="1"/>
      <c r="XL607" s="1"/>
      <c r="XM607" s="1"/>
      <c r="XN607" s="1"/>
      <c r="XO607" s="1"/>
      <c r="XP607" s="1"/>
      <c r="XQ607" s="1"/>
      <c r="XR607" s="1"/>
      <c r="XS607" s="1"/>
      <c r="XT607" s="1"/>
      <c r="XU607" s="1"/>
      <c r="XV607" s="1"/>
      <c r="XW607" s="1"/>
      <c r="XX607" s="1"/>
      <c r="XY607" s="1"/>
      <c r="XZ607" s="1"/>
      <c r="YA607" s="1"/>
      <c r="YB607" s="1"/>
      <c r="YC607" s="1"/>
      <c r="YD607" s="1"/>
      <c r="YE607" s="1"/>
      <c r="YF607" s="1"/>
      <c r="YG607" s="1"/>
      <c r="YH607" s="1"/>
      <c r="YI607" s="1"/>
      <c r="YJ607" s="1"/>
      <c r="YK607" s="1"/>
      <c r="YL607" s="1"/>
      <c r="YM607" s="1"/>
      <c r="YN607" s="1"/>
      <c r="YO607" s="1"/>
      <c r="YP607" s="1"/>
      <c r="YQ607" s="1"/>
      <c r="YR607" s="1"/>
      <c r="YS607" s="1"/>
      <c r="YT607" s="1"/>
      <c r="YU607" s="1"/>
      <c r="YV607" s="1"/>
      <c r="YW607" s="1"/>
      <c r="YX607" s="1"/>
      <c r="YY607" s="1"/>
      <c r="YZ607" s="1"/>
      <c r="ZA607" s="1"/>
      <c r="ZB607" s="1"/>
      <c r="ZC607" s="1"/>
      <c r="ZD607" s="1"/>
      <c r="ZE607" s="1"/>
      <c r="ZF607" s="1"/>
      <c r="ZG607" s="1"/>
      <c r="ZH607" s="1"/>
      <c r="ZI607" s="1"/>
      <c r="ZJ607" s="1"/>
      <c r="ZK607" s="1"/>
      <c r="ZL607" s="1"/>
      <c r="ZM607" s="1"/>
      <c r="ZN607" s="1"/>
      <c r="ZO607" s="1"/>
      <c r="ZP607" s="1"/>
      <c r="ZQ607" s="1"/>
      <c r="ZR607" s="1"/>
      <c r="ZS607" s="1"/>
    </row>
    <row r="608" spans="1:695" s="121" customFormat="1" x14ac:dyDescent="0.2">
      <c r="A608" s="218" t="s">
        <v>172</v>
      </c>
      <c r="B608" s="91"/>
      <c r="C608" s="48" t="s">
        <v>58</v>
      </c>
      <c r="D608" s="68" t="s">
        <v>14</v>
      </c>
      <c r="E608" s="69">
        <v>0.38194444444444442</v>
      </c>
      <c r="F608" s="69">
        <f>E608+(55/(24*60))</f>
        <v>0.42013888888888884</v>
      </c>
      <c r="G608" s="42">
        <f t="shared" si="96"/>
        <v>6150</v>
      </c>
      <c r="H608" s="70">
        <v>250</v>
      </c>
      <c r="I608" s="81">
        <v>24.6</v>
      </c>
      <c r="J608" s="77" t="s">
        <v>204</v>
      </c>
      <c r="K608" s="77" t="s">
        <v>205</v>
      </c>
      <c r="L608" s="157"/>
      <c r="M608" s="1"/>
      <c r="N608" s="138"/>
      <c r="O608" s="139"/>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c r="JR608" s="1"/>
      <c r="JS608" s="1"/>
      <c r="JT608" s="1"/>
      <c r="JU608" s="1"/>
      <c r="JV608" s="1"/>
      <c r="JW608" s="1"/>
      <c r="JX608" s="1"/>
      <c r="JY608" s="1"/>
      <c r="JZ608" s="1"/>
      <c r="KA608" s="1"/>
      <c r="KB608" s="1"/>
      <c r="KC608" s="1"/>
      <c r="KD608" s="1"/>
      <c r="KE608" s="1"/>
      <c r="KF608" s="1"/>
      <c r="KG608" s="1"/>
      <c r="KH608" s="1"/>
      <c r="KI608" s="1"/>
      <c r="KJ608" s="1"/>
      <c r="KK608" s="1"/>
      <c r="KL608" s="1"/>
      <c r="KM608" s="1"/>
      <c r="KN608" s="1"/>
      <c r="KO608" s="1"/>
      <c r="KP608" s="1"/>
      <c r="KQ608" s="1"/>
      <c r="KR608" s="1"/>
      <c r="KS608" s="1"/>
      <c r="KT608" s="1"/>
      <c r="KU608" s="1"/>
      <c r="KV608" s="1"/>
      <c r="KW608" s="1"/>
      <c r="KX608" s="1"/>
      <c r="KY608" s="1"/>
      <c r="KZ608" s="1"/>
      <c r="LA608" s="1"/>
      <c r="LB608" s="1"/>
      <c r="LC608" s="1"/>
      <c r="LD608" s="1"/>
      <c r="LE608" s="1"/>
      <c r="LF608" s="1"/>
      <c r="LG608" s="1"/>
      <c r="LH608" s="1"/>
      <c r="LI608" s="1"/>
      <c r="LJ608" s="1"/>
      <c r="LK608" s="1"/>
      <c r="LL608" s="1"/>
      <c r="LM608" s="1"/>
      <c r="LN608" s="1"/>
      <c r="LO608" s="1"/>
      <c r="LP608" s="1"/>
      <c r="LQ608" s="1"/>
      <c r="LR608" s="1"/>
      <c r="LS608" s="1"/>
      <c r="LT608" s="1"/>
      <c r="LU608" s="1"/>
      <c r="LV608" s="1"/>
      <c r="LW608" s="1"/>
      <c r="LX608" s="1"/>
      <c r="LY608" s="1"/>
      <c r="LZ608" s="1"/>
      <c r="MA608" s="1"/>
      <c r="MB608" s="1"/>
      <c r="MC608" s="1"/>
      <c r="MD608" s="1"/>
      <c r="ME608" s="1"/>
      <c r="MF608" s="1"/>
      <c r="MG608" s="1"/>
      <c r="MH608" s="1"/>
      <c r="MI608" s="1"/>
      <c r="MJ608" s="1"/>
      <c r="MK608" s="1"/>
      <c r="ML608" s="1"/>
      <c r="MM608" s="1"/>
      <c r="MN608" s="1"/>
      <c r="MO608" s="1"/>
      <c r="MP608" s="1"/>
      <c r="MQ608" s="1"/>
      <c r="MR608" s="1"/>
      <c r="MS608" s="1"/>
      <c r="MT608" s="1"/>
      <c r="MU608" s="1"/>
      <c r="MV608" s="1"/>
      <c r="MW608" s="1"/>
      <c r="MX608" s="1"/>
      <c r="MY608" s="1"/>
      <c r="MZ608" s="1"/>
      <c r="NA608" s="1"/>
      <c r="NB608" s="1"/>
      <c r="NC608" s="1"/>
      <c r="ND608" s="1"/>
      <c r="NE608" s="1"/>
      <c r="NF608" s="1"/>
      <c r="NG608" s="1"/>
      <c r="NH608" s="1"/>
      <c r="NI608" s="1"/>
      <c r="NJ608" s="1"/>
      <c r="NK608" s="1"/>
      <c r="NL608" s="1"/>
      <c r="NM608" s="1"/>
      <c r="NN608" s="1"/>
      <c r="NO608" s="1"/>
      <c r="NP608" s="1"/>
      <c r="NQ608" s="1"/>
      <c r="NR608" s="1"/>
      <c r="NS608" s="1"/>
      <c r="NT608" s="1"/>
      <c r="NU608" s="1"/>
      <c r="NV608" s="1"/>
      <c r="NW608" s="1"/>
      <c r="NX608" s="1"/>
      <c r="NY608" s="1"/>
      <c r="NZ608" s="1"/>
      <c r="OA608" s="1"/>
      <c r="OB608" s="1"/>
      <c r="OC608" s="1"/>
      <c r="OD608" s="1"/>
      <c r="OE608" s="1"/>
      <c r="OF608" s="1"/>
      <c r="OG608" s="1"/>
      <c r="OH608" s="1"/>
      <c r="OI608" s="1"/>
      <c r="OJ608" s="1"/>
      <c r="OK608" s="1"/>
      <c r="OL608" s="1"/>
      <c r="OM608" s="1"/>
      <c r="ON608" s="1"/>
      <c r="OO608" s="1"/>
      <c r="OP608" s="1"/>
      <c r="OQ608" s="1"/>
      <c r="OR608" s="1"/>
      <c r="OS608" s="1"/>
      <c r="OT608" s="1"/>
      <c r="OU608" s="1"/>
      <c r="OV608" s="1"/>
      <c r="OW608" s="1"/>
      <c r="OX608" s="1"/>
      <c r="OY608" s="1"/>
      <c r="OZ608" s="1"/>
      <c r="PA608" s="1"/>
      <c r="PB608" s="1"/>
      <c r="PC608" s="1"/>
      <c r="PD608" s="1"/>
      <c r="PE608" s="1"/>
      <c r="PF608" s="1"/>
      <c r="PG608" s="1"/>
      <c r="PH608" s="1"/>
      <c r="PI608" s="1"/>
      <c r="PJ608" s="1"/>
      <c r="PK608" s="1"/>
      <c r="PL608" s="1"/>
      <c r="PM608" s="1"/>
      <c r="PN608" s="1"/>
      <c r="PO608" s="1"/>
      <c r="PP608" s="1"/>
      <c r="PQ608" s="1"/>
      <c r="PR608" s="1"/>
      <c r="PS608" s="1"/>
      <c r="PT608" s="1"/>
      <c r="PU608" s="1"/>
      <c r="PV608" s="1"/>
      <c r="PW608" s="1"/>
      <c r="PX608" s="1"/>
      <c r="PY608" s="1"/>
      <c r="PZ608" s="1"/>
      <c r="QA608" s="1"/>
      <c r="QB608" s="1"/>
      <c r="QC608" s="1"/>
      <c r="QD608" s="1"/>
      <c r="QE608" s="1"/>
      <c r="QF608" s="1"/>
      <c r="QG608" s="1"/>
      <c r="QH608" s="1"/>
      <c r="QI608" s="1"/>
      <c r="QJ608" s="1"/>
      <c r="QK608" s="1"/>
      <c r="QL608" s="1"/>
      <c r="QM608" s="1"/>
      <c r="QN608" s="1"/>
      <c r="QO608" s="1"/>
      <c r="QP608" s="1"/>
      <c r="QQ608" s="1"/>
      <c r="QR608" s="1"/>
      <c r="QS608" s="1"/>
      <c r="QT608" s="1"/>
      <c r="QU608" s="1"/>
      <c r="QV608" s="1"/>
      <c r="QW608" s="1"/>
      <c r="QX608" s="1"/>
      <c r="QY608" s="1"/>
      <c r="QZ608" s="1"/>
      <c r="RA608" s="1"/>
      <c r="RB608" s="1"/>
      <c r="RC608" s="1"/>
      <c r="RD608" s="1"/>
      <c r="RE608" s="1"/>
      <c r="RF608" s="1"/>
      <c r="RG608" s="1"/>
      <c r="RH608" s="1"/>
      <c r="RI608" s="1"/>
      <c r="RJ608" s="1"/>
      <c r="RK608" s="1"/>
      <c r="RL608" s="1"/>
      <c r="RM608" s="1"/>
      <c r="RN608" s="1"/>
      <c r="RO608" s="1"/>
      <c r="RP608" s="1"/>
      <c r="RQ608" s="1"/>
      <c r="RR608" s="1"/>
      <c r="RS608" s="1"/>
      <c r="RT608" s="1"/>
      <c r="RU608" s="1"/>
      <c r="RV608" s="1"/>
      <c r="RW608" s="1"/>
      <c r="RX608" s="1"/>
      <c r="RY608" s="1"/>
      <c r="RZ608" s="1"/>
      <c r="SA608" s="1"/>
      <c r="SB608" s="1"/>
      <c r="SC608" s="1"/>
      <c r="SD608" s="1"/>
      <c r="SE608" s="1"/>
      <c r="SF608" s="1"/>
      <c r="SG608" s="1"/>
      <c r="SH608" s="1"/>
      <c r="SI608" s="1"/>
      <c r="SJ608" s="1"/>
      <c r="SK608" s="1"/>
      <c r="SL608" s="1"/>
      <c r="SM608" s="1"/>
      <c r="SN608" s="1"/>
      <c r="SO608" s="1"/>
      <c r="SP608" s="1"/>
      <c r="SQ608" s="1"/>
      <c r="SR608" s="1"/>
      <c r="SS608" s="1"/>
      <c r="ST608" s="1"/>
      <c r="SU608" s="1"/>
      <c r="SV608" s="1"/>
      <c r="SW608" s="1"/>
      <c r="SX608" s="1"/>
      <c r="SY608" s="1"/>
      <c r="SZ608" s="1"/>
      <c r="TA608" s="1"/>
      <c r="TB608" s="1"/>
      <c r="TC608" s="1"/>
      <c r="TD608" s="1"/>
      <c r="TE608" s="1"/>
      <c r="TF608" s="1"/>
      <c r="TG608" s="1"/>
      <c r="TH608" s="1"/>
      <c r="TI608" s="1"/>
      <c r="TJ608" s="1"/>
      <c r="TK608" s="1"/>
      <c r="TL608" s="1"/>
      <c r="TM608" s="1"/>
      <c r="TN608" s="1"/>
      <c r="TO608" s="1"/>
      <c r="TP608" s="1"/>
      <c r="TQ608" s="1"/>
      <c r="TR608" s="1"/>
      <c r="TS608" s="1"/>
      <c r="TT608" s="1"/>
      <c r="TU608" s="1"/>
      <c r="TV608" s="1"/>
      <c r="TW608" s="1"/>
      <c r="TX608" s="1"/>
      <c r="TY608" s="1"/>
      <c r="TZ608" s="1"/>
      <c r="UA608" s="1"/>
      <c r="UB608" s="1"/>
      <c r="UC608" s="1"/>
      <c r="UD608" s="1"/>
      <c r="UE608" s="1"/>
      <c r="UF608" s="1"/>
      <c r="UG608" s="1"/>
      <c r="UH608" s="1"/>
      <c r="UI608" s="1"/>
      <c r="UJ608" s="1"/>
      <c r="UK608" s="1"/>
      <c r="UL608" s="1"/>
      <c r="UM608" s="1"/>
      <c r="UN608" s="1"/>
      <c r="UO608" s="1"/>
      <c r="UP608" s="1"/>
      <c r="UQ608" s="1"/>
      <c r="UR608" s="1"/>
      <c r="US608" s="1"/>
      <c r="UT608" s="1"/>
      <c r="UU608" s="1"/>
      <c r="UV608" s="1"/>
      <c r="UW608" s="1"/>
      <c r="UX608" s="1"/>
      <c r="UY608" s="1"/>
      <c r="UZ608" s="1"/>
      <c r="VA608" s="1"/>
      <c r="VB608" s="1"/>
      <c r="VC608" s="1"/>
      <c r="VD608" s="1"/>
      <c r="VE608" s="1"/>
      <c r="VF608" s="1"/>
      <c r="VG608" s="1"/>
      <c r="VH608" s="1"/>
      <c r="VI608" s="1"/>
      <c r="VJ608" s="1"/>
      <c r="VK608" s="1"/>
      <c r="VL608" s="1"/>
      <c r="VM608" s="1"/>
      <c r="VN608" s="1"/>
      <c r="VO608" s="1"/>
      <c r="VP608" s="1"/>
      <c r="VQ608" s="1"/>
      <c r="VR608" s="1"/>
      <c r="VS608" s="1"/>
      <c r="VT608" s="1"/>
      <c r="VU608" s="1"/>
      <c r="VV608" s="1"/>
      <c r="VW608" s="1"/>
      <c r="VX608" s="1"/>
      <c r="VY608" s="1"/>
      <c r="VZ608" s="1"/>
      <c r="WA608" s="1"/>
      <c r="WB608" s="1"/>
      <c r="WC608" s="1"/>
      <c r="WD608" s="1"/>
      <c r="WE608" s="1"/>
      <c r="WF608" s="1"/>
      <c r="WG608" s="1"/>
      <c r="WH608" s="1"/>
      <c r="WI608" s="1"/>
      <c r="WJ608" s="1"/>
      <c r="WK608" s="1"/>
      <c r="WL608" s="1"/>
      <c r="WM608" s="1"/>
      <c r="WN608" s="1"/>
      <c r="WO608" s="1"/>
      <c r="WP608" s="1"/>
      <c r="WQ608" s="1"/>
      <c r="WR608" s="1"/>
      <c r="WS608" s="1"/>
      <c r="WT608" s="1"/>
      <c r="WU608" s="1"/>
      <c r="WV608" s="1"/>
      <c r="WW608" s="1"/>
      <c r="WX608" s="1"/>
      <c r="WY608" s="1"/>
      <c r="WZ608" s="1"/>
      <c r="XA608" s="1"/>
      <c r="XB608" s="1"/>
      <c r="XC608" s="1"/>
      <c r="XD608" s="1"/>
      <c r="XE608" s="1"/>
      <c r="XF608" s="1"/>
      <c r="XG608" s="1"/>
      <c r="XH608" s="1"/>
      <c r="XI608" s="1"/>
      <c r="XJ608" s="1"/>
      <c r="XK608" s="1"/>
      <c r="XL608" s="1"/>
      <c r="XM608" s="1"/>
      <c r="XN608" s="1"/>
      <c r="XO608" s="1"/>
      <c r="XP608" s="1"/>
      <c r="XQ608" s="1"/>
      <c r="XR608" s="1"/>
      <c r="XS608" s="1"/>
      <c r="XT608" s="1"/>
      <c r="XU608" s="1"/>
      <c r="XV608" s="1"/>
      <c r="XW608" s="1"/>
      <c r="XX608" s="1"/>
      <c r="XY608" s="1"/>
      <c r="XZ608" s="1"/>
      <c r="YA608" s="1"/>
      <c r="YB608" s="1"/>
      <c r="YC608" s="1"/>
      <c r="YD608" s="1"/>
      <c r="YE608" s="1"/>
      <c r="YF608" s="1"/>
      <c r="YG608" s="1"/>
      <c r="YH608" s="1"/>
      <c r="YI608" s="1"/>
      <c r="YJ608" s="1"/>
      <c r="YK608" s="1"/>
      <c r="YL608" s="1"/>
      <c r="YM608" s="1"/>
      <c r="YN608" s="1"/>
      <c r="YO608" s="1"/>
      <c r="YP608" s="1"/>
      <c r="YQ608" s="1"/>
      <c r="YR608" s="1"/>
      <c r="YS608" s="1"/>
      <c r="YT608" s="1"/>
      <c r="YU608" s="1"/>
      <c r="YV608" s="1"/>
      <c r="YW608" s="1"/>
      <c r="YX608" s="1"/>
      <c r="YY608" s="1"/>
      <c r="YZ608" s="1"/>
      <c r="ZA608" s="1"/>
      <c r="ZB608" s="1"/>
      <c r="ZC608" s="1"/>
      <c r="ZD608" s="1"/>
      <c r="ZE608" s="1"/>
      <c r="ZF608" s="1"/>
      <c r="ZG608" s="1"/>
      <c r="ZH608" s="1"/>
      <c r="ZI608" s="1"/>
      <c r="ZJ608" s="1"/>
      <c r="ZK608" s="1"/>
      <c r="ZL608" s="1"/>
      <c r="ZM608" s="1"/>
      <c r="ZN608" s="1"/>
      <c r="ZO608" s="1"/>
      <c r="ZP608" s="1"/>
      <c r="ZQ608" s="1"/>
      <c r="ZR608" s="1"/>
      <c r="ZS608" s="1"/>
    </row>
    <row r="609" spans="1:695" s="121" customFormat="1" x14ac:dyDescent="0.2">
      <c r="A609" s="218" t="s">
        <v>172</v>
      </c>
      <c r="B609" s="91"/>
      <c r="C609" s="48" t="s">
        <v>57</v>
      </c>
      <c r="D609" s="68" t="s">
        <v>14</v>
      </c>
      <c r="E609" s="69">
        <v>0.4201388888888889</v>
      </c>
      <c r="F609" s="69">
        <f>E609+(55/(24*60))</f>
        <v>0.45833333333333337</v>
      </c>
      <c r="G609" s="42">
        <f>H609*I609</f>
        <v>6175</v>
      </c>
      <c r="H609" s="70">
        <v>250</v>
      </c>
      <c r="I609" s="81">
        <v>24.7</v>
      </c>
      <c r="J609" s="77" t="s">
        <v>204</v>
      </c>
      <c r="K609" s="77" t="s">
        <v>205</v>
      </c>
      <c r="L609" s="157"/>
      <c r="M609" s="1"/>
      <c r="N609" s="138"/>
      <c r="O609" s="139"/>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c r="JR609" s="1"/>
      <c r="JS609" s="1"/>
      <c r="JT609" s="1"/>
      <c r="JU609" s="1"/>
      <c r="JV609" s="1"/>
      <c r="JW609" s="1"/>
      <c r="JX609" s="1"/>
      <c r="JY609" s="1"/>
      <c r="JZ609" s="1"/>
      <c r="KA609" s="1"/>
      <c r="KB609" s="1"/>
      <c r="KC609" s="1"/>
      <c r="KD609" s="1"/>
      <c r="KE609" s="1"/>
      <c r="KF609" s="1"/>
      <c r="KG609" s="1"/>
      <c r="KH609" s="1"/>
      <c r="KI609" s="1"/>
      <c r="KJ609" s="1"/>
      <c r="KK609" s="1"/>
      <c r="KL609" s="1"/>
      <c r="KM609" s="1"/>
      <c r="KN609" s="1"/>
      <c r="KO609" s="1"/>
      <c r="KP609" s="1"/>
      <c r="KQ609" s="1"/>
      <c r="KR609" s="1"/>
      <c r="KS609" s="1"/>
      <c r="KT609" s="1"/>
      <c r="KU609" s="1"/>
      <c r="KV609" s="1"/>
      <c r="KW609" s="1"/>
      <c r="KX609" s="1"/>
      <c r="KY609" s="1"/>
      <c r="KZ609" s="1"/>
      <c r="LA609" s="1"/>
      <c r="LB609" s="1"/>
      <c r="LC609" s="1"/>
      <c r="LD609" s="1"/>
      <c r="LE609" s="1"/>
      <c r="LF609" s="1"/>
      <c r="LG609" s="1"/>
      <c r="LH609" s="1"/>
      <c r="LI609" s="1"/>
      <c r="LJ609" s="1"/>
      <c r="LK609" s="1"/>
      <c r="LL609" s="1"/>
      <c r="LM609" s="1"/>
      <c r="LN609" s="1"/>
      <c r="LO609" s="1"/>
      <c r="LP609" s="1"/>
      <c r="LQ609" s="1"/>
      <c r="LR609" s="1"/>
      <c r="LS609" s="1"/>
      <c r="LT609" s="1"/>
      <c r="LU609" s="1"/>
      <c r="LV609" s="1"/>
      <c r="LW609" s="1"/>
      <c r="LX609" s="1"/>
      <c r="LY609" s="1"/>
      <c r="LZ609" s="1"/>
      <c r="MA609" s="1"/>
      <c r="MB609" s="1"/>
      <c r="MC609" s="1"/>
      <c r="MD609" s="1"/>
      <c r="ME609" s="1"/>
      <c r="MF609" s="1"/>
      <c r="MG609" s="1"/>
      <c r="MH609" s="1"/>
      <c r="MI609" s="1"/>
      <c r="MJ609" s="1"/>
      <c r="MK609" s="1"/>
      <c r="ML609" s="1"/>
      <c r="MM609" s="1"/>
      <c r="MN609" s="1"/>
      <c r="MO609" s="1"/>
      <c r="MP609" s="1"/>
      <c r="MQ609" s="1"/>
      <c r="MR609" s="1"/>
      <c r="MS609" s="1"/>
      <c r="MT609" s="1"/>
      <c r="MU609" s="1"/>
      <c r="MV609" s="1"/>
      <c r="MW609" s="1"/>
      <c r="MX609" s="1"/>
      <c r="MY609" s="1"/>
      <c r="MZ609" s="1"/>
      <c r="NA609" s="1"/>
      <c r="NB609" s="1"/>
      <c r="NC609" s="1"/>
      <c r="ND609" s="1"/>
      <c r="NE609" s="1"/>
      <c r="NF609" s="1"/>
      <c r="NG609" s="1"/>
      <c r="NH609" s="1"/>
      <c r="NI609" s="1"/>
      <c r="NJ609" s="1"/>
      <c r="NK609" s="1"/>
      <c r="NL609" s="1"/>
      <c r="NM609" s="1"/>
      <c r="NN609" s="1"/>
      <c r="NO609" s="1"/>
      <c r="NP609" s="1"/>
      <c r="NQ609" s="1"/>
      <c r="NR609" s="1"/>
      <c r="NS609" s="1"/>
      <c r="NT609" s="1"/>
      <c r="NU609" s="1"/>
      <c r="NV609" s="1"/>
      <c r="NW609" s="1"/>
      <c r="NX609" s="1"/>
      <c r="NY609" s="1"/>
      <c r="NZ609" s="1"/>
      <c r="OA609" s="1"/>
      <c r="OB609" s="1"/>
      <c r="OC609" s="1"/>
      <c r="OD609" s="1"/>
      <c r="OE609" s="1"/>
      <c r="OF609" s="1"/>
      <c r="OG609" s="1"/>
      <c r="OH609" s="1"/>
      <c r="OI609" s="1"/>
      <c r="OJ609" s="1"/>
      <c r="OK609" s="1"/>
      <c r="OL609" s="1"/>
      <c r="OM609" s="1"/>
      <c r="ON609" s="1"/>
      <c r="OO609" s="1"/>
      <c r="OP609" s="1"/>
      <c r="OQ609" s="1"/>
      <c r="OR609" s="1"/>
      <c r="OS609" s="1"/>
      <c r="OT609" s="1"/>
      <c r="OU609" s="1"/>
      <c r="OV609" s="1"/>
      <c r="OW609" s="1"/>
      <c r="OX609" s="1"/>
      <c r="OY609" s="1"/>
      <c r="OZ609" s="1"/>
      <c r="PA609" s="1"/>
      <c r="PB609" s="1"/>
      <c r="PC609" s="1"/>
      <c r="PD609" s="1"/>
      <c r="PE609" s="1"/>
      <c r="PF609" s="1"/>
      <c r="PG609" s="1"/>
      <c r="PH609" s="1"/>
      <c r="PI609" s="1"/>
      <c r="PJ609" s="1"/>
      <c r="PK609" s="1"/>
      <c r="PL609" s="1"/>
      <c r="PM609" s="1"/>
      <c r="PN609" s="1"/>
      <c r="PO609" s="1"/>
      <c r="PP609" s="1"/>
      <c r="PQ609" s="1"/>
      <c r="PR609" s="1"/>
      <c r="PS609" s="1"/>
      <c r="PT609" s="1"/>
      <c r="PU609" s="1"/>
      <c r="PV609" s="1"/>
      <c r="PW609" s="1"/>
      <c r="PX609" s="1"/>
      <c r="PY609" s="1"/>
      <c r="PZ609" s="1"/>
      <c r="QA609" s="1"/>
      <c r="QB609" s="1"/>
      <c r="QC609" s="1"/>
      <c r="QD609" s="1"/>
      <c r="QE609" s="1"/>
      <c r="QF609" s="1"/>
      <c r="QG609" s="1"/>
      <c r="QH609" s="1"/>
      <c r="QI609" s="1"/>
      <c r="QJ609" s="1"/>
      <c r="QK609" s="1"/>
      <c r="QL609" s="1"/>
      <c r="QM609" s="1"/>
      <c r="QN609" s="1"/>
      <c r="QO609" s="1"/>
      <c r="QP609" s="1"/>
      <c r="QQ609" s="1"/>
      <c r="QR609" s="1"/>
      <c r="QS609" s="1"/>
      <c r="QT609" s="1"/>
      <c r="QU609" s="1"/>
      <c r="QV609" s="1"/>
      <c r="QW609" s="1"/>
      <c r="QX609" s="1"/>
      <c r="QY609" s="1"/>
      <c r="QZ609" s="1"/>
      <c r="RA609" s="1"/>
      <c r="RB609" s="1"/>
      <c r="RC609" s="1"/>
      <c r="RD609" s="1"/>
      <c r="RE609" s="1"/>
      <c r="RF609" s="1"/>
      <c r="RG609" s="1"/>
      <c r="RH609" s="1"/>
      <c r="RI609" s="1"/>
      <c r="RJ609" s="1"/>
      <c r="RK609" s="1"/>
      <c r="RL609" s="1"/>
      <c r="RM609" s="1"/>
      <c r="RN609" s="1"/>
      <c r="RO609" s="1"/>
      <c r="RP609" s="1"/>
      <c r="RQ609" s="1"/>
      <c r="RR609" s="1"/>
      <c r="RS609" s="1"/>
      <c r="RT609" s="1"/>
      <c r="RU609" s="1"/>
      <c r="RV609" s="1"/>
      <c r="RW609" s="1"/>
      <c r="RX609" s="1"/>
      <c r="RY609" s="1"/>
      <c r="RZ609" s="1"/>
      <c r="SA609" s="1"/>
      <c r="SB609" s="1"/>
      <c r="SC609" s="1"/>
      <c r="SD609" s="1"/>
      <c r="SE609" s="1"/>
      <c r="SF609" s="1"/>
      <c r="SG609" s="1"/>
      <c r="SH609" s="1"/>
      <c r="SI609" s="1"/>
      <c r="SJ609" s="1"/>
      <c r="SK609" s="1"/>
      <c r="SL609" s="1"/>
      <c r="SM609" s="1"/>
      <c r="SN609" s="1"/>
      <c r="SO609" s="1"/>
      <c r="SP609" s="1"/>
      <c r="SQ609" s="1"/>
      <c r="SR609" s="1"/>
      <c r="SS609" s="1"/>
      <c r="ST609" s="1"/>
      <c r="SU609" s="1"/>
      <c r="SV609" s="1"/>
      <c r="SW609" s="1"/>
      <c r="SX609" s="1"/>
      <c r="SY609" s="1"/>
      <c r="SZ609" s="1"/>
      <c r="TA609" s="1"/>
      <c r="TB609" s="1"/>
      <c r="TC609" s="1"/>
      <c r="TD609" s="1"/>
      <c r="TE609" s="1"/>
      <c r="TF609" s="1"/>
      <c r="TG609" s="1"/>
      <c r="TH609" s="1"/>
      <c r="TI609" s="1"/>
      <c r="TJ609" s="1"/>
      <c r="TK609" s="1"/>
      <c r="TL609" s="1"/>
      <c r="TM609" s="1"/>
      <c r="TN609" s="1"/>
      <c r="TO609" s="1"/>
      <c r="TP609" s="1"/>
      <c r="TQ609" s="1"/>
      <c r="TR609" s="1"/>
      <c r="TS609" s="1"/>
      <c r="TT609" s="1"/>
      <c r="TU609" s="1"/>
      <c r="TV609" s="1"/>
      <c r="TW609" s="1"/>
      <c r="TX609" s="1"/>
      <c r="TY609" s="1"/>
      <c r="TZ609" s="1"/>
      <c r="UA609" s="1"/>
      <c r="UB609" s="1"/>
      <c r="UC609" s="1"/>
      <c r="UD609" s="1"/>
      <c r="UE609" s="1"/>
      <c r="UF609" s="1"/>
      <c r="UG609" s="1"/>
      <c r="UH609" s="1"/>
      <c r="UI609" s="1"/>
      <c r="UJ609" s="1"/>
      <c r="UK609" s="1"/>
      <c r="UL609" s="1"/>
      <c r="UM609" s="1"/>
      <c r="UN609" s="1"/>
      <c r="UO609" s="1"/>
      <c r="UP609" s="1"/>
      <c r="UQ609" s="1"/>
      <c r="UR609" s="1"/>
      <c r="US609" s="1"/>
      <c r="UT609" s="1"/>
      <c r="UU609" s="1"/>
      <c r="UV609" s="1"/>
      <c r="UW609" s="1"/>
      <c r="UX609" s="1"/>
      <c r="UY609" s="1"/>
      <c r="UZ609" s="1"/>
      <c r="VA609" s="1"/>
      <c r="VB609" s="1"/>
      <c r="VC609" s="1"/>
      <c r="VD609" s="1"/>
      <c r="VE609" s="1"/>
      <c r="VF609" s="1"/>
      <c r="VG609" s="1"/>
      <c r="VH609" s="1"/>
      <c r="VI609" s="1"/>
      <c r="VJ609" s="1"/>
      <c r="VK609" s="1"/>
      <c r="VL609" s="1"/>
      <c r="VM609" s="1"/>
      <c r="VN609" s="1"/>
      <c r="VO609" s="1"/>
      <c r="VP609" s="1"/>
      <c r="VQ609" s="1"/>
      <c r="VR609" s="1"/>
      <c r="VS609" s="1"/>
      <c r="VT609" s="1"/>
      <c r="VU609" s="1"/>
      <c r="VV609" s="1"/>
      <c r="VW609" s="1"/>
      <c r="VX609" s="1"/>
      <c r="VY609" s="1"/>
      <c r="VZ609" s="1"/>
      <c r="WA609" s="1"/>
      <c r="WB609" s="1"/>
      <c r="WC609" s="1"/>
      <c r="WD609" s="1"/>
      <c r="WE609" s="1"/>
      <c r="WF609" s="1"/>
      <c r="WG609" s="1"/>
      <c r="WH609" s="1"/>
      <c r="WI609" s="1"/>
      <c r="WJ609" s="1"/>
      <c r="WK609" s="1"/>
      <c r="WL609" s="1"/>
      <c r="WM609" s="1"/>
      <c r="WN609" s="1"/>
      <c r="WO609" s="1"/>
      <c r="WP609" s="1"/>
      <c r="WQ609" s="1"/>
      <c r="WR609" s="1"/>
      <c r="WS609" s="1"/>
      <c r="WT609" s="1"/>
      <c r="WU609" s="1"/>
      <c r="WV609" s="1"/>
      <c r="WW609" s="1"/>
      <c r="WX609" s="1"/>
      <c r="WY609" s="1"/>
      <c r="WZ609" s="1"/>
      <c r="XA609" s="1"/>
      <c r="XB609" s="1"/>
      <c r="XC609" s="1"/>
      <c r="XD609" s="1"/>
      <c r="XE609" s="1"/>
      <c r="XF609" s="1"/>
      <c r="XG609" s="1"/>
      <c r="XH609" s="1"/>
      <c r="XI609" s="1"/>
      <c r="XJ609" s="1"/>
      <c r="XK609" s="1"/>
      <c r="XL609" s="1"/>
      <c r="XM609" s="1"/>
      <c r="XN609" s="1"/>
      <c r="XO609" s="1"/>
      <c r="XP609" s="1"/>
      <c r="XQ609" s="1"/>
      <c r="XR609" s="1"/>
      <c r="XS609" s="1"/>
      <c r="XT609" s="1"/>
      <c r="XU609" s="1"/>
      <c r="XV609" s="1"/>
      <c r="XW609" s="1"/>
      <c r="XX609" s="1"/>
      <c r="XY609" s="1"/>
      <c r="XZ609" s="1"/>
      <c r="YA609" s="1"/>
      <c r="YB609" s="1"/>
      <c r="YC609" s="1"/>
      <c r="YD609" s="1"/>
      <c r="YE609" s="1"/>
      <c r="YF609" s="1"/>
      <c r="YG609" s="1"/>
      <c r="YH609" s="1"/>
      <c r="YI609" s="1"/>
      <c r="YJ609" s="1"/>
      <c r="YK609" s="1"/>
      <c r="YL609" s="1"/>
      <c r="YM609" s="1"/>
      <c r="YN609" s="1"/>
      <c r="YO609" s="1"/>
      <c r="YP609" s="1"/>
      <c r="YQ609" s="1"/>
      <c r="YR609" s="1"/>
      <c r="YS609" s="1"/>
      <c r="YT609" s="1"/>
      <c r="YU609" s="1"/>
      <c r="YV609" s="1"/>
      <c r="YW609" s="1"/>
      <c r="YX609" s="1"/>
      <c r="YY609" s="1"/>
      <c r="YZ609" s="1"/>
      <c r="ZA609" s="1"/>
      <c r="ZB609" s="1"/>
      <c r="ZC609" s="1"/>
      <c r="ZD609" s="1"/>
      <c r="ZE609" s="1"/>
      <c r="ZF609" s="1"/>
      <c r="ZG609" s="1"/>
      <c r="ZH609" s="1"/>
      <c r="ZI609" s="1"/>
      <c r="ZJ609" s="1"/>
      <c r="ZK609" s="1"/>
      <c r="ZL609" s="1"/>
      <c r="ZM609" s="1"/>
      <c r="ZN609" s="1"/>
      <c r="ZO609" s="1"/>
      <c r="ZP609" s="1"/>
      <c r="ZQ609" s="1"/>
      <c r="ZR609" s="1"/>
      <c r="ZS609" s="1"/>
    </row>
    <row r="610" spans="1:695" s="121" customFormat="1" x14ac:dyDescent="0.2">
      <c r="A610" s="218" t="s">
        <v>172</v>
      </c>
      <c r="B610" s="91"/>
      <c r="C610" s="48"/>
      <c r="D610" s="68"/>
      <c r="E610" s="69"/>
      <c r="F610" s="69"/>
      <c r="G610" s="42"/>
      <c r="H610" s="70"/>
      <c r="I610" s="81"/>
      <c r="J610" s="77"/>
      <c r="K610" s="77"/>
      <c r="L610" s="157"/>
      <c r="M610" s="1"/>
      <c r="N610" s="138"/>
      <c r="O610" s="139"/>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c r="JR610" s="1"/>
      <c r="JS610" s="1"/>
      <c r="JT610" s="1"/>
      <c r="JU610" s="1"/>
      <c r="JV610" s="1"/>
      <c r="JW610" s="1"/>
      <c r="JX610" s="1"/>
      <c r="JY610" s="1"/>
      <c r="JZ610" s="1"/>
      <c r="KA610" s="1"/>
      <c r="KB610" s="1"/>
      <c r="KC610" s="1"/>
      <c r="KD610" s="1"/>
      <c r="KE610" s="1"/>
      <c r="KF610" s="1"/>
      <c r="KG610" s="1"/>
      <c r="KH610" s="1"/>
      <c r="KI610" s="1"/>
      <c r="KJ610" s="1"/>
      <c r="KK610" s="1"/>
      <c r="KL610" s="1"/>
      <c r="KM610" s="1"/>
      <c r="KN610" s="1"/>
      <c r="KO610" s="1"/>
      <c r="KP610" s="1"/>
      <c r="KQ610" s="1"/>
      <c r="KR610" s="1"/>
      <c r="KS610" s="1"/>
      <c r="KT610" s="1"/>
      <c r="KU610" s="1"/>
      <c r="KV610" s="1"/>
      <c r="KW610" s="1"/>
      <c r="KX610" s="1"/>
      <c r="KY610" s="1"/>
      <c r="KZ610" s="1"/>
      <c r="LA610" s="1"/>
      <c r="LB610" s="1"/>
      <c r="LC610" s="1"/>
      <c r="LD610" s="1"/>
      <c r="LE610" s="1"/>
      <c r="LF610" s="1"/>
      <c r="LG610" s="1"/>
      <c r="LH610" s="1"/>
      <c r="LI610" s="1"/>
      <c r="LJ610" s="1"/>
      <c r="LK610" s="1"/>
      <c r="LL610" s="1"/>
      <c r="LM610" s="1"/>
      <c r="LN610" s="1"/>
      <c r="LO610" s="1"/>
      <c r="LP610" s="1"/>
      <c r="LQ610" s="1"/>
      <c r="LR610" s="1"/>
      <c r="LS610" s="1"/>
      <c r="LT610" s="1"/>
      <c r="LU610" s="1"/>
      <c r="LV610" s="1"/>
      <c r="LW610" s="1"/>
      <c r="LX610" s="1"/>
      <c r="LY610" s="1"/>
      <c r="LZ610" s="1"/>
      <c r="MA610" s="1"/>
      <c r="MB610" s="1"/>
      <c r="MC610" s="1"/>
      <c r="MD610" s="1"/>
      <c r="ME610" s="1"/>
      <c r="MF610" s="1"/>
      <c r="MG610" s="1"/>
      <c r="MH610" s="1"/>
      <c r="MI610" s="1"/>
      <c r="MJ610" s="1"/>
      <c r="MK610" s="1"/>
      <c r="ML610" s="1"/>
      <c r="MM610" s="1"/>
      <c r="MN610" s="1"/>
      <c r="MO610" s="1"/>
      <c r="MP610" s="1"/>
      <c r="MQ610" s="1"/>
      <c r="MR610" s="1"/>
      <c r="MS610" s="1"/>
      <c r="MT610" s="1"/>
      <c r="MU610" s="1"/>
      <c r="MV610" s="1"/>
      <c r="MW610" s="1"/>
      <c r="MX610" s="1"/>
      <c r="MY610" s="1"/>
      <c r="MZ610" s="1"/>
      <c r="NA610" s="1"/>
      <c r="NB610" s="1"/>
      <c r="NC610" s="1"/>
      <c r="ND610" s="1"/>
      <c r="NE610" s="1"/>
      <c r="NF610" s="1"/>
      <c r="NG610" s="1"/>
      <c r="NH610" s="1"/>
      <c r="NI610" s="1"/>
      <c r="NJ610" s="1"/>
      <c r="NK610" s="1"/>
      <c r="NL610" s="1"/>
      <c r="NM610" s="1"/>
      <c r="NN610" s="1"/>
      <c r="NO610" s="1"/>
      <c r="NP610" s="1"/>
      <c r="NQ610" s="1"/>
      <c r="NR610" s="1"/>
      <c r="NS610" s="1"/>
      <c r="NT610" s="1"/>
      <c r="NU610" s="1"/>
      <c r="NV610" s="1"/>
      <c r="NW610" s="1"/>
      <c r="NX610" s="1"/>
      <c r="NY610" s="1"/>
      <c r="NZ610" s="1"/>
      <c r="OA610" s="1"/>
      <c r="OB610" s="1"/>
      <c r="OC610" s="1"/>
      <c r="OD610" s="1"/>
      <c r="OE610" s="1"/>
      <c r="OF610" s="1"/>
      <c r="OG610" s="1"/>
      <c r="OH610" s="1"/>
      <c r="OI610" s="1"/>
      <c r="OJ610" s="1"/>
      <c r="OK610" s="1"/>
      <c r="OL610" s="1"/>
      <c r="OM610" s="1"/>
      <c r="ON610" s="1"/>
      <c r="OO610" s="1"/>
      <c r="OP610" s="1"/>
      <c r="OQ610" s="1"/>
      <c r="OR610" s="1"/>
      <c r="OS610" s="1"/>
      <c r="OT610" s="1"/>
      <c r="OU610" s="1"/>
      <c r="OV610" s="1"/>
      <c r="OW610" s="1"/>
      <c r="OX610" s="1"/>
      <c r="OY610" s="1"/>
      <c r="OZ610" s="1"/>
      <c r="PA610" s="1"/>
      <c r="PB610" s="1"/>
      <c r="PC610" s="1"/>
      <c r="PD610" s="1"/>
      <c r="PE610" s="1"/>
      <c r="PF610" s="1"/>
      <c r="PG610" s="1"/>
      <c r="PH610" s="1"/>
      <c r="PI610" s="1"/>
      <c r="PJ610" s="1"/>
      <c r="PK610" s="1"/>
      <c r="PL610" s="1"/>
      <c r="PM610" s="1"/>
      <c r="PN610" s="1"/>
      <c r="PO610" s="1"/>
      <c r="PP610" s="1"/>
      <c r="PQ610" s="1"/>
      <c r="PR610" s="1"/>
      <c r="PS610" s="1"/>
      <c r="PT610" s="1"/>
      <c r="PU610" s="1"/>
      <c r="PV610" s="1"/>
      <c r="PW610" s="1"/>
      <c r="PX610" s="1"/>
      <c r="PY610" s="1"/>
      <c r="PZ610" s="1"/>
      <c r="QA610" s="1"/>
      <c r="QB610" s="1"/>
      <c r="QC610" s="1"/>
      <c r="QD610" s="1"/>
      <c r="QE610" s="1"/>
      <c r="QF610" s="1"/>
      <c r="QG610" s="1"/>
      <c r="QH610" s="1"/>
      <c r="QI610" s="1"/>
      <c r="QJ610" s="1"/>
      <c r="QK610" s="1"/>
      <c r="QL610" s="1"/>
      <c r="QM610" s="1"/>
      <c r="QN610" s="1"/>
      <c r="QO610" s="1"/>
      <c r="QP610" s="1"/>
      <c r="QQ610" s="1"/>
      <c r="QR610" s="1"/>
      <c r="QS610" s="1"/>
      <c r="QT610" s="1"/>
      <c r="QU610" s="1"/>
      <c r="QV610" s="1"/>
      <c r="QW610" s="1"/>
      <c r="QX610" s="1"/>
      <c r="QY610" s="1"/>
      <c r="QZ610" s="1"/>
      <c r="RA610" s="1"/>
      <c r="RB610" s="1"/>
      <c r="RC610" s="1"/>
      <c r="RD610" s="1"/>
      <c r="RE610" s="1"/>
      <c r="RF610" s="1"/>
      <c r="RG610" s="1"/>
      <c r="RH610" s="1"/>
      <c r="RI610" s="1"/>
      <c r="RJ610" s="1"/>
      <c r="RK610" s="1"/>
      <c r="RL610" s="1"/>
      <c r="RM610" s="1"/>
      <c r="RN610" s="1"/>
      <c r="RO610" s="1"/>
      <c r="RP610" s="1"/>
      <c r="RQ610" s="1"/>
      <c r="RR610" s="1"/>
      <c r="RS610" s="1"/>
      <c r="RT610" s="1"/>
      <c r="RU610" s="1"/>
      <c r="RV610" s="1"/>
      <c r="RW610" s="1"/>
      <c r="RX610" s="1"/>
      <c r="RY610" s="1"/>
      <c r="RZ610" s="1"/>
      <c r="SA610" s="1"/>
      <c r="SB610" s="1"/>
      <c r="SC610" s="1"/>
      <c r="SD610" s="1"/>
      <c r="SE610" s="1"/>
      <c r="SF610" s="1"/>
      <c r="SG610" s="1"/>
      <c r="SH610" s="1"/>
      <c r="SI610" s="1"/>
      <c r="SJ610" s="1"/>
      <c r="SK610" s="1"/>
      <c r="SL610" s="1"/>
      <c r="SM610" s="1"/>
      <c r="SN610" s="1"/>
      <c r="SO610" s="1"/>
      <c r="SP610" s="1"/>
      <c r="SQ610" s="1"/>
      <c r="SR610" s="1"/>
      <c r="SS610" s="1"/>
      <c r="ST610" s="1"/>
      <c r="SU610" s="1"/>
      <c r="SV610" s="1"/>
      <c r="SW610" s="1"/>
      <c r="SX610" s="1"/>
      <c r="SY610" s="1"/>
      <c r="SZ610" s="1"/>
      <c r="TA610" s="1"/>
      <c r="TB610" s="1"/>
      <c r="TC610" s="1"/>
      <c r="TD610" s="1"/>
      <c r="TE610" s="1"/>
      <c r="TF610" s="1"/>
      <c r="TG610" s="1"/>
      <c r="TH610" s="1"/>
      <c r="TI610" s="1"/>
      <c r="TJ610" s="1"/>
      <c r="TK610" s="1"/>
      <c r="TL610" s="1"/>
      <c r="TM610" s="1"/>
      <c r="TN610" s="1"/>
      <c r="TO610" s="1"/>
      <c r="TP610" s="1"/>
      <c r="TQ610" s="1"/>
      <c r="TR610" s="1"/>
      <c r="TS610" s="1"/>
      <c r="TT610" s="1"/>
      <c r="TU610" s="1"/>
      <c r="TV610" s="1"/>
      <c r="TW610" s="1"/>
      <c r="TX610" s="1"/>
      <c r="TY610" s="1"/>
      <c r="TZ610" s="1"/>
      <c r="UA610" s="1"/>
      <c r="UB610" s="1"/>
      <c r="UC610" s="1"/>
      <c r="UD610" s="1"/>
      <c r="UE610" s="1"/>
      <c r="UF610" s="1"/>
      <c r="UG610" s="1"/>
      <c r="UH610" s="1"/>
      <c r="UI610" s="1"/>
      <c r="UJ610" s="1"/>
      <c r="UK610" s="1"/>
      <c r="UL610" s="1"/>
      <c r="UM610" s="1"/>
      <c r="UN610" s="1"/>
      <c r="UO610" s="1"/>
      <c r="UP610" s="1"/>
      <c r="UQ610" s="1"/>
      <c r="UR610" s="1"/>
      <c r="US610" s="1"/>
      <c r="UT610" s="1"/>
      <c r="UU610" s="1"/>
      <c r="UV610" s="1"/>
      <c r="UW610" s="1"/>
      <c r="UX610" s="1"/>
      <c r="UY610" s="1"/>
      <c r="UZ610" s="1"/>
      <c r="VA610" s="1"/>
      <c r="VB610" s="1"/>
      <c r="VC610" s="1"/>
      <c r="VD610" s="1"/>
      <c r="VE610" s="1"/>
      <c r="VF610" s="1"/>
      <c r="VG610" s="1"/>
      <c r="VH610" s="1"/>
      <c r="VI610" s="1"/>
      <c r="VJ610" s="1"/>
      <c r="VK610" s="1"/>
      <c r="VL610" s="1"/>
      <c r="VM610" s="1"/>
      <c r="VN610" s="1"/>
      <c r="VO610" s="1"/>
      <c r="VP610" s="1"/>
      <c r="VQ610" s="1"/>
      <c r="VR610" s="1"/>
      <c r="VS610" s="1"/>
      <c r="VT610" s="1"/>
      <c r="VU610" s="1"/>
      <c r="VV610" s="1"/>
      <c r="VW610" s="1"/>
      <c r="VX610" s="1"/>
      <c r="VY610" s="1"/>
      <c r="VZ610" s="1"/>
      <c r="WA610" s="1"/>
      <c r="WB610" s="1"/>
      <c r="WC610" s="1"/>
      <c r="WD610" s="1"/>
      <c r="WE610" s="1"/>
      <c r="WF610" s="1"/>
      <c r="WG610" s="1"/>
      <c r="WH610" s="1"/>
      <c r="WI610" s="1"/>
      <c r="WJ610" s="1"/>
      <c r="WK610" s="1"/>
      <c r="WL610" s="1"/>
      <c r="WM610" s="1"/>
      <c r="WN610" s="1"/>
      <c r="WO610" s="1"/>
      <c r="WP610" s="1"/>
      <c r="WQ610" s="1"/>
      <c r="WR610" s="1"/>
      <c r="WS610" s="1"/>
      <c r="WT610" s="1"/>
      <c r="WU610" s="1"/>
      <c r="WV610" s="1"/>
      <c r="WW610" s="1"/>
      <c r="WX610" s="1"/>
      <c r="WY610" s="1"/>
      <c r="WZ610" s="1"/>
      <c r="XA610" s="1"/>
      <c r="XB610" s="1"/>
      <c r="XC610" s="1"/>
      <c r="XD610" s="1"/>
      <c r="XE610" s="1"/>
      <c r="XF610" s="1"/>
      <c r="XG610" s="1"/>
      <c r="XH610" s="1"/>
      <c r="XI610" s="1"/>
      <c r="XJ610" s="1"/>
      <c r="XK610" s="1"/>
      <c r="XL610" s="1"/>
      <c r="XM610" s="1"/>
      <c r="XN610" s="1"/>
      <c r="XO610" s="1"/>
      <c r="XP610" s="1"/>
      <c r="XQ610" s="1"/>
      <c r="XR610" s="1"/>
      <c r="XS610" s="1"/>
      <c r="XT610" s="1"/>
      <c r="XU610" s="1"/>
      <c r="XV610" s="1"/>
      <c r="XW610" s="1"/>
      <c r="XX610" s="1"/>
      <c r="XY610" s="1"/>
      <c r="XZ610" s="1"/>
      <c r="YA610" s="1"/>
      <c r="YB610" s="1"/>
      <c r="YC610" s="1"/>
      <c r="YD610" s="1"/>
      <c r="YE610" s="1"/>
      <c r="YF610" s="1"/>
      <c r="YG610" s="1"/>
      <c r="YH610" s="1"/>
      <c r="YI610" s="1"/>
      <c r="YJ610" s="1"/>
      <c r="YK610" s="1"/>
      <c r="YL610" s="1"/>
      <c r="YM610" s="1"/>
      <c r="YN610" s="1"/>
      <c r="YO610" s="1"/>
      <c r="YP610" s="1"/>
      <c r="YQ610" s="1"/>
      <c r="YR610" s="1"/>
      <c r="YS610" s="1"/>
      <c r="YT610" s="1"/>
      <c r="YU610" s="1"/>
      <c r="YV610" s="1"/>
      <c r="YW610" s="1"/>
      <c r="YX610" s="1"/>
      <c r="YY610" s="1"/>
      <c r="YZ610" s="1"/>
      <c r="ZA610" s="1"/>
      <c r="ZB610" s="1"/>
      <c r="ZC610" s="1"/>
      <c r="ZD610" s="1"/>
      <c r="ZE610" s="1"/>
      <c r="ZF610" s="1"/>
      <c r="ZG610" s="1"/>
      <c r="ZH610" s="1"/>
      <c r="ZI610" s="1"/>
      <c r="ZJ610" s="1"/>
      <c r="ZK610" s="1"/>
      <c r="ZL610" s="1"/>
      <c r="ZM610" s="1"/>
      <c r="ZN610" s="1"/>
      <c r="ZO610" s="1"/>
      <c r="ZP610" s="1"/>
      <c r="ZQ610" s="1"/>
      <c r="ZR610" s="1"/>
      <c r="ZS610" s="1"/>
    </row>
    <row r="611" spans="1:695" s="121" customFormat="1" x14ac:dyDescent="0.2">
      <c r="A611" s="218" t="s">
        <v>172</v>
      </c>
      <c r="B611" s="91"/>
      <c r="C611" s="48" t="s">
        <v>58</v>
      </c>
      <c r="D611" s="68" t="s">
        <v>14</v>
      </c>
      <c r="E611" s="69">
        <v>0.52777777777777779</v>
      </c>
      <c r="F611" s="69">
        <f>E611+(55/(24*60))</f>
        <v>0.56597222222222221</v>
      </c>
      <c r="G611" s="42">
        <f t="shared" si="96"/>
        <v>6150</v>
      </c>
      <c r="H611" s="70">
        <v>250</v>
      </c>
      <c r="I611" s="81">
        <v>24.6</v>
      </c>
      <c r="J611" s="77" t="s">
        <v>204</v>
      </c>
      <c r="K611" s="77" t="s">
        <v>205</v>
      </c>
      <c r="L611" s="157"/>
      <c r="M611" s="1"/>
      <c r="N611" s="138"/>
      <c r="O611" s="139"/>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c r="JR611" s="1"/>
      <c r="JS611" s="1"/>
      <c r="JT611" s="1"/>
      <c r="JU611" s="1"/>
      <c r="JV611" s="1"/>
      <c r="JW611" s="1"/>
      <c r="JX611" s="1"/>
      <c r="JY611" s="1"/>
      <c r="JZ611" s="1"/>
      <c r="KA611" s="1"/>
      <c r="KB611" s="1"/>
      <c r="KC611" s="1"/>
      <c r="KD611" s="1"/>
      <c r="KE611" s="1"/>
      <c r="KF611" s="1"/>
      <c r="KG611" s="1"/>
      <c r="KH611" s="1"/>
      <c r="KI611" s="1"/>
      <c r="KJ611" s="1"/>
      <c r="KK611" s="1"/>
      <c r="KL611" s="1"/>
      <c r="KM611" s="1"/>
      <c r="KN611" s="1"/>
      <c r="KO611" s="1"/>
      <c r="KP611" s="1"/>
      <c r="KQ611" s="1"/>
      <c r="KR611" s="1"/>
      <c r="KS611" s="1"/>
      <c r="KT611" s="1"/>
      <c r="KU611" s="1"/>
      <c r="KV611" s="1"/>
      <c r="KW611" s="1"/>
      <c r="KX611" s="1"/>
      <c r="KY611" s="1"/>
      <c r="KZ611" s="1"/>
      <c r="LA611" s="1"/>
      <c r="LB611" s="1"/>
      <c r="LC611" s="1"/>
      <c r="LD611" s="1"/>
      <c r="LE611" s="1"/>
      <c r="LF611" s="1"/>
      <c r="LG611" s="1"/>
      <c r="LH611" s="1"/>
      <c r="LI611" s="1"/>
      <c r="LJ611" s="1"/>
      <c r="LK611" s="1"/>
      <c r="LL611" s="1"/>
      <c r="LM611" s="1"/>
      <c r="LN611" s="1"/>
      <c r="LO611" s="1"/>
      <c r="LP611" s="1"/>
      <c r="LQ611" s="1"/>
      <c r="LR611" s="1"/>
      <c r="LS611" s="1"/>
      <c r="LT611" s="1"/>
      <c r="LU611" s="1"/>
      <c r="LV611" s="1"/>
      <c r="LW611" s="1"/>
      <c r="LX611" s="1"/>
      <c r="LY611" s="1"/>
      <c r="LZ611" s="1"/>
      <c r="MA611" s="1"/>
      <c r="MB611" s="1"/>
      <c r="MC611" s="1"/>
      <c r="MD611" s="1"/>
      <c r="ME611" s="1"/>
      <c r="MF611" s="1"/>
      <c r="MG611" s="1"/>
      <c r="MH611" s="1"/>
      <c r="MI611" s="1"/>
      <c r="MJ611" s="1"/>
      <c r="MK611" s="1"/>
      <c r="ML611" s="1"/>
      <c r="MM611" s="1"/>
      <c r="MN611" s="1"/>
      <c r="MO611" s="1"/>
      <c r="MP611" s="1"/>
      <c r="MQ611" s="1"/>
      <c r="MR611" s="1"/>
      <c r="MS611" s="1"/>
      <c r="MT611" s="1"/>
      <c r="MU611" s="1"/>
      <c r="MV611" s="1"/>
      <c r="MW611" s="1"/>
      <c r="MX611" s="1"/>
      <c r="MY611" s="1"/>
      <c r="MZ611" s="1"/>
      <c r="NA611" s="1"/>
      <c r="NB611" s="1"/>
      <c r="NC611" s="1"/>
      <c r="ND611" s="1"/>
      <c r="NE611" s="1"/>
      <c r="NF611" s="1"/>
      <c r="NG611" s="1"/>
      <c r="NH611" s="1"/>
      <c r="NI611" s="1"/>
      <c r="NJ611" s="1"/>
      <c r="NK611" s="1"/>
      <c r="NL611" s="1"/>
      <c r="NM611" s="1"/>
      <c r="NN611" s="1"/>
      <c r="NO611" s="1"/>
      <c r="NP611" s="1"/>
      <c r="NQ611" s="1"/>
      <c r="NR611" s="1"/>
      <c r="NS611" s="1"/>
      <c r="NT611" s="1"/>
      <c r="NU611" s="1"/>
      <c r="NV611" s="1"/>
      <c r="NW611" s="1"/>
      <c r="NX611" s="1"/>
      <c r="NY611" s="1"/>
      <c r="NZ611" s="1"/>
      <c r="OA611" s="1"/>
      <c r="OB611" s="1"/>
      <c r="OC611" s="1"/>
      <c r="OD611" s="1"/>
      <c r="OE611" s="1"/>
      <c r="OF611" s="1"/>
      <c r="OG611" s="1"/>
      <c r="OH611" s="1"/>
      <c r="OI611" s="1"/>
      <c r="OJ611" s="1"/>
      <c r="OK611" s="1"/>
      <c r="OL611" s="1"/>
      <c r="OM611" s="1"/>
      <c r="ON611" s="1"/>
      <c r="OO611" s="1"/>
      <c r="OP611" s="1"/>
      <c r="OQ611" s="1"/>
      <c r="OR611" s="1"/>
      <c r="OS611" s="1"/>
      <c r="OT611" s="1"/>
      <c r="OU611" s="1"/>
      <c r="OV611" s="1"/>
      <c r="OW611" s="1"/>
      <c r="OX611" s="1"/>
      <c r="OY611" s="1"/>
      <c r="OZ611" s="1"/>
      <c r="PA611" s="1"/>
      <c r="PB611" s="1"/>
      <c r="PC611" s="1"/>
      <c r="PD611" s="1"/>
      <c r="PE611" s="1"/>
      <c r="PF611" s="1"/>
      <c r="PG611" s="1"/>
      <c r="PH611" s="1"/>
      <c r="PI611" s="1"/>
      <c r="PJ611" s="1"/>
      <c r="PK611" s="1"/>
      <c r="PL611" s="1"/>
      <c r="PM611" s="1"/>
      <c r="PN611" s="1"/>
      <c r="PO611" s="1"/>
      <c r="PP611" s="1"/>
      <c r="PQ611" s="1"/>
      <c r="PR611" s="1"/>
      <c r="PS611" s="1"/>
      <c r="PT611" s="1"/>
      <c r="PU611" s="1"/>
      <c r="PV611" s="1"/>
      <c r="PW611" s="1"/>
      <c r="PX611" s="1"/>
      <c r="PY611" s="1"/>
      <c r="PZ611" s="1"/>
      <c r="QA611" s="1"/>
      <c r="QB611" s="1"/>
      <c r="QC611" s="1"/>
      <c r="QD611" s="1"/>
      <c r="QE611" s="1"/>
      <c r="QF611" s="1"/>
      <c r="QG611" s="1"/>
      <c r="QH611" s="1"/>
      <c r="QI611" s="1"/>
      <c r="QJ611" s="1"/>
      <c r="QK611" s="1"/>
      <c r="QL611" s="1"/>
      <c r="QM611" s="1"/>
      <c r="QN611" s="1"/>
      <c r="QO611" s="1"/>
      <c r="QP611" s="1"/>
      <c r="QQ611" s="1"/>
      <c r="QR611" s="1"/>
      <c r="QS611" s="1"/>
      <c r="QT611" s="1"/>
      <c r="QU611" s="1"/>
      <c r="QV611" s="1"/>
      <c r="QW611" s="1"/>
      <c r="QX611" s="1"/>
      <c r="QY611" s="1"/>
      <c r="QZ611" s="1"/>
      <c r="RA611" s="1"/>
      <c r="RB611" s="1"/>
      <c r="RC611" s="1"/>
      <c r="RD611" s="1"/>
      <c r="RE611" s="1"/>
      <c r="RF611" s="1"/>
      <c r="RG611" s="1"/>
      <c r="RH611" s="1"/>
      <c r="RI611" s="1"/>
      <c r="RJ611" s="1"/>
      <c r="RK611" s="1"/>
      <c r="RL611" s="1"/>
      <c r="RM611" s="1"/>
      <c r="RN611" s="1"/>
      <c r="RO611" s="1"/>
      <c r="RP611" s="1"/>
      <c r="RQ611" s="1"/>
      <c r="RR611" s="1"/>
      <c r="RS611" s="1"/>
      <c r="RT611" s="1"/>
      <c r="RU611" s="1"/>
      <c r="RV611" s="1"/>
      <c r="RW611" s="1"/>
      <c r="RX611" s="1"/>
      <c r="RY611" s="1"/>
      <c r="RZ611" s="1"/>
      <c r="SA611" s="1"/>
      <c r="SB611" s="1"/>
      <c r="SC611" s="1"/>
      <c r="SD611" s="1"/>
      <c r="SE611" s="1"/>
      <c r="SF611" s="1"/>
      <c r="SG611" s="1"/>
      <c r="SH611" s="1"/>
      <c r="SI611" s="1"/>
      <c r="SJ611" s="1"/>
      <c r="SK611" s="1"/>
      <c r="SL611" s="1"/>
      <c r="SM611" s="1"/>
      <c r="SN611" s="1"/>
      <c r="SO611" s="1"/>
      <c r="SP611" s="1"/>
      <c r="SQ611" s="1"/>
      <c r="SR611" s="1"/>
      <c r="SS611" s="1"/>
      <c r="ST611" s="1"/>
      <c r="SU611" s="1"/>
      <c r="SV611" s="1"/>
      <c r="SW611" s="1"/>
      <c r="SX611" s="1"/>
      <c r="SY611" s="1"/>
      <c r="SZ611" s="1"/>
      <c r="TA611" s="1"/>
      <c r="TB611" s="1"/>
      <c r="TC611" s="1"/>
      <c r="TD611" s="1"/>
      <c r="TE611" s="1"/>
      <c r="TF611" s="1"/>
      <c r="TG611" s="1"/>
      <c r="TH611" s="1"/>
      <c r="TI611" s="1"/>
      <c r="TJ611" s="1"/>
      <c r="TK611" s="1"/>
      <c r="TL611" s="1"/>
      <c r="TM611" s="1"/>
      <c r="TN611" s="1"/>
      <c r="TO611" s="1"/>
      <c r="TP611" s="1"/>
      <c r="TQ611" s="1"/>
      <c r="TR611" s="1"/>
      <c r="TS611" s="1"/>
      <c r="TT611" s="1"/>
      <c r="TU611" s="1"/>
      <c r="TV611" s="1"/>
      <c r="TW611" s="1"/>
      <c r="TX611" s="1"/>
      <c r="TY611" s="1"/>
      <c r="TZ611" s="1"/>
      <c r="UA611" s="1"/>
      <c r="UB611" s="1"/>
      <c r="UC611" s="1"/>
      <c r="UD611" s="1"/>
      <c r="UE611" s="1"/>
      <c r="UF611" s="1"/>
      <c r="UG611" s="1"/>
      <c r="UH611" s="1"/>
      <c r="UI611" s="1"/>
      <c r="UJ611" s="1"/>
      <c r="UK611" s="1"/>
      <c r="UL611" s="1"/>
      <c r="UM611" s="1"/>
      <c r="UN611" s="1"/>
      <c r="UO611" s="1"/>
      <c r="UP611" s="1"/>
      <c r="UQ611" s="1"/>
      <c r="UR611" s="1"/>
      <c r="US611" s="1"/>
      <c r="UT611" s="1"/>
      <c r="UU611" s="1"/>
      <c r="UV611" s="1"/>
      <c r="UW611" s="1"/>
      <c r="UX611" s="1"/>
      <c r="UY611" s="1"/>
      <c r="UZ611" s="1"/>
      <c r="VA611" s="1"/>
      <c r="VB611" s="1"/>
      <c r="VC611" s="1"/>
      <c r="VD611" s="1"/>
      <c r="VE611" s="1"/>
      <c r="VF611" s="1"/>
      <c r="VG611" s="1"/>
      <c r="VH611" s="1"/>
      <c r="VI611" s="1"/>
      <c r="VJ611" s="1"/>
      <c r="VK611" s="1"/>
      <c r="VL611" s="1"/>
      <c r="VM611" s="1"/>
      <c r="VN611" s="1"/>
      <c r="VO611" s="1"/>
      <c r="VP611" s="1"/>
      <c r="VQ611" s="1"/>
      <c r="VR611" s="1"/>
      <c r="VS611" s="1"/>
      <c r="VT611" s="1"/>
      <c r="VU611" s="1"/>
      <c r="VV611" s="1"/>
      <c r="VW611" s="1"/>
      <c r="VX611" s="1"/>
      <c r="VY611" s="1"/>
      <c r="VZ611" s="1"/>
      <c r="WA611" s="1"/>
      <c r="WB611" s="1"/>
      <c r="WC611" s="1"/>
      <c r="WD611" s="1"/>
      <c r="WE611" s="1"/>
      <c r="WF611" s="1"/>
      <c r="WG611" s="1"/>
      <c r="WH611" s="1"/>
      <c r="WI611" s="1"/>
      <c r="WJ611" s="1"/>
      <c r="WK611" s="1"/>
      <c r="WL611" s="1"/>
      <c r="WM611" s="1"/>
      <c r="WN611" s="1"/>
      <c r="WO611" s="1"/>
      <c r="WP611" s="1"/>
      <c r="WQ611" s="1"/>
      <c r="WR611" s="1"/>
      <c r="WS611" s="1"/>
      <c r="WT611" s="1"/>
      <c r="WU611" s="1"/>
      <c r="WV611" s="1"/>
      <c r="WW611" s="1"/>
      <c r="WX611" s="1"/>
      <c r="WY611" s="1"/>
      <c r="WZ611" s="1"/>
      <c r="XA611" s="1"/>
      <c r="XB611" s="1"/>
      <c r="XC611" s="1"/>
      <c r="XD611" s="1"/>
      <c r="XE611" s="1"/>
      <c r="XF611" s="1"/>
      <c r="XG611" s="1"/>
      <c r="XH611" s="1"/>
      <c r="XI611" s="1"/>
      <c r="XJ611" s="1"/>
      <c r="XK611" s="1"/>
      <c r="XL611" s="1"/>
      <c r="XM611" s="1"/>
      <c r="XN611" s="1"/>
      <c r="XO611" s="1"/>
      <c r="XP611" s="1"/>
      <c r="XQ611" s="1"/>
      <c r="XR611" s="1"/>
      <c r="XS611" s="1"/>
      <c r="XT611" s="1"/>
      <c r="XU611" s="1"/>
      <c r="XV611" s="1"/>
      <c r="XW611" s="1"/>
      <c r="XX611" s="1"/>
      <c r="XY611" s="1"/>
      <c r="XZ611" s="1"/>
      <c r="YA611" s="1"/>
      <c r="YB611" s="1"/>
      <c r="YC611" s="1"/>
      <c r="YD611" s="1"/>
      <c r="YE611" s="1"/>
      <c r="YF611" s="1"/>
      <c r="YG611" s="1"/>
      <c r="YH611" s="1"/>
      <c r="YI611" s="1"/>
      <c r="YJ611" s="1"/>
      <c r="YK611" s="1"/>
      <c r="YL611" s="1"/>
      <c r="YM611" s="1"/>
      <c r="YN611" s="1"/>
      <c r="YO611" s="1"/>
      <c r="YP611" s="1"/>
      <c r="YQ611" s="1"/>
      <c r="YR611" s="1"/>
      <c r="YS611" s="1"/>
      <c r="YT611" s="1"/>
      <c r="YU611" s="1"/>
      <c r="YV611" s="1"/>
      <c r="YW611" s="1"/>
      <c r="YX611" s="1"/>
      <c r="YY611" s="1"/>
      <c r="YZ611" s="1"/>
      <c r="ZA611" s="1"/>
      <c r="ZB611" s="1"/>
      <c r="ZC611" s="1"/>
      <c r="ZD611" s="1"/>
      <c r="ZE611" s="1"/>
      <c r="ZF611" s="1"/>
      <c r="ZG611" s="1"/>
      <c r="ZH611" s="1"/>
      <c r="ZI611" s="1"/>
      <c r="ZJ611" s="1"/>
      <c r="ZK611" s="1"/>
      <c r="ZL611" s="1"/>
      <c r="ZM611" s="1"/>
      <c r="ZN611" s="1"/>
      <c r="ZO611" s="1"/>
      <c r="ZP611" s="1"/>
      <c r="ZQ611" s="1"/>
      <c r="ZR611" s="1"/>
      <c r="ZS611" s="1"/>
    </row>
    <row r="612" spans="1:695" s="121" customFormat="1" x14ac:dyDescent="0.2">
      <c r="A612" s="218" t="s">
        <v>172</v>
      </c>
      <c r="B612" s="91"/>
      <c r="C612" s="48" t="s">
        <v>57</v>
      </c>
      <c r="D612" s="68" t="s">
        <v>14</v>
      </c>
      <c r="E612" s="69">
        <v>0.57291666666666663</v>
      </c>
      <c r="F612" s="69">
        <f>E612+(55/(24*60))</f>
        <v>0.61111111111111105</v>
      </c>
      <c r="G612" s="42">
        <f>H612*I612</f>
        <v>6175</v>
      </c>
      <c r="H612" s="70">
        <v>250</v>
      </c>
      <c r="I612" s="81">
        <v>24.7</v>
      </c>
      <c r="J612" s="77" t="s">
        <v>204</v>
      </c>
      <c r="K612" s="77" t="s">
        <v>205</v>
      </c>
      <c r="L612" s="157"/>
      <c r="M612" s="1"/>
      <c r="N612" s="138"/>
      <c r="O612" s="139"/>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c r="JR612" s="1"/>
      <c r="JS612" s="1"/>
      <c r="JT612" s="1"/>
      <c r="JU612" s="1"/>
      <c r="JV612" s="1"/>
      <c r="JW612" s="1"/>
      <c r="JX612" s="1"/>
      <c r="JY612" s="1"/>
      <c r="JZ612" s="1"/>
      <c r="KA612" s="1"/>
      <c r="KB612" s="1"/>
      <c r="KC612" s="1"/>
      <c r="KD612" s="1"/>
      <c r="KE612" s="1"/>
      <c r="KF612" s="1"/>
      <c r="KG612" s="1"/>
      <c r="KH612" s="1"/>
      <c r="KI612" s="1"/>
      <c r="KJ612" s="1"/>
      <c r="KK612" s="1"/>
      <c r="KL612" s="1"/>
      <c r="KM612" s="1"/>
      <c r="KN612" s="1"/>
      <c r="KO612" s="1"/>
      <c r="KP612" s="1"/>
      <c r="KQ612" s="1"/>
      <c r="KR612" s="1"/>
      <c r="KS612" s="1"/>
      <c r="KT612" s="1"/>
      <c r="KU612" s="1"/>
      <c r="KV612" s="1"/>
      <c r="KW612" s="1"/>
      <c r="KX612" s="1"/>
      <c r="KY612" s="1"/>
      <c r="KZ612" s="1"/>
      <c r="LA612" s="1"/>
      <c r="LB612" s="1"/>
      <c r="LC612" s="1"/>
      <c r="LD612" s="1"/>
      <c r="LE612" s="1"/>
      <c r="LF612" s="1"/>
      <c r="LG612" s="1"/>
      <c r="LH612" s="1"/>
      <c r="LI612" s="1"/>
      <c r="LJ612" s="1"/>
      <c r="LK612" s="1"/>
      <c r="LL612" s="1"/>
      <c r="LM612" s="1"/>
      <c r="LN612" s="1"/>
      <c r="LO612" s="1"/>
      <c r="LP612" s="1"/>
      <c r="LQ612" s="1"/>
      <c r="LR612" s="1"/>
      <c r="LS612" s="1"/>
      <c r="LT612" s="1"/>
      <c r="LU612" s="1"/>
      <c r="LV612" s="1"/>
      <c r="LW612" s="1"/>
      <c r="LX612" s="1"/>
      <c r="LY612" s="1"/>
      <c r="LZ612" s="1"/>
      <c r="MA612" s="1"/>
      <c r="MB612" s="1"/>
      <c r="MC612" s="1"/>
      <c r="MD612" s="1"/>
      <c r="ME612" s="1"/>
      <c r="MF612" s="1"/>
      <c r="MG612" s="1"/>
      <c r="MH612" s="1"/>
      <c r="MI612" s="1"/>
      <c r="MJ612" s="1"/>
      <c r="MK612" s="1"/>
      <c r="ML612" s="1"/>
      <c r="MM612" s="1"/>
      <c r="MN612" s="1"/>
      <c r="MO612" s="1"/>
      <c r="MP612" s="1"/>
      <c r="MQ612" s="1"/>
      <c r="MR612" s="1"/>
      <c r="MS612" s="1"/>
      <c r="MT612" s="1"/>
      <c r="MU612" s="1"/>
      <c r="MV612" s="1"/>
      <c r="MW612" s="1"/>
      <c r="MX612" s="1"/>
      <c r="MY612" s="1"/>
      <c r="MZ612" s="1"/>
      <c r="NA612" s="1"/>
      <c r="NB612" s="1"/>
      <c r="NC612" s="1"/>
      <c r="ND612" s="1"/>
      <c r="NE612" s="1"/>
      <c r="NF612" s="1"/>
      <c r="NG612" s="1"/>
      <c r="NH612" s="1"/>
      <c r="NI612" s="1"/>
      <c r="NJ612" s="1"/>
      <c r="NK612" s="1"/>
      <c r="NL612" s="1"/>
      <c r="NM612" s="1"/>
      <c r="NN612" s="1"/>
      <c r="NO612" s="1"/>
      <c r="NP612" s="1"/>
      <c r="NQ612" s="1"/>
      <c r="NR612" s="1"/>
      <c r="NS612" s="1"/>
      <c r="NT612" s="1"/>
      <c r="NU612" s="1"/>
      <c r="NV612" s="1"/>
      <c r="NW612" s="1"/>
      <c r="NX612" s="1"/>
      <c r="NY612" s="1"/>
      <c r="NZ612" s="1"/>
      <c r="OA612" s="1"/>
      <c r="OB612" s="1"/>
      <c r="OC612" s="1"/>
      <c r="OD612" s="1"/>
      <c r="OE612" s="1"/>
      <c r="OF612" s="1"/>
      <c r="OG612" s="1"/>
      <c r="OH612" s="1"/>
      <c r="OI612" s="1"/>
      <c r="OJ612" s="1"/>
      <c r="OK612" s="1"/>
      <c r="OL612" s="1"/>
      <c r="OM612" s="1"/>
      <c r="ON612" s="1"/>
      <c r="OO612" s="1"/>
      <c r="OP612" s="1"/>
      <c r="OQ612" s="1"/>
      <c r="OR612" s="1"/>
      <c r="OS612" s="1"/>
      <c r="OT612" s="1"/>
      <c r="OU612" s="1"/>
      <c r="OV612" s="1"/>
      <c r="OW612" s="1"/>
      <c r="OX612" s="1"/>
      <c r="OY612" s="1"/>
      <c r="OZ612" s="1"/>
      <c r="PA612" s="1"/>
      <c r="PB612" s="1"/>
      <c r="PC612" s="1"/>
      <c r="PD612" s="1"/>
      <c r="PE612" s="1"/>
      <c r="PF612" s="1"/>
      <c r="PG612" s="1"/>
      <c r="PH612" s="1"/>
      <c r="PI612" s="1"/>
      <c r="PJ612" s="1"/>
      <c r="PK612" s="1"/>
      <c r="PL612" s="1"/>
      <c r="PM612" s="1"/>
      <c r="PN612" s="1"/>
      <c r="PO612" s="1"/>
      <c r="PP612" s="1"/>
      <c r="PQ612" s="1"/>
      <c r="PR612" s="1"/>
      <c r="PS612" s="1"/>
      <c r="PT612" s="1"/>
      <c r="PU612" s="1"/>
      <c r="PV612" s="1"/>
      <c r="PW612" s="1"/>
      <c r="PX612" s="1"/>
      <c r="PY612" s="1"/>
      <c r="PZ612" s="1"/>
      <c r="QA612" s="1"/>
      <c r="QB612" s="1"/>
      <c r="QC612" s="1"/>
      <c r="QD612" s="1"/>
      <c r="QE612" s="1"/>
      <c r="QF612" s="1"/>
      <c r="QG612" s="1"/>
      <c r="QH612" s="1"/>
      <c r="QI612" s="1"/>
      <c r="QJ612" s="1"/>
      <c r="QK612" s="1"/>
      <c r="QL612" s="1"/>
      <c r="QM612" s="1"/>
      <c r="QN612" s="1"/>
      <c r="QO612" s="1"/>
      <c r="QP612" s="1"/>
      <c r="QQ612" s="1"/>
      <c r="QR612" s="1"/>
      <c r="QS612" s="1"/>
      <c r="QT612" s="1"/>
      <c r="QU612" s="1"/>
      <c r="QV612" s="1"/>
      <c r="QW612" s="1"/>
      <c r="QX612" s="1"/>
      <c r="QY612" s="1"/>
      <c r="QZ612" s="1"/>
      <c r="RA612" s="1"/>
      <c r="RB612" s="1"/>
      <c r="RC612" s="1"/>
      <c r="RD612" s="1"/>
      <c r="RE612" s="1"/>
      <c r="RF612" s="1"/>
      <c r="RG612" s="1"/>
      <c r="RH612" s="1"/>
      <c r="RI612" s="1"/>
      <c r="RJ612" s="1"/>
      <c r="RK612" s="1"/>
      <c r="RL612" s="1"/>
      <c r="RM612" s="1"/>
      <c r="RN612" s="1"/>
      <c r="RO612" s="1"/>
      <c r="RP612" s="1"/>
      <c r="RQ612" s="1"/>
      <c r="RR612" s="1"/>
      <c r="RS612" s="1"/>
      <c r="RT612" s="1"/>
      <c r="RU612" s="1"/>
      <c r="RV612" s="1"/>
      <c r="RW612" s="1"/>
      <c r="RX612" s="1"/>
      <c r="RY612" s="1"/>
      <c r="RZ612" s="1"/>
      <c r="SA612" s="1"/>
      <c r="SB612" s="1"/>
      <c r="SC612" s="1"/>
      <c r="SD612" s="1"/>
      <c r="SE612" s="1"/>
      <c r="SF612" s="1"/>
      <c r="SG612" s="1"/>
      <c r="SH612" s="1"/>
      <c r="SI612" s="1"/>
      <c r="SJ612" s="1"/>
      <c r="SK612" s="1"/>
      <c r="SL612" s="1"/>
      <c r="SM612" s="1"/>
      <c r="SN612" s="1"/>
      <c r="SO612" s="1"/>
      <c r="SP612" s="1"/>
      <c r="SQ612" s="1"/>
      <c r="SR612" s="1"/>
      <c r="SS612" s="1"/>
      <c r="ST612" s="1"/>
      <c r="SU612" s="1"/>
      <c r="SV612" s="1"/>
      <c r="SW612" s="1"/>
      <c r="SX612" s="1"/>
      <c r="SY612" s="1"/>
      <c r="SZ612" s="1"/>
      <c r="TA612" s="1"/>
      <c r="TB612" s="1"/>
      <c r="TC612" s="1"/>
      <c r="TD612" s="1"/>
      <c r="TE612" s="1"/>
      <c r="TF612" s="1"/>
      <c r="TG612" s="1"/>
      <c r="TH612" s="1"/>
      <c r="TI612" s="1"/>
      <c r="TJ612" s="1"/>
      <c r="TK612" s="1"/>
      <c r="TL612" s="1"/>
      <c r="TM612" s="1"/>
      <c r="TN612" s="1"/>
      <c r="TO612" s="1"/>
      <c r="TP612" s="1"/>
      <c r="TQ612" s="1"/>
      <c r="TR612" s="1"/>
      <c r="TS612" s="1"/>
      <c r="TT612" s="1"/>
      <c r="TU612" s="1"/>
      <c r="TV612" s="1"/>
      <c r="TW612" s="1"/>
      <c r="TX612" s="1"/>
      <c r="TY612" s="1"/>
      <c r="TZ612" s="1"/>
      <c r="UA612" s="1"/>
      <c r="UB612" s="1"/>
      <c r="UC612" s="1"/>
      <c r="UD612" s="1"/>
      <c r="UE612" s="1"/>
      <c r="UF612" s="1"/>
      <c r="UG612" s="1"/>
      <c r="UH612" s="1"/>
      <c r="UI612" s="1"/>
      <c r="UJ612" s="1"/>
      <c r="UK612" s="1"/>
      <c r="UL612" s="1"/>
      <c r="UM612" s="1"/>
      <c r="UN612" s="1"/>
      <c r="UO612" s="1"/>
      <c r="UP612" s="1"/>
      <c r="UQ612" s="1"/>
      <c r="UR612" s="1"/>
      <c r="US612" s="1"/>
      <c r="UT612" s="1"/>
      <c r="UU612" s="1"/>
      <c r="UV612" s="1"/>
      <c r="UW612" s="1"/>
      <c r="UX612" s="1"/>
      <c r="UY612" s="1"/>
      <c r="UZ612" s="1"/>
      <c r="VA612" s="1"/>
      <c r="VB612" s="1"/>
      <c r="VC612" s="1"/>
      <c r="VD612" s="1"/>
      <c r="VE612" s="1"/>
      <c r="VF612" s="1"/>
      <c r="VG612" s="1"/>
      <c r="VH612" s="1"/>
      <c r="VI612" s="1"/>
      <c r="VJ612" s="1"/>
      <c r="VK612" s="1"/>
      <c r="VL612" s="1"/>
      <c r="VM612" s="1"/>
      <c r="VN612" s="1"/>
      <c r="VO612" s="1"/>
      <c r="VP612" s="1"/>
      <c r="VQ612" s="1"/>
      <c r="VR612" s="1"/>
      <c r="VS612" s="1"/>
      <c r="VT612" s="1"/>
      <c r="VU612" s="1"/>
      <c r="VV612" s="1"/>
      <c r="VW612" s="1"/>
      <c r="VX612" s="1"/>
      <c r="VY612" s="1"/>
      <c r="VZ612" s="1"/>
      <c r="WA612" s="1"/>
      <c r="WB612" s="1"/>
      <c r="WC612" s="1"/>
      <c r="WD612" s="1"/>
      <c r="WE612" s="1"/>
      <c r="WF612" s="1"/>
      <c r="WG612" s="1"/>
      <c r="WH612" s="1"/>
      <c r="WI612" s="1"/>
      <c r="WJ612" s="1"/>
      <c r="WK612" s="1"/>
      <c r="WL612" s="1"/>
      <c r="WM612" s="1"/>
      <c r="WN612" s="1"/>
      <c r="WO612" s="1"/>
      <c r="WP612" s="1"/>
      <c r="WQ612" s="1"/>
      <c r="WR612" s="1"/>
      <c r="WS612" s="1"/>
      <c r="WT612" s="1"/>
      <c r="WU612" s="1"/>
      <c r="WV612" s="1"/>
      <c r="WW612" s="1"/>
      <c r="WX612" s="1"/>
      <c r="WY612" s="1"/>
      <c r="WZ612" s="1"/>
      <c r="XA612" s="1"/>
      <c r="XB612" s="1"/>
      <c r="XC612" s="1"/>
      <c r="XD612" s="1"/>
      <c r="XE612" s="1"/>
      <c r="XF612" s="1"/>
      <c r="XG612" s="1"/>
      <c r="XH612" s="1"/>
      <c r="XI612" s="1"/>
      <c r="XJ612" s="1"/>
      <c r="XK612" s="1"/>
      <c r="XL612" s="1"/>
      <c r="XM612" s="1"/>
      <c r="XN612" s="1"/>
      <c r="XO612" s="1"/>
      <c r="XP612" s="1"/>
      <c r="XQ612" s="1"/>
      <c r="XR612" s="1"/>
      <c r="XS612" s="1"/>
      <c r="XT612" s="1"/>
      <c r="XU612" s="1"/>
      <c r="XV612" s="1"/>
      <c r="XW612" s="1"/>
      <c r="XX612" s="1"/>
      <c r="XY612" s="1"/>
      <c r="XZ612" s="1"/>
      <c r="YA612" s="1"/>
      <c r="YB612" s="1"/>
      <c r="YC612" s="1"/>
      <c r="YD612" s="1"/>
      <c r="YE612" s="1"/>
      <c r="YF612" s="1"/>
      <c r="YG612" s="1"/>
      <c r="YH612" s="1"/>
      <c r="YI612" s="1"/>
      <c r="YJ612" s="1"/>
      <c r="YK612" s="1"/>
      <c r="YL612" s="1"/>
      <c r="YM612" s="1"/>
      <c r="YN612" s="1"/>
      <c r="YO612" s="1"/>
      <c r="YP612" s="1"/>
      <c r="YQ612" s="1"/>
      <c r="YR612" s="1"/>
      <c r="YS612" s="1"/>
      <c r="YT612" s="1"/>
      <c r="YU612" s="1"/>
      <c r="YV612" s="1"/>
      <c r="YW612" s="1"/>
      <c r="YX612" s="1"/>
      <c r="YY612" s="1"/>
      <c r="YZ612" s="1"/>
      <c r="ZA612" s="1"/>
      <c r="ZB612" s="1"/>
      <c r="ZC612" s="1"/>
      <c r="ZD612" s="1"/>
      <c r="ZE612" s="1"/>
      <c r="ZF612" s="1"/>
      <c r="ZG612" s="1"/>
      <c r="ZH612" s="1"/>
      <c r="ZI612" s="1"/>
      <c r="ZJ612" s="1"/>
      <c r="ZK612" s="1"/>
      <c r="ZL612" s="1"/>
      <c r="ZM612" s="1"/>
      <c r="ZN612" s="1"/>
      <c r="ZO612" s="1"/>
      <c r="ZP612" s="1"/>
      <c r="ZQ612" s="1"/>
      <c r="ZR612" s="1"/>
      <c r="ZS612" s="1"/>
    </row>
    <row r="613" spans="1:695" s="121" customFormat="1" x14ac:dyDescent="0.2">
      <c r="A613" s="218" t="s">
        <v>172</v>
      </c>
      <c r="B613" s="91"/>
      <c r="C613" s="48" t="s">
        <v>59</v>
      </c>
      <c r="D613" s="68" t="s">
        <v>14</v>
      </c>
      <c r="E613" s="69">
        <v>0.61111111111111105</v>
      </c>
      <c r="F613" s="69">
        <f>E613+(70/(24*60))</f>
        <v>0.65972222222222221</v>
      </c>
      <c r="G613" s="42">
        <f>H613*I613</f>
        <v>9600</v>
      </c>
      <c r="H613" s="70">
        <v>250</v>
      </c>
      <c r="I613" s="81">
        <v>38.4</v>
      </c>
      <c r="J613" s="77" t="s">
        <v>204</v>
      </c>
      <c r="K613" s="77" t="s">
        <v>205</v>
      </c>
      <c r="L613" s="157"/>
      <c r="M613" s="1"/>
      <c r="N613" s="138"/>
      <c r="O613" s="139"/>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c r="JR613" s="1"/>
      <c r="JS613" s="1"/>
      <c r="JT613" s="1"/>
      <c r="JU613" s="1"/>
      <c r="JV613" s="1"/>
      <c r="JW613" s="1"/>
      <c r="JX613" s="1"/>
      <c r="JY613" s="1"/>
      <c r="JZ613" s="1"/>
      <c r="KA613" s="1"/>
      <c r="KB613" s="1"/>
      <c r="KC613" s="1"/>
      <c r="KD613" s="1"/>
      <c r="KE613" s="1"/>
      <c r="KF613" s="1"/>
      <c r="KG613" s="1"/>
      <c r="KH613" s="1"/>
      <c r="KI613" s="1"/>
      <c r="KJ613" s="1"/>
      <c r="KK613" s="1"/>
      <c r="KL613" s="1"/>
      <c r="KM613" s="1"/>
      <c r="KN613" s="1"/>
      <c r="KO613" s="1"/>
      <c r="KP613" s="1"/>
      <c r="KQ613" s="1"/>
      <c r="KR613" s="1"/>
      <c r="KS613" s="1"/>
      <c r="KT613" s="1"/>
      <c r="KU613" s="1"/>
      <c r="KV613" s="1"/>
      <c r="KW613" s="1"/>
      <c r="KX613" s="1"/>
      <c r="KY613" s="1"/>
      <c r="KZ613" s="1"/>
      <c r="LA613" s="1"/>
      <c r="LB613" s="1"/>
      <c r="LC613" s="1"/>
      <c r="LD613" s="1"/>
      <c r="LE613" s="1"/>
      <c r="LF613" s="1"/>
      <c r="LG613" s="1"/>
      <c r="LH613" s="1"/>
      <c r="LI613" s="1"/>
      <c r="LJ613" s="1"/>
      <c r="LK613" s="1"/>
      <c r="LL613" s="1"/>
      <c r="LM613" s="1"/>
      <c r="LN613" s="1"/>
      <c r="LO613" s="1"/>
      <c r="LP613" s="1"/>
      <c r="LQ613" s="1"/>
      <c r="LR613" s="1"/>
      <c r="LS613" s="1"/>
      <c r="LT613" s="1"/>
      <c r="LU613" s="1"/>
      <c r="LV613" s="1"/>
      <c r="LW613" s="1"/>
      <c r="LX613" s="1"/>
      <c r="LY613" s="1"/>
      <c r="LZ613" s="1"/>
      <c r="MA613" s="1"/>
      <c r="MB613" s="1"/>
      <c r="MC613" s="1"/>
      <c r="MD613" s="1"/>
      <c r="ME613" s="1"/>
      <c r="MF613" s="1"/>
      <c r="MG613" s="1"/>
      <c r="MH613" s="1"/>
      <c r="MI613" s="1"/>
      <c r="MJ613" s="1"/>
      <c r="MK613" s="1"/>
      <c r="ML613" s="1"/>
      <c r="MM613" s="1"/>
      <c r="MN613" s="1"/>
      <c r="MO613" s="1"/>
      <c r="MP613" s="1"/>
      <c r="MQ613" s="1"/>
      <c r="MR613" s="1"/>
      <c r="MS613" s="1"/>
      <c r="MT613" s="1"/>
      <c r="MU613" s="1"/>
      <c r="MV613" s="1"/>
      <c r="MW613" s="1"/>
      <c r="MX613" s="1"/>
      <c r="MY613" s="1"/>
      <c r="MZ613" s="1"/>
      <c r="NA613" s="1"/>
      <c r="NB613" s="1"/>
      <c r="NC613" s="1"/>
      <c r="ND613" s="1"/>
      <c r="NE613" s="1"/>
      <c r="NF613" s="1"/>
      <c r="NG613" s="1"/>
      <c r="NH613" s="1"/>
      <c r="NI613" s="1"/>
      <c r="NJ613" s="1"/>
      <c r="NK613" s="1"/>
      <c r="NL613" s="1"/>
      <c r="NM613" s="1"/>
      <c r="NN613" s="1"/>
      <c r="NO613" s="1"/>
      <c r="NP613" s="1"/>
      <c r="NQ613" s="1"/>
      <c r="NR613" s="1"/>
      <c r="NS613" s="1"/>
      <c r="NT613" s="1"/>
      <c r="NU613" s="1"/>
      <c r="NV613" s="1"/>
      <c r="NW613" s="1"/>
      <c r="NX613" s="1"/>
      <c r="NY613" s="1"/>
      <c r="NZ613" s="1"/>
      <c r="OA613" s="1"/>
      <c r="OB613" s="1"/>
      <c r="OC613" s="1"/>
      <c r="OD613" s="1"/>
      <c r="OE613" s="1"/>
      <c r="OF613" s="1"/>
      <c r="OG613" s="1"/>
      <c r="OH613" s="1"/>
      <c r="OI613" s="1"/>
      <c r="OJ613" s="1"/>
      <c r="OK613" s="1"/>
      <c r="OL613" s="1"/>
      <c r="OM613" s="1"/>
      <c r="ON613" s="1"/>
      <c r="OO613" s="1"/>
      <c r="OP613" s="1"/>
      <c r="OQ613" s="1"/>
      <c r="OR613" s="1"/>
      <c r="OS613" s="1"/>
      <c r="OT613" s="1"/>
      <c r="OU613" s="1"/>
      <c r="OV613" s="1"/>
      <c r="OW613" s="1"/>
      <c r="OX613" s="1"/>
      <c r="OY613" s="1"/>
      <c r="OZ613" s="1"/>
      <c r="PA613" s="1"/>
      <c r="PB613" s="1"/>
      <c r="PC613" s="1"/>
      <c r="PD613" s="1"/>
      <c r="PE613" s="1"/>
      <c r="PF613" s="1"/>
      <c r="PG613" s="1"/>
      <c r="PH613" s="1"/>
      <c r="PI613" s="1"/>
      <c r="PJ613" s="1"/>
      <c r="PK613" s="1"/>
      <c r="PL613" s="1"/>
      <c r="PM613" s="1"/>
      <c r="PN613" s="1"/>
      <c r="PO613" s="1"/>
      <c r="PP613" s="1"/>
      <c r="PQ613" s="1"/>
      <c r="PR613" s="1"/>
      <c r="PS613" s="1"/>
      <c r="PT613" s="1"/>
      <c r="PU613" s="1"/>
      <c r="PV613" s="1"/>
      <c r="PW613" s="1"/>
      <c r="PX613" s="1"/>
      <c r="PY613" s="1"/>
      <c r="PZ613" s="1"/>
      <c r="QA613" s="1"/>
      <c r="QB613" s="1"/>
      <c r="QC613" s="1"/>
      <c r="QD613" s="1"/>
      <c r="QE613" s="1"/>
      <c r="QF613" s="1"/>
      <c r="QG613" s="1"/>
      <c r="QH613" s="1"/>
      <c r="QI613" s="1"/>
      <c r="QJ613" s="1"/>
      <c r="QK613" s="1"/>
      <c r="QL613" s="1"/>
      <c r="QM613" s="1"/>
      <c r="QN613" s="1"/>
      <c r="QO613" s="1"/>
      <c r="QP613" s="1"/>
      <c r="QQ613" s="1"/>
      <c r="QR613" s="1"/>
      <c r="QS613" s="1"/>
      <c r="QT613" s="1"/>
      <c r="QU613" s="1"/>
      <c r="QV613" s="1"/>
      <c r="QW613" s="1"/>
      <c r="QX613" s="1"/>
      <c r="QY613" s="1"/>
      <c r="QZ613" s="1"/>
      <c r="RA613" s="1"/>
      <c r="RB613" s="1"/>
      <c r="RC613" s="1"/>
      <c r="RD613" s="1"/>
      <c r="RE613" s="1"/>
      <c r="RF613" s="1"/>
      <c r="RG613" s="1"/>
      <c r="RH613" s="1"/>
      <c r="RI613" s="1"/>
      <c r="RJ613" s="1"/>
      <c r="RK613" s="1"/>
      <c r="RL613" s="1"/>
      <c r="RM613" s="1"/>
      <c r="RN613" s="1"/>
      <c r="RO613" s="1"/>
      <c r="RP613" s="1"/>
      <c r="RQ613" s="1"/>
      <c r="RR613" s="1"/>
      <c r="RS613" s="1"/>
      <c r="RT613" s="1"/>
      <c r="RU613" s="1"/>
      <c r="RV613" s="1"/>
      <c r="RW613" s="1"/>
      <c r="RX613" s="1"/>
      <c r="RY613" s="1"/>
      <c r="RZ613" s="1"/>
      <c r="SA613" s="1"/>
      <c r="SB613" s="1"/>
      <c r="SC613" s="1"/>
      <c r="SD613" s="1"/>
      <c r="SE613" s="1"/>
      <c r="SF613" s="1"/>
      <c r="SG613" s="1"/>
      <c r="SH613" s="1"/>
      <c r="SI613" s="1"/>
      <c r="SJ613" s="1"/>
      <c r="SK613" s="1"/>
      <c r="SL613" s="1"/>
      <c r="SM613" s="1"/>
      <c r="SN613" s="1"/>
      <c r="SO613" s="1"/>
      <c r="SP613" s="1"/>
      <c r="SQ613" s="1"/>
      <c r="SR613" s="1"/>
      <c r="SS613" s="1"/>
      <c r="ST613" s="1"/>
      <c r="SU613" s="1"/>
      <c r="SV613" s="1"/>
      <c r="SW613" s="1"/>
      <c r="SX613" s="1"/>
      <c r="SY613" s="1"/>
      <c r="SZ613" s="1"/>
      <c r="TA613" s="1"/>
      <c r="TB613" s="1"/>
      <c r="TC613" s="1"/>
      <c r="TD613" s="1"/>
      <c r="TE613" s="1"/>
      <c r="TF613" s="1"/>
      <c r="TG613" s="1"/>
      <c r="TH613" s="1"/>
      <c r="TI613" s="1"/>
      <c r="TJ613" s="1"/>
      <c r="TK613" s="1"/>
      <c r="TL613" s="1"/>
      <c r="TM613" s="1"/>
      <c r="TN613" s="1"/>
      <c r="TO613" s="1"/>
      <c r="TP613" s="1"/>
      <c r="TQ613" s="1"/>
      <c r="TR613" s="1"/>
      <c r="TS613" s="1"/>
      <c r="TT613" s="1"/>
      <c r="TU613" s="1"/>
      <c r="TV613" s="1"/>
      <c r="TW613" s="1"/>
      <c r="TX613" s="1"/>
      <c r="TY613" s="1"/>
      <c r="TZ613" s="1"/>
      <c r="UA613" s="1"/>
      <c r="UB613" s="1"/>
      <c r="UC613" s="1"/>
      <c r="UD613" s="1"/>
      <c r="UE613" s="1"/>
      <c r="UF613" s="1"/>
      <c r="UG613" s="1"/>
      <c r="UH613" s="1"/>
      <c r="UI613" s="1"/>
      <c r="UJ613" s="1"/>
      <c r="UK613" s="1"/>
      <c r="UL613" s="1"/>
      <c r="UM613" s="1"/>
      <c r="UN613" s="1"/>
      <c r="UO613" s="1"/>
      <c r="UP613" s="1"/>
      <c r="UQ613" s="1"/>
      <c r="UR613" s="1"/>
      <c r="US613" s="1"/>
      <c r="UT613" s="1"/>
      <c r="UU613" s="1"/>
      <c r="UV613" s="1"/>
      <c r="UW613" s="1"/>
      <c r="UX613" s="1"/>
      <c r="UY613" s="1"/>
      <c r="UZ613" s="1"/>
      <c r="VA613" s="1"/>
      <c r="VB613" s="1"/>
      <c r="VC613" s="1"/>
      <c r="VD613" s="1"/>
      <c r="VE613" s="1"/>
      <c r="VF613" s="1"/>
      <c r="VG613" s="1"/>
      <c r="VH613" s="1"/>
      <c r="VI613" s="1"/>
      <c r="VJ613" s="1"/>
      <c r="VK613" s="1"/>
      <c r="VL613" s="1"/>
      <c r="VM613" s="1"/>
      <c r="VN613" s="1"/>
      <c r="VO613" s="1"/>
      <c r="VP613" s="1"/>
      <c r="VQ613" s="1"/>
      <c r="VR613" s="1"/>
      <c r="VS613" s="1"/>
      <c r="VT613" s="1"/>
      <c r="VU613" s="1"/>
      <c r="VV613" s="1"/>
      <c r="VW613" s="1"/>
      <c r="VX613" s="1"/>
      <c r="VY613" s="1"/>
      <c r="VZ613" s="1"/>
      <c r="WA613" s="1"/>
      <c r="WB613" s="1"/>
      <c r="WC613" s="1"/>
      <c r="WD613" s="1"/>
      <c r="WE613" s="1"/>
      <c r="WF613" s="1"/>
      <c r="WG613" s="1"/>
      <c r="WH613" s="1"/>
      <c r="WI613" s="1"/>
      <c r="WJ613" s="1"/>
      <c r="WK613" s="1"/>
      <c r="WL613" s="1"/>
      <c r="WM613" s="1"/>
      <c r="WN613" s="1"/>
      <c r="WO613" s="1"/>
      <c r="WP613" s="1"/>
      <c r="WQ613" s="1"/>
      <c r="WR613" s="1"/>
      <c r="WS613" s="1"/>
      <c r="WT613" s="1"/>
      <c r="WU613" s="1"/>
      <c r="WV613" s="1"/>
      <c r="WW613" s="1"/>
      <c r="WX613" s="1"/>
      <c r="WY613" s="1"/>
      <c r="WZ613" s="1"/>
      <c r="XA613" s="1"/>
      <c r="XB613" s="1"/>
      <c r="XC613" s="1"/>
      <c r="XD613" s="1"/>
      <c r="XE613" s="1"/>
      <c r="XF613" s="1"/>
      <c r="XG613" s="1"/>
      <c r="XH613" s="1"/>
      <c r="XI613" s="1"/>
      <c r="XJ613" s="1"/>
      <c r="XK613" s="1"/>
      <c r="XL613" s="1"/>
      <c r="XM613" s="1"/>
      <c r="XN613" s="1"/>
      <c r="XO613" s="1"/>
      <c r="XP613" s="1"/>
      <c r="XQ613" s="1"/>
      <c r="XR613" s="1"/>
      <c r="XS613" s="1"/>
      <c r="XT613" s="1"/>
      <c r="XU613" s="1"/>
      <c r="XV613" s="1"/>
      <c r="XW613" s="1"/>
      <c r="XX613" s="1"/>
      <c r="XY613" s="1"/>
      <c r="XZ613" s="1"/>
      <c r="YA613" s="1"/>
      <c r="YB613" s="1"/>
      <c r="YC613" s="1"/>
      <c r="YD613" s="1"/>
      <c r="YE613" s="1"/>
      <c r="YF613" s="1"/>
      <c r="YG613" s="1"/>
      <c r="YH613" s="1"/>
      <c r="YI613" s="1"/>
      <c r="YJ613" s="1"/>
      <c r="YK613" s="1"/>
      <c r="YL613" s="1"/>
      <c r="YM613" s="1"/>
      <c r="YN613" s="1"/>
      <c r="YO613" s="1"/>
      <c r="YP613" s="1"/>
      <c r="YQ613" s="1"/>
      <c r="YR613" s="1"/>
      <c r="YS613" s="1"/>
      <c r="YT613" s="1"/>
      <c r="YU613" s="1"/>
      <c r="YV613" s="1"/>
      <c r="YW613" s="1"/>
      <c r="YX613" s="1"/>
      <c r="YY613" s="1"/>
      <c r="YZ613" s="1"/>
      <c r="ZA613" s="1"/>
      <c r="ZB613" s="1"/>
      <c r="ZC613" s="1"/>
      <c r="ZD613" s="1"/>
      <c r="ZE613" s="1"/>
      <c r="ZF613" s="1"/>
      <c r="ZG613" s="1"/>
      <c r="ZH613" s="1"/>
      <c r="ZI613" s="1"/>
      <c r="ZJ613" s="1"/>
      <c r="ZK613" s="1"/>
      <c r="ZL613" s="1"/>
      <c r="ZM613" s="1"/>
      <c r="ZN613" s="1"/>
      <c r="ZO613" s="1"/>
      <c r="ZP613" s="1"/>
      <c r="ZQ613" s="1"/>
      <c r="ZR613" s="1"/>
      <c r="ZS613" s="1"/>
    </row>
    <row r="614" spans="1:695" s="121" customFormat="1" x14ac:dyDescent="0.2">
      <c r="A614" s="218" t="s">
        <v>172</v>
      </c>
      <c r="B614" s="91"/>
      <c r="C614" s="48" t="s">
        <v>56</v>
      </c>
      <c r="D614" s="68" t="s">
        <v>14</v>
      </c>
      <c r="E614" s="69">
        <v>0.65972222222222221</v>
      </c>
      <c r="F614" s="69">
        <f>E614+(70/(24*60))</f>
        <v>0.70833333333333337</v>
      </c>
      <c r="G614" s="42">
        <f>H614*I614</f>
        <v>9600</v>
      </c>
      <c r="H614" s="70">
        <v>250</v>
      </c>
      <c r="I614" s="81">
        <v>38.4</v>
      </c>
      <c r="J614" s="77" t="s">
        <v>204</v>
      </c>
      <c r="K614" s="77" t="s">
        <v>205</v>
      </c>
      <c r="L614" s="157"/>
      <c r="M614" s="1"/>
      <c r="N614" s="138"/>
      <c r="O614" s="139"/>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c r="JR614" s="1"/>
      <c r="JS614" s="1"/>
      <c r="JT614" s="1"/>
      <c r="JU614" s="1"/>
      <c r="JV614" s="1"/>
      <c r="JW614" s="1"/>
      <c r="JX614" s="1"/>
      <c r="JY614" s="1"/>
      <c r="JZ614" s="1"/>
      <c r="KA614" s="1"/>
      <c r="KB614" s="1"/>
      <c r="KC614" s="1"/>
      <c r="KD614" s="1"/>
      <c r="KE614" s="1"/>
      <c r="KF614" s="1"/>
      <c r="KG614" s="1"/>
      <c r="KH614" s="1"/>
      <c r="KI614" s="1"/>
      <c r="KJ614" s="1"/>
      <c r="KK614" s="1"/>
      <c r="KL614" s="1"/>
      <c r="KM614" s="1"/>
      <c r="KN614" s="1"/>
      <c r="KO614" s="1"/>
      <c r="KP614" s="1"/>
      <c r="KQ614" s="1"/>
      <c r="KR614" s="1"/>
      <c r="KS614" s="1"/>
      <c r="KT614" s="1"/>
      <c r="KU614" s="1"/>
      <c r="KV614" s="1"/>
      <c r="KW614" s="1"/>
      <c r="KX614" s="1"/>
      <c r="KY614" s="1"/>
      <c r="KZ614" s="1"/>
      <c r="LA614" s="1"/>
      <c r="LB614" s="1"/>
      <c r="LC614" s="1"/>
      <c r="LD614" s="1"/>
      <c r="LE614" s="1"/>
      <c r="LF614" s="1"/>
      <c r="LG614" s="1"/>
      <c r="LH614" s="1"/>
      <c r="LI614" s="1"/>
      <c r="LJ614" s="1"/>
      <c r="LK614" s="1"/>
      <c r="LL614" s="1"/>
      <c r="LM614" s="1"/>
      <c r="LN614" s="1"/>
      <c r="LO614" s="1"/>
      <c r="LP614" s="1"/>
      <c r="LQ614" s="1"/>
      <c r="LR614" s="1"/>
      <c r="LS614" s="1"/>
      <c r="LT614" s="1"/>
      <c r="LU614" s="1"/>
      <c r="LV614" s="1"/>
      <c r="LW614" s="1"/>
      <c r="LX614" s="1"/>
      <c r="LY614" s="1"/>
      <c r="LZ614" s="1"/>
      <c r="MA614" s="1"/>
      <c r="MB614" s="1"/>
      <c r="MC614" s="1"/>
      <c r="MD614" s="1"/>
      <c r="ME614" s="1"/>
      <c r="MF614" s="1"/>
      <c r="MG614" s="1"/>
      <c r="MH614" s="1"/>
      <c r="MI614" s="1"/>
      <c r="MJ614" s="1"/>
      <c r="MK614" s="1"/>
      <c r="ML614" s="1"/>
      <c r="MM614" s="1"/>
      <c r="MN614" s="1"/>
      <c r="MO614" s="1"/>
      <c r="MP614" s="1"/>
      <c r="MQ614" s="1"/>
      <c r="MR614" s="1"/>
      <c r="MS614" s="1"/>
      <c r="MT614" s="1"/>
      <c r="MU614" s="1"/>
      <c r="MV614" s="1"/>
      <c r="MW614" s="1"/>
      <c r="MX614" s="1"/>
      <c r="MY614" s="1"/>
      <c r="MZ614" s="1"/>
      <c r="NA614" s="1"/>
      <c r="NB614" s="1"/>
      <c r="NC614" s="1"/>
      <c r="ND614" s="1"/>
      <c r="NE614" s="1"/>
      <c r="NF614" s="1"/>
      <c r="NG614" s="1"/>
      <c r="NH614" s="1"/>
      <c r="NI614" s="1"/>
      <c r="NJ614" s="1"/>
      <c r="NK614" s="1"/>
      <c r="NL614" s="1"/>
      <c r="NM614" s="1"/>
      <c r="NN614" s="1"/>
      <c r="NO614" s="1"/>
      <c r="NP614" s="1"/>
      <c r="NQ614" s="1"/>
      <c r="NR614" s="1"/>
      <c r="NS614" s="1"/>
      <c r="NT614" s="1"/>
      <c r="NU614" s="1"/>
      <c r="NV614" s="1"/>
      <c r="NW614" s="1"/>
      <c r="NX614" s="1"/>
      <c r="NY614" s="1"/>
      <c r="NZ614" s="1"/>
      <c r="OA614" s="1"/>
      <c r="OB614" s="1"/>
      <c r="OC614" s="1"/>
      <c r="OD614" s="1"/>
      <c r="OE614" s="1"/>
      <c r="OF614" s="1"/>
      <c r="OG614" s="1"/>
      <c r="OH614" s="1"/>
      <c r="OI614" s="1"/>
      <c r="OJ614" s="1"/>
      <c r="OK614" s="1"/>
      <c r="OL614" s="1"/>
      <c r="OM614" s="1"/>
      <c r="ON614" s="1"/>
      <c r="OO614" s="1"/>
      <c r="OP614" s="1"/>
      <c r="OQ614" s="1"/>
      <c r="OR614" s="1"/>
      <c r="OS614" s="1"/>
      <c r="OT614" s="1"/>
      <c r="OU614" s="1"/>
      <c r="OV614" s="1"/>
      <c r="OW614" s="1"/>
      <c r="OX614" s="1"/>
      <c r="OY614" s="1"/>
      <c r="OZ614" s="1"/>
      <c r="PA614" s="1"/>
      <c r="PB614" s="1"/>
      <c r="PC614" s="1"/>
      <c r="PD614" s="1"/>
      <c r="PE614" s="1"/>
      <c r="PF614" s="1"/>
      <c r="PG614" s="1"/>
      <c r="PH614" s="1"/>
      <c r="PI614" s="1"/>
      <c r="PJ614" s="1"/>
      <c r="PK614" s="1"/>
      <c r="PL614" s="1"/>
      <c r="PM614" s="1"/>
      <c r="PN614" s="1"/>
      <c r="PO614" s="1"/>
      <c r="PP614" s="1"/>
      <c r="PQ614" s="1"/>
      <c r="PR614" s="1"/>
      <c r="PS614" s="1"/>
      <c r="PT614" s="1"/>
      <c r="PU614" s="1"/>
      <c r="PV614" s="1"/>
      <c r="PW614" s="1"/>
      <c r="PX614" s="1"/>
      <c r="PY614" s="1"/>
      <c r="PZ614" s="1"/>
      <c r="QA614" s="1"/>
      <c r="QB614" s="1"/>
      <c r="QC614" s="1"/>
      <c r="QD614" s="1"/>
      <c r="QE614" s="1"/>
      <c r="QF614" s="1"/>
      <c r="QG614" s="1"/>
      <c r="QH614" s="1"/>
      <c r="QI614" s="1"/>
      <c r="QJ614" s="1"/>
      <c r="QK614" s="1"/>
      <c r="QL614" s="1"/>
      <c r="QM614" s="1"/>
      <c r="QN614" s="1"/>
      <c r="QO614" s="1"/>
      <c r="QP614" s="1"/>
      <c r="QQ614" s="1"/>
      <c r="QR614" s="1"/>
      <c r="QS614" s="1"/>
      <c r="QT614" s="1"/>
      <c r="QU614" s="1"/>
      <c r="QV614" s="1"/>
      <c r="QW614" s="1"/>
      <c r="QX614" s="1"/>
      <c r="QY614" s="1"/>
      <c r="QZ614" s="1"/>
      <c r="RA614" s="1"/>
      <c r="RB614" s="1"/>
      <c r="RC614" s="1"/>
      <c r="RD614" s="1"/>
      <c r="RE614" s="1"/>
      <c r="RF614" s="1"/>
      <c r="RG614" s="1"/>
      <c r="RH614" s="1"/>
      <c r="RI614" s="1"/>
      <c r="RJ614" s="1"/>
      <c r="RK614" s="1"/>
      <c r="RL614" s="1"/>
      <c r="RM614" s="1"/>
      <c r="RN614" s="1"/>
      <c r="RO614" s="1"/>
      <c r="RP614" s="1"/>
      <c r="RQ614" s="1"/>
      <c r="RR614" s="1"/>
      <c r="RS614" s="1"/>
      <c r="RT614" s="1"/>
      <c r="RU614" s="1"/>
      <c r="RV614" s="1"/>
      <c r="RW614" s="1"/>
      <c r="RX614" s="1"/>
      <c r="RY614" s="1"/>
      <c r="RZ614" s="1"/>
      <c r="SA614" s="1"/>
      <c r="SB614" s="1"/>
      <c r="SC614" s="1"/>
      <c r="SD614" s="1"/>
      <c r="SE614" s="1"/>
      <c r="SF614" s="1"/>
      <c r="SG614" s="1"/>
      <c r="SH614" s="1"/>
      <c r="SI614" s="1"/>
      <c r="SJ614" s="1"/>
      <c r="SK614" s="1"/>
      <c r="SL614" s="1"/>
      <c r="SM614" s="1"/>
      <c r="SN614" s="1"/>
      <c r="SO614" s="1"/>
      <c r="SP614" s="1"/>
      <c r="SQ614" s="1"/>
      <c r="SR614" s="1"/>
      <c r="SS614" s="1"/>
      <c r="ST614" s="1"/>
      <c r="SU614" s="1"/>
      <c r="SV614" s="1"/>
      <c r="SW614" s="1"/>
      <c r="SX614" s="1"/>
      <c r="SY614" s="1"/>
      <c r="SZ614" s="1"/>
      <c r="TA614" s="1"/>
      <c r="TB614" s="1"/>
      <c r="TC614" s="1"/>
      <c r="TD614" s="1"/>
      <c r="TE614" s="1"/>
      <c r="TF614" s="1"/>
      <c r="TG614" s="1"/>
      <c r="TH614" s="1"/>
      <c r="TI614" s="1"/>
      <c r="TJ614" s="1"/>
      <c r="TK614" s="1"/>
      <c r="TL614" s="1"/>
      <c r="TM614" s="1"/>
      <c r="TN614" s="1"/>
      <c r="TO614" s="1"/>
      <c r="TP614" s="1"/>
      <c r="TQ614" s="1"/>
      <c r="TR614" s="1"/>
      <c r="TS614" s="1"/>
      <c r="TT614" s="1"/>
      <c r="TU614" s="1"/>
      <c r="TV614" s="1"/>
      <c r="TW614" s="1"/>
      <c r="TX614" s="1"/>
      <c r="TY614" s="1"/>
      <c r="TZ614" s="1"/>
      <c r="UA614" s="1"/>
      <c r="UB614" s="1"/>
      <c r="UC614" s="1"/>
      <c r="UD614" s="1"/>
      <c r="UE614" s="1"/>
      <c r="UF614" s="1"/>
      <c r="UG614" s="1"/>
      <c r="UH614" s="1"/>
      <c r="UI614" s="1"/>
      <c r="UJ614" s="1"/>
      <c r="UK614" s="1"/>
      <c r="UL614" s="1"/>
      <c r="UM614" s="1"/>
      <c r="UN614" s="1"/>
      <c r="UO614" s="1"/>
      <c r="UP614" s="1"/>
      <c r="UQ614" s="1"/>
      <c r="UR614" s="1"/>
      <c r="US614" s="1"/>
      <c r="UT614" s="1"/>
      <c r="UU614" s="1"/>
      <c r="UV614" s="1"/>
      <c r="UW614" s="1"/>
      <c r="UX614" s="1"/>
      <c r="UY614" s="1"/>
      <c r="UZ614" s="1"/>
      <c r="VA614" s="1"/>
      <c r="VB614" s="1"/>
      <c r="VC614" s="1"/>
      <c r="VD614" s="1"/>
      <c r="VE614" s="1"/>
      <c r="VF614" s="1"/>
      <c r="VG614" s="1"/>
      <c r="VH614" s="1"/>
      <c r="VI614" s="1"/>
      <c r="VJ614" s="1"/>
      <c r="VK614" s="1"/>
      <c r="VL614" s="1"/>
      <c r="VM614" s="1"/>
      <c r="VN614" s="1"/>
      <c r="VO614" s="1"/>
      <c r="VP614" s="1"/>
      <c r="VQ614" s="1"/>
      <c r="VR614" s="1"/>
      <c r="VS614" s="1"/>
      <c r="VT614" s="1"/>
      <c r="VU614" s="1"/>
      <c r="VV614" s="1"/>
      <c r="VW614" s="1"/>
      <c r="VX614" s="1"/>
      <c r="VY614" s="1"/>
      <c r="VZ614" s="1"/>
      <c r="WA614" s="1"/>
      <c r="WB614" s="1"/>
      <c r="WC614" s="1"/>
      <c r="WD614" s="1"/>
      <c r="WE614" s="1"/>
      <c r="WF614" s="1"/>
      <c r="WG614" s="1"/>
      <c r="WH614" s="1"/>
      <c r="WI614" s="1"/>
      <c r="WJ614" s="1"/>
      <c r="WK614" s="1"/>
      <c r="WL614" s="1"/>
      <c r="WM614" s="1"/>
      <c r="WN614" s="1"/>
      <c r="WO614" s="1"/>
      <c r="WP614" s="1"/>
      <c r="WQ614" s="1"/>
      <c r="WR614" s="1"/>
      <c r="WS614" s="1"/>
      <c r="WT614" s="1"/>
      <c r="WU614" s="1"/>
      <c r="WV614" s="1"/>
      <c r="WW614" s="1"/>
      <c r="WX614" s="1"/>
      <c r="WY614" s="1"/>
      <c r="WZ614" s="1"/>
      <c r="XA614" s="1"/>
      <c r="XB614" s="1"/>
      <c r="XC614" s="1"/>
      <c r="XD614" s="1"/>
      <c r="XE614" s="1"/>
      <c r="XF614" s="1"/>
      <c r="XG614" s="1"/>
      <c r="XH614" s="1"/>
      <c r="XI614" s="1"/>
      <c r="XJ614" s="1"/>
      <c r="XK614" s="1"/>
      <c r="XL614" s="1"/>
      <c r="XM614" s="1"/>
      <c r="XN614" s="1"/>
      <c r="XO614" s="1"/>
      <c r="XP614" s="1"/>
      <c r="XQ614" s="1"/>
      <c r="XR614" s="1"/>
      <c r="XS614" s="1"/>
      <c r="XT614" s="1"/>
      <c r="XU614" s="1"/>
      <c r="XV614" s="1"/>
      <c r="XW614" s="1"/>
      <c r="XX614" s="1"/>
      <c r="XY614" s="1"/>
      <c r="XZ614" s="1"/>
      <c r="YA614" s="1"/>
      <c r="YB614" s="1"/>
      <c r="YC614" s="1"/>
      <c r="YD614" s="1"/>
      <c r="YE614" s="1"/>
      <c r="YF614" s="1"/>
      <c r="YG614" s="1"/>
      <c r="YH614" s="1"/>
      <c r="YI614" s="1"/>
      <c r="YJ614" s="1"/>
      <c r="YK614" s="1"/>
      <c r="YL614" s="1"/>
      <c r="YM614" s="1"/>
      <c r="YN614" s="1"/>
      <c r="YO614" s="1"/>
      <c r="YP614" s="1"/>
      <c r="YQ614" s="1"/>
      <c r="YR614" s="1"/>
      <c r="YS614" s="1"/>
      <c r="YT614" s="1"/>
      <c r="YU614" s="1"/>
      <c r="YV614" s="1"/>
      <c r="YW614" s="1"/>
      <c r="YX614" s="1"/>
      <c r="YY614" s="1"/>
      <c r="YZ614" s="1"/>
      <c r="ZA614" s="1"/>
      <c r="ZB614" s="1"/>
      <c r="ZC614" s="1"/>
      <c r="ZD614" s="1"/>
      <c r="ZE614" s="1"/>
      <c r="ZF614" s="1"/>
      <c r="ZG614" s="1"/>
      <c r="ZH614" s="1"/>
      <c r="ZI614" s="1"/>
      <c r="ZJ614" s="1"/>
      <c r="ZK614" s="1"/>
      <c r="ZL614" s="1"/>
      <c r="ZM614" s="1"/>
      <c r="ZN614" s="1"/>
      <c r="ZO614" s="1"/>
      <c r="ZP614" s="1"/>
      <c r="ZQ614" s="1"/>
      <c r="ZR614" s="1"/>
      <c r="ZS614" s="1"/>
    </row>
    <row r="615" spans="1:695" s="121" customFormat="1" x14ac:dyDescent="0.2">
      <c r="A615" s="218" t="s">
        <v>172</v>
      </c>
      <c r="B615" s="91"/>
      <c r="C615" s="48" t="s">
        <v>58</v>
      </c>
      <c r="D615" s="68" t="s">
        <v>14</v>
      </c>
      <c r="E615" s="69">
        <v>0.70833333333333337</v>
      </c>
      <c r="F615" s="69">
        <f>E615+(55/(24*60))</f>
        <v>0.74652777777777779</v>
      </c>
      <c r="G615" s="42">
        <f t="shared" si="96"/>
        <v>6150</v>
      </c>
      <c r="H615" s="70">
        <v>250</v>
      </c>
      <c r="I615" s="81">
        <v>24.6</v>
      </c>
      <c r="J615" s="77" t="s">
        <v>204</v>
      </c>
      <c r="K615" s="77" t="s">
        <v>205</v>
      </c>
      <c r="L615" s="157"/>
      <c r="M615" s="1"/>
      <c r="N615" s="138"/>
      <c r="O615" s="139"/>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c r="JR615" s="1"/>
      <c r="JS615" s="1"/>
      <c r="JT615" s="1"/>
      <c r="JU615" s="1"/>
      <c r="JV615" s="1"/>
      <c r="JW615" s="1"/>
      <c r="JX615" s="1"/>
      <c r="JY615" s="1"/>
      <c r="JZ615" s="1"/>
      <c r="KA615" s="1"/>
      <c r="KB615" s="1"/>
      <c r="KC615" s="1"/>
      <c r="KD615" s="1"/>
      <c r="KE615" s="1"/>
      <c r="KF615" s="1"/>
      <c r="KG615" s="1"/>
      <c r="KH615" s="1"/>
      <c r="KI615" s="1"/>
      <c r="KJ615" s="1"/>
      <c r="KK615" s="1"/>
      <c r="KL615" s="1"/>
      <c r="KM615" s="1"/>
      <c r="KN615" s="1"/>
      <c r="KO615" s="1"/>
      <c r="KP615" s="1"/>
      <c r="KQ615" s="1"/>
      <c r="KR615" s="1"/>
      <c r="KS615" s="1"/>
      <c r="KT615" s="1"/>
      <c r="KU615" s="1"/>
      <c r="KV615" s="1"/>
      <c r="KW615" s="1"/>
      <c r="KX615" s="1"/>
      <c r="KY615" s="1"/>
      <c r="KZ615" s="1"/>
      <c r="LA615" s="1"/>
      <c r="LB615" s="1"/>
      <c r="LC615" s="1"/>
      <c r="LD615" s="1"/>
      <c r="LE615" s="1"/>
      <c r="LF615" s="1"/>
      <c r="LG615" s="1"/>
      <c r="LH615" s="1"/>
      <c r="LI615" s="1"/>
      <c r="LJ615" s="1"/>
      <c r="LK615" s="1"/>
      <c r="LL615" s="1"/>
      <c r="LM615" s="1"/>
      <c r="LN615" s="1"/>
      <c r="LO615" s="1"/>
      <c r="LP615" s="1"/>
      <c r="LQ615" s="1"/>
      <c r="LR615" s="1"/>
      <c r="LS615" s="1"/>
      <c r="LT615" s="1"/>
      <c r="LU615" s="1"/>
      <c r="LV615" s="1"/>
      <c r="LW615" s="1"/>
      <c r="LX615" s="1"/>
      <c r="LY615" s="1"/>
      <c r="LZ615" s="1"/>
      <c r="MA615" s="1"/>
      <c r="MB615" s="1"/>
      <c r="MC615" s="1"/>
      <c r="MD615" s="1"/>
      <c r="ME615" s="1"/>
      <c r="MF615" s="1"/>
      <c r="MG615" s="1"/>
      <c r="MH615" s="1"/>
      <c r="MI615" s="1"/>
      <c r="MJ615" s="1"/>
      <c r="MK615" s="1"/>
      <c r="ML615" s="1"/>
      <c r="MM615" s="1"/>
      <c r="MN615" s="1"/>
      <c r="MO615" s="1"/>
      <c r="MP615" s="1"/>
      <c r="MQ615" s="1"/>
      <c r="MR615" s="1"/>
      <c r="MS615" s="1"/>
      <c r="MT615" s="1"/>
      <c r="MU615" s="1"/>
      <c r="MV615" s="1"/>
      <c r="MW615" s="1"/>
      <c r="MX615" s="1"/>
      <c r="MY615" s="1"/>
      <c r="MZ615" s="1"/>
      <c r="NA615" s="1"/>
      <c r="NB615" s="1"/>
      <c r="NC615" s="1"/>
      <c r="ND615" s="1"/>
      <c r="NE615" s="1"/>
      <c r="NF615" s="1"/>
      <c r="NG615" s="1"/>
      <c r="NH615" s="1"/>
      <c r="NI615" s="1"/>
      <c r="NJ615" s="1"/>
      <c r="NK615" s="1"/>
      <c r="NL615" s="1"/>
      <c r="NM615" s="1"/>
      <c r="NN615" s="1"/>
      <c r="NO615" s="1"/>
      <c r="NP615" s="1"/>
      <c r="NQ615" s="1"/>
      <c r="NR615" s="1"/>
      <c r="NS615" s="1"/>
      <c r="NT615" s="1"/>
      <c r="NU615" s="1"/>
      <c r="NV615" s="1"/>
      <c r="NW615" s="1"/>
      <c r="NX615" s="1"/>
      <c r="NY615" s="1"/>
      <c r="NZ615" s="1"/>
      <c r="OA615" s="1"/>
      <c r="OB615" s="1"/>
      <c r="OC615" s="1"/>
      <c r="OD615" s="1"/>
      <c r="OE615" s="1"/>
      <c r="OF615" s="1"/>
      <c r="OG615" s="1"/>
      <c r="OH615" s="1"/>
      <c r="OI615" s="1"/>
      <c r="OJ615" s="1"/>
      <c r="OK615" s="1"/>
      <c r="OL615" s="1"/>
      <c r="OM615" s="1"/>
      <c r="ON615" s="1"/>
      <c r="OO615" s="1"/>
      <c r="OP615" s="1"/>
      <c r="OQ615" s="1"/>
      <c r="OR615" s="1"/>
      <c r="OS615" s="1"/>
      <c r="OT615" s="1"/>
      <c r="OU615" s="1"/>
      <c r="OV615" s="1"/>
      <c r="OW615" s="1"/>
      <c r="OX615" s="1"/>
      <c r="OY615" s="1"/>
      <c r="OZ615" s="1"/>
      <c r="PA615" s="1"/>
      <c r="PB615" s="1"/>
      <c r="PC615" s="1"/>
      <c r="PD615" s="1"/>
      <c r="PE615" s="1"/>
      <c r="PF615" s="1"/>
      <c r="PG615" s="1"/>
      <c r="PH615" s="1"/>
      <c r="PI615" s="1"/>
      <c r="PJ615" s="1"/>
      <c r="PK615" s="1"/>
      <c r="PL615" s="1"/>
      <c r="PM615" s="1"/>
      <c r="PN615" s="1"/>
      <c r="PO615" s="1"/>
      <c r="PP615" s="1"/>
      <c r="PQ615" s="1"/>
      <c r="PR615" s="1"/>
      <c r="PS615" s="1"/>
      <c r="PT615" s="1"/>
      <c r="PU615" s="1"/>
      <c r="PV615" s="1"/>
      <c r="PW615" s="1"/>
      <c r="PX615" s="1"/>
      <c r="PY615" s="1"/>
      <c r="PZ615" s="1"/>
      <c r="QA615" s="1"/>
      <c r="QB615" s="1"/>
      <c r="QC615" s="1"/>
      <c r="QD615" s="1"/>
      <c r="QE615" s="1"/>
      <c r="QF615" s="1"/>
      <c r="QG615" s="1"/>
      <c r="QH615" s="1"/>
      <c r="QI615" s="1"/>
      <c r="QJ615" s="1"/>
      <c r="QK615" s="1"/>
      <c r="QL615" s="1"/>
      <c r="QM615" s="1"/>
      <c r="QN615" s="1"/>
      <c r="QO615" s="1"/>
      <c r="QP615" s="1"/>
      <c r="QQ615" s="1"/>
      <c r="QR615" s="1"/>
      <c r="QS615" s="1"/>
      <c r="QT615" s="1"/>
      <c r="QU615" s="1"/>
      <c r="QV615" s="1"/>
      <c r="QW615" s="1"/>
      <c r="QX615" s="1"/>
      <c r="QY615" s="1"/>
      <c r="QZ615" s="1"/>
      <c r="RA615" s="1"/>
      <c r="RB615" s="1"/>
      <c r="RC615" s="1"/>
      <c r="RD615" s="1"/>
      <c r="RE615" s="1"/>
      <c r="RF615" s="1"/>
      <c r="RG615" s="1"/>
      <c r="RH615" s="1"/>
      <c r="RI615" s="1"/>
      <c r="RJ615" s="1"/>
      <c r="RK615" s="1"/>
      <c r="RL615" s="1"/>
      <c r="RM615" s="1"/>
      <c r="RN615" s="1"/>
      <c r="RO615" s="1"/>
      <c r="RP615" s="1"/>
      <c r="RQ615" s="1"/>
      <c r="RR615" s="1"/>
      <c r="RS615" s="1"/>
      <c r="RT615" s="1"/>
      <c r="RU615" s="1"/>
      <c r="RV615" s="1"/>
      <c r="RW615" s="1"/>
      <c r="RX615" s="1"/>
      <c r="RY615" s="1"/>
      <c r="RZ615" s="1"/>
      <c r="SA615" s="1"/>
      <c r="SB615" s="1"/>
      <c r="SC615" s="1"/>
      <c r="SD615" s="1"/>
      <c r="SE615" s="1"/>
      <c r="SF615" s="1"/>
      <c r="SG615" s="1"/>
      <c r="SH615" s="1"/>
      <c r="SI615" s="1"/>
      <c r="SJ615" s="1"/>
      <c r="SK615" s="1"/>
      <c r="SL615" s="1"/>
      <c r="SM615" s="1"/>
      <c r="SN615" s="1"/>
      <c r="SO615" s="1"/>
      <c r="SP615" s="1"/>
      <c r="SQ615" s="1"/>
      <c r="SR615" s="1"/>
      <c r="SS615" s="1"/>
      <c r="ST615" s="1"/>
      <c r="SU615" s="1"/>
      <c r="SV615" s="1"/>
      <c r="SW615" s="1"/>
      <c r="SX615" s="1"/>
      <c r="SY615" s="1"/>
      <c r="SZ615" s="1"/>
      <c r="TA615" s="1"/>
      <c r="TB615" s="1"/>
      <c r="TC615" s="1"/>
      <c r="TD615" s="1"/>
      <c r="TE615" s="1"/>
      <c r="TF615" s="1"/>
      <c r="TG615" s="1"/>
      <c r="TH615" s="1"/>
      <c r="TI615" s="1"/>
      <c r="TJ615" s="1"/>
      <c r="TK615" s="1"/>
      <c r="TL615" s="1"/>
      <c r="TM615" s="1"/>
      <c r="TN615" s="1"/>
      <c r="TO615" s="1"/>
      <c r="TP615" s="1"/>
      <c r="TQ615" s="1"/>
      <c r="TR615" s="1"/>
      <c r="TS615" s="1"/>
      <c r="TT615" s="1"/>
      <c r="TU615" s="1"/>
      <c r="TV615" s="1"/>
      <c r="TW615" s="1"/>
      <c r="TX615" s="1"/>
      <c r="TY615" s="1"/>
      <c r="TZ615" s="1"/>
      <c r="UA615" s="1"/>
      <c r="UB615" s="1"/>
      <c r="UC615" s="1"/>
      <c r="UD615" s="1"/>
      <c r="UE615" s="1"/>
      <c r="UF615" s="1"/>
      <c r="UG615" s="1"/>
      <c r="UH615" s="1"/>
      <c r="UI615" s="1"/>
      <c r="UJ615" s="1"/>
      <c r="UK615" s="1"/>
      <c r="UL615" s="1"/>
      <c r="UM615" s="1"/>
      <c r="UN615" s="1"/>
      <c r="UO615" s="1"/>
      <c r="UP615" s="1"/>
      <c r="UQ615" s="1"/>
      <c r="UR615" s="1"/>
      <c r="US615" s="1"/>
      <c r="UT615" s="1"/>
      <c r="UU615" s="1"/>
      <c r="UV615" s="1"/>
      <c r="UW615" s="1"/>
      <c r="UX615" s="1"/>
      <c r="UY615" s="1"/>
      <c r="UZ615" s="1"/>
      <c r="VA615" s="1"/>
      <c r="VB615" s="1"/>
      <c r="VC615" s="1"/>
      <c r="VD615" s="1"/>
      <c r="VE615" s="1"/>
      <c r="VF615" s="1"/>
      <c r="VG615" s="1"/>
      <c r="VH615" s="1"/>
      <c r="VI615" s="1"/>
      <c r="VJ615" s="1"/>
      <c r="VK615" s="1"/>
      <c r="VL615" s="1"/>
      <c r="VM615" s="1"/>
      <c r="VN615" s="1"/>
      <c r="VO615" s="1"/>
      <c r="VP615" s="1"/>
      <c r="VQ615" s="1"/>
      <c r="VR615" s="1"/>
      <c r="VS615" s="1"/>
      <c r="VT615" s="1"/>
      <c r="VU615" s="1"/>
      <c r="VV615" s="1"/>
      <c r="VW615" s="1"/>
      <c r="VX615" s="1"/>
      <c r="VY615" s="1"/>
      <c r="VZ615" s="1"/>
      <c r="WA615" s="1"/>
      <c r="WB615" s="1"/>
      <c r="WC615" s="1"/>
      <c r="WD615" s="1"/>
      <c r="WE615" s="1"/>
      <c r="WF615" s="1"/>
      <c r="WG615" s="1"/>
      <c r="WH615" s="1"/>
      <c r="WI615" s="1"/>
      <c r="WJ615" s="1"/>
      <c r="WK615" s="1"/>
      <c r="WL615" s="1"/>
      <c r="WM615" s="1"/>
      <c r="WN615" s="1"/>
      <c r="WO615" s="1"/>
      <c r="WP615" s="1"/>
      <c r="WQ615" s="1"/>
      <c r="WR615" s="1"/>
      <c r="WS615" s="1"/>
      <c r="WT615" s="1"/>
      <c r="WU615" s="1"/>
      <c r="WV615" s="1"/>
      <c r="WW615" s="1"/>
      <c r="WX615" s="1"/>
      <c r="WY615" s="1"/>
      <c r="WZ615" s="1"/>
      <c r="XA615" s="1"/>
      <c r="XB615" s="1"/>
      <c r="XC615" s="1"/>
      <c r="XD615" s="1"/>
      <c r="XE615" s="1"/>
      <c r="XF615" s="1"/>
      <c r="XG615" s="1"/>
      <c r="XH615" s="1"/>
      <c r="XI615" s="1"/>
      <c r="XJ615" s="1"/>
      <c r="XK615" s="1"/>
      <c r="XL615" s="1"/>
      <c r="XM615" s="1"/>
      <c r="XN615" s="1"/>
      <c r="XO615" s="1"/>
      <c r="XP615" s="1"/>
      <c r="XQ615" s="1"/>
      <c r="XR615" s="1"/>
      <c r="XS615" s="1"/>
      <c r="XT615" s="1"/>
      <c r="XU615" s="1"/>
      <c r="XV615" s="1"/>
      <c r="XW615" s="1"/>
      <c r="XX615" s="1"/>
      <c r="XY615" s="1"/>
      <c r="XZ615" s="1"/>
      <c r="YA615" s="1"/>
      <c r="YB615" s="1"/>
      <c r="YC615" s="1"/>
      <c r="YD615" s="1"/>
      <c r="YE615" s="1"/>
      <c r="YF615" s="1"/>
      <c r="YG615" s="1"/>
      <c r="YH615" s="1"/>
      <c r="YI615" s="1"/>
      <c r="YJ615" s="1"/>
      <c r="YK615" s="1"/>
      <c r="YL615" s="1"/>
      <c r="YM615" s="1"/>
      <c r="YN615" s="1"/>
      <c r="YO615" s="1"/>
      <c r="YP615" s="1"/>
      <c r="YQ615" s="1"/>
      <c r="YR615" s="1"/>
      <c r="YS615" s="1"/>
      <c r="YT615" s="1"/>
      <c r="YU615" s="1"/>
      <c r="YV615" s="1"/>
      <c r="YW615" s="1"/>
      <c r="YX615" s="1"/>
      <c r="YY615" s="1"/>
      <c r="YZ615" s="1"/>
      <c r="ZA615" s="1"/>
      <c r="ZB615" s="1"/>
      <c r="ZC615" s="1"/>
      <c r="ZD615" s="1"/>
      <c r="ZE615" s="1"/>
      <c r="ZF615" s="1"/>
      <c r="ZG615" s="1"/>
      <c r="ZH615" s="1"/>
      <c r="ZI615" s="1"/>
      <c r="ZJ615" s="1"/>
      <c r="ZK615" s="1"/>
      <c r="ZL615" s="1"/>
      <c r="ZM615" s="1"/>
      <c r="ZN615" s="1"/>
      <c r="ZO615" s="1"/>
      <c r="ZP615" s="1"/>
      <c r="ZQ615" s="1"/>
      <c r="ZR615" s="1"/>
      <c r="ZS615" s="1"/>
    </row>
    <row r="616" spans="1:695" x14ac:dyDescent="0.2">
      <c r="A616" s="158"/>
      <c r="C616" s="45"/>
      <c r="E616" s="58"/>
      <c r="F616" s="84"/>
      <c r="I616" s="60"/>
      <c r="L616" s="161"/>
      <c r="M616" s="1"/>
    </row>
    <row r="617" spans="1:695" x14ac:dyDescent="0.2">
      <c r="A617" s="158"/>
      <c r="C617" s="45"/>
      <c r="E617" s="58"/>
      <c r="F617" s="58"/>
      <c r="I617" s="60"/>
      <c r="L617" s="161"/>
      <c r="M617" s="1"/>
    </row>
    <row r="618" spans="1:695" s="119" customFormat="1" x14ac:dyDescent="0.2">
      <c r="A618" s="218" t="s">
        <v>173</v>
      </c>
      <c r="B618" s="91"/>
      <c r="C618" s="48" t="s">
        <v>69</v>
      </c>
      <c r="D618" s="68" t="s">
        <v>15</v>
      </c>
      <c r="E618" s="69">
        <v>0.3125</v>
      </c>
      <c r="F618" s="69">
        <f>E618+(55/(24*60))</f>
        <v>0.35069444444444442</v>
      </c>
      <c r="G618" s="42">
        <f>H618*I618</f>
        <v>4587.2</v>
      </c>
      <c r="H618" s="70">
        <v>188</v>
      </c>
      <c r="I618" s="81">
        <v>24.4</v>
      </c>
      <c r="J618" s="77" t="s">
        <v>204</v>
      </c>
      <c r="K618" s="77" t="s">
        <v>205</v>
      </c>
      <c r="L618" s="157"/>
      <c r="M618" s="1"/>
      <c r="N618" s="138"/>
      <c r="O618" s="139"/>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c r="JR618" s="1"/>
      <c r="JS618" s="1"/>
      <c r="JT618" s="1"/>
      <c r="JU618" s="1"/>
      <c r="JV618" s="1"/>
      <c r="JW618" s="1"/>
      <c r="JX618" s="1"/>
      <c r="JY618" s="1"/>
      <c r="JZ618" s="1"/>
      <c r="KA618" s="1"/>
      <c r="KB618" s="1"/>
      <c r="KC618" s="1"/>
      <c r="KD618" s="1"/>
      <c r="KE618" s="1"/>
      <c r="KF618" s="1"/>
      <c r="KG618" s="1"/>
      <c r="KH618" s="1"/>
      <c r="KI618" s="1"/>
      <c r="KJ618" s="1"/>
      <c r="KK618" s="1"/>
      <c r="KL618" s="1"/>
      <c r="KM618" s="1"/>
      <c r="KN618" s="1"/>
      <c r="KO618" s="1"/>
      <c r="KP618" s="1"/>
      <c r="KQ618" s="1"/>
      <c r="KR618" s="1"/>
      <c r="KS618" s="1"/>
      <c r="KT618" s="1"/>
      <c r="KU618" s="1"/>
      <c r="KV618" s="1"/>
      <c r="KW618" s="1"/>
      <c r="KX618" s="1"/>
      <c r="KY618" s="1"/>
      <c r="KZ618" s="1"/>
      <c r="LA618" s="1"/>
      <c r="LB618" s="1"/>
      <c r="LC618" s="1"/>
      <c r="LD618" s="1"/>
      <c r="LE618" s="1"/>
      <c r="LF618" s="1"/>
      <c r="LG618" s="1"/>
      <c r="LH618" s="1"/>
      <c r="LI618" s="1"/>
      <c r="LJ618" s="1"/>
      <c r="LK618" s="1"/>
      <c r="LL618" s="1"/>
      <c r="LM618" s="1"/>
      <c r="LN618" s="1"/>
      <c r="LO618" s="1"/>
      <c r="LP618" s="1"/>
      <c r="LQ618" s="1"/>
      <c r="LR618" s="1"/>
      <c r="LS618" s="1"/>
      <c r="LT618" s="1"/>
      <c r="LU618" s="1"/>
      <c r="LV618" s="1"/>
      <c r="LW618" s="1"/>
      <c r="LX618" s="1"/>
      <c r="LY618" s="1"/>
      <c r="LZ618" s="1"/>
      <c r="MA618" s="1"/>
      <c r="MB618" s="1"/>
      <c r="MC618" s="1"/>
      <c r="MD618" s="1"/>
      <c r="ME618" s="1"/>
      <c r="MF618" s="1"/>
      <c r="MG618" s="1"/>
      <c r="MH618" s="1"/>
      <c r="MI618" s="1"/>
      <c r="MJ618" s="1"/>
      <c r="MK618" s="1"/>
      <c r="ML618" s="1"/>
      <c r="MM618" s="1"/>
      <c r="MN618" s="1"/>
      <c r="MO618" s="1"/>
      <c r="MP618" s="1"/>
      <c r="MQ618" s="1"/>
      <c r="MR618" s="1"/>
      <c r="MS618" s="1"/>
      <c r="MT618" s="1"/>
      <c r="MU618" s="1"/>
      <c r="MV618" s="1"/>
      <c r="MW618" s="1"/>
      <c r="MX618" s="1"/>
      <c r="MY618" s="1"/>
      <c r="MZ618" s="1"/>
      <c r="NA618" s="1"/>
      <c r="NB618" s="1"/>
      <c r="NC618" s="1"/>
      <c r="ND618" s="1"/>
      <c r="NE618" s="1"/>
      <c r="NF618" s="1"/>
      <c r="NG618" s="1"/>
      <c r="NH618" s="1"/>
      <c r="NI618" s="1"/>
      <c r="NJ618" s="1"/>
      <c r="NK618" s="1"/>
      <c r="NL618" s="1"/>
      <c r="NM618" s="1"/>
      <c r="NN618" s="1"/>
      <c r="NO618" s="1"/>
      <c r="NP618" s="1"/>
      <c r="NQ618" s="1"/>
      <c r="NR618" s="1"/>
      <c r="NS618" s="1"/>
      <c r="NT618" s="1"/>
      <c r="NU618" s="1"/>
      <c r="NV618" s="1"/>
      <c r="NW618" s="1"/>
      <c r="NX618" s="1"/>
      <c r="NY618" s="1"/>
      <c r="NZ618" s="1"/>
      <c r="OA618" s="1"/>
      <c r="OB618" s="1"/>
      <c r="OC618" s="1"/>
      <c r="OD618" s="1"/>
      <c r="OE618" s="1"/>
      <c r="OF618" s="1"/>
      <c r="OG618" s="1"/>
      <c r="OH618" s="1"/>
      <c r="OI618" s="1"/>
      <c r="OJ618" s="1"/>
      <c r="OK618" s="1"/>
      <c r="OL618" s="1"/>
      <c r="OM618" s="1"/>
      <c r="ON618" s="1"/>
      <c r="OO618" s="1"/>
      <c r="OP618" s="1"/>
      <c r="OQ618" s="1"/>
      <c r="OR618" s="1"/>
      <c r="OS618" s="1"/>
      <c r="OT618" s="1"/>
      <c r="OU618" s="1"/>
      <c r="OV618" s="1"/>
      <c r="OW618" s="1"/>
      <c r="OX618" s="1"/>
      <c r="OY618" s="1"/>
      <c r="OZ618" s="1"/>
      <c r="PA618" s="1"/>
      <c r="PB618" s="1"/>
      <c r="PC618" s="1"/>
      <c r="PD618" s="1"/>
      <c r="PE618" s="1"/>
      <c r="PF618" s="1"/>
      <c r="PG618" s="1"/>
      <c r="PH618" s="1"/>
      <c r="PI618" s="1"/>
      <c r="PJ618" s="1"/>
      <c r="PK618" s="1"/>
      <c r="PL618" s="1"/>
      <c r="PM618" s="1"/>
      <c r="PN618" s="1"/>
      <c r="PO618" s="1"/>
      <c r="PP618" s="1"/>
      <c r="PQ618" s="1"/>
      <c r="PR618" s="1"/>
      <c r="PS618" s="1"/>
      <c r="PT618" s="1"/>
      <c r="PU618" s="1"/>
      <c r="PV618" s="1"/>
      <c r="PW618" s="1"/>
      <c r="PX618" s="1"/>
      <c r="PY618" s="1"/>
      <c r="PZ618" s="1"/>
      <c r="QA618" s="1"/>
      <c r="QB618" s="1"/>
      <c r="QC618" s="1"/>
      <c r="QD618" s="1"/>
      <c r="QE618" s="1"/>
      <c r="QF618" s="1"/>
      <c r="QG618" s="1"/>
      <c r="QH618" s="1"/>
      <c r="QI618" s="1"/>
      <c r="QJ618" s="1"/>
      <c r="QK618" s="1"/>
      <c r="QL618" s="1"/>
      <c r="QM618" s="1"/>
      <c r="QN618" s="1"/>
      <c r="QO618" s="1"/>
      <c r="QP618" s="1"/>
      <c r="QQ618" s="1"/>
      <c r="QR618" s="1"/>
      <c r="QS618" s="1"/>
      <c r="QT618" s="1"/>
      <c r="QU618" s="1"/>
      <c r="QV618" s="1"/>
      <c r="QW618" s="1"/>
      <c r="QX618" s="1"/>
      <c r="QY618" s="1"/>
      <c r="QZ618" s="1"/>
      <c r="RA618" s="1"/>
      <c r="RB618" s="1"/>
      <c r="RC618" s="1"/>
      <c r="RD618" s="1"/>
      <c r="RE618" s="1"/>
      <c r="RF618" s="1"/>
      <c r="RG618" s="1"/>
      <c r="RH618" s="1"/>
      <c r="RI618" s="1"/>
      <c r="RJ618" s="1"/>
      <c r="RK618" s="1"/>
      <c r="RL618" s="1"/>
      <c r="RM618" s="1"/>
      <c r="RN618" s="1"/>
      <c r="RO618" s="1"/>
      <c r="RP618" s="1"/>
      <c r="RQ618" s="1"/>
      <c r="RR618" s="1"/>
      <c r="RS618" s="1"/>
      <c r="RT618" s="1"/>
      <c r="RU618" s="1"/>
      <c r="RV618" s="1"/>
      <c r="RW618" s="1"/>
      <c r="RX618" s="1"/>
      <c r="RY618" s="1"/>
      <c r="RZ618" s="1"/>
      <c r="SA618" s="1"/>
      <c r="SB618" s="1"/>
      <c r="SC618" s="1"/>
      <c r="SD618" s="1"/>
      <c r="SE618" s="1"/>
      <c r="SF618" s="1"/>
      <c r="SG618" s="1"/>
      <c r="SH618" s="1"/>
      <c r="SI618" s="1"/>
      <c r="SJ618" s="1"/>
      <c r="SK618" s="1"/>
      <c r="SL618" s="1"/>
      <c r="SM618" s="1"/>
      <c r="SN618" s="1"/>
      <c r="SO618" s="1"/>
      <c r="SP618" s="1"/>
      <c r="SQ618" s="1"/>
      <c r="SR618" s="1"/>
      <c r="SS618" s="1"/>
      <c r="ST618" s="1"/>
      <c r="SU618" s="1"/>
      <c r="SV618" s="1"/>
      <c r="SW618" s="1"/>
      <c r="SX618" s="1"/>
      <c r="SY618" s="1"/>
      <c r="SZ618" s="1"/>
      <c r="TA618" s="1"/>
      <c r="TB618" s="1"/>
      <c r="TC618" s="1"/>
      <c r="TD618" s="1"/>
      <c r="TE618" s="1"/>
      <c r="TF618" s="1"/>
      <c r="TG618" s="1"/>
      <c r="TH618" s="1"/>
      <c r="TI618" s="1"/>
      <c r="TJ618" s="1"/>
      <c r="TK618" s="1"/>
      <c r="TL618" s="1"/>
      <c r="TM618" s="1"/>
      <c r="TN618" s="1"/>
      <c r="TO618" s="1"/>
      <c r="TP618" s="1"/>
      <c r="TQ618" s="1"/>
      <c r="TR618" s="1"/>
      <c r="TS618" s="1"/>
      <c r="TT618" s="1"/>
      <c r="TU618" s="1"/>
      <c r="TV618" s="1"/>
      <c r="TW618" s="1"/>
      <c r="TX618" s="1"/>
      <c r="TY618" s="1"/>
      <c r="TZ618" s="1"/>
      <c r="UA618" s="1"/>
      <c r="UB618" s="1"/>
      <c r="UC618" s="1"/>
      <c r="UD618" s="1"/>
      <c r="UE618" s="1"/>
      <c r="UF618" s="1"/>
      <c r="UG618" s="1"/>
      <c r="UH618" s="1"/>
      <c r="UI618" s="1"/>
      <c r="UJ618" s="1"/>
      <c r="UK618" s="1"/>
      <c r="UL618" s="1"/>
      <c r="UM618" s="1"/>
      <c r="UN618" s="1"/>
      <c r="UO618" s="1"/>
      <c r="UP618" s="1"/>
      <c r="UQ618" s="1"/>
      <c r="UR618" s="1"/>
      <c r="US618" s="1"/>
      <c r="UT618" s="1"/>
      <c r="UU618" s="1"/>
      <c r="UV618" s="1"/>
      <c r="UW618" s="1"/>
      <c r="UX618" s="1"/>
      <c r="UY618" s="1"/>
      <c r="UZ618" s="1"/>
      <c r="VA618" s="1"/>
      <c r="VB618" s="1"/>
      <c r="VC618" s="1"/>
      <c r="VD618" s="1"/>
      <c r="VE618" s="1"/>
      <c r="VF618" s="1"/>
      <c r="VG618" s="1"/>
      <c r="VH618" s="1"/>
      <c r="VI618" s="1"/>
      <c r="VJ618" s="1"/>
      <c r="VK618" s="1"/>
      <c r="VL618" s="1"/>
      <c r="VM618" s="1"/>
      <c r="VN618" s="1"/>
      <c r="VO618" s="1"/>
      <c r="VP618" s="1"/>
      <c r="VQ618" s="1"/>
      <c r="VR618" s="1"/>
      <c r="VS618" s="1"/>
      <c r="VT618" s="1"/>
      <c r="VU618" s="1"/>
      <c r="VV618" s="1"/>
      <c r="VW618" s="1"/>
      <c r="VX618" s="1"/>
      <c r="VY618" s="1"/>
      <c r="VZ618" s="1"/>
      <c r="WA618" s="1"/>
      <c r="WB618" s="1"/>
      <c r="WC618" s="1"/>
      <c r="WD618" s="1"/>
      <c r="WE618" s="1"/>
      <c r="WF618" s="1"/>
      <c r="WG618" s="1"/>
      <c r="WH618" s="1"/>
      <c r="WI618" s="1"/>
      <c r="WJ618" s="1"/>
      <c r="WK618" s="1"/>
      <c r="WL618" s="1"/>
      <c r="WM618" s="1"/>
      <c r="WN618" s="1"/>
      <c r="WO618" s="1"/>
      <c r="WP618" s="1"/>
      <c r="WQ618" s="1"/>
      <c r="WR618" s="1"/>
      <c r="WS618" s="1"/>
      <c r="WT618" s="1"/>
      <c r="WU618" s="1"/>
      <c r="WV618" s="1"/>
      <c r="WW618" s="1"/>
      <c r="WX618" s="1"/>
      <c r="WY618" s="1"/>
      <c r="WZ618" s="1"/>
      <c r="XA618" s="1"/>
      <c r="XB618" s="1"/>
      <c r="XC618" s="1"/>
      <c r="XD618" s="1"/>
      <c r="XE618" s="1"/>
      <c r="XF618" s="1"/>
      <c r="XG618" s="1"/>
      <c r="XH618" s="1"/>
      <c r="XI618" s="1"/>
      <c r="XJ618" s="1"/>
      <c r="XK618" s="1"/>
      <c r="XL618" s="1"/>
      <c r="XM618" s="1"/>
      <c r="XN618" s="1"/>
      <c r="XO618" s="1"/>
      <c r="XP618" s="1"/>
      <c r="XQ618" s="1"/>
      <c r="XR618" s="1"/>
      <c r="XS618" s="1"/>
      <c r="XT618" s="1"/>
      <c r="XU618" s="1"/>
      <c r="XV618" s="1"/>
      <c r="XW618" s="1"/>
      <c r="XX618" s="1"/>
      <c r="XY618" s="1"/>
      <c r="XZ618" s="1"/>
      <c r="YA618" s="1"/>
      <c r="YB618" s="1"/>
      <c r="YC618" s="1"/>
      <c r="YD618" s="1"/>
      <c r="YE618" s="1"/>
      <c r="YF618" s="1"/>
      <c r="YG618" s="1"/>
      <c r="YH618" s="1"/>
      <c r="YI618" s="1"/>
      <c r="YJ618" s="1"/>
      <c r="YK618" s="1"/>
      <c r="YL618" s="1"/>
      <c r="YM618" s="1"/>
      <c r="YN618" s="1"/>
      <c r="YO618" s="1"/>
      <c r="YP618" s="1"/>
      <c r="YQ618" s="1"/>
      <c r="YR618" s="1"/>
      <c r="YS618" s="1"/>
      <c r="YT618" s="1"/>
      <c r="YU618" s="1"/>
      <c r="YV618" s="1"/>
      <c r="YW618" s="1"/>
      <c r="YX618" s="1"/>
      <c r="YY618" s="1"/>
      <c r="YZ618" s="1"/>
      <c r="ZA618" s="1"/>
      <c r="ZB618" s="1"/>
      <c r="ZC618" s="1"/>
      <c r="ZD618" s="1"/>
      <c r="ZE618" s="1"/>
      <c r="ZF618" s="1"/>
      <c r="ZG618" s="1"/>
      <c r="ZH618" s="1"/>
      <c r="ZI618" s="1"/>
      <c r="ZJ618" s="1"/>
      <c r="ZK618" s="1"/>
      <c r="ZL618" s="1"/>
      <c r="ZM618" s="1"/>
      <c r="ZN618" s="1"/>
      <c r="ZO618" s="1"/>
      <c r="ZP618" s="1"/>
      <c r="ZQ618" s="1"/>
      <c r="ZR618" s="1"/>
      <c r="ZS618" s="1"/>
    </row>
    <row r="619" spans="1:695" s="119" customFormat="1" x14ac:dyDescent="0.2">
      <c r="A619" s="218" t="s">
        <v>173</v>
      </c>
      <c r="B619" s="91"/>
      <c r="C619" s="222" t="s">
        <v>122</v>
      </c>
      <c r="D619" s="68"/>
      <c r="E619" s="69"/>
      <c r="F619" s="69"/>
      <c r="G619" s="42"/>
      <c r="H619" s="70"/>
      <c r="I619" s="81"/>
      <c r="J619" s="75"/>
      <c r="K619" s="46"/>
      <c r="L619" s="157"/>
      <c r="M619" s="1"/>
      <c r="N619" s="138"/>
      <c r="O619" s="139"/>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c r="JR619" s="1"/>
      <c r="JS619" s="1"/>
      <c r="JT619" s="1"/>
      <c r="JU619" s="1"/>
      <c r="JV619" s="1"/>
      <c r="JW619" s="1"/>
      <c r="JX619" s="1"/>
      <c r="JY619" s="1"/>
      <c r="JZ619" s="1"/>
      <c r="KA619" s="1"/>
      <c r="KB619" s="1"/>
      <c r="KC619" s="1"/>
      <c r="KD619" s="1"/>
      <c r="KE619" s="1"/>
      <c r="KF619" s="1"/>
      <c r="KG619" s="1"/>
      <c r="KH619" s="1"/>
      <c r="KI619" s="1"/>
      <c r="KJ619" s="1"/>
      <c r="KK619" s="1"/>
      <c r="KL619" s="1"/>
      <c r="KM619" s="1"/>
      <c r="KN619" s="1"/>
      <c r="KO619" s="1"/>
      <c r="KP619" s="1"/>
      <c r="KQ619" s="1"/>
      <c r="KR619" s="1"/>
      <c r="KS619" s="1"/>
      <c r="KT619" s="1"/>
      <c r="KU619" s="1"/>
      <c r="KV619" s="1"/>
      <c r="KW619" s="1"/>
      <c r="KX619" s="1"/>
      <c r="KY619" s="1"/>
      <c r="KZ619" s="1"/>
      <c r="LA619" s="1"/>
      <c r="LB619" s="1"/>
      <c r="LC619" s="1"/>
      <c r="LD619" s="1"/>
      <c r="LE619" s="1"/>
      <c r="LF619" s="1"/>
      <c r="LG619" s="1"/>
      <c r="LH619" s="1"/>
      <c r="LI619" s="1"/>
      <c r="LJ619" s="1"/>
      <c r="LK619" s="1"/>
      <c r="LL619" s="1"/>
      <c r="LM619" s="1"/>
      <c r="LN619" s="1"/>
      <c r="LO619" s="1"/>
      <c r="LP619" s="1"/>
      <c r="LQ619" s="1"/>
      <c r="LR619" s="1"/>
      <c r="LS619" s="1"/>
      <c r="LT619" s="1"/>
      <c r="LU619" s="1"/>
      <c r="LV619" s="1"/>
      <c r="LW619" s="1"/>
      <c r="LX619" s="1"/>
      <c r="LY619" s="1"/>
      <c r="LZ619" s="1"/>
      <c r="MA619" s="1"/>
      <c r="MB619" s="1"/>
      <c r="MC619" s="1"/>
      <c r="MD619" s="1"/>
      <c r="ME619" s="1"/>
      <c r="MF619" s="1"/>
      <c r="MG619" s="1"/>
      <c r="MH619" s="1"/>
      <c r="MI619" s="1"/>
      <c r="MJ619" s="1"/>
      <c r="MK619" s="1"/>
      <c r="ML619" s="1"/>
      <c r="MM619" s="1"/>
      <c r="MN619" s="1"/>
      <c r="MO619" s="1"/>
      <c r="MP619" s="1"/>
      <c r="MQ619" s="1"/>
      <c r="MR619" s="1"/>
      <c r="MS619" s="1"/>
      <c r="MT619" s="1"/>
      <c r="MU619" s="1"/>
      <c r="MV619" s="1"/>
      <c r="MW619" s="1"/>
      <c r="MX619" s="1"/>
      <c r="MY619" s="1"/>
      <c r="MZ619" s="1"/>
      <c r="NA619" s="1"/>
      <c r="NB619" s="1"/>
      <c r="NC619" s="1"/>
      <c r="ND619" s="1"/>
      <c r="NE619" s="1"/>
      <c r="NF619" s="1"/>
      <c r="NG619" s="1"/>
      <c r="NH619" s="1"/>
      <c r="NI619" s="1"/>
      <c r="NJ619" s="1"/>
      <c r="NK619" s="1"/>
      <c r="NL619" s="1"/>
      <c r="NM619" s="1"/>
      <c r="NN619" s="1"/>
      <c r="NO619" s="1"/>
      <c r="NP619" s="1"/>
      <c r="NQ619" s="1"/>
      <c r="NR619" s="1"/>
      <c r="NS619" s="1"/>
      <c r="NT619" s="1"/>
      <c r="NU619" s="1"/>
      <c r="NV619" s="1"/>
      <c r="NW619" s="1"/>
      <c r="NX619" s="1"/>
      <c r="NY619" s="1"/>
      <c r="NZ619" s="1"/>
      <c r="OA619" s="1"/>
      <c r="OB619" s="1"/>
      <c r="OC619" s="1"/>
      <c r="OD619" s="1"/>
      <c r="OE619" s="1"/>
      <c r="OF619" s="1"/>
      <c r="OG619" s="1"/>
      <c r="OH619" s="1"/>
      <c r="OI619" s="1"/>
      <c r="OJ619" s="1"/>
      <c r="OK619" s="1"/>
      <c r="OL619" s="1"/>
      <c r="OM619" s="1"/>
      <c r="ON619" s="1"/>
      <c r="OO619" s="1"/>
      <c r="OP619" s="1"/>
      <c r="OQ619" s="1"/>
      <c r="OR619" s="1"/>
      <c r="OS619" s="1"/>
      <c r="OT619" s="1"/>
      <c r="OU619" s="1"/>
      <c r="OV619" s="1"/>
      <c r="OW619" s="1"/>
      <c r="OX619" s="1"/>
      <c r="OY619" s="1"/>
      <c r="OZ619" s="1"/>
      <c r="PA619" s="1"/>
      <c r="PB619" s="1"/>
      <c r="PC619" s="1"/>
      <c r="PD619" s="1"/>
      <c r="PE619" s="1"/>
      <c r="PF619" s="1"/>
      <c r="PG619" s="1"/>
      <c r="PH619" s="1"/>
      <c r="PI619" s="1"/>
      <c r="PJ619" s="1"/>
      <c r="PK619" s="1"/>
      <c r="PL619" s="1"/>
      <c r="PM619" s="1"/>
      <c r="PN619" s="1"/>
      <c r="PO619" s="1"/>
      <c r="PP619" s="1"/>
      <c r="PQ619" s="1"/>
      <c r="PR619" s="1"/>
      <c r="PS619" s="1"/>
      <c r="PT619" s="1"/>
      <c r="PU619" s="1"/>
      <c r="PV619" s="1"/>
      <c r="PW619" s="1"/>
      <c r="PX619" s="1"/>
      <c r="PY619" s="1"/>
      <c r="PZ619" s="1"/>
      <c r="QA619" s="1"/>
      <c r="QB619" s="1"/>
      <c r="QC619" s="1"/>
      <c r="QD619" s="1"/>
      <c r="QE619" s="1"/>
      <c r="QF619" s="1"/>
      <c r="QG619" s="1"/>
      <c r="QH619" s="1"/>
      <c r="QI619" s="1"/>
      <c r="QJ619" s="1"/>
      <c r="QK619" s="1"/>
      <c r="QL619" s="1"/>
      <c r="QM619" s="1"/>
      <c r="QN619" s="1"/>
      <c r="QO619" s="1"/>
      <c r="QP619" s="1"/>
      <c r="QQ619" s="1"/>
      <c r="QR619" s="1"/>
      <c r="QS619" s="1"/>
      <c r="QT619" s="1"/>
      <c r="QU619" s="1"/>
      <c r="QV619" s="1"/>
      <c r="QW619" s="1"/>
      <c r="QX619" s="1"/>
      <c r="QY619" s="1"/>
      <c r="QZ619" s="1"/>
      <c r="RA619" s="1"/>
      <c r="RB619" s="1"/>
      <c r="RC619" s="1"/>
      <c r="RD619" s="1"/>
      <c r="RE619" s="1"/>
      <c r="RF619" s="1"/>
      <c r="RG619" s="1"/>
      <c r="RH619" s="1"/>
      <c r="RI619" s="1"/>
      <c r="RJ619" s="1"/>
      <c r="RK619" s="1"/>
      <c r="RL619" s="1"/>
      <c r="RM619" s="1"/>
      <c r="RN619" s="1"/>
      <c r="RO619" s="1"/>
      <c r="RP619" s="1"/>
      <c r="RQ619" s="1"/>
      <c r="RR619" s="1"/>
      <c r="RS619" s="1"/>
      <c r="RT619" s="1"/>
      <c r="RU619" s="1"/>
      <c r="RV619" s="1"/>
      <c r="RW619" s="1"/>
      <c r="RX619" s="1"/>
      <c r="RY619" s="1"/>
      <c r="RZ619" s="1"/>
      <c r="SA619" s="1"/>
      <c r="SB619" s="1"/>
      <c r="SC619" s="1"/>
      <c r="SD619" s="1"/>
      <c r="SE619" s="1"/>
      <c r="SF619" s="1"/>
      <c r="SG619" s="1"/>
      <c r="SH619" s="1"/>
      <c r="SI619" s="1"/>
      <c r="SJ619" s="1"/>
      <c r="SK619" s="1"/>
      <c r="SL619" s="1"/>
      <c r="SM619" s="1"/>
      <c r="SN619" s="1"/>
      <c r="SO619" s="1"/>
      <c r="SP619" s="1"/>
      <c r="SQ619" s="1"/>
      <c r="SR619" s="1"/>
      <c r="SS619" s="1"/>
      <c r="ST619" s="1"/>
      <c r="SU619" s="1"/>
      <c r="SV619" s="1"/>
      <c r="SW619" s="1"/>
      <c r="SX619" s="1"/>
      <c r="SY619" s="1"/>
      <c r="SZ619" s="1"/>
      <c r="TA619" s="1"/>
      <c r="TB619" s="1"/>
      <c r="TC619" s="1"/>
      <c r="TD619" s="1"/>
      <c r="TE619" s="1"/>
      <c r="TF619" s="1"/>
      <c r="TG619" s="1"/>
      <c r="TH619" s="1"/>
      <c r="TI619" s="1"/>
      <c r="TJ619" s="1"/>
      <c r="TK619" s="1"/>
      <c r="TL619" s="1"/>
      <c r="TM619" s="1"/>
      <c r="TN619" s="1"/>
      <c r="TO619" s="1"/>
      <c r="TP619" s="1"/>
      <c r="TQ619" s="1"/>
      <c r="TR619" s="1"/>
      <c r="TS619" s="1"/>
      <c r="TT619" s="1"/>
      <c r="TU619" s="1"/>
      <c r="TV619" s="1"/>
      <c r="TW619" s="1"/>
      <c r="TX619" s="1"/>
      <c r="TY619" s="1"/>
      <c r="TZ619" s="1"/>
      <c r="UA619" s="1"/>
      <c r="UB619" s="1"/>
      <c r="UC619" s="1"/>
      <c r="UD619" s="1"/>
      <c r="UE619" s="1"/>
      <c r="UF619" s="1"/>
      <c r="UG619" s="1"/>
      <c r="UH619" s="1"/>
      <c r="UI619" s="1"/>
      <c r="UJ619" s="1"/>
      <c r="UK619" s="1"/>
      <c r="UL619" s="1"/>
      <c r="UM619" s="1"/>
      <c r="UN619" s="1"/>
      <c r="UO619" s="1"/>
      <c r="UP619" s="1"/>
      <c r="UQ619" s="1"/>
      <c r="UR619" s="1"/>
      <c r="US619" s="1"/>
      <c r="UT619" s="1"/>
      <c r="UU619" s="1"/>
      <c r="UV619" s="1"/>
      <c r="UW619" s="1"/>
      <c r="UX619" s="1"/>
      <c r="UY619" s="1"/>
      <c r="UZ619" s="1"/>
      <c r="VA619" s="1"/>
      <c r="VB619" s="1"/>
      <c r="VC619" s="1"/>
      <c r="VD619" s="1"/>
      <c r="VE619" s="1"/>
      <c r="VF619" s="1"/>
      <c r="VG619" s="1"/>
      <c r="VH619" s="1"/>
      <c r="VI619" s="1"/>
      <c r="VJ619" s="1"/>
      <c r="VK619" s="1"/>
      <c r="VL619" s="1"/>
      <c r="VM619" s="1"/>
      <c r="VN619" s="1"/>
      <c r="VO619" s="1"/>
      <c r="VP619" s="1"/>
      <c r="VQ619" s="1"/>
      <c r="VR619" s="1"/>
      <c r="VS619" s="1"/>
      <c r="VT619" s="1"/>
      <c r="VU619" s="1"/>
      <c r="VV619" s="1"/>
      <c r="VW619" s="1"/>
      <c r="VX619" s="1"/>
      <c r="VY619" s="1"/>
      <c r="VZ619" s="1"/>
      <c r="WA619" s="1"/>
      <c r="WB619" s="1"/>
      <c r="WC619" s="1"/>
      <c r="WD619" s="1"/>
      <c r="WE619" s="1"/>
      <c r="WF619" s="1"/>
      <c r="WG619" s="1"/>
      <c r="WH619" s="1"/>
      <c r="WI619" s="1"/>
      <c r="WJ619" s="1"/>
      <c r="WK619" s="1"/>
      <c r="WL619" s="1"/>
      <c r="WM619" s="1"/>
      <c r="WN619" s="1"/>
      <c r="WO619" s="1"/>
      <c r="WP619" s="1"/>
      <c r="WQ619" s="1"/>
      <c r="WR619" s="1"/>
      <c r="WS619" s="1"/>
      <c r="WT619" s="1"/>
      <c r="WU619" s="1"/>
      <c r="WV619" s="1"/>
      <c r="WW619" s="1"/>
      <c r="WX619" s="1"/>
      <c r="WY619" s="1"/>
      <c r="WZ619" s="1"/>
      <c r="XA619" s="1"/>
      <c r="XB619" s="1"/>
      <c r="XC619" s="1"/>
      <c r="XD619" s="1"/>
      <c r="XE619" s="1"/>
      <c r="XF619" s="1"/>
      <c r="XG619" s="1"/>
      <c r="XH619" s="1"/>
      <c r="XI619" s="1"/>
      <c r="XJ619" s="1"/>
      <c r="XK619" s="1"/>
      <c r="XL619" s="1"/>
      <c r="XM619" s="1"/>
      <c r="XN619" s="1"/>
      <c r="XO619" s="1"/>
      <c r="XP619" s="1"/>
      <c r="XQ619" s="1"/>
      <c r="XR619" s="1"/>
      <c r="XS619" s="1"/>
      <c r="XT619" s="1"/>
      <c r="XU619" s="1"/>
      <c r="XV619" s="1"/>
      <c r="XW619" s="1"/>
      <c r="XX619" s="1"/>
      <c r="XY619" s="1"/>
      <c r="XZ619" s="1"/>
      <c r="YA619" s="1"/>
      <c r="YB619" s="1"/>
      <c r="YC619" s="1"/>
      <c r="YD619" s="1"/>
      <c r="YE619" s="1"/>
      <c r="YF619" s="1"/>
      <c r="YG619" s="1"/>
      <c r="YH619" s="1"/>
      <c r="YI619" s="1"/>
      <c r="YJ619" s="1"/>
      <c r="YK619" s="1"/>
      <c r="YL619" s="1"/>
      <c r="YM619" s="1"/>
      <c r="YN619" s="1"/>
      <c r="YO619" s="1"/>
      <c r="YP619" s="1"/>
      <c r="YQ619" s="1"/>
      <c r="YR619" s="1"/>
      <c r="YS619" s="1"/>
      <c r="YT619" s="1"/>
      <c r="YU619" s="1"/>
      <c r="YV619" s="1"/>
      <c r="YW619" s="1"/>
      <c r="YX619" s="1"/>
      <c r="YY619" s="1"/>
      <c r="YZ619" s="1"/>
      <c r="ZA619" s="1"/>
      <c r="ZB619" s="1"/>
      <c r="ZC619" s="1"/>
      <c r="ZD619" s="1"/>
      <c r="ZE619" s="1"/>
      <c r="ZF619" s="1"/>
      <c r="ZG619" s="1"/>
      <c r="ZH619" s="1"/>
      <c r="ZI619" s="1"/>
      <c r="ZJ619" s="1"/>
      <c r="ZK619" s="1"/>
      <c r="ZL619" s="1"/>
      <c r="ZM619" s="1"/>
      <c r="ZN619" s="1"/>
      <c r="ZO619" s="1"/>
      <c r="ZP619" s="1"/>
      <c r="ZQ619" s="1"/>
      <c r="ZR619" s="1"/>
      <c r="ZS619" s="1"/>
    </row>
    <row r="620" spans="1:695" s="101" customFormat="1" x14ac:dyDescent="0.2">
      <c r="A620" s="218" t="s">
        <v>173</v>
      </c>
      <c r="B620" s="91"/>
      <c r="C620" s="48" t="s">
        <v>78</v>
      </c>
      <c r="D620" s="68" t="s">
        <v>15</v>
      </c>
      <c r="E620" s="69">
        <v>0.37152777777777773</v>
      </c>
      <c r="F620" s="69">
        <f>E620+(40/(24*60))</f>
        <v>0.39930555555555552</v>
      </c>
      <c r="G620" s="42">
        <f>H620*I620</f>
        <v>5188.8</v>
      </c>
      <c r="H620" s="70">
        <v>188</v>
      </c>
      <c r="I620" s="81">
        <v>27.6</v>
      </c>
      <c r="J620" s="77" t="s">
        <v>204</v>
      </c>
      <c r="K620" s="77" t="s">
        <v>205</v>
      </c>
      <c r="L620" s="157"/>
      <c r="M620" s="1"/>
      <c r="N620" s="138"/>
      <c r="O620" s="139"/>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c r="JR620" s="1"/>
      <c r="JS620" s="1"/>
      <c r="JT620" s="1"/>
      <c r="JU620" s="1"/>
      <c r="JV620" s="1"/>
      <c r="JW620" s="1"/>
      <c r="JX620" s="1"/>
      <c r="JY620" s="1"/>
      <c r="JZ620" s="1"/>
      <c r="KA620" s="1"/>
      <c r="KB620" s="1"/>
      <c r="KC620" s="1"/>
      <c r="KD620" s="1"/>
      <c r="KE620" s="1"/>
      <c r="KF620" s="1"/>
      <c r="KG620" s="1"/>
      <c r="KH620" s="1"/>
      <c r="KI620" s="1"/>
      <c r="KJ620" s="1"/>
      <c r="KK620" s="1"/>
      <c r="KL620" s="1"/>
      <c r="KM620" s="1"/>
      <c r="KN620" s="1"/>
      <c r="KO620" s="1"/>
      <c r="KP620" s="1"/>
      <c r="KQ620" s="1"/>
      <c r="KR620" s="1"/>
      <c r="KS620" s="1"/>
      <c r="KT620" s="1"/>
      <c r="KU620" s="1"/>
      <c r="KV620" s="1"/>
      <c r="KW620" s="1"/>
      <c r="KX620" s="1"/>
      <c r="KY620" s="1"/>
      <c r="KZ620" s="1"/>
      <c r="LA620" s="1"/>
      <c r="LB620" s="1"/>
      <c r="LC620" s="1"/>
      <c r="LD620" s="1"/>
      <c r="LE620" s="1"/>
      <c r="LF620" s="1"/>
      <c r="LG620" s="1"/>
      <c r="LH620" s="1"/>
      <c r="LI620" s="1"/>
      <c r="LJ620" s="1"/>
      <c r="LK620" s="1"/>
      <c r="LL620" s="1"/>
      <c r="LM620" s="1"/>
      <c r="LN620" s="1"/>
      <c r="LO620" s="1"/>
      <c r="LP620" s="1"/>
      <c r="LQ620" s="1"/>
      <c r="LR620" s="1"/>
      <c r="LS620" s="1"/>
      <c r="LT620" s="1"/>
      <c r="LU620" s="1"/>
      <c r="LV620" s="1"/>
      <c r="LW620" s="1"/>
      <c r="LX620" s="1"/>
      <c r="LY620" s="1"/>
      <c r="LZ620" s="1"/>
      <c r="MA620" s="1"/>
      <c r="MB620" s="1"/>
      <c r="MC620" s="1"/>
      <c r="MD620" s="1"/>
      <c r="ME620" s="1"/>
      <c r="MF620" s="1"/>
      <c r="MG620" s="1"/>
      <c r="MH620" s="1"/>
      <c r="MI620" s="1"/>
      <c r="MJ620" s="1"/>
      <c r="MK620" s="1"/>
      <c r="ML620" s="1"/>
      <c r="MM620" s="1"/>
      <c r="MN620" s="1"/>
      <c r="MO620" s="1"/>
      <c r="MP620" s="1"/>
      <c r="MQ620" s="1"/>
      <c r="MR620" s="1"/>
      <c r="MS620" s="1"/>
      <c r="MT620" s="1"/>
      <c r="MU620" s="1"/>
      <c r="MV620" s="1"/>
      <c r="MW620" s="1"/>
      <c r="MX620" s="1"/>
      <c r="MY620" s="1"/>
      <c r="MZ620" s="1"/>
      <c r="NA620" s="1"/>
      <c r="NB620" s="1"/>
      <c r="NC620" s="1"/>
      <c r="ND620" s="1"/>
      <c r="NE620" s="1"/>
      <c r="NF620" s="1"/>
      <c r="NG620" s="1"/>
      <c r="NH620" s="1"/>
      <c r="NI620" s="1"/>
      <c r="NJ620" s="1"/>
      <c r="NK620" s="1"/>
      <c r="NL620" s="1"/>
      <c r="NM620" s="1"/>
      <c r="NN620" s="1"/>
      <c r="NO620" s="1"/>
      <c r="NP620" s="1"/>
      <c r="NQ620" s="1"/>
      <c r="NR620" s="1"/>
      <c r="NS620" s="1"/>
      <c r="NT620" s="1"/>
      <c r="NU620" s="1"/>
      <c r="NV620" s="1"/>
      <c r="NW620" s="1"/>
      <c r="NX620" s="1"/>
      <c r="NY620" s="1"/>
      <c r="NZ620" s="1"/>
      <c r="OA620" s="1"/>
      <c r="OB620" s="1"/>
      <c r="OC620" s="1"/>
      <c r="OD620" s="1"/>
      <c r="OE620" s="1"/>
      <c r="OF620" s="1"/>
      <c r="OG620" s="1"/>
      <c r="OH620" s="1"/>
      <c r="OI620" s="1"/>
      <c r="OJ620" s="1"/>
      <c r="OK620" s="1"/>
      <c r="OL620" s="1"/>
      <c r="OM620" s="1"/>
      <c r="ON620" s="1"/>
      <c r="OO620" s="1"/>
      <c r="OP620" s="1"/>
      <c r="OQ620" s="1"/>
      <c r="OR620" s="1"/>
      <c r="OS620" s="1"/>
      <c r="OT620" s="1"/>
      <c r="OU620" s="1"/>
      <c r="OV620" s="1"/>
      <c r="OW620" s="1"/>
      <c r="OX620" s="1"/>
      <c r="OY620" s="1"/>
      <c r="OZ620" s="1"/>
      <c r="PA620" s="1"/>
      <c r="PB620" s="1"/>
      <c r="PC620" s="1"/>
      <c r="PD620" s="1"/>
      <c r="PE620" s="1"/>
      <c r="PF620" s="1"/>
      <c r="PG620" s="1"/>
      <c r="PH620" s="1"/>
      <c r="PI620" s="1"/>
      <c r="PJ620" s="1"/>
      <c r="PK620" s="1"/>
      <c r="PL620" s="1"/>
      <c r="PM620" s="1"/>
      <c r="PN620" s="1"/>
      <c r="PO620" s="1"/>
      <c r="PP620" s="1"/>
      <c r="PQ620" s="1"/>
      <c r="PR620" s="1"/>
      <c r="PS620" s="1"/>
      <c r="PT620" s="1"/>
      <c r="PU620" s="1"/>
      <c r="PV620" s="1"/>
      <c r="PW620" s="1"/>
      <c r="PX620" s="1"/>
      <c r="PY620" s="1"/>
      <c r="PZ620" s="1"/>
      <c r="QA620" s="1"/>
      <c r="QB620" s="1"/>
      <c r="QC620" s="1"/>
      <c r="QD620" s="1"/>
      <c r="QE620" s="1"/>
      <c r="QF620" s="1"/>
      <c r="QG620" s="1"/>
      <c r="QH620" s="1"/>
      <c r="QI620" s="1"/>
      <c r="QJ620" s="1"/>
      <c r="QK620" s="1"/>
      <c r="QL620" s="1"/>
      <c r="QM620" s="1"/>
      <c r="QN620" s="1"/>
      <c r="QO620" s="1"/>
      <c r="QP620" s="1"/>
      <c r="QQ620" s="1"/>
      <c r="QR620" s="1"/>
      <c r="QS620" s="1"/>
      <c r="QT620" s="1"/>
      <c r="QU620" s="1"/>
      <c r="QV620" s="1"/>
      <c r="QW620" s="1"/>
      <c r="QX620" s="1"/>
      <c r="QY620" s="1"/>
      <c r="QZ620" s="1"/>
      <c r="RA620" s="1"/>
      <c r="RB620" s="1"/>
      <c r="RC620" s="1"/>
      <c r="RD620" s="1"/>
      <c r="RE620" s="1"/>
      <c r="RF620" s="1"/>
      <c r="RG620" s="1"/>
      <c r="RH620" s="1"/>
      <c r="RI620" s="1"/>
      <c r="RJ620" s="1"/>
      <c r="RK620" s="1"/>
      <c r="RL620" s="1"/>
      <c r="RM620" s="1"/>
      <c r="RN620" s="1"/>
      <c r="RO620" s="1"/>
      <c r="RP620" s="1"/>
      <c r="RQ620" s="1"/>
      <c r="RR620" s="1"/>
      <c r="RS620" s="1"/>
      <c r="RT620" s="1"/>
      <c r="RU620" s="1"/>
      <c r="RV620" s="1"/>
      <c r="RW620" s="1"/>
      <c r="RX620" s="1"/>
      <c r="RY620" s="1"/>
      <c r="RZ620" s="1"/>
      <c r="SA620" s="1"/>
      <c r="SB620" s="1"/>
      <c r="SC620" s="1"/>
      <c r="SD620" s="1"/>
      <c r="SE620" s="1"/>
      <c r="SF620" s="1"/>
      <c r="SG620" s="1"/>
      <c r="SH620" s="1"/>
      <c r="SI620" s="1"/>
      <c r="SJ620" s="1"/>
      <c r="SK620" s="1"/>
      <c r="SL620" s="1"/>
      <c r="SM620" s="1"/>
      <c r="SN620" s="1"/>
      <c r="SO620" s="1"/>
      <c r="SP620" s="1"/>
      <c r="SQ620" s="1"/>
      <c r="SR620" s="1"/>
      <c r="SS620" s="1"/>
      <c r="ST620" s="1"/>
      <c r="SU620" s="1"/>
      <c r="SV620" s="1"/>
      <c r="SW620" s="1"/>
      <c r="SX620" s="1"/>
      <c r="SY620" s="1"/>
      <c r="SZ620" s="1"/>
      <c r="TA620" s="1"/>
      <c r="TB620" s="1"/>
      <c r="TC620" s="1"/>
      <c r="TD620" s="1"/>
      <c r="TE620" s="1"/>
      <c r="TF620" s="1"/>
      <c r="TG620" s="1"/>
      <c r="TH620" s="1"/>
      <c r="TI620" s="1"/>
      <c r="TJ620" s="1"/>
      <c r="TK620" s="1"/>
      <c r="TL620" s="1"/>
      <c r="TM620" s="1"/>
      <c r="TN620" s="1"/>
      <c r="TO620" s="1"/>
      <c r="TP620" s="1"/>
      <c r="TQ620" s="1"/>
      <c r="TR620" s="1"/>
      <c r="TS620" s="1"/>
      <c r="TT620" s="1"/>
      <c r="TU620" s="1"/>
      <c r="TV620" s="1"/>
      <c r="TW620" s="1"/>
      <c r="TX620" s="1"/>
      <c r="TY620" s="1"/>
      <c r="TZ620" s="1"/>
      <c r="UA620" s="1"/>
      <c r="UB620" s="1"/>
      <c r="UC620" s="1"/>
      <c r="UD620" s="1"/>
      <c r="UE620" s="1"/>
      <c r="UF620" s="1"/>
      <c r="UG620" s="1"/>
      <c r="UH620" s="1"/>
      <c r="UI620" s="1"/>
      <c r="UJ620" s="1"/>
      <c r="UK620" s="1"/>
      <c r="UL620" s="1"/>
      <c r="UM620" s="1"/>
      <c r="UN620" s="1"/>
      <c r="UO620" s="1"/>
      <c r="UP620" s="1"/>
      <c r="UQ620" s="1"/>
      <c r="UR620" s="1"/>
      <c r="US620" s="1"/>
      <c r="UT620" s="1"/>
      <c r="UU620" s="1"/>
      <c r="UV620" s="1"/>
      <c r="UW620" s="1"/>
      <c r="UX620" s="1"/>
      <c r="UY620" s="1"/>
      <c r="UZ620" s="1"/>
      <c r="VA620" s="1"/>
      <c r="VB620" s="1"/>
      <c r="VC620" s="1"/>
      <c r="VD620" s="1"/>
      <c r="VE620" s="1"/>
      <c r="VF620" s="1"/>
      <c r="VG620" s="1"/>
      <c r="VH620" s="1"/>
      <c r="VI620" s="1"/>
      <c r="VJ620" s="1"/>
      <c r="VK620" s="1"/>
      <c r="VL620" s="1"/>
      <c r="VM620" s="1"/>
      <c r="VN620" s="1"/>
      <c r="VO620" s="1"/>
      <c r="VP620" s="1"/>
      <c r="VQ620" s="1"/>
      <c r="VR620" s="1"/>
      <c r="VS620" s="1"/>
      <c r="VT620" s="1"/>
      <c r="VU620" s="1"/>
      <c r="VV620" s="1"/>
      <c r="VW620" s="1"/>
      <c r="VX620" s="1"/>
      <c r="VY620" s="1"/>
      <c r="VZ620" s="1"/>
      <c r="WA620" s="1"/>
      <c r="WB620" s="1"/>
      <c r="WC620" s="1"/>
      <c r="WD620" s="1"/>
      <c r="WE620" s="1"/>
      <c r="WF620" s="1"/>
      <c r="WG620" s="1"/>
      <c r="WH620" s="1"/>
      <c r="WI620" s="1"/>
      <c r="WJ620" s="1"/>
      <c r="WK620" s="1"/>
      <c r="WL620" s="1"/>
      <c r="WM620" s="1"/>
      <c r="WN620" s="1"/>
      <c r="WO620" s="1"/>
      <c r="WP620" s="1"/>
      <c r="WQ620" s="1"/>
      <c r="WR620" s="1"/>
      <c r="WS620" s="1"/>
      <c r="WT620" s="1"/>
      <c r="WU620" s="1"/>
      <c r="WV620" s="1"/>
      <c r="WW620" s="1"/>
      <c r="WX620" s="1"/>
      <c r="WY620" s="1"/>
      <c r="WZ620" s="1"/>
      <c r="XA620" s="1"/>
      <c r="XB620" s="1"/>
      <c r="XC620" s="1"/>
      <c r="XD620" s="1"/>
      <c r="XE620" s="1"/>
      <c r="XF620" s="1"/>
      <c r="XG620" s="1"/>
      <c r="XH620" s="1"/>
      <c r="XI620" s="1"/>
      <c r="XJ620" s="1"/>
      <c r="XK620" s="1"/>
      <c r="XL620" s="1"/>
      <c r="XM620" s="1"/>
      <c r="XN620" s="1"/>
      <c r="XO620" s="1"/>
      <c r="XP620" s="1"/>
      <c r="XQ620" s="1"/>
      <c r="XR620" s="1"/>
      <c r="XS620" s="1"/>
      <c r="XT620" s="1"/>
      <c r="XU620" s="1"/>
      <c r="XV620" s="1"/>
      <c r="XW620" s="1"/>
      <c r="XX620" s="1"/>
      <c r="XY620" s="1"/>
      <c r="XZ620" s="1"/>
      <c r="YA620" s="1"/>
      <c r="YB620" s="1"/>
      <c r="YC620" s="1"/>
      <c r="YD620" s="1"/>
      <c r="YE620" s="1"/>
      <c r="YF620" s="1"/>
      <c r="YG620" s="1"/>
      <c r="YH620" s="1"/>
      <c r="YI620" s="1"/>
      <c r="YJ620" s="1"/>
      <c r="YK620" s="1"/>
      <c r="YL620" s="1"/>
      <c r="YM620" s="1"/>
      <c r="YN620" s="1"/>
      <c r="YO620" s="1"/>
      <c r="YP620" s="1"/>
      <c r="YQ620" s="1"/>
      <c r="YR620" s="1"/>
      <c r="YS620" s="1"/>
      <c r="YT620" s="1"/>
      <c r="YU620" s="1"/>
      <c r="YV620" s="1"/>
      <c r="YW620" s="1"/>
      <c r="YX620" s="1"/>
      <c r="YY620" s="1"/>
      <c r="YZ620" s="1"/>
      <c r="ZA620" s="1"/>
      <c r="ZB620" s="1"/>
      <c r="ZC620" s="1"/>
      <c r="ZD620" s="1"/>
      <c r="ZE620" s="1"/>
      <c r="ZF620" s="1"/>
      <c r="ZG620" s="1"/>
      <c r="ZH620" s="1"/>
      <c r="ZI620" s="1"/>
      <c r="ZJ620" s="1"/>
      <c r="ZK620" s="1"/>
      <c r="ZL620" s="1"/>
      <c r="ZM620" s="1"/>
      <c r="ZN620" s="1"/>
      <c r="ZO620" s="1"/>
      <c r="ZP620" s="1"/>
      <c r="ZQ620" s="1"/>
      <c r="ZR620" s="1"/>
      <c r="ZS620" s="1"/>
    </row>
    <row r="621" spans="1:695" s="47" customFormat="1" x14ac:dyDescent="0.2">
      <c r="A621" s="218" t="s">
        <v>173</v>
      </c>
      <c r="B621" s="91"/>
      <c r="C621" s="48"/>
      <c r="D621" s="89"/>
      <c r="E621" s="69"/>
      <c r="F621" s="69"/>
      <c r="G621" s="42"/>
      <c r="H621" s="70"/>
      <c r="I621" s="81"/>
      <c r="J621" s="107"/>
      <c r="K621" s="46"/>
      <c r="L621" s="157"/>
      <c r="M621" s="1"/>
      <c r="N621" s="138"/>
      <c r="O621" s="139"/>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c r="JR621" s="1"/>
      <c r="JS621" s="1"/>
      <c r="JT621" s="1"/>
      <c r="JU621" s="1"/>
      <c r="JV621" s="1"/>
      <c r="JW621" s="1"/>
      <c r="JX621" s="1"/>
      <c r="JY621" s="1"/>
      <c r="JZ621" s="1"/>
      <c r="KA621" s="1"/>
      <c r="KB621" s="1"/>
      <c r="KC621" s="1"/>
      <c r="KD621" s="1"/>
      <c r="KE621" s="1"/>
      <c r="KF621" s="1"/>
      <c r="KG621" s="1"/>
      <c r="KH621" s="1"/>
      <c r="KI621" s="1"/>
      <c r="KJ621" s="1"/>
      <c r="KK621" s="1"/>
      <c r="KL621" s="1"/>
      <c r="KM621" s="1"/>
      <c r="KN621" s="1"/>
      <c r="KO621" s="1"/>
      <c r="KP621" s="1"/>
      <c r="KQ621" s="1"/>
      <c r="KR621" s="1"/>
      <c r="KS621" s="1"/>
      <c r="KT621" s="1"/>
      <c r="KU621" s="1"/>
      <c r="KV621" s="1"/>
      <c r="KW621" s="1"/>
      <c r="KX621" s="1"/>
      <c r="KY621" s="1"/>
      <c r="KZ621" s="1"/>
      <c r="LA621" s="1"/>
      <c r="LB621" s="1"/>
      <c r="LC621" s="1"/>
      <c r="LD621" s="1"/>
      <c r="LE621" s="1"/>
      <c r="LF621" s="1"/>
      <c r="LG621" s="1"/>
      <c r="LH621" s="1"/>
      <c r="LI621" s="1"/>
      <c r="LJ621" s="1"/>
      <c r="LK621" s="1"/>
      <c r="LL621" s="1"/>
      <c r="LM621" s="1"/>
      <c r="LN621" s="1"/>
      <c r="LO621" s="1"/>
      <c r="LP621" s="1"/>
      <c r="LQ621" s="1"/>
      <c r="LR621" s="1"/>
      <c r="LS621" s="1"/>
      <c r="LT621" s="1"/>
      <c r="LU621" s="1"/>
      <c r="LV621" s="1"/>
      <c r="LW621" s="1"/>
      <c r="LX621" s="1"/>
      <c r="LY621" s="1"/>
      <c r="LZ621" s="1"/>
      <c r="MA621" s="1"/>
      <c r="MB621" s="1"/>
      <c r="MC621" s="1"/>
      <c r="MD621" s="1"/>
      <c r="ME621" s="1"/>
      <c r="MF621" s="1"/>
      <c r="MG621" s="1"/>
      <c r="MH621" s="1"/>
      <c r="MI621" s="1"/>
      <c r="MJ621" s="1"/>
      <c r="MK621" s="1"/>
      <c r="ML621" s="1"/>
      <c r="MM621" s="1"/>
      <c r="MN621" s="1"/>
      <c r="MO621" s="1"/>
      <c r="MP621" s="1"/>
      <c r="MQ621" s="1"/>
      <c r="MR621" s="1"/>
      <c r="MS621" s="1"/>
      <c r="MT621" s="1"/>
      <c r="MU621" s="1"/>
      <c r="MV621" s="1"/>
      <c r="MW621" s="1"/>
      <c r="MX621" s="1"/>
      <c r="MY621" s="1"/>
      <c r="MZ621" s="1"/>
      <c r="NA621" s="1"/>
      <c r="NB621" s="1"/>
      <c r="NC621" s="1"/>
      <c r="ND621" s="1"/>
      <c r="NE621" s="1"/>
      <c r="NF621" s="1"/>
      <c r="NG621" s="1"/>
      <c r="NH621" s="1"/>
      <c r="NI621" s="1"/>
      <c r="NJ621" s="1"/>
      <c r="NK621" s="1"/>
      <c r="NL621" s="1"/>
      <c r="NM621" s="1"/>
      <c r="NN621" s="1"/>
      <c r="NO621" s="1"/>
      <c r="NP621" s="1"/>
      <c r="NQ621" s="1"/>
      <c r="NR621" s="1"/>
      <c r="NS621" s="1"/>
      <c r="NT621" s="1"/>
      <c r="NU621" s="1"/>
      <c r="NV621" s="1"/>
      <c r="NW621" s="1"/>
      <c r="NX621" s="1"/>
      <c r="NY621" s="1"/>
      <c r="NZ621" s="1"/>
      <c r="OA621" s="1"/>
      <c r="OB621" s="1"/>
      <c r="OC621" s="1"/>
      <c r="OD621" s="1"/>
      <c r="OE621" s="1"/>
      <c r="OF621" s="1"/>
      <c r="OG621" s="1"/>
      <c r="OH621" s="1"/>
      <c r="OI621" s="1"/>
      <c r="OJ621" s="1"/>
      <c r="OK621" s="1"/>
      <c r="OL621" s="1"/>
      <c r="OM621" s="1"/>
      <c r="ON621" s="1"/>
      <c r="OO621" s="1"/>
      <c r="OP621" s="1"/>
      <c r="OQ621" s="1"/>
      <c r="OR621" s="1"/>
      <c r="OS621" s="1"/>
      <c r="OT621" s="1"/>
      <c r="OU621" s="1"/>
      <c r="OV621" s="1"/>
      <c r="OW621" s="1"/>
      <c r="OX621" s="1"/>
      <c r="OY621" s="1"/>
      <c r="OZ621" s="1"/>
      <c r="PA621" s="1"/>
      <c r="PB621" s="1"/>
      <c r="PC621" s="1"/>
      <c r="PD621" s="1"/>
      <c r="PE621" s="1"/>
      <c r="PF621" s="1"/>
      <c r="PG621" s="1"/>
      <c r="PH621" s="1"/>
      <c r="PI621" s="1"/>
      <c r="PJ621" s="1"/>
      <c r="PK621" s="1"/>
      <c r="PL621" s="1"/>
      <c r="PM621" s="1"/>
      <c r="PN621" s="1"/>
      <c r="PO621" s="1"/>
      <c r="PP621" s="1"/>
      <c r="PQ621" s="1"/>
      <c r="PR621" s="1"/>
      <c r="PS621" s="1"/>
      <c r="PT621" s="1"/>
      <c r="PU621" s="1"/>
      <c r="PV621" s="1"/>
      <c r="PW621" s="1"/>
      <c r="PX621" s="1"/>
      <c r="PY621" s="1"/>
      <c r="PZ621" s="1"/>
      <c r="QA621" s="1"/>
      <c r="QB621" s="1"/>
      <c r="QC621" s="1"/>
      <c r="QD621" s="1"/>
      <c r="QE621" s="1"/>
      <c r="QF621" s="1"/>
      <c r="QG621" s="1"/>
      <c r="QH621" s="1"/>
      <c r="QI621" s="1"/>
      <c r="QJ621" s="1"/>
      <c r="QK621" s="1"/>
      <c r="QL621" s="1"/>
      <c r="QM621" s="1"/>
      <c r="QN621" s="1"/>
      <c r="QO621" s="1"/>
      <c r="QP621" s="1"/>
      <c r="QQ621" s="1"/>
      <c r="QR621" s="1"/>
      <c r="QS621" s="1"/>
      <c r="QT621" s="1"/>
      <c r="QU621" s="1"/>
      <c r="QV621" s="1"/>
      <c r="QW621" s="1"/>
      <c r="QX621" s="1"/>
      <c r="QY621" s="1"/>
      <c r="QZ621" s="1"/>
      <c r="RA621" s="1"/>
      <c r="RB621" s="1"/>
      <c r="RC621" s="1"/>
      <c r="RD621" s="1"/>
      <c r="RE621" s="1"/>
      <c r="RF621" s="1"/>
      <c r="RG621" s="1"/>
      <c r="RH621" s="1"/>
      <c r="RI621" s="1"/>
      <c r="RJ621" s="1"/>
      <c r="RK621" s="1"/>
      <c r="RL621" s="1"/>
      <c r="RM621" s="1"/>
      <c r="RN621" s="1"/>
      <c r="RO621" s="1"/>
      <c r="RP621" s="1"/>
      <c r="RQ621" s="1"/>
      <c r="RR621" s="1"/>
      <c r="RS621" s="1"/>
      <c r="RT621" s="1"/>
      <c r="RU621" s="1"/>
      <c r="RV621" s="1"/>
      <c r="RW621" s="1"/>
      <c r="RX621" s="1"/>
      <c r="RY621" s="1"/>
      <c r="RZ621" s="1"/>
      <c r="SA621" s="1"/>
      <c r="SB621" s="1"/>
      <c r="SC621" s="1"/>
      <c r="SD621" s="1"/>
      <c r="SE621" s="1"/>
      <c r="SF621" s="1"/>
      <c r="SG621" s="1"/>
      <c r="SH621" s="1"/>
      <c r="SI621" s="1"/>
      <c r="SJ621" s="1"/>
      <c r="SK621" s="1"/>
      <c r="SL621" s="1"/>
      <c r="SM621" s="1"/>
      <c r="SN621" s="1"/>
      <c r="SO621" s="1"/>
      <c r="SP621" s="1"/>
      <c r="SQ621" s="1"/>
      <c r="SR621" s="1"/>
      <c r="SS621" s="1"/>
      <c r="ST621" s="1"/>
      <c r="SU621" s="1"/>
      <c r="SV621" s="1"/>
      <c r="SW621" s="1"/>
      <c r="SX621" s="1"/>
      <c r="SY621" s="1"/>
      <c r="SZ621" s="1"/>
      <c r="TA621" s="1"/>
      <c r="TB621" s="1"/>
      <c r="TC621" s="1"/>
      <c r="TD621" s="1"/>
      <c r="TE621" s="1"/>
      <c r="TF621" s="1"/>
      <c r="TG621" s="1"/>
      <c r="TH621" s="1"/>
      <c r="TI621" s="1"/>
      <c r="TJ621" s="1"/>
      <c r="TK621" s="1"/>
      <c r="TL621" s="1"/>
      <c r="TM621" s="1"/>
      <c r="TN621" s="1"/>
      <c r="TO621" s="1"/>
      <c r="TP621" s="1"/>
      <c r="TQ621" s="1"/>
      <c r="TR621" s="1"/>
      <c r="TS621" s="1"/>
      <c r="TT621" s="1"/>
      <c r="TU621" s="1"/>
      <c r="TV621" s="1"/>
      <c r="TW621" s="1"/>
      <c r="TX621" s="1"/>
      <c r="TY621" s="1"/>
      <c r="TZ621" s="1"/>
      <c r="UA621" s="1"/>
      <c r="UB621" s="1"/>
      <c r="UC621" s="1"/>
      <c r="UD621" s="1"/>
      <c r="UE621" s="1"/>
      <c r="UF621" s="1"/>
      <c r="UG621" s="1"/>
      <c r="UH621" s="1"/>
      <c r="UI621" s="1"/>
      <c r="UJ621" s="1"/>
      <c r="UK621" s="1"/>
      <c r="UL621" s="1"/>
      <c r="UM621" s="1"/>
      <c r="UN621" s="1"/>
      <c r="UO621" s="1"/>
      <c r="UP621" s="1"/>
      <c r="UQ621" s="1"/>
      <c r="UR621" s="1"/>
      <c r="US621" s="1"/>
      <c r="UT621" s="1"/>
      <c r="UU621" s="1"/>
      <c r="UV621" s="1"/>
      <c r="UW621" s="1"/>
      <c r="UX621" s="1"/>
      <c r="UY621" s="1"/>
      <c r="UZ621" s="1"/>
      <c r="VA621" s="1"/>
      <c r="VB621" s="1"/>
      <c r="VC621" s="1"/>
      <c r="VD621" s="1"/>
      <c r="VE621" s="1"/>
      <c r="VF621" s="1"/>
      <c r="VG621" s="1"/>
      <c r="VH621" s="1"/>
      <c r="VI621" s="1"/>
      <c r="VJ621" s="1"/>
      <c r="VK621" s="1"/>
      <c r="VL621" s="1"/>
      <c r="VM621" s="1"/>
      <c r="VN621" s="1"/>
      <c r="VO621" s="1"/>
      <c r="VP621" s="1"/>
      <c r="VQ621" s="1"/>
      <c r="VR621" s="1"/>
      <c r="VS621" s="1"/>
      <c r="VT621" s="1"/>
      <c r="VU621" s="1"/>
      <c r="VV621" s="1"/>
      <c r="VW621" s="1"/>
      <c r="VX621" s="1"/>
      <c r="VY621" s="1"/>
      <c r="VZ621" s="1"/>
      <c r="WA621" s="1"/>
      <c r="WB621" s="1"/>
      <c r="WC621" s="1"/>
      <c r="WD621" s="1"/>
      <c r="WE621" s="1"/>
      <c r="WF621" s="1"/>
      <c r="WG621" s="1"/>
      <c r="WH621" s="1"/>
      <c r="WI621" s="1"/>
      <c r="WJ621" s="1"/>
      <c r="WK621" s="1"/>
      <c r="WL621" s="1"/>
      <c r="WM621" s="1"/>
      <c r="WN621" s="1"/>
      <c r="WO621" s="1"/>
      <c r="WP621" s="1"/>
      <c r="WQ621" s="1"/>
      <c r="WR621" s="1"/>
      <c r="WS621" s="1"/>
      <c r="WT621" s="1"/>
      <c r="WU621" s="1"/>
      <c r="WV621" s="1"/>
      <c r="WW621" s="1"/>
      <c r="WX621" s="1"/>
      <c r="WY621" s="1"/>
      <c r="WZ621" s="1"/>
      <c r="XA621" s="1"/>
      <c r="XB621" s="1"/>
      <c r="XC621" s="1"/>
      <c r="XD621" s="1"/>
      <c r="XE621" s="1"/>
      <c r="XF621" s="1"/>
      <c r="XG621" s="1"/>
      <c r="XH621" s="1"/>
      <c r="XI621" s="1"/>
      <c r="XJ621" s="1"/>
      <c r="XK621" s="1"/>
      <c r="XL621" s="1"/>
      <c r="XM621" s="1"/>
      <c r="XN621" s="1"/>
      <c r="XO621" s="1"/>
      <c r="XP621" s="1"/>
      <c r="XQ621" s="1"/>
      <c r="XR621" s="1"/>
      <c r="XS621" s="1"/>
      <c r="XT621" s="1"/>
      <c r="XU621" s="1"/>
      <c r="XV621" s="1"/>
      <c r="XW621" s="1"/>
      <c r="XX621" s="1"/>
      <c r="XY621" s="1"/>
      <c r="XZ621" s="1"/>
      <c r="YA621" s="1"/>
      <c r="YB621" s="1"/>
      <c r="YC621" s="1"/>
      <c r="YD621" s="1"/>
      <c r="YE621" s="1"/>
      <c r="YF621" s="1"/>
      <c r="YG621" s="1"/>
      <c r="YH621" s="1"/>
      <c r="YI621" s="1"/>
      <c r="YJ621" s="1"/>
      <c r="YK621" s="1"/>
      <c r="YL621" s="1"/>
      <c r="YM621" s="1"/>
      <c r="YN621" s="1"/>
      <c r="YO621" s="1"/>
      <c r="YP621" s="1"/>
      <c r="YQ621" s="1"/>
      <c r="YR621" s="1"/>
      <c r="YS621" s="1"/>
      <c r="YT621" s="1"/>
      <c r="YU621" s="1"/>
      <c r="YV621" s="1"/>
      <c r="YW621" s="1"/>
      <c r="YX621" s="1"/>
      <c r="YY621" s="1"/>
      <c r="YZ621" s="1"/>
      <c r="ZA621" s="1"/>
      <c r="ZB621" s="1"/>
      <c r="ZC621" s="1"/>
      <c r="ZD621" s="1"/>
      <c r="ZE621" s="1"/>
      <c r="ZF621" s="1"/>
      <c r="ZG621" s="1"/>
      <c r="ZH621" s="1"/>
      <c r="ZI621" s="1"/>
      <c r="ZJ621" s="1"/>
      <c r="ZK621" s="1"/>
      <c r="ZL621" s="1"/>
      <c r="ZM621" s="1"/>
      <c r="ZN621" s="1"/>
      <c r="ZO621" s="1"/>
      <c r="ZP621" s="1"/>
      <c r="ZQ621" s="1"/>
      <c r="ZR621" s="1"/>
      <c r="ZS621" s="1"/>
    </row>
    <row r="622" spans="1:695" s="119" customFormat="1" x14ac:dyDescent="0.2">
      <c r="A622" s="218" t="s">
        <v>173</v>
      </c>
      <c r="B622" s="91"/>
      <c r="C622" s="48" t="s">
        <v>70</v>
      </c>
      <c r="D622" s="68" t="s">
        <v>15</v>
      </c>
      <c r="E622" s="69">
        <v>0.60763888888888895</v>
      </c>
      <c r="F622" s="69">
        <f>E622+(55/(24*60))</f>
        <v>0.64583333333333337</v>
      </c>
      <c r="G622" s="42">
        <f>H622*I622</f>
        <v>4587.2</v>
      </c>
      <c r="H622" s="70">
        <v>188</v>
      </c>
      <c r="I622" s="81">
        <v>24.4</v>
      </c>
      <c r="J622" s="77" t="s">
        <v>204</v>
      </c>
      <c r="K622" s="77" t="s">
        <v>205</v>
      </c>
      <c r="L622" s="157"/>
      <c r="M622" s="1"/>
      <c r="N622" s="138"/>
      <c r="O622" s="139"/>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c r="JR622" s="1"/>
      <c r="JS622" s="1"/>
      <c r="JT622" s="1"/>
      <c r="JU622" s="1"/>
      <c r="JV622" s="1"/>
      <c r="JW622" s="1"/>
      <c r="JX622" s="1"/>
      <c r="JY622" s="1"/>
      <c r="JZ622" s="1"/>
      <c r="KA622" s="1"/>
      <c r="KB622" s="1"/>
      <c r="KC622" s="1"/>
      <c r="KD622" s="1"/>
      <c r="KE622" s="1"/>
      <c r="KF622" s="1"/>
      <c r="KG622" s="1"/>
      <c r="KH622" s="1"/>
      <c r="KI622" s="1"/>
      <c r="KJ622" s="1"/>
      <c r="KK622" s="1"/>
      <c r="KL622" s="1"/>
      <c r="KM622" s="1"/>
      <c r="KN622" s="1"/>
      <c r="KO622" s="1"/>
      <c r="KP622" s="1"/>
      <c r="KQ622" s="1"/>
      <c r="KR622" s="1"/>
      <c r="KS622" s="1"/>
      <c r="KT622" s="1"/>
      <c r="KU622" s="1"/>
      <c r="KV622" s="1"/>
      <c r="KW622" s="1"/>
      <c r="KX622" s="1"/>
      <c r="KY622" s="1"/>
      <c r="KZ622" s="1"/>
      <c r="LA622" s="1"/>
      <c r="LB622" s="1"/>
      <c r="LC622" s="1"/>
      <c r="LD622" s="1"/>
      <c r="LE622" s="1"/>
      <c r="LF622" s="1"/>
      <c r="LG622" s="1"/>
      <c r="LH622" s="1"/>
      <c r="LI622" s="1"/>
      <c r="LJ622" s="1"/>
      <c r="LK622" s="1"/>
      <c r="LL622" s="1"/>
      <c r="LM622" s="1"/>
      <c r="LN622" s="1"/>
      <c r="LO622" s="1"/>
      <c r="LP622" s="1"/>
      <c r="LQ622" s="1"/>
      <c r="LR622" s="1"/>
      <c r="LS622" s="1"/>
      <c r="LT622" s="1"/>
      <c r="LU622" s="1"/>
      <c r="LV622" s="1"/>
      <c r="LW622" s="1"/>
      <c r="LX622" s="1"/>
      <c r="LY622" s="1"/>
      <c r="LZ622" s="1"/>
      <c r="MA622" s="1"/>
      <c r="MB622" s="1"/>
      <c r="MC622" s="1"/>
      <c r="MD622" s="1"/>
      <c r="ME622" s="1"/>
      <c r="MF622" s="1"/>
      <c r="MG622" s="1"/>
      <c r="MH622" s="1"/>
      <c r="MI622" s="1"/>
      <c r="MJ622" s="1"/>
      <c r="MK622" s="1"/>
      <c r="ML622" s="1"/>
      <c r="MM622" s="1"/>
      <c r="MN622" s="1"/>
      <c r="MO622" s="1"/>
      <c r="MP622" s="1"/>
      <c r="MQ622" s="1"/>
      <c r="MR622" s="1"/>
      <c r="MS622" s="1"/>
      <c r="MT622" s="1"/>
      <c r="MU622" s="1"/>
      <c r="MV622" s="1"/>
      <c r="MW622" s="1"/>
      <c r="MX622" s="1"/>
      <c r="MY622" s="1"/>
      <c r="MZ622" s="1"/>
      <c r="NA622" s="1"/>
      <c r="NB622" s="1"/>
      <c r="NC622" s="1"/>
      <c r="ND622" s="1"/>
      <c r="NE622" s="1"/>
      <c r="NF622" s="1"/>
      <c r="NG622" s="1"/>
      <c r="NH622" s="1"/>
      <c r="NI622" s="1"/>
      <c r="NJ622" s="1"/>
      <c r="NK622" s="1"/>
      <c r="NL622" s="1"/>
      <c r="NM622" s="1"/>
      <c r="NN622" s="1"/>
      <c r="NO622" s="1"/>
      <c r="NP622" s="1"/>
      <c r="NQ622" s="1"/>
      <c r="NR622" s="1"/>
      <c r="NS622" s="1"/>
      <c r="NT622" s="1"/>
      <c r="NU622" s="1"/>
      <c r="NV622" s="1"/>
      <c r="NW622" s="1"/>
      <c r="NX622" s="1"/>
      <c r="NY622" s="1"/>
      <c r="NZ622" s="1"/>
      <c r="OA622" s="1"/>
      <c r="OB622" s="1"/>
      <c r="OC622" s="1"/>
      <c r="OD622" s="1"/>
      <c r="OE622" s="1"/>
      <c r="OF622" s="1"/>
      <c r="OG622" s="1"/>
      <c r="OH622" s="1"/>
      <c r="OI622" s="1"/>
      <c r="OJ622" s="1"/>
      <c r="OK622" s="1"/>
      <c r="OL622" s="1"/>
      <c r="OM622" s="1"/>
      <c r="ON622" s="1"/>
      <c r="OO622" s="1"/>
      <c r="OP622" s="1"/>
      <c r="OQ622" s="1"/>
      <c r="OR622" s="1"/>
      <c r="OS622" s="1"/>
      <c r="OT622" s="1"/>
      <c r="OU622" s="1"/>
      <c r="OV622" s="1"/>
      <c r="OW622" s="1"/>
      <c r="OX622" s="1"/>
      <c r="OY622" s="1"/>
      <c r="OZ622" s="1"/>
      <c r="PA622" s="1"/>
      <c r="PB622" s="1"/>
      <c r="PC622" s="1"/>
      <c r="PD622" s="1"/>
      <c r="PE622" s="1"/>
      <c r="PF622" s="1"/>
      <c r="PG622" s="1"/>
      <c r="PH622" s="1"/>
      <c r="PI622" s="1"/>
      <c r="PJ622" s="1"/>
      <c r="PK622" s="1"/>
      <c r="PL622" s="1"/>
      <c r="PM622" s="1"/>
      <c r="PN622" s="1"/>
      <c r="PO622" s="1"/>
      <c r="PP622" s="1"/>
      <c r="PQ622" s="1"/>
      <c r="PR622" s="1"/>
      <c r="PS622" s="1"/>
      <c r="PT622" s="1"/>
      <c r="PU622" s="1"/>
      <c r="PV622" s="1"/>
      <c r="PW622" s="1"/>
      <c r="PX622" s="1"/>
      <c r="PY622" s="1"/>
      <c r="PZ622" s="1"/>
      <c r="QA622" s="1"/>
      <c r="QB622" s="1"/>
      <c r="QC622" s="1"/>
      <c r="QD622" s="1"/>
      <c r="QE622" s="1"/>
      <c r="QF622" s="1"/>
      <c r="QG622" s="1"/>
      <c r="QH622" s="1"/>
      <c r="QI622" s="1"/>
      <c r="QJ622" s="1"/>
      <c r="QK622" s="1"/>
      <c r="QL622" s="1"/>
      <c r="QM622" s="1"/>
      <c r="QN622" s="1"/>
      <c r="QO622" s="1"/>
      <c r="QP622" s="1"/>
      <c r="QQ622" s="1"/>
      <c r="QR622" s="1"/>
      <c r="QS622" s="1"/>
      <c r="QT622" s="1"/>
      <c r="QU622" s="1"/>
      <c r="QV622" s="1"/>
      <c r="QW622" s="1"/>
      <c r="QX622" s="1"/>
      <c r="QY622" s="1"/>
      <c r="QZ622" s="1"/>
      <c r="RA622" s="1"/>
      <c r="RB622" s="1"/>
      <c r="RC622" s="1"/>
      <c r="RD622" s="1"/>
      <c r="RE622" s="1"/>
      <c r="RF622" s="1"/>
      <c r="RG622" s="1"/>
      <c r="RH622" s="1"/>
      <c r="RI622" s="1"/>
      <c r="RJ622" s="1"/>
      <c r="RK622" s="1"/>
      <c r="RL622" s="1"/>
      <c r="RM622" s="1"/>
      <c r="RN622" s="1"/>
      <c r="RO622" s="1"/>
      <c r="RP622" s="1"/>
      <c r="RQ622" s="1"/>
      <c r="RR622" s="1"/>
      <c r="RS622" s="1"/>
      <c r="RT622" s="1"/>
      <c r="RU622" s="1"/>
      <c r="RV622" s="1"/>
      <c r="RW622" s="1"/>
      <c r="RX622" s="1"/>
      <c r="RY622" s="1"/>
      <c r="RZ622" s="1"/>
      <c r="SA622" s="1"/>
      <c r="SB622" s="1"/>
      <c r="SC622" s="1"/>
      <c r="SD622" s="1"/>
      <c r="SE622" s="1"/>
      <c r="SF622" s="1"/>
      <c r="SG622" s="1"/>
      <c r="SH622" s="1"/>
      <c r="SI622" s="1"/>
      <c r="SJ622" s="1"/>
      <c r="SK622" s="1"/>
      <c r="SL622" s="1"/>
      <c r="SM622" s="1"/>
      <c r="SN622" s="1"/>
      <c r="SO622" s="1"/>
      <c r="SP622" s="1"/>
      <c r="SQ622" s="1"/>
      <c r="SR622" s="1"/>
      <c r="SS622" s="1"/>
      <c r="ST622" s="1"/>
      <c r="SU622" s="1"/>
      <c r="SV622" s="1"/>
      <c r="SW622" s="1"/>
      <c r="SX622" s="1"/>
      <c r="SY622" s="1"/>
      <c r="SZ622" s="1"/>
      <c r="TA622" s="1"/>
      <c r="TB622" s="1"/>
      <c r="TC622" s="1"/>
      <c r="TD622" s="1"/>
      <c r="TE622" s="1"/>
      <c r="TF622" s="1"/>
      <c r="TG622" s="1"/>
      <c r="TH622" s="1"/>
      <c r="TI622" s="1"/>
      <c r="TJ622" s="1"/>
      <c r="TK622" s="1"/>
      <c r="TL622" s="1"/>
      <c r="TM622" s="1"/>
      <c r="TN622" s="1"/>
      <c r="TO622" s="1"/>
      <c r="TP622" s="1"/>
      <c r="TQ622" s="1"/>
      <c r="TR622" s="1"/>
      <c r="TS622" s="1"/>
      <c r="TT622" s="1"/>
      <c r="TU622" s="1"/>
      <c r="TV622" s="1"/>
      <c r="TW622" s="1"/>
      <c r="TX622" s="1"/>
      <c r="TY622" s="1"/>
      <c r="TZ622" s="1"/>
      <c r="UA622" s="1"/>
      <c r="UB622" s="1"/>
      <c r="UC622" s="1"/>
      <c r="UD622" s="1"/>
      <c r="UE622" s="1"/>
      <c r="UF622" s="1"/>
      <c r="UG622" s="1"/>
      <c r="UH622" s="1"/>
      <c r="UI622" s="1"/>
      <c r="UJ622" s="1"/>
      <c r="UK622" s="1"/>
      <c r="UL622" s="1"/>
      <c r="UM622" s="1"/>
      <c r="UN622" s="1"/>
      <c r="UO622" s="1"/>
      <c r="UP622" s="1"/>
      <c r="UQ622" s="1"/>
      <c r="UR622" s="1"/>
      <c r="US622" s="1"/>
      <c r="UT622" s="1"/>
      <c r="UU622" s="1"/>
      <c r="UV622" s="1"/>
      <c r="UW622" s="1"/>
      <c r="UX622" s="1"/>
      <c r="UY622" s="1"/>
      <c r="UZ622" s="1"/>
      <c r="VA622" s="1"/>
      <c r="VB622" s="1"/>
      <c r="VC622" s="1"/>
      <c r="VD622" s="1"/>
      <c r="VE622" s="1"/>
      <c r="VF622" s="1"/>
      <c r="VG622" s="1"/>
      <c r="VH622" s="1"/>
      <c r="VI622" s="1"/>
      <c r="VJ622" s="1"/>
      <c r="VK622" s="1"/>
      <c r="VL622" s="1"/>
      <c r="VM622" s="1"/>
      <c r="VN622" s="1"/>
      <c r="VO622" s="1"/>
      <c r="VP622" s="1"/>
      <c r="VQ622" s="1"/>
      <c r="VR622" s="1"/>
      <c r="VS622" s="1"/>
      <c r="VT622" s="1"/>
      <c r="VU622" s="1"/>
      <c r="VV622" s="1"/>
      <c r="VW622" s="1"/>
      <c r="VX622" s="1"/>
      <c r="VY622" s="1"/>
      <c r="VZ622" s="1"/>
      <c r="WA622" s="1"/>
      <c r="WB622" s="1"/>
      <c r="WC622" s="1"/>
      <c r="WD622" s="1"/>
      <c r="WE622" s="1"/>
      <c r="WF622" s="1"/>
      <c r="WG622" s="1"/>
      <c r="WH622" s="1"/>
      <c r="WI622" s="1"/>
      <c r="WJ622" s="1"/>
      <c r="WK622" s="1"/>
      <c r="WL622" s="1"/>
      <c r="WM622" s="1"/>
      <c r="WN622" s="1"/>
      <c r="WO622" s="1"/>
      <c r="WP622" s="1"/>
      <c r="WQ622" s="1"/>
      <c r="WR622" s="1"/>
      <c r="WS622" s="1"/>
      <c r="WT622" s="1"/>
      <c r="WU622" s="1"/>
      <c r="WV622" s="1"/>
      <c r="WW622" s="1"/>
      <c r="WX622" s="1"/>
      <c r="WY622" s="1"/>
      <c r="WZ622" s="1"/>
      <c r="XA622" s="1"/>
      <c r="XB622" s="1"/>
      <c r="XC622" s="1"/>
      <c r="XD622" s="1"/>
      <c r="XE622" s="1"/>
      <c r="XF622" s="1"/>
      <c r="XG622" s="1"/>
      <c r="XH622" s="1"/>
      <c r="XI622" s="1"/>
      <c r="XJ622" s="1"/>
      <c r="XK622" s="1"/>
      <c r="XL622" s="1"/>
      <c r="XM622" s="1"/>
      <c r="XN622" s="1"/>
      <c r="XO622" s="1"/>
      <c r="XP622" s="1"/>
      <c r="XQ622" s="1"/>
      <c r="XR622" s="1"/>
      <c r="XS622" s="1"/>
      <c r="XT622" s="1"/>
      <c r="XU622" s="1"/>
      <c r="XV622" s="1"/>
      <c r="XW622" s="1"/>
      <c r="XX622" s="1"/>
      <c r="XY622" s="1"/>
      <c r="XZ622" s="1"/>
      <c r="YA622" s="1"/>
      <c r="YB622" s="1"/>
      <c r="YC622" s="1"/>
      <c r="YD622" s="1"/>
      <c r="YE622" s="1"/>
      <c r="YF622" s="1"/>
      <c r="YG622" s="1"/>
      <c r="YH622" s="1"/>
      <c r="YI622" s="1"/>
      <c r="YJ622" s="1"/>
      <c r="YK622" s="1"/>
      <c r="YL622" s="1"/>
      <c r="YM622" s="1"/>
      <c r="YN622" s="1"/>
      <c r="YO622" s="1"/>
      <c r="YP622" s="1"/>
      <c r="YQ622" s="1"/>
      <c r="YR622" s="1"/>
      <c r="YS622" s="1"/>
      <c r="YT622" s="1"/>
      <c r="YU622" s="1"/>
      <c r="YV622" s="1"/>
      <c r="YW622" s="1"/>
      <c r="YX622" s="1"/>
      <c r="YY622" s="1"/>
      <c r="YZ622" s="1"/>
      <c r="ZA622" s="1"/>
      <c r="ZB622" s="1"/>
      <c r="ZC622" s="1"/>
      <c r="ZD622" s="1"/>
      <c r="ZE622" s="1"/>
      <c r="ZF622" s="1"/>
      <c r="ZG622" s="1"/>
      <c r="ZH622" s="1"/>
      <c r="ZI622" s="1"/>
      <c r="ZJ622" s="1"/>
      <c r="ZK622" s="1"/>
      <c r="ZL622" s="1"/>
      <c r="ZM622" s="1"/>
      <c r="ZN622" s="1"/>
      <c r="ZO622" s="1"/>
      <c r="ZP622" s="1"/>
      <c r="ZQ622" s="1"/>
      <c r="ZR622" s="1"/>
      <c r="ZS622" s="1"/>
    </row>
    <row r="623" spans="1:695" s="119" customFormat="1" x14ac:dyDescent="0.2">
      <c r="A623" s="218" t="s">
        <v>173</v>
      </c>
      <c r="B623" s="91"/>
      <c r="C623" s="222" t="s">
        <v>122</v>
      </c>
      <c r="D623" s="68"/>
      <c r="E623" s="69"/>
      <c r="F623" s="69"/>
      <c r="G623" s="42"/>
      <c r="H623" s="70"/>
      <c r="I623" s="81"/>
      <c r="J623" s="75"/>
      <c r="K623" s="46"/>
      <c r="L623" s="157"/>
      <c r="M623" s="1"/>
      <c r="N623" s="138"/>
      <c r="O623" s="139"/>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c r="JR623" s="1"/>
      <c r="JS623" s="1"/>
      <c r="JT623" s="1"/>
      <c r="JU623" s="1"/>
      <c r="JV623" s="1"/>
      <c r="JW623" s="1"/>
      <c r="JX623" s="1"/>
      <c r="JY623" s="1"/>
      <c r="JZ623" s="1"/>
      <c r="KA623" s="1"/>
      <c r="KB623" s="1"/>
      <c r="KC623" s="1"/>
      <c r="KD623" s="1"/>
      <c r="KE623" s="1"/>
      <c r="KF623" s="1"/>
      <c r="KG623" s="1"/>
      <c r="KH623" s="1"/>
      <c r="KI623" s="1"/>
      <c r="KJ623" s="1"/>
      <c r="KK623" s="1"/>
      <c r="KL623" s="1"/>
      <c r="KM623" s="1"/>
      <c r="KN623" s="1"/>
      <c r="KO623" s="1"/>
      <c r="KP623" s="1"/>
      <c r="KQ623" s="1"/>
      <c r="KR623" s="1"/>
      <c r="KS623" s="1"/>
      <c r="KT623" s="1"/>
      <c r="KU623" s="1"/>
      <c r="KV623" s="1"/>
      <c r="KW623" s="1"/>
      <c r="KX623" s="1"/>
      <c r="KY623" s="1"/>
      <c r="KZ623" s="1"/>
      <c r="LA623" s="1"/>
      <c r="LB623" s="1"/>
      <c r="LC623" s="1"/>
      <c r="LD623" s="1"/>
      <c r="LE623" s="1"/>
      <c r="LF623" s="1"/>
      <c r="LG623" s="1"/>
      <c r="LH623" s="1"/>
      <c r="LI623" s="1"/>
      <c r="LJ623" s="1"/>
      <c r="LK623" s="1"/>
      <c r="LL623" s="1"/>
      <c r="LM623" s="1"/>
      <c r="LN623" s="1"/>
      <c r="LO623" s="1"/>
      <c r="LP623" s="1"/>
      <c r="LQ623" s="1"/>
      <c r="LR623" s="1"/>
      <c r="LS623" s="1"/>
      <c r="LT623" s="1"/>
      <c r="LU623" s="1"/>
      <c r="LV623" s="1"/>
      <c r="LW623" s="1"/>
      <c r="LX623" s="1"/>
      <c r="LY623" s="1"/>
      <c r="LZ623" s="1"/>
      <c r="MA623" s="1"/>
      <c r="MB623" s="1"/>
      <c r="MC623" s="1"/>
      <c r="MD623" s="1"/>
      <c r="ME623" s="1"/>
      <c r="MF623" s="1"/>
      <c r="MG623" s="1"/>
      <c r="MH623" s="1"/>
      <c r="MI623" s="1"/>
      <c r="MJ623" s="1"/>
      <c r="MK623" s="1"/>
      <c r="ML623" s="1"/>
      <c r="MM623" s="1"/>
      <c r="MN623" s="1"/>
      <c r="MO623" s="1"/>
      <c r="MP623" s="1"/>
      <c r="MQ623" s="1"/>
      <c r="MR623" s="1"/>
      <c r="MS623" s="1"/>
      <c r="MT623" s="1"/>
      <c r="MU623" s="1"/>
      <c r="MV623" s="1"/>
      <c r="MW623" s="1"/>
      <c r="MX623" s="1"/>
      <c r="MY623" s="1"/>
      <c r="MZ623" s="1"/>
      <c r="NA623" s="1"/>
      <c r="NB623" s="1"/>
      <c r="NC623" s="1"/>
      <c r="ND623" s="1"/>
      <c r="NE623" s="1"/>
      <c r="NF623" s="1"/>
      <c r="NG623" s="1"/>
      <c r="NH623" s="1"/>
      <c r="NI623" s="1"/>
      <c r="NJ623" s="1"/>
      <c r="NK623" s="1"/>
      <c r="NL623" s="1"/>
      <c r="NM623" s="1"/>
      <c r="NN623" s="1"/>
      <c r="NO623" s="1"/>
      <c r="NP623" s="1"/>
      <c r="NQ623" s="1"/>
      <c r="NR623" s="1"/>
      <c r="NS623" s="1"/>
      <c r="NT623" s="1"/>
      <c r="NU623" s="1"/>
      <c r="NV623" s="1"/>
      <c r="NW623" s="1"/>
      <c r="NX623" s="1"/>
      <c r="NY623" s="1"/>
      <c r="NZ623" s="1"/>
      <c r="OA623" s="1"/>
      <c r="OB623" s="1"/>
      <c r="OC623" s="1"/>
      <c r="OD623" s="1"/>
      <c r="OE623" s="1"/>
      <c r="OF623" s="1"/>
      <c r="OG623" s="1"/>
      <c r="OH623" s="1"/>
      <c r="OI623" s="1"/>
      <c r="OJ623" s="1"/>
      <c r="OK623" s="1"/>
      <c r="OL623" s="1"/>
      <c r="OM623" s="1"/>
      <c r="ON623" s="1"/>
      <c r="OO623" s="1"/>
      <c r="OP623" s="1"/>
      <c r="OQ623" s="1"/>
      <c r="OR623" s="1"/>
      <c r="OS623" s="1"/>
      <c r="OT623" s="1"/>
      <c r="OU623" s="1"/>
      <c r="OV623" s="1"/>
      <c r="OW623" s="1"/>
      <c r="OX623" s="1"/>
      <c r="OY623" s="1"/>
      <c r="OZ623" s="1"/>
      <c r="PA623" s="1"/>
      <c r="PB623" s="1"/>
      <c r="PC623" s="1"/>
      <c r="PD623" s="1"/>
      <c r="PE623" s="1"/>
      <c r="PF623" s="1"/>
      <c r="PG623" s="1"/>
      <c r="PH623" s="1"/>
      <c r="PI623" s="1"/>
      <c r="PJ623" s="1"/>
      <c r="PK623" s="1"/>
      <c r="PL623" s="1"/>
      <c r="PM623" s="1"/>
      <c r="PN623" s="1"/>
      <c r="PO623" s="1"/>
      <c r="PP623" s="1"/>
      <c r="PQ623" s="1"/>
      <c r="PR623" s="1"/>
      <c r="PS623" s="1"/>
      <c r="PT623" s="1"/>
      <c r="PU623" s="1"/>
      <c r="PV623" s="1"/>
      <c r="PW623" s="1"/>
      <c r="PX623" s="1"/>
      <c r="PY623" s="1"/>
      <c r="PZ623" s="1"/>
      <c r="QA623" s="1"/>
      <c r="QB623" s="1"/>
      <c r="QC623" s="1"/>
      <c r="QD623" s="1"/>
      <c r="QE623" s="1"/>
      <c r="QF623" s="1"/>
      <c r="QG623" s="1"/>
      <c r="QH623" s="1"/>
      <c r="QI623" s="1"/>
      <c r="QJ623" s="1"/>
      <c r="QK623" s="1"/>
      <c r="QL623" s="1"/>
      <c r="QM623" s="1"/>
      <c r="QN623" s="1"/>
      <c r="QO623" s="1"/>
      <c r="QP623" s="1"/>
      <c r="QQ623" s="1"/>
      <c r="QR623" s="1"/>
      <c r="QS623" s="1"/>
      <c r="QT623" s="1"/>
      <c r="QU623" s="1"/>
      <c r="QV623" s="1"/>
      <c r="QW623" s="1"/>
      <c r="QX623" s="1"/>
      <c r="QY623" s="1"/>
      <c r="QZ623" s="1"/>
      <c r="RA623" s="1"/>
      <c r="RB623" s="1"/>
      <c r="RC623" s="1"/>
      <c r="RD623" s="1"/>
      <c r="RE623" s="1"/>
      <c r="RF623" s="1"/>
      <c r="RG623" s="1"/>
      <c r="RH623" s="1"/>
      <c r="RI623" s="1"/>
      <c r="RJ623" s="1"/>
      <c r="RK623" s="1"/>
      <c r="RL623" s="1"/>
      <c r="RM623" s="1"/>
      <c r="RN623" s="1"/>
      <c r="RO623" s="1"/>
      <c r="RP623" s="1"/>
      <c r="RQ623" s="1"/>
      <c r="RR623" s="1"/>
      <c r="RS623" s="1"/>
      <c r="RT623" s="1"/>
      <c r="RU623" s="1"/>
      <c r="RV623" s="1"/>
      <c r="RW623" s="1"/>
      <c r="RX623" s="1"/>
      <c r="RY623" s="1"/>
      <c r="RZ623" s="1"/>
      <c r="SA623" s="1"/>
      <c r="SB623" s="1"/>
      <c r="SC623" s="1"/>
      <c r="SD623" s="1"/>
      <c r="SE623" s="1"/>
      <c r="SF623" s="1"/>
      <c r="SG623" s="1"/>
      <c r="SH623" s="1"/>
      <c r="SI623" s="1"/>
      <c r="SJ623" s="1"/>
      <c r="SK623" s="1"/>
      <c r="SL623" s="1"/>
      <c r="SM623" s="1"/>
      <c r="SN623" s="1"/>
      <c r="SO623" s="1"/>
      <c r="SP623" s="1"/>
      <c r="SQ623" s="1"/>
      <c r="SR623" s="1"/>
      <c r="SS623" s="1"/>
      <c r="ST623" s="1"/>
      <c r="SU623" s="1"/>
      <c r="SV623" s="1"/>
      <c r="SW623" s="1"/>
      <c r="SX623" s="1"/>
      <c r="SY623" s="1"/>
      <c r="SZ623" s="1"/>
      <c r="TA623" s="1"/>
      <c r="TB623" s="1"/>
      <c r="TC623" s="1"/>
      <c r="TD623" s="1"/>
      <c r="TE623" s="1"/>
      <c r="TF623" s="1"/>
      <c r="TG623" s="1"/>
      <c r="TH623" s="1"/>
      <c r="TI623" s="1"/>
      <c r="TJ623" s="1"/>
      <c r="TK623" s="1"/>
      <c r="TL623" s="1"/>
      <c r="TM623" s="1"/>
      <c r="TN623" s="1"/>
      <c r="TO623" s="1"/>
      <c r="TP623" s="1"/>
      <c r="TQ623" s="1"/>
      <c r="TR623" s="1"/>
      <c r="TS623" s="1"/>
      <c r="TT623" s="1"/>
      <c r="TU623" s="1"/>
      <c r="TV623" s="1"/>
      <c r="TW623" s="1"/>
      <c r="TX623" s="1"/>
      <c r="TY623" s="1"/>
      <c r="TZ623" s="1"/>
      <c r="UA623" s="1"/>
      <c r="UB623" s="1"/>
      <c r="UC623" s="1"/>
      <c r="UD623" s="1"/>
      <c r="UE623" s="1"/>
      <c r="UF623" s="1"/>
      <c r="UG623" s="1"/>
      <c r="UH623" s="1"/>
      <c r="UI623" s="1"/>
      <c r="UJ623" s="1"/>
      <c r="UK623" s="1"/>
      <c r="UL623" s="1"/>
      <c r="UM623" s="1"/>
      <c r="UN623" s="1"/>
      <c r="UO623" s="1"/>
      <c r="UP623" s="1"/>
      <c r="UQ623" s="1"/>
      <c r="UR623" s="1"/>
      <c r="US623" s="1"/>
      <c r="UT623" s="1"/>
      <c r="UU623" s="1"/>
      <c r="UV623" s="1"/>
      <c r="UW623" s="1"/>
      <c r="UX623" s="1"/>
      <c r="UY623" s="1"/>
      <c r="UZ623" s="1"/>
      <c r="VA623" s="1"/>
      <c r="VB623" s="1"/>
      <c r="VC623" s="1"/>
      <c r="VD623" s="1"/>
      <c r="VE623" s="1"/>
      <c r="VF623" s="1"/>
      <c r="VG623" s="1"/>
      <c r="VH623" s="1"/>
      <c r="VI623" s="1"/>
      <c r="VJ623" s="1"/>
      <c r="VK623" s="1"/>
      <c r="VL623" s="1"/>
      <c r="VM623" s="1"/>
      <c r="VN623" s="1"/>
      <c r="VO623" s="1"/>
      <c r="VP623" s="1"/>
      <c r="VQ623" s="1"/>
      <c r="VR623" s="1"/>
      <c r="VS623" s="1"/>
      <c r="VT623" s="1"/>
      <c r="VU623" s="1"/>
      <c r="VV623" s="1"/>
      <c r="VW623" s="1"/>
      <c r="VX623" s="1"/>
      <c r="VY623" s="1"/>
      <c r="VZ623" s="1"/>
      <c r="WA623" s="1"/>
      <c r="WB623" s="1"/>
      <c r="WC623" s="1"/>
      <c r="WD623" s="1"/>
      <c r="WE623" s="1"/>
      <c r="WF623" s="1"/>
      <c r="WG623" s="1"/>
      <c r="WH623" s="1"/>
      <c r="WI623" s="1"/>
      <c r="WJ623" s="1"/>
      <c r="WK623" s="1"/>
      <c r="WL623" s="1"/>
      <c r="WM623" s="1"/>
      <c r="WN623" s="1"/>
      <c r="WO623" s="1"/>
      <c r="WP623" s="1"/>
      <c r="WQ623" s="1"/>
      <c r="WR623" s="1"/>
      <c r="WS623" s="1"/>
      <c r="WT623" s="1"/>
      <c r="WU623" s="1"/>
      <c r="WV623" s="1"/>
      <c r="WW623" s="1"/>
      <c r="WX623" s="1"/>
      <c r="WY623" s="1"/>
      <c r="WZ623" s="1"/>
      <c r="XA623" s="1"/>
      <c r="XB623" s="1"/>
      <c r="XC623" s="1"/>
      <c r="XD623" s="1"/>
      <c r="XE623" s="1"/>
      <c r="XF623" s="1"/>
      <c r="XG623" s="1"/>
      <c r="XH623" s="1"/>
      <c r="XI623" s="1"/>
      <c r="XJ623" s="1"/>
      <c r="XK623" s="1"/>
      <c r="XL623" s="1"/>
      <c r="XM623" s="1"/>
      <c r="XN623" s="1"/>
      <c r="XO623" s="1"/>
      <c r="XP623" s="1"/>
      <c r="XQ623" s="1"/>
      <c r="XR623" s="1"/>
      <c r="XS623" s="1"/>
      <c r="XT623" s="1"/>
      <c r="XU623" s="1"/>
      <c r="XV623" s="1"/>
      <c r="XW623" s="1"/>
      <c r="XX623" s="1"/>
      <c r="XY623" s="1"/>
      <c r="XZ623" s="1"/>
      <c r="YA623" s="1"/>
      <c r="YB623" s="1"/>
      <c r="YC623" s="1"/>
      <c r="YD623" s="1"/>
      <c r="YE623" s="1"/>
      <c r="YF623" s="1"/>
      <c r="YG623" s="1"/>
      <c r="YH623" s="1"/>
      <c r="YI623" s="1"/>
      <c r="YJ623" s="1"/>
      <c r="YK623" s="1"/>
      <c r="YL623" s="1"/>
      <c r="YM623" s="1"/>
      <c r="YN623" s="1"/>
      <c r="YO623" s="1"/>
      <c r="YP623" s="1"/>
      <c r="YQ623" s="1"/>
      <c r="YR623" s="1"/>
      <c r="YS623" s="1"/>
      <c r="YT623" s="1"/>
      <c r="YU623" s="1"/>
      <c r="YV623" s="1"/>
      <c r="YW623" s="1"/>
      <c r="YX623" s="1"/>
      <c r="YY623" s="1"/>
      <c r="YZ623" s="1"/>
      <c r="ZA623" s="1"/>
      <c r="ZB623" s="1"/>
      <c r="ZC623" s="1"/>
      <c r="ZD623" s="1"/>
      <c r="ZE623" s="1"/>
      <c r="ZF623" s="1"/>
      <c r="ZG623" s="1"/>
      <c r="ZH623" s="1"/>
      <c r="ZI623" s="1"/>
      <c r="ZJ623" s="1"/>
      <c r="ZK623" s="1"/>
      <c r="ZL623" s="1"/>
      <c r="ZM623" s="1"/>
      <c r="ZN623" s="1"/>
      <c r="ZO623" s="1"/>
      <c r="ZP623" s="1"/>
      <c r="ZQ623" s="1"/>
      <c r="ZR623" s="1"/>
      <c r="ZS623" s="1"/>
    </row>
    <row r="624" spans="1:695" s="110" customFormat="1" x14ac:dyDescent="0.2">
      <c r="A624" s="218" t="s">
        <v>173</v>
      </c>
      <c r="B624" s="91"/>
      <c r="C624" s="48" t="s">
        <v>52</v>
      </c>
      <c r="D624" s="68" t="s">
        <v>14</v>
      </c>
      <c r="E624" s="69">
        <v>0.65972222222222221</v>
      </c>
      <c r="F624" s="69">
        <f>E624+(25/(24*60))</f>
        <v>0.67708333333333337</v>
      </c>
      <c r="G624" s="42">
        <f>H624*I624</f>
        <v>3025</v>
      </c>
      <c r="H624" s="70">
        <v>250</v>
      </c>
      <c r="I624" s="81">
        <v>12.1</v>
      </c>
      <c r="J624" s="77" t="s">
        <v>204</v>
      </c>
      <c r="K624" s="77" t="s">
        <v>205</v>
      </c>
      <c r="L624" s="157"/>
      <c r="M624" s="1"/>
      <c r="N624" s="138"/>
      <c r="O624" s="139"/>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c r="JR624" s="1"/>
      <c r="JS624" s="1"/>
      <c r="JT624" s="1"/>
      <c r="JU624" s="1"/>
      <c r="JV624" s="1"/>
      <c r="JW624" s="1"/>
      <c r="JX624" s="1"/>
      <c r="JY624" s="1"/>
      <c r="JZ624" s="1"/>
      <c r="KA624" s="1"/>
      <c r="KB624" s="1"/>
      <c r="KC624" s="1"/>
      <c r="KD624" s="1"/>
      <c r="KE624" s="1"/>
      <c r="KF624" s="1"/>
      <c r="KG624" s="1"/>
      <c r="KH624" s="1"/>
      <c r="KI624" s="1"/>
      <c r="KJ624" s="1"/>
      <c r="KK624" s="1"/>
      <c r="KL624" s="1"/>
      <c r="KM624" s="1"/>
      <c r="KN624" s="1"/>
      <c r="KO624" s="1"/>
      <c r="KP624" s="1"/>
      <c r="KQ624" s="1"/>
      <c r="KR624" s="1"/>
      <c r="KS624" s="1"/>
      <c r="KT624" s="1"/>
      <c r="KU624" s="1"/>
      <c r="KV624" s="1"/>
      <c r="KW624" s="1"/>
      <c r="KX624" s="1"/>
      <c r="KY624" s="1"/>
      <c r="KZ624" s="1"/>
      <c r="LA624" s="1"/>
      <c r="LB624" s="1"/>
      <c r="LC624" s="1"/>
      <c r="LD624" s="1"/>
      <c r="LE624" s="1"/>
      <c r="LF624" s="1"/>
      <c r="LG624" s="1"/>
      <c r="LH624" s="1"/>
      <c r="LI624" s="1"/>
      <c r="LJ624" s="1"/>
      <c r="LK624" s="1"/>
      <c r="LL624" s="1"/>
      <c r="LM624" s="1"/>
      <c r="LN624" s="1"/>
      <c r="LO624" s="1"/>
      <c r="LP624" s="1"/>
      <c r="LQ624" s="1"/>
      <c r="LR624" s="1"/>
      <c r="LS624" s="1"/>
      <c r="LT624" s="1"/>
      <c r="LU624" s="1"/>
      <c r="LV624" s="1"/>
      <c r="LW624" s="1"/>
      <c r="LX624" s="1"/>
      <c r="LY624" s="1"/>
      <c r="LZ624" s="1"/>
      <c r="MA624" s="1"/>
      <c r="MB624" s="1"/>
      <c r="MC624" s="1"/>
      <c r="MD624" s="1"/>
      <c r="ME624" s="1"/>
      <c r="MF624" s="1"/>
      <c r="MG624" s="1"/>
      <c r="MH624" s="1"/>
      <c r="MI624" s="1"/>
      <c r="MJ624" s="1"/>
      <c r="MK624" s="1"/>
      <c r="ML624" s="1"/>
      <c r="MM624" s="1"/>
      <c r="MN624" s="1"/>
      <c r="MO624" s="1"/>
      <c r="MP624" s="1"/>
      <c r="MQ624" s="1"/>
      <c r="MR624" s="1"/>
      <c r="MS624" s="1"/>
      <c r="MT624" s="1"/>
      <c r="MU624" s="1"/>
      <c r="MV624" s="1"/>
      <c r="MW624" s="1"/>
      <c r="MX624" s="1"/>
      <c r="MY624" s="1"/>
      <c r="MZ624" s="1"/>
      <c r="NA624" s="1"/>
      <c r="NB624" s="1"/>
      <c r="NC624" s="1"/>
      <c r="ND624" s="1"/>
      <c r="NE624" s="1"/>
      <c r="NF624" s="1"/>
      <c r="NG624" s="1"/>
      <c r="NH624" s="1"/>
      <c r="NI624" s="1"/>
      <c r="NJ624" s="1"/>
      <c r="NK624" s="1"/>
      <c r="NL624" s="1"/>
      <c r="NM624" s="1"/>
      <c r="NN624" s="1"/>
      <c r="NO624" s="1"/>
      <c r="NP624" s="1"/>
      <c r="NQ624" s="1"/>
      <c r="NR624" s="1"/>
      <c r="NS624" s="1"/>
      <c r="NT624" s="1"/>
      <c r="NU624" s="1"/>
      <c r="NV624" s="1"/>
      <c r="NW624" s="1"/>
      <c r="NX624" s="1"/>
      <c r="NY624" s="1"/>
      <c r="NZ624" s="1"/>
      <c r="OA624" s="1"/>
      <c r="OB624" s="1"/>
      <c r="OC624" s="1"/>
      <c r="OD624" s="1"/>
      <c r="OE624" s="1"/>
      <c r="OF624" s="1"/>
      <c r="OG624" s="1"/>
      <c r="OH624" s="1"/>
      <c r="OI624" s="1"/>
      <c r="OJ624" s="1"/>
      <c r="OK624" s="1"/>
      <c r="OL624" s="1"/>
      <c r="OM624" s="1"/>
      <c r="ON624" s="1"/>
      <c r="OO624" s="1"/>
      <c r="OP624" s="1"/>
      <c r="OQ624" s="1"/>
      <c r="OR624" s="1"/>
      <c r="OS624" s="1"/>
      <c r="OT624" s="1"/>
      <c r="OU624" s="1"/>
      <c r="OV624" s="1"/>
      <c r="OW624" s="1"/>
      <c r="OX624" s="1"/>
      <c r="OY624" s="1"/>
      <c r="OZ624" s="1"/>
      <c r="PA624" s="1"/>
      <c r="PB624" s="1"/>
      <c r="PC624" s="1"/>
      <c r="PD624" s="1"/>
      <c r="PE624" s="1"/>
      <c r="PF624" s="1"/>
      <c r="PG624" s="1"/>
      <c r="PH624" s="1"/>
      <c r="PI624" s="1"/>
      <c r="PJ624" s="1"/>
      <c r="PK624" s="1"/>
      <c r="PL624" s="1"/>
      <c r="PM624" s="1"/>
      <c r="PN624" s="1"/>
      <c r="PO624" s="1"/>
      <c r="PP624" s="1"/>
      <c r="PQ624" s="1"/>
      <c r="PR624" s="1"/>
      <c r="PS624" s="1"/>
      <c r="PT624" s="1"/>
      <c r="PU624" s="1"/>
      <c r="PV624" s="1"/>
      <c r="PW624" s="1"/>
      <c r="PX624" s="1"/>
      <c r="PY624" s="1"/>
      <c r="PZ624" s="1"/>
      <c r="QA624" s="1"/>
      <c r="QB624" s="1"/>
      <c r="QC624" s="1"/>
      <c r="QD624" s="1"/>
      <c r="QE624" s="1"/>
      <c r="QF624" s="1"/>
      <c r="QG624" s="1"/>
      <c r="QH624" s="1"/>
      <c r="QI624" s="1"/>
      <c r="QJ624" s="1"/>
      <c r="QK624" s="1"/>
      <c r="QL624" s="1"/>
      <c r="QM624" s="1"/>
      <c r="QN624" s="1"/>
      <c r="QO624" s="1"/>
      <c r="QP624" s="1"/>
      <c r="QQ624" s="1"/>
      <c r="QR624" s="1"/>
      <c r="QS624" s="1"/>
      <c r="QT624" s="1"/>
      <c r="QU624" s="1"/>
      <c r="QV624" s="1"/>
      <c r="QW624" s="1"/>
      <c r="QX624" s="1"/>
      <c r="QY624" s="1"/>
      <c r="QZ624" s="1"/>
      <c r="RA624" s="1"/>
      <c r="RB624" s="1"/>
      <c r="RC624" s="1"/>
      <c r="RD624" s="1"/>
      <c r="RE624" s="1"/>
      <c r="RF624" s="1"/>
      <c r="RG624" s="1"/>
      <c r="RH624" s="1"/>
      <c r="RI624" s="1"/>
      <c r="RJ624" s="1"/>
      <c r="RK624" s="1"/>
      <c r="RL624" s="1"/>
      <c r="RM624" s="1"/>
      <c r="RN624" s="1"/>
      <c r="RO624" s="1"/>
      <c r="RP624" s="1"/>
      <c r="RQ624" s="1"/>
      <c r="RR624" s="1"/>
      <c r="RS624" s="1"/>
      <c r="RT624" s="1"/>
      <c r="RU624" s="1"/>
      <c r="RV624" s="1"/>
      <c r="RW624" s="1"/>
      <c r="RX624" s="1"/>
      <c r="RY624" s="1"/>
      <c r="RZ624" s="1"/>
      <c r="SA624" s="1"/>
      <c r="SB624" s="1"/>
      <c r="SC624" s="1"/>
      <c r="SD624" s="1"/>
      <c r="SE624" s="1"/>
      <c r="SF624" s="1"/>
      <c r="SG624" s="1"/>
      <c r="SH624" s="1"/>
      <c r="SI624" s="1"/>
      <c r="SJ624" s="1"/>
      <c r="SK624" s="1"/>
      <c r="SL624" s="1"/>
      <c r="SM624" s="1"/>
      <c r="SN624" s="1"/>
      <c r="SO624" s="1"/>
      <c r="SP624" s="1"/>
      <c r="SQ624" s="1"/>
      <c r="SR624" s="1"/>
      <c r="SS624" s="1"/>
      <c r="ST624" s="1"/>
      <c r="SU624" s="1"/>
      <c r="SV624" s="1"/>
      <c r="SW624" s="1"/>
      <c r="SX624" s="1"/>
      <c r="SY624" s="1"/>
      <c r="SZ624" s="1"/>
      <c r="TA624" s="1"/>
      <c r="TB624" s="1"/>
      <c r="TC624" s="1"/>
      <c r="TD624" s="1"/>
      <c r="TE624" s="1"/>
      <c r="TF624" s="1"/>
      <c r="TG624" s="1"/>
      <c r="TH624" s="1"/>
      <c r="TI624" s="1"/>
      <c r="TJ624" s="1"/>
      <c r="TK624" s="1"/>
      <c r="TL624" s="1"/>
      <c r="TM624" s="1"/>
      <c r="TN624" s="1"/>
      <c r="TO624" s="1"/>
      <c r="TP624" s="1"/>
      <c r="TQ624" s="1"/>
      <c r="TR624" s="1"/>
      <c r="TS624" s="1"/>
      <c r="TT624" s="1"/>
      <c r="TU624" s="1"/>
      <c r="TV624" s="1"/>
      <c r="TW624" s="1"/>
      <c r="TX624" s="1"/>
      <c r="TY624" s="1"/>
      <c r="TZ624" s="1"/>
      <c r="UA624" s="1"/>
      <c r="UB624" s="1"/>
      <c r="UC624" s="1"/>
      <c r="UD624" s="1"/>
      <c r="UE624" s="1"/>
      <c r="UF624" s="1"/>
      <c r="UG624" s="1"/>
      <c r="UH624" s="1"/>
      <c r="UI624" s="1"/>
      <c r="UJ624" s="1"/>
      <c r="UK624" s="1"/>
      <c r="UL624" s="1"/>
      <c r="UM624" s="1"/>
      <c r="UN624" s="1"/>
      <c r="UO624" s="1"/>
      <c r="UP624" s="1"/>
      <c r="UQ624" s="1"/>
      <c r="UR624" s="1"/>
      <c r="US624" s="1"/>
      <c r="UT624" s="1"/>
      <c r="UU624" s="1"/>
      <c r="UV624" s="1"/>
      <c r="UW624" s="1"/>
      <c r="UX624" s="1"/>
      <c r="UY624" s="1"/>
      <c r="UZ624" s="1"/>
      <c r="VA624" s="1"/>
      <c r="VB624" s="1"/>
      <c r="VC624" s="1"/>
      <c r="VD624" s="1"/>
      <c r="VE624" s="1"/>
      <c r="VF624" s="1"/>
      <c r="VG624" s="1"/>
      <c r="VH624" s="1"/>
      <c r="VI624" s="1"/>
      <c r="VJ624" s="1"/>
      <c r="VK624" s="1"/>
      <c r="VL624" s="1"/>
      <c r="VM624" s="1"/>
      <c r="VN624" s="1"/>
      <c r="VO624" s="1"/>
      <c r="VP624" s="1"/>
      <c r="VQ624" s="1"/>
      <c r="VR624" s="1"/>
      <c r="VS624" s="1"/>
      <c r="VT624" s="1"/>
      <c r="VU624" s="1"/>
      <c r="VV624" s="1"/>
      <c r="VW624" s="1"/>
      <c r="VX624" s="1"/>
      <c r="VY624" s="1"/>
      <c r="VZ624" s="1"/>
      <c r="WA624" s="1"/>
      <c r="WB624" s="1"/>
      <c r="WC624" s="1"/>
      <c r="WD624" s="1"/>
      <c r="WE624" s="1"/>
      <c r="WF624" s="1"/>
      <c r="WG624" s="1"/>
      <c r="WH624" s="1"/>
      <c r="WI624" s="1"/>
      <c r="WJ624" s="1"/>
      <c r="WK624" s="1"/>
      <c r="WL624" s="1"/>
      <c r="WM624" s="1"/>
      <c r="WN624" s="1"/>
      <c r="WO624" s="1"/>
      <c r="WP624" s="1"/>
      <c r="WQ624" s="1"/>
      <c r="WR624" s="1"/>
      <c r="WS624" s="1"/>
      <c r="WT624" s="1"/>
      <c r="WU624" s="1"/>
      <c r="WV624" s="1"/>
      <c r="WW624" s="1"/>
      <c r="WX624" s="1"/>
      <c r="WY624" s="1"/>
      <c r="WZ624" s="1"/>
      <c r="XA624" s="1"/>
      <c r="XB624" s="1"/>
      <c r="XC624" s="1"/>
      <c r="XD624" s="1"/>
      <c r="XE624" s="1"/>
      <c r="XF624" s="1"/>
      <c r="XG624" s="1"/>
      <c r="XH624" s="1"/>
      <c r="XI624" s="1"/>
      <c r="XJ624" s="1"/>
      <c r="XK624" s="1"/>
      <c r="XL624" s="1"/>
      <c r="XM624" s="1"/>
      <c r="XN624" s="1"/>
      <c r="XO624" s="1"/>
      <c r="XP624" s="1"/>
      <c r="XQ624" s="1"/>
      <c r="XR624" s="1"/>
      <c r="XS624" s="1"/>
      <c r="XT624" s="1"/>
      <c r="XU624" s="1"/>
      <c r="XV624" s="1"/>
      <c r="XW624" s="1"/>
      <c r="XX624" s="1"/>
      <c r="XY624" s="1"/>
      <c r="XZ624" s="1"/>
      <c r="YA624" s="1"/>
      <c r="YB624" s="1"/>
      <c r="YC624" s="1"/>
      <c r="YD624" s="1"/>
      <c r="YE624" s="1"/>
      <c r="YF624" s="1"/>
      <c r="YG624" s="1"/>
      <c r="YH624" s="1"/>
      <c r="YI624" s="1"/>
      <c r="YJ624" s="1"/>
      <c r="YK624" s="1"/>
      <c r="YL624" s="1"/>
      <c r="YM624" s="1"/>
      <c r="YN624" s="1"/>
      <c r="YO624" s="1"/>
      <c r="YP624" s="1"/>
      <c r="YQ624" s="1"/>
      <c r="YR624" s="1"/>
      <c r="YS624" s="1"/>
      <c r="YT624" s="1"/>
      <c r="YU624" s="1"/>
      <c r="YV624" s="1"/>
      <c r="YW624" s="1"/>
      <c r="YX624" s="1"/>
      <c r="YY624" s="1"/>
      <c r="YZ624" s="1"/>
      <c r="ZA624" s="1"/>
      <c r="ZB624" s="1"/>
      <c r="ZC624" s="1"/>
      <c r="ZD624" s="1"/>
      <c r="ZE624" s="1"/>
      <c r="ZF624" s="1"/>
      <c r="ZG624" s="1"/>
      <c r="ZH624" s="1"/>
      <c r="ZI624" s="1"/>
      <c r="ZJ624" s="1"/>
      <c r="ZK624" s="1"/>
      <c r="ZL624" s="1"/>
      <c r="ZM624" s="1"/>
      <c r="ZN624" s="1"/>
      <c r="ZO624" s="1"/>
      <c r="ZP624" s="1"/>
      <c r="ZQ624" s="1"/>
      <c r="ZR624" s="1"/>
      <c r="ZS624" s="1"/>
    </row>
    <row r="625" spans="1:695" s="110" customFormat="1" ht="13.5" thickBot="1" x14ac:dyDescent="0.25">
      <c r="A625" s="219" t="s">
        <v>173</v>
      </c>
      <c r="B625" s="191"/>
      <c r="C625" s="164" t="s">
        <v>53</v>
      </c>
      <c r="D625" s="208" t="s">
        <v>14</v>
      </c>
      <c r="E625" s="166">
        <v>0.67708333333333337</v>
      </c>
      <c r="F625" s="166">
        <f>E625+(25/(24*60))</f>
        <v>0.69444444444444453</v>
      </c>
      <c r="G625" s="167">
        <f>H625*I625</f>
        <v>3025</v>
      </c>
      <c r="H625" s="183">
        <v>250</v>
      </c>
      <c r="I625" s="169">
        <v>12.1</v>
      </c>
      <c r="J625" s="184" t="s">
        <v>204</v>
      </c>
      <c r="K625" s="184" t="s">
        <v>205</v>
      </c>
      <c r="L625" s="170"/>
      <c r="M625" s="1"/>
      <c r="N625" s="138"/>
      <c r="O625" s="139"/>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c r="JR625" s="1"/>
      <c r="JS625" s="1"/>
      <c r="JT625" s="1"/>
      <c r="JU625" s="1"/>
      <c r="JV625" s="1"/>
      <c r="JW625" s="1"/>
      <c r="JX625" s="1"/>
      <c r="JY625" s="1"/>
      <c r="JZ625" s="1"/>
      <c r="KA625" s="1"/>
      <c r="KB625" s="1"/>
      <c r="KC625" s="1"/>
      <c r="KD625" s="1"/>
      <c r="KE625" s="1"/>
      <c r="KF625" s="1"/>
      <c r="KG625" s="1"/>
      <c r="KH625" s="1"/>
      <c r="KI625" s="1"/>
      <c r="KJ625" s="1"/>
      <c r="KK625" s="1"/>
      <c r="KL625" s="1"/>
      <c r="KM625" s="1"/>
      <c r="KN625" s="1"/>
      <c r="KO625" s="1"/>
      <c r="KP625" s="1"/>
      <c r="KQ625" s="1"/>
      <c r="KR625" s="1"/>
      <c r="KS625" s="1"/>
      <c r="KT625" s="1"/>
      <c r="KU625" s="1"/>
      <c r="KV625" s="1"/>
      <c r="KW625" s="1"/>
      <c r="KX625" s="1"/>
      <c r="KY625" s="1"/>
      <c r="KZ625" s="1"/>
      <c r="LA625" s="1"/>
      <c r="LB625" s="1"/>
      <c r="LC625" s="1"/>
      <c r="LD625" s="1"/>
      <c r="LE625" s="1"/>
      <c r="LF625" s="1"/>
      <c r="LG625" s="1"/>
      <c r="LH625" s="1"/>
      <c r="LI625" s="1"/>
      <c r="LJ625" s="1"/>
      <c r="LK625" s="1"/>
      <c r="LL625" s="1"/>
      <c r="LM625" s="1"/>
      <c r="LN625" s="1"/>
      <c r="LO625" s="1"/>
      <c r="LP625" s="1"/>
      <c r="LQ625" s="1"/>
      <c r="LR625" s="1"/>
      <c r="LS625" s="1"/>
      <c r="LT625" s="1"/>
      <c r="LU625" s="1"/>
      <c r="LV625" s="1"/>
      <c r="LW625" s="1"/>
      <c r="LX625" s="1"/>
      <c r="LY625" s="1"/>
      <c r="LZ625" s="1"/>
      <c r="MA625" s="1"/>
      <c r="MB625" s="1"/>
      <c r="MC625" s="1"/>
      <c r="MD625" s="1"/>
      <c r="ME625" s="1"/>
      <c r="MF625" s="1"/>
      <c r="MG625" s="1"/>
      <c r="MH625" s="1"/>
      <c r="MI625" s="1"/>
      <c r="MJ625" s="1"/>
      <c r="MK625" s="1"/>
      <c r="ML625" s="1"/>
      <c r="MM625" s="1"/>
      <c r="MN625" s="1"/>
      <c r="MO625" s="1"/>
      <c r="MP625" s="1"/>
      <c r="MQ625" s="1"/>
      <c r="MR625" s="1"/>
      <c r="MS625" s="1"/>
      <c r="MT625" s="1"/>
      <c r="MU625" s="1"/>
      <c r="MV625" s="1"/>
      <c r="MW625" s="1"/>
      <c r="MX625" s="1"/>
      <c r="MY625" s="1"/>
      <c r="MZ625" s="1"/>
      <c r="NA625" s="1"/>
      <c r="NB625" s="1"/>
      <c r="NC625" s="1"/>
      <c r="ND625" s="1"/>
      <c r="NE625" s="1"/>
      <c r="NF625" s="1"/>
      <c r="NG625" s="1"/>
      <c r="NH625" s="1"/>
      <c r="NI625" s="1"/>
      <c r="NJ625" s="1"/>
      <c r="NK625" s="1"/>
      <c r="NL625" s="1"/>
      <c r="NM625" s="1"/>
      <c r="NN625" s="1"/>
      <c r="NO625" s="1"/>
      <c r="NP625" s="1"/>
      <c r="NQ625" s="1"/>
      <c r="NR625" s="1"/>
      <c r="NS625" s="1"/>
      <c r="NT625" s="1"/>
      <c r="NU625" s="1"/>
      <c r="NV625" s="1"/>
      <c r="NW625" s="1"/>
      <c r="NX625" s="1"/>
      <c r="NY625" s="1"/>
      <c r="NZ625" s="1"/>
      <c r="OA625" s="1"/>
      <c r="OB625" s="1"/>
      <c r="OC625" s="1"/>
      <c r="OD625" s="1"/>
      <c r="OE625" s="1"/>
      <c r="OF625" s="1"/>
      <c r="OG625" s="1"/>
      <c r="OH625" s="1"/>
      <c r="OI625" s="1"/>
      <c r="OJ625" s="1"/>
      <c r="OK625" s="1"/>
      <c r="OL625" s="1"/>
      <c r="OM625" s="1"/>
      <c r="ON625" s="1"/>
      <c r="OO625" s="1"/>
      <c r="OP625" s="1"/>
      <c r="OQ625" s="1"/>
      <c r="OR625" s="1"/>
      <c r="OS625" s="1"/>
      <c r="OT625" s="1"/>
      <c r="OU625" s="1"/>
      <c r="OV625" s="1"/>
      <c r="OW625" s="1"/>
      <c r="OX625" s="1"/>
      <c r="OY625" s="1"/>
      <c r="OZ625" s="1"/>
      <c r="PA625" s="1"/>
      <c r="PB625" s="1"/>
      <c r="PC625" s="1"/>
      <c r="PD625" s="1"/>
      <c r="PE625" s="1"/>
      <c r="PF625" s="1"/>
      <c r="PG625" s="1"/>
      <c r="PH625" s="1"/>
      <c r="PI625" s="1"/>
      <c r="PJ625" s="1"/>
      <c r="PK625" s="1"/>
      <c r="PL625" s="1"/>
      <c r="PM625" s="1"/>
      <c r="PN625" s="1"/>
      <c r="PO625" s="1"/>
      <c r="PP625" s="1"/>
      <c r="PQ625" s="1"/>
      <c r="PR625" s="1"/>
      <c r="PS625" s="1"/>
      <c r="PT625" s="1"/>
      <c r="PU625" s="1"/>
      <c r="PV625" s="1"/>
      <c r="PW625" s="1"/>
      <c r="PX625" s="1"/>
      <c r="PY625" s="1"/>
      <c r="PZ625" s="1"/>
      <c r="QA625" s="1"/>
      <c r="QB625" s="1"/>
      <c r="QC625" s="1"/>
      <c r="QD625" s="1"/>
      <c r="QE625" s="1"/>
      <c r="QF625" s="1"/>
      <c r="QG625" s="1"/>
      <c r="QH625" s="1"/>
      <c r="QI625" s="1"/>
      <c r="QJ625" s="1"/>
      <c r="QK625" s="1"/>
      <c r="QL625" s="1"/>
      <c r="QM625" s="1"/>
      <c r="QN625" s="1"/>
      <c r="QO625" s="1"/>
      <c r="QP625" s="1"/>
      <c r="QQ625" s="1"/>
      <c r="QR625" s="1"/>
      <c r="QS625" s="1"/>
      <c r="QT625" s="1"/>
      <c r="QU625" s="1"/>
      <c r="QV625" s="1"/>
      <c r="QW625" s="1"/>
      <c r="QX625" s="1"/>
      <c r="QY625" s="1"/>
      <c r="QZ625" s="1"/>
      <c r="RA625" s="1"/>
      <c r="RB625" s="1"/>
      <c r="RC625" s="1"/>
      <c r="RD625" s="1"/>
      <c r="RE625" s="1"/>
      <c r="RF625" s="1"/>
      <c r="RG625" s="1"/>
      <c r="RH625" s="1"/>
      <c r="RI625" s="1"/>
      <c r="RJ625" s="1"/>
      <c r="RK625" s="1"/>
      <c r="RL625" s="1"/>
      <c r="RM625" s="1"/>
      <c r="RN625" s="1"/>
      <c r="RO625" s="1"/>
      <c r="RP625" s="1"/>
      <c r="RQ625" s="1"/>
      <c r="RR625" s="1"/>
      <c r="RS625" s="1"/>
      <c r="RT625" s="1"/>
      <c r="RU625" s="1"/>
      <c r="RV625" s="1"/>
      <c r="RW625" s="1"/>
      <c r="RX625" s="1"/>
      <c r="RY625" s="1"/>
      <c r="RZ625" s="1"/>
      <c r="SA625" s="1"/>
      <c r="SB625" s="1"/>
      <c r="SC625" s="1"/>
      <c r="SD625" s="1"/>
      <c r="SE625" s="1"/>
      <c r="SF625" s="1"/>
      <c r="SG625" s="1"/>
      <c r="SH625" s="1"/>
      <c r="SI625" s="1"/>
      <c r="SJ625" s="1"/>
      <c r="SK625" s="1"/>
      <c r="SL625" s="1"/>
      <c r="SM625" s="1"/>
      <c r="SN625" s="1"/>
      <c r="SO625" s="1"/>
      <c r="SP625" s="1"/>
      <c r="SQ625" s="1"/>
      <c r="SR625" s="1"/>
      <c r="SS625" s="1"/>
      <c r="ST625" s="1"/>
      <c r="SU625" s="1"/>
      <c r="SV625" s="1"/>
      <c r="SW625" s="1"/>
      <c r="SX625" s="1"/>
      <c r="SY625" s="1"/>
      <c r="SZ625" s="1"/>
      <c r="TA625" s="1"/>
      <c r="TB625" s="1"/>
      <c r="TC625" s="1"/>
      <c r="TD625" s="1"/>
      <c r="TE625" s="1"/>
      <c r="TF625" s="1"/>
      <c r="TG625" s="1"/>
      <c r="TH625" s="1"/>
      <c r="TI625" s="1"/>
      <c r="TJ625" s="1"/>
      <c r="TK625" s="1"/>
      <c r="TL625" s="1"/>
      <c r="TM625" s="1"/>
      <c r="TN625" s="1"/>
      <c r="TO625" s="1"/>
      <c r="TP625" s="1"/>
      <c r="TQ625" s="1"/>
      <c r="TR625" s="1"/>
      <c r="TS625" s="1"/>
      <c r="TT625" s="1"/>
      <c r="TU625" s="1"/>
      <c r="TV625" s="1"/>
      <c r="TW625" s="1"/>
      <c r="TX625" s="1"/>
      <c r="TY625" s="1"/>
      <c r="TZ625" s="1"/>
      <c r="UA625" s="1"/>
      <c r="UB625" s="1"/>
      <c r="UC625" s="1"/>
      <c r="UD625" s="1"/>
      <c r="UE625" s="1"/>
      <c r="UF625" s="1"/>
      <c r="UG625" s="1"/>
      <c r="UH625" s="1"/>
      <c r="UI625" s="1"/>
      <c r="UJ625" s="1"/>
      <c r="UK625" s="1"/>
      <c r="UL625" s="1"/>
      <c r="UM625" s="1"/>
      <c r="UN625" s="1"/>
      <c r="UO625" s="1"/>
      <c r="UP625" s="1"/>
      <c r="UQ625" s="1"/>
      <c r="UR625" s="1"/>
      <c r="US625" s="1"/>
      <c r="UT625" s="1"/>
      <c r="UU625" s="1"/>
      <c r="UV625" s="1"/>
      <c r="UW625" s="1"/>
      <c r="UX625" s="1"/>
      <c r="UY625" s="1"/>
      <c r="UZ625" s="1"/>
      <c r="VA625" s="1"/>
      <c r="VB625" s="1"/>
      <c r="VC625" s="1"/>
      <c r="VD625" s="1"/>
      <c r="VE625" s="1"/>
      <c r="VF625" s="1"/>
      <c r="VG625" s="1"/>
      <c r="VH625" s="1"/>
      <c r="VI625" s="1"/>
      <c r="VJ625" s="1"/>
      <c r="VK625" s="1"/>
      <c r="VL625" s="1"/>
      <c r="VM625" s="1"/>
      <c r="VN625" s="1"/>
      <c r="VO625" s="1"/>
      <c r="VP625" s="1"/>
      <c r="VQ625" s="1"/>
      <c r="VR625" s="1"/>
      <c r="VS625" s="1"/>
      <c r="VT625" s="1"/>
      <c r="VU625" s="1"/>
      <c r="VV625" s="1"/>
      <c r="VW625" s="1"/>
      <c r="VX625" s="1"/>
      <c r="VY625" s="1"/>
      <c r="VZ625" s="1"/>
      <c r="WA625" s="1"/>
      <c r="WB625" s="1"/>
      <c r="WC625" s="1"/>
      <c r="WD625" s="1"/>
      <c r="WE625" s="1"/>
      <c r="WF625" s="1"/>
      <c r="WG625" s="1"/>
      <c r="WH625" s="1"/>
      <c r="WI625" s="1"/>
      <c r="WJ625" s="1"/>
      <c r="WK625" s="1"/>
      <c r="WL625" s="1"/>
      <c r="WM625" s="1"/>
      <c r="WN625" s="1"/>
      <c r="WO625" s="1"/>
      <c r="WP625" s="1"/>
      <c r="WQ625" s="1"/>
      <c r="WR625" s="1"/>
      <c r="WS625" s="1"/>
      <c r="WT625" s="1"/>
      <c r="WU625" s="1"/>
      <c r="WV625" s="1"/>
      <c r="WW625" s="1"/>
      <c r="WX625" s="1"/>
      <c r="WY625" s="1"/>
      <c r="WZ625" s="1"/>
      <c r="XA625" s="1"/>
      <c r="XB625" s="1"/>
      <c r="XC625" s="1"/>
      <c r="XD625" s="1"/>
      <c r="XE625" s="1"/>
      <c r="XF625" s="1"/>
      <c r="XG625" s="1"/>
      <c r="XH625" s="1"/>
      <c r="XI625" s="1"/>
      <c r="XJ625" s="1"/>
      <c r="XK625" s="1"/>
      <c r="XL625" s="1"/>
      <c r="XM625" s="1"/>
      <c r="XN625" s="1"/>
      <c r="XO625" s="1"/>
      <c r="XP625" s="1"/>
      <c r="XQ625" s="1"/>
      <c r="XR625" s="1"/>
      <c r="XS625" s="1"/>
      <c r="XT625" s="1"/>
      <c r="XU625" s="1"/>
      <c r="XV625" s="1"/>
      <c r="XW625" s="1"/>
      <c r="XX625" s="1"/>
      <c r="XY625" s="1"/>
      <c r="XZ625" s="1"/>
      <c r="YA625" s="1"/>
      <c r="YB625" s="1"/>
      <c r="YC625" s="1"/>
      <c r="YD625" s="1"/>
      <c r="YE625" s="1"/>
      <c r="YF625" s="1"/>
      <c r="YG625" s="1"/>
      <c r="YH625" s="1"/>
      <c r="YI625" s="1"/>
      <c r="YJ625" s="1"/>
      <c r="YK625" s="1"/>
      <c r="YL625" s="1"/>
      <c r="YM625" s="1"/>
      <c r="YN625" s="1"/>
      <c r="YO625" s="1"/>
      <c r="YP625" s="1"/>
      <c r="YQ625" s="1"/>
      <c r="YR625" s="1"/>
      <c r="YS625" s="1"/>
      <c r="YT625" s="1"/>
      <c r="YU625" s="1"/>
      <c r="YV625" s="1"/>
      <c r="YW625" s="1"/>
      <c r="YX625" s="1"/>
      <c r="YY625" s="1"/>
      <c r="YZ625" s="1"/>
      <c r="ZA625" s="1"/>
      <c r="ZB625" s="1"/>
      <c r="ZC625" s="1"/>
      <c r="ZD625" s="1"/>
      <c r="ZE625" s="1"/>
      <c r="ZF625" s="1"/>
      <c r="ZG625" s="1"/>
      <c r="ZH625" s="1"/>
      <c r="ZI625" s="1"/>
      <c r="ZJ625" s="1"/>
      <c r="ZK625" s="1"/>
      <c r="ZL625" s="1"/>
      <c r="ZM625" s="1"/>
      <c r="ZN625" s="1"/>
      <c r="ZO625" s="1"/>
      <c r="ZP625" s="1"/>
      <c r="ZQ625" s="1"/>
      <c r="ZR625" s="1"/>
      <c r="ZS625" s="1"/>
    </row>
    <row r="626" spans="1:695" x14ac:dyDescent="0.2">
      <c r="C626" s="45"/>
      <c r="E626" s="58"/>
      <c r="F626" s="84"/>
      <c r="I626" s="60"/>
    </row>
    <row r="627" spans="1:695" ht="13.5" thickBot="1" x14ac:dyDescent="0.25">
      <c r="C627" s="45"/>
      <c r="E627" s="58"/>
      <c r="F627" s="58"/>
      <c r="I627" s="60"/>
    </row>
    <row r="628" spans="1:695" ht="18.75" x14ac:dyDescent="0.3">
      <c r="A628" s="224" t="s">
        <v>201</v>
      </c>
      <c r="B628" s="171"/>
      <c r="C628" s="172"/>
      <c r="D628" s="173"/>
      <c r="E628" s="174"/>
      <c r="F628" s="174"/>
      <c r="G628" s="175"/>
      <c r="H628" s="176"/>
      <c r="I628" s="176"/>
      <c r="J628" s="177"/>
      <c r="K628" s="178"/>
      <c r="L628" s="179"/>
      <c r="M628" s="1"/>
    </row>
    <row r="629" spans="1:695" s="133" customFormat="1" x14ac:dyDescent="0.2">
      <c r="A629" s="225" t="s">
        <v>174</v>
      </c>
      <c r="B629" s="91"/>
      <c r="C629" s="48" t="s">
        <v>62</v>
      </c>
      <c r="D629" s="68" t="s">
        <v>15</v>
      </c>
      <c r="E629" s="69">
        <v>0.30208333333333331</v>
      </c>
      <c r="F629" s="69">
        <f>E629+(55/(24*60))</f>
        <v>0.34027777777777779</v>
      </c>
      <c r="G629" s="42">
        <f>H629*I629</f>
        <v>6467.2</v>
      </c>
      <c r="H629" s="70">
        <v>188</v>
      </c>
      <c r="I629" s="81">
        <v>34.4</v>
      </c>
      <c r="J629" s="77" t="s">
        <v>204</v>
      </c>
      <c r="K629" s="77" t="s">
        <v>205</v>
      </c>
      <c r="L629" s="157"/>
      <c r="M629" s="1"/>
      <c r="N629" s="138"/>
      <c r="O629" s="139"/>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c r="JR629" s="1"/>
      <c r="JS629" s="1"/>
      <c r="JT629" s="1"/>
      <c r="JU629" s="1"/>
      <c r="JV629" s="1"/>
      <c r="JW629" s="1"/>
      <c r="JX629" s="1"/>
      <c r="JY629" s="1"/>
      <c r="JZ629" s="1"/>
      <c r="KA629" s="1"/>
      <c r="KB629" s="1"/>
      <c r="KC629" s="1"/>
      <c r="KD629" s="1"/>
      <c r="KE629" s="1"/>
      <c r="KF629" s="1"/>
      <c r="KG629" s="1"/>
      <c r="KH629" s="1"/>
      <c r="KI629" s="1"/>
      <c r="KJ629" s="1"/>
      <c r="KK629" s="1"/>
      <c r="KL629" s="1"/>
      <c r="KM629" s="1"/>
      <c r="KN629" s="1"/>
      <c r="KO629" s="1"/>
      <c r="KP629" s="1"/>
      <c r="KQ629" s="1"/>
      <c r="KR629" s="1"/>
      <c r="KS629" s="1"/>
      <c r="KT629" s="1"/>
      <c r="KU629" s="1"/>
      <c r="KV629" s="1"/>
      <c r="KW629" s="1"/>
      <c r="KX629" s="1"/>
      <c r="KY629" s="1"/>
      <c r="KZ629" s="1"/>
      <c r="LA629" s="1"/>
      <c r="LB629" s="1"/>
      <c r="LC629" s="1"/>
      <c r="LD629" s="1"/>
      <c r="LE629" s="1"/>
      <c r="LF629" s="1"/>
      <c r="LG629" s="1"/>
      <c r="LH629" s="1"/>
      <c r="LI629" s="1"/>
      <c r="LJ629" s="1"/>
      <c r="LK629" s="1"/>
      <c r="LL629" s="1"/>
      <c r="LM629" s="1"/>
      <c r="LN629" s="1"/>
      <c r="LO629" s="1"/>
      <c r="LP629" s="1"/>
      <c r="LQ629" s="1"/>
      <c r="LR629" s="1"/>
      <c r="LS629" s="1"/>
      <c r="LT629" s="1"/>
      <c r="LU629" s="1"/>
      <c r="LV629" s="1"/>
      <c r="LW629" s="1"/>
      <c r="LX629" s="1"/>
      <c r="LY629" s="1"/>
      <c r="LZ629" s="1"/>
      <c r="MA629" s="1"/>
      <c r="MB629" s="1"/>
      <c r="MC629" s="1"/>
      <c r="MD629" s="1"/>
      <c r="ME629" s="1"/>
      <c r="MF629" s="1"/>
      <c r="MG629" s="1"/>
      <c r="MH629" s="1"/>
      <c r="MI629" s="1"/>
      <c r="MJ629" s="1"/>
      <c r="MK629" s="1"/>
      <c r="ML629" s="1"/>
      <c r="MM629" s="1"/>
      <c r="MN629" s="1"/>
      <c r="MO629" s="1"/>
      <c r="MP629" s="1"/>
      <c r="MQ629" s="1"/>
      <c r="MR629" s="1"/>
      <c r="MS629" s="1"/>
      <c r="MT629" s="1"/>
      <c r="MU629" s="1"/>
      <c r="MV629" s="1"/>
      <c r="MW629" s="1"/>
      <c r="MX629" s="1"/>
      <c r="MY629" s="1"/>
      <c r="MZ629" s="1"/>
      <c r="NA629" s="1"/>
      <c r="NB629" s="1"/>
      <c r="NC629" s="1"/>
      <c r="ND629" s="1"/>
      <c r="NE629" s="1"/>
      <c r="NF629" s="1"/>
      <c r="NG629" s="1"/>
      <c r="NH629" s="1"/>
      <c r="NI629" s="1"/>
      <c r="NJ629" s="1"/>
      <c r="NK629" s="1"/>
      <c r="NL629" s="1"/>
      <c r="NM629" s="1"/>
      <c r="NN629" s="1"/>
      <c r="NO629" s="1"/>
      <c r="NP629" s="1"/>
      <c r="NQ629" s="1"/>
      <c r="NR629" s="1"/>
      <c r="NS629" s="1"/>
      <c r="NT629" s="1"/>
      <c r="NU629" s="1"/>
      <c r="NV629" s="1"/>
      <c r="NW629" s="1"/>
      <c r="NX629" s="1"/>
      <c r="NY629" s="1"/>
      <c r="NZ629" s="1"/>
      <c r="OA629" s="1"/>
      <c r="OB629" s="1"/>
      <c r="OC629" s="1"/>
      <c r="OD629" s="1"/>
      <c r="OE629" s="1"/>
      <c r="OF629" s="1"/>
      <c r="OG629" s="1"/>
      <c r="OH629" s="1"/>
      <c r="OI629" s="1"/>
      <c r="OJ629" s="1"/>
      <c r="OK629" s="1"/>
      <c r="OL629" s="1"/>
      <c r="OM629" s="1"/>
      <c r="ON629" s="1"/>
      <c r="OO629" s="1"/>
      <c r="OP629" s="1"/>
      <c r="OQ629" s="1"/>
      <c r="OR629" s="1"/>
      <c r="OS629" s="1"/>
      <c r="OT629" s="1"/>
      <c r="OU629" s="1"/>
      <c r="OV629" s="1"/>
      <c r="OW629" s="1"/>
      <c r="OX629" s="1"/>
      <c r="OY629" s="1"/>
      <c r="OZ629" s="1"/>
      <c r="PA629" s="1"/>
      <c r="PB629" s="1"/>
      <c r="PC629" s="1"/>
      <c r="PD629" s="1"/>
      <c r="PE629" s="1"/>
      <c r="PF629" s="1"/>
      <c r="PG629" s="1"/>
      <c r="PH629" s="1"/>
      <c r="PI629" s="1"/>
      <c r="PJ629" s="1"/>
      <c r="PK629" s="1"/>
      <c r="PL629" s="1"/>
      <c r="PM629" s="1"/>
      <c r="PN629" s="1"/>
      <c r="PO629" s="1"/>
      <c r="PP629" s="1"/>
      <c r="PQ629" s="1"/>
      <c r="PR629" s="1"/>
      <c r="PS629" s="1"/>
      <c r="PT629" s="1"/>
      <c r="PU629" s="1"/>
      <c r="PV629" s="1"/>
      <c r="PW629" s="1"/>
      <c r="PX629" s="1"/>
      <c r="PY629" s="1"/>
      <c r="PZ629" s="1"/>
      <c r="QA629" s="1"/>
      <c r="QB629" s="1"/>
      <c r="QC629" s="1"/>
      <c r="QD629" s="1"/>
      <c r="QE629" s="1"/>
      <c r="QF629" s="1"/>
      <c r="QG629" s="1"/>
      <c r="QH629" s="1"/>
      <c r="QI629" s="1"/>
      <c r="QJ629" s="1"/>
      <c r="QK629" s="1"/>
      <c r="QL629" s="1"/>
      <c r="QM629" s="1"/>
      <c r="QN629" s="1"/>
      <c r="QO629" s="1"/>
      <c r="QP629" s="1"/>
      <c r="QQ629" s="1"/>
      <c r="QR629" s="1"/>
      <c r="QS629" s="1"/>
      <c r="QT629" s="1"/>
      <c r="QU629" s="1"/>
      <c r="QV629" s="1"/>
      <c r="QW629" s="1"/>
      <c r="QX629" s="1"/>
      <c r="QY629" s="1"/>
      <c r="QZ629" s="1"/>
      <c r="RA629" s="1"/>
      <c r="RB629" s="1"/>
      <c r="RC629" s="1"/>
      <c r="RD629" s="1"/>
      <c r="RE629" s="1"/>
      <c r="RF629" s="1"/>
      <c r="RG629" s="1"/>
      <c r="RH629" s="1"/>
      <c r="RI629" s="1"/>
      <c r="RJ629" s="1"/>
      <c r="RK629" s="1"/>
      <c r="RL629" s="1"/>
      <c r="RM629" s="1"/>
      <c r="RN629" s="1"/>
      <c r="RO629" s="1"/>
      <c r="RP629" s="1"/>
      <c r="RQ629" s="1"/>
      <c r="RR629" s="1"/>
      <c r="RS629" s="1"/>
      <c r="RT629" s="1"/>
      <c r="RU629" s="1"/>
      <c r="RV629" s="1"/>
      <c r="RW629" s="1"/>
      <c r="RX629" s="1"/>
      <c r="RY629" s="1"/>
      <c r="RZ629" s="1"/>
      <c r="SA629" s="1"/>
      <c r="SB629" s="1"/>
      <c r="SC629" s="1"/>
      <c r="SD629" s="1"/>
      <c r="SE629" s="1"/>
      <c r="SF629" s="1"/>
      <c r="SG629" s="1"/>
      <c r="SH629" s="1"/>
      <c r="SI629" s="1"/>
      <c r="SJ629" s="1"/>
      <c r="SK629" s="1"/>
      <c r="SL629" s="1"/>
      <c r="SM629" s="1"/>
      <c r="SN629" s="1"/>
      <c r="SO629" s="1"/>
      <c r="SP629" s="1"/>
      <c r="SQ629" s="1"/>
      <c r="SR629" s="1"/>
      <c r="SS629" s="1"/>
      <c r="ST629" s="1"/>
      <c r="SU629" s="1"/>
      <c r="SV629" s="1"/>
      <c r="SW629" s="1"/>
      <c r="SX629" s="1"/>
      <c r="SY629" s="1"/>
      <c r="SZ629" s="1"/>
      <c r="TA629" s="1"/>
      <c r="TB629" s="1"/>
      <c r="TC629" s="1"/>
      <c r="TD629" s="1"/>
      <c r="TE629" s="1"/>
      <c r="TF629" s="1"/>
      <c r="TG629" s="1"/>
      <c r="TH629" s="1"/>
      <c r="TI629" s="1"/>
      <c r="TJ629" s="1"/>
      <c r="TK629" s="1"/>
      <c r="TL629" s="1"/>
      <c r="TM629" s="1"/>
      <c r="TN629" s="1"/>
      <c r="TO629" s="1"/>
      <c r="TP629" s="1"/>
      <c r="TQ629" s="1"/>
      <c r="TR629" s="1"/>
      <c r="TS629" s="1"/>
      <c r="TT629" s="1"/>
      <c r="TU629" s="1"/>
      <c r="TV629" s="1"/>
      <c r="TW629" s="1"/>
      <c r="TX629" s="1"/>
      <c r="TY629" s="1"/>
      <c r="TZ629" s="1"/>
      <c r="UA629" s="1"/>
      <c r="UB629" s="1"/>
      <c r="UC629" s="1"/>
      <c r="UD629" s="1"/>
      <c r="UE629" s="1"/>
      <c r="UF629" s="1"/>
      <c r="UG629" s="1"/>
      <c r="UH629" s="1"/>
      <c r="UI629" s="1"/>
      <c r="UJ629" s="1"/>
      <c r="UK629" s="1"/>
      <c r="UL629" s="1"/>
      <c r="UM629" s="1"/>
      <c r="UN629" s="1"/>
      <c r="UO629" s="1"/>
      <c r="UP629" s="1"/>
      <c r="UQ629" s="1"/>
      <c r="UR629" s="1"/>
      <c r="US629" s="1"/>
      <c r="UT629" s="1"/>
      <c r="UU629" s="1"/>
      <c r="UV629" s="1"/>
      <c r="UW629" s="1"/>
      <c r="UX629" s="1"/>
      <c r="UY629" s="1"/>
      <c r="UZ629" s="1"/>
      <c r="VA629" s="1"/>
      <c r="VB629" s="1"/>
      <c r="VC629" s="1"/>
      <c r="VD629" s="1"/>
      <c r="VE629" s="1"/>
      <c r="VF629" s="1"/>
      <c r="VG629" s="1"/>
      <c r="VH629" s="1"/>
      <c r="VI629" s="1"/>
      <c r="VJ629" s="1"/>
      <c r="VK629" s="1"/>
      <c r="VL629" s="1"/>
      <c r="VM629" s="1"/>
      <c r="VN629" s="1"/>
      <c r="VO629" s="1"/>
      <c r="VP629" s="1"/>
      <c r="VQ629" s="1"/>
      <c r="VR629" s="1"/>
      <c r="VS629" s="1"/>
      <c r="VT629" s="1"/>
      <c r="VU629" s="1"/>
      <c r="VV629" s="1"/>
      <c r="VW629" s="1"/>
      <c r="VX629" s="1"/>
      <c r="VY629" s="1"/>
      <c r="VZ629" s="1"/>
      <c r="WA629" s="1"/>
      <c r="WB629" s="1"/>
      <c r="WC629" s="1"/>
      <c r="WD629" s="1"/>
      <c r="WE629" s="1"/>
      <c r="WF629" s="1"/>
      <c r="WG629" s="1"/>
      <c r="WH629" s="1"/>
      <c r="WI629" s="1"/>
      <c r="WJ629" s="1"/>
      <c r="WK629" s="1"/>
      <c r="WL629" s="1"/>
      <c r="WM629" s="1"/>
      <c r="WN629" s="1"/>
      <c r="WO629" s="1"/>
      <c r="WP629" s="1"/>
      <c r="WQ629" s="1"/>
      <c r="WR629" s="1"/>
      <c r="WS629" s="1"/>
      <c r="WT629" s="1"/>
      <c r="WU629" s="1"/>
      <c r="WV629" s="1"/>
      <c r="WW629" s="1"/>
      <c r="WX629" s="1"/>
      <c r="WY629" s="1"/>
      <c r="WZ629" s="1"/>
      <c r="XA629" s="1"/>
      <c r="XB629" s="1"/>
      <c r="XC629" s="1"/>
      <c r="XD629" s="1"/>
      <c r="XE629" s="1"/>
      <c r="XF629" s="1"/>
      <c r="XG629" s="1"/>
      <c r="XH629" s="1"/>
      <c r="XI629" s="1"/>
      <c r="XJ629" s="1"/>
      <c r="XK629" s="1"/>
      <c r="XL629" s="1"/>
      <c r="XM629" s="1"/>
      <c r="XN629" s="1"/>
      <c r="XO629" s="1"/>
      <c r="XP629" s="1"/>
      <c r="XQ629" s="1"/>
      <c r="XR629" s="1"/>
      <c r="XS629" s="1"/>
      <c r="XT629" s="1"/>
      <c r="XU629" s="1"/>
      <c r="XV629" s="1"/>
      <c r="XW629" s="1"/>
      <c r="XX629" s="1"/>
      <c r="XY629" s="1"/>
      <c r="XZ629" s="1"/>
      <c r="YA629" s="1"/>
      <c r="YB629" s="1"/>
      <c r="YC629" s="1"/>
      <c r="YD629" s="1"/>
      <c r="YE629" s="1"/>
      <c r="YF629" s="1"/>
      <c r="YG629" s="1"/>
      <c r="YH629" s="1"/>
      <c r="YI629" s="1"/>
      <c r="YJ629" s="1"/>
      <c r="YK629" s="1"/>
      <c r="YL629" s="1"/>
      <c r="YM629" s="1"/>
      <c r="YN629" s="1"/>
      <c r="YO629" s="1"/>
      <c r="YP629" s="1"/>
      <c r="YQ629" s="1"/>
      <c r="YR629" s="1"/>
      <c r="YS629" s="1"/>
      <c r="YT629" s="1"/>
      <c r="YU629" s="1"/>
      <c r="YV629" s="1"/>
      <c r="YW629" s="1"/>
      <c r="YX629" s="1"/>
      <c r="YY629" s="1"/>
      <c r="YZ629" s="1"/>
      <c r="ZA629" s="1"/>
      <c r="ZB629" s="1"/>
      <c r="ZC629" s="1"/>
      <c r="ZD629" s="1"/>
      <c r="ZE629" s="1"/>
      <c r="ZF629" s="1"/>
      <c r="ZG629" s="1"/>
      <c r="ZH629" s="1"/>
      <c r="ZI629" s="1"/>
      <c r="ZJ629" s="1"/>
      <c r="ZK629" s="1"/>
      <c r="ZL629" s="1"/>
      <c r="ZM629" s="1"/>
      <c r="ZN629" s="1"/>
      <c r="ZO629" s="1"/>
      <c r="ZP629" s="1"/>
      <c r="ZQ629" s="1"/>
      <c r="ZR629" s="1"/>
      <c r="ZS629" s="1"/>
    </row>
    <row r="630" spans="1:695" s="101" customFormat="1" x14ac:dyDescent="0.2">
      <c r="A630" s="225" t="s">
        <v>174</v>
      </c>
      <c r="B630" s="91"/>
      <c r="C630" s="48" t="s">
        <v>78</v>
      </c>
      <c r="D630" s="68" t="s">
        <v>15</v>
      </c>
      <c r="E630" s="69">
        <v>0.34375</v>
      </c>
      <c r="F630" s="69">
        <f>E630+(40/(24*60))</f>
        <v>0.37152777777777779</v>
      </c>
      <c r="G630" s="42">
        <f>H630*I630</f>
        <v>5188.8</v>
      </c>
      <c r="H630" s="70">
        <v>188</v>
      </c>
      <c r="I630" s="81">
        <v>27.6</v>
      </c>
      <c r="J630" s="77" t="s">
        <v>204</v>
      </c>
      <c r="K630" s="77" t="s">
        <v>205</v>
      </c>
      <c r="L630" s="157"/>
      <c r="M630" s="1"/>
      <c r="N630" s="138"/>
      <c r="O630" s="139"/>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c r="JR630" s="1"/>
      <c r="JS630" s="1"/>
      <c r="JT630" s="1"/>
      <c r="JU630" s="1"/>
      <c r="JV630" s="1"/>
      <c r="JW630" s="1"/>
      <c r="JX630" s="1"/>
      <c r="JY630" s="1"/>
      <c r="JZ630" s="1"/>
      <c r="KA630" s="1"/>
      <c r="KB630" s="1"/>
      <c r="KC630" s="1"/>
      <c r="KD630" s="1"/>
      <c r="KE630" s="1"/>
      <c r="KF630" s="1"/>
      <c r="KG630" s="1"/>
      <c r="KH630" s="1"/>
      <c r="KI630" s="1"/>
      <c r="KJ630" s="1"/>
      <c r="KK630" s="1"/>
      <c r="KL630" s="1"/>
      <c r="KM630" s="1"/>
      <c r="KN630" s="1"/>
      <c r="KO630" s="1"/>
      <c r="KP630" s="1"/>
      <c r="KQ630" s="1"/>
      <c r="KR630" s="1"/>
      <c r="KS630" s="1"/>
      <c r="KT630" s="1"/>
      <c r="KU630" s="1"/>
      <c r="KV630" s="1"/>
      <c r="KW630" s="1"/>
      <c r="KX630" s="1"/>
      <c r="KY630" s="1"/>
      <c r="KZ630" s="1"/>
      <c r="LA630" s="1"/>
      <c r="LB630" s="1"/>
      <c r="LC630" s="1"/>
      <c r="LD630" s="1"/>
      <c r="LE630" s="1"/>
      <c r="LF630" s="1"/>
      <c r="LG630" s="1"/>
      <c r="LH630" s="1"/>
      <c r="LI630" s="1"/>
      <c r="LJ630" s="1"/>
      <c r="LK630" s="1"/>
      <c r="LL630" s="1"/>
      <c r="LM630" s="1"/>
      <c r="LN630" s="1"/>
      <c r="LO630" s="1"/>
      <c r="LP630" s="1"/>
      <c r="LQ630" s="1"/>
      <c r="LR630" s="1"/>
      <c r="LS630" s="1"/>
      <c r="LT630" s="1"/>
      <c r="LU630" s="1"/>
      <c r="LV630" s="1"/>
      <c r="LW630" s="1"/>
      <c r="LX630" s="1"/>
      <c r="LY630" s="1"/>
      <c r="LZ630" s="1"/>
      <c r="MA630" s="1"/>
      <c r="MB630" s="1"/>
      <c r="MC630" s="1"/>
      <c r="MD630" s="1"/>
      <c r="ME630" s="1"/>
      <c r="MF630" s="1"/>
      <c r="MG630" s="1"/>
      <c r="MH630" s="1"/>
      <c r="MI630" s="1"/>
      <c r="MJ630" s="1"/>
      <c r="MK630" s="1"/>
      <c r="ML630" s="1"/>
      <c r="MM630" s="1"/>
      <c r="MN630" s="1"/>
      <c r="MO630" s="1"/>
      <c r="MP630" s="1"/>
      <c r="MQ630" s="1"/>
      <c r="MR630" s="1"/>
      <c r="MS630" s="1"/>
      <c r="MT630" s="1"/>
      <c r="MU630" s="1"/>
      <c r="MV630" s="1"/>
      <c r="MW630" s="1"/>
      <c r="MX630" s="1"/>
      <c r="MY630" s="1"/>
      <c r="MZ630" s="1"/>
      <c r="NA630" s="1"/>
      <c r="NB630" s="1"/>
      <c r="NC630" s="1"/>
      <c r="ND630" s="1"/>
      <c r="NE630" s="1"/>
      <c r="NF630" s="1"/>
      <c r="NG630" s="1"/>
      <c r="NH630" s="1"/>
      <c r="NI630" s="1"/>
      <c r="NJ630" s="1"/>
      <c r="NK630" s="1"/>
      <c r="NL630" s="1"/>
      <c r="NM630" s="1"/>
      <c r="NN630" s="1"/>
      <c r="NO630" s="1"/>
      <c r="NP630" s="1"/>
      <c r="NQ630" s="1"/>
      <c r="NR630" s="1"/>
      <c r="NS630" s="1"/>
      <c r="NT630" s="1"/>
      <c r="NU630" s="1"/>
      <c r="NV630" s="1"/>
      <c r="NW630" s="1"/>
      <c r="NX630" s="1"/>
      <c r="NY630" s="1"/>
      <c r="NZ630" s="1"/>
      <c r="OA630" s="1"/>
      <c r="OB630" s="1"/>
      <c r="OC630" s="1"/>
      <c r="OD630" s="1"/>
      <c r="OE630" s="1"/>
      <c r="OF630" s="1"/>
      <c r="OG630" s="1"/>
      <c r="OH630" s="1"/>
      <c r="OI630" s="1"/>
      <c r="OJ630" s="1"/>
      <c r="OK630" s="1"/>
      <c r="OL630" s="1"/>
      <c r="OM630" s="1"/>
      <c r="ON630" s="1"/>
      <c r="OO630" s="1"/>
      <c r="OP630" s="1"/>
      <c r="OQ630" s="1"/>
      <c r="OR630" s="1"/>
      <c r="OS630" s="1"/>
      <c r="OT630" s="1"/>
      <c r="OU630" s="1"/>
      <c r="OV630" s="1"/>
      <c r="OW630" s="1"/>
      <c r="OX630" s="1"/>
      <c r="OY630" s="1"/>
      <c r="OZ630" s="1"/>
      <c r="PA630" s="1"/>
      <c r="PB630" s="1"/>
      <c r="PC630" s="1"/>
      <c r="PD630" s="1"/>
      <c r="PE630" s="1"/>
      <c r="PF630" s="1"/>
      <c r="PG630" s="1"/>
      <c r="PH630" s="1"/>
      <c r="PI630" s="1"/>
      <c r="PJ630" s="1"/>
      <c r="PK630" s="1"/>
      <c r="PL630" s="1"/>
      <c r="PM630" s="1"/>
      <c r="PN630" s="1"/>
      <c r="PO630" s="1"/>
      <c r="PP630" s="1"/>
      <c r="PQ630" s="1"/>
      <c r="PR630" s="1"/>
      <c r="PS630" s="1"/>
      <c r="PT630" s="1"/>
      <c r="PU630" s="1"/>
      <c r="PV630" s="1"/>
      <c r="PW630" s="1"/>
      <c r="PX630" s="1"/>
      <c r="PY630" s="1"/>
      <c r="PZ630" s="1"/>
      <c r="QA630" s="1"/>
      <c r="QB630" s="1"/>
      <c r="QC630" s="1"/>
      <c r="QD630" s="1"/>
      <c r="QE630" s="1"/>
      <c r="QF630" s="1"/>
      <c r="QG630" s="1"/>
      <c r="QH630" s="1"/>
      <c r="QI630" s="1"/>
      <c r="QJ630" s="1"/>
      <c r="QK630" s="1"/>
      <c r="QL630" s="1"/>
      <c r="QM630" s="1"/>
      <c r="QN630" s="1"/>
      <c r="QO630" s="1"/>
      <c r="QP630" s="1"/>
      <c r="QQ630" s="1"/>
      <c r="QR630" s="1"/>
      <c r="QS630" s="1"/>
      <c r="QT630" s="1"/>
      <c r="QU630" s="1"/>
      <c r="QV630" s="1"/>
      <c r="QW630" s="1"/>
      <c r="QX630" s="1"/>
      <c r="QY630" s="1"/>
      <c r="QZ630" s="1"/>
      <c r="RA630" s="1"/>
      <c r="RB630" s="1"/>
      <c r="RC630" s="1"/>
      <c r="RD630" s="1"/>
      <c r="RE630" s="1"/>
      <c r="RF630" s="1"/>
      <c r="RG630" s="1"/>
      <c r="RH630" s="1"/>
      <c r="RI630" s="1"/>
      <c r="RJ630" s="1"/>
      <c r="RK630" s="1"/>
      <c r="RL630" s="1"/>
      <c r="RM630" s="1"/>
      <c r="RN630" s="1"/>
      <c r="RO630" s="1"/>
      <c r="RP630" s="1"/>
      <c r="RQ630" s="1"/>
      <c r="RR630" s="1"/>
      <c r="RS630" s="1"/>
      <c r="RT630" s="1"/>
      <c r="RU630" s="1"/>
      <c r="RV630" s="1"/>
      <c r="RW630" s="1"/>
      <c r="RX630" s="1"/>
      <c r="RY630" s="1"/>
      <c r="RZ630" s="1"/>
      <c r="SA630" s="1"/>
      <c r="SB630" s="1"/>
      <c r="SC630" s="1"/>
      <c r="SD630" s="1"/>
      <c r="SE630" s="1"/>
      <c r="SF630" s="1"/>
      <c r="SG630" s="1"/>
      <c r="SH630" s="1"/>
      <c r="SI630" s="1"/>
      <c r="SJ630" s="1"/>
      <c r="SK630" s="1"/>
      <c r="SL630" s="1"/>
      <c r="SM630" s="1"/>
      <c r="SN630" s="1"/>
      <c r="SO630" s="1"/>
      <c r="SP630" s="1"/>
      <c r="SQ630" s="1"/>
      <c r="SR630" s="1"/>
      <c r="SS630" s="1"/>
      <c r="ST630" s="1"/>
      <c r="SU630" s="1"/>
      <c r="SV630" s="1"/>
      <c r="SW630" s="1"/>
      <c r="SX630" s="1"/>
      <c r="SY630" s="1"/>
      <c r="SZ630" s="1"/>
      <c r="TA630" s="1"/>
      <c r="TB630" s="1"/>
      <c r="TC630" s="1"/>
      <c r="TD630" s="1"/>
      <c r="TE630" s="1"/>
      <c r="TF630" s="1"/>
      <c r="TG630" s="1"/>
      <c r="TH630" s="1"/>
      <c r="TI630" s="1"/>
      <c r="TJ630" s="1"/>
      <c r="TK630" s="1"/>
      <c r="TL630" s="1"/>
      <c r="TM630" s="1"/>
      <c r="TN630" s="1"/>
      <c r="TO630" s="1"/>
      <c r="TP630" s="1"/>
      <c r="TQ630" s="1"/>
      <c r="TR630" s="1"/>
      <c r="TS630" s="1"/>
      <c r="TT630" s="1"/>
      <c r="TU630" s="1"/>
      <c r="TV630" s="1"/>
      <c r="TW630" s="1"/>
      <c r="TX630" s="1"/>
      <c r="TY630" s="1"/>
      <c r="TZ630" s="1"/>
      <c r="UA630" s="1"/>
      <c r="UB630" s="1"/>
      <c r="UC630" s="1"/>
      <c r="UD630" s="1"/>
      <c r="UE630" s="1"/>
      <c r="UF630" s="1"/>
      <c r="UG630" s="1"/>
      <c r="UH630" s="1"/>
      <c r="UI630" s="1"/>
      <c r="UJ630" s="1"/>
      <c r="UK630" s="1"/>
      <c r="UL630" s="1"/>
      <c r="UM630" s="1"/>
      <c r="UN630" s="1"/>
      <c r="UO630" s="1"/>
      <c r="UP630" s="1"/>
      <c r="UQ630" s="1"/>
      <c r="UR630" s="1"/>
      <c r="US630" s="1"/>
      <c r="UT630" s="1"/>
      <c r="UU630" s="1"/>
      <c r="UV630" s="1"/>
      <c r="UW630" s="1"/>
      <c r="UX630" s="1"/>
      <c r="UY630" s="1"/>
      <c r="UZ630" s="1"/>
      <c r="VA630" s="1"/>
      <c r="VB630" s="1"/>
      <c r="VC630" s="1"/>
      <c r="VD630" s="1"/>
      <c r="VE630" s="1"/>
      <c r="VF630" s="1"/>
      <c r="VG630" s="1"/>
      <c r="VH630" s="1"/>
      <c r="VI630" s="1"/>
      <c r="VJ630" s="1"/>
      <c r="VK630" s="1"/>
      <c r="VL630" s="1"/>
      <c r="VM630" s="1"/>
      <c r="VN630" s="1"/>
      <c r="VO630" s="1"/>
      <c r="VP630" s="1"/>
      <c r="VQ630" s="1"/>
      <c r="VR630" s="1"/>
      <c r="VS630" s="1"/>
      <c r="VT630" s="1"/>
      <c r="VU630" s="1"/>
      <c r="VV630" s="1"/>
      <c r="VW630" s="1"/>
      <c r="VX630" s="1"/>
      <c r="VY630" s="1"/>
      <c r="VZ630" s="1"/>
      <c r="WA630" s="1"/>
      <c r="WB630" s="1"/>
      <c r="WC630" s="1"/>
      <c r="WD630" s="1"/>
      <c r="WE630" s="1"/>
      <c r="WF630" s="1"/>
      <c r="WG630" s="1"/>
      <c r="WH630" s="1"/>
      <c r="WI630" s="1"/>
      <c r="WJ630" s="1"/>
      <c r="WK630" s="1"/>
      <c r="WL630" s="1"/>
      <c r="WM630" s="1"/>
      <c r="WN630" s="1"/>
      <c r="WO630" s="1"/>
      <c r="WP630" s="1"/>
      <c r="WQ630" s="1"/>
      <c r="WR630" s="1"/>
      <c r="WS630" s="1"/>
      <c r="WT630" s="1"/>
      <c r="WU630" s="1"/>
      <c r="WV630" s="1"/>
      <c r="WW630" s="1"/>
      <c r="WX630" s="1"/>
      <c r="WY630" s="1"/>
      <c r="WZ630" s="1"/>
      <c r="XA630" s="1"/>
      <c r="XB630" s="1"/>
      <c r="XC630" s="1"/>
      <c r="XD630" s="1"/>
      <c r="XE630" s="1"/>
      <c r="XF630" s="1"/>
      <c r="XG630" s="1"/>
      <c r="XH630" s="1"/>
      <c r="XI630" s="1"/>
      <c r="XJ630" s="1"/>
      <c r="XK630" s="1"/>
      <c r="XL630" s="1"/>
      <c r="XM630" s="1"/>
      <c r="XN630" s="1"/>
      <c r="XO630" s="1"/>
      <c r="XP630" s="1"/>
      <c r="XQ630" s="1"/>
      <c r="XR630" s="1"/>
      <c r="XS630" s="1"/>
      <c r="XT630" s="1"/>
      <c r="XU630" s="1"/>
      <c r="XV630" s="1"/>
      <c r="XW630" s="1"/>
      <c r="XX630" s="1"/>
      <c r="XY630" s="1"/>
      <c r="XZ630" s="1"/>
      <c r="YA630" s="1"/>
      <c r="YB630" s="1"/>
      <c r="YC630" s="1"/>
      <c r="YD630" s="1"/>
      <c r="YE630" s="1"/>
      <c r="YF630" s="1"/>
      <c r="YG630" s="1"/>
      <c r="YH630" s="1"/>
      <c r="YI630" s="1"/>
      <c r="YJ630" s="1"/>
      <c r="YK630" s="1"/>
      <c r="YL630" s="1"/>
      <c r="YM630" s="1"/>
      <c r="YN630" s="1"/>
      <c r="YO630" s="1"/>
      <c r="YP630" s="1"/>
      <c r="YQ630" s="1"/>
      <c r="YR630" s="1"/>
      <c r="YS630" s="1"/>
      <c r="YT630" s="1"/>
      <c r="YU630" s="1"/>
      <c r="YV630" s="1"/>
      <c r="YW630" s="1"/>
      <c r="YX630" s="1"/>
      <c r="YY630" s="1"/>
      <c r="YZ630" s="1"/>
      <c r="ZA630" s="1"/>
      <c r="ZB630" s="1"/>
      <c r="ZC630" s="1"/>
      <c r="ZD630" s="1"/>
      <c r="ZE630" s="1"/>
      <c r="ZF630" s="1"/>
      <c r="ZG630" s="1"/>
      <c r="ZH630" s="1"/>
      <c r="ZI630" s="1"/>
      <c r="ZJ630" s="1"/>
      <c r="ZK630" s="1"/>
      <c r="ZL630" s="1"/>
      <c r="ZM630" s="1"/>
      <c r="ZN630" s="1"/>
      <c r="ZO630" s="1"/>
      <c r="ZP630" s="1"/>
      <c r="ZQ630" s="1"/>
      <c r="ZR630" s="1"/>
      <c r="ZS630" s="1"/>
    </row>
    <row r="631" spans="1:695" s="47" customFormat="1" x14ac:dyDescent="0.2">
      <c r="A631" s="225" t="s">
        <v>174</v>
      </c>
      <c r="B631" s="91"/>
      <c r="C631" s="48"/>
      <c r="D631" s="89"/>
      <c r="E631" s="69"/>
      <c r="F631" s="69"/>
      <c r="G631" s="42"/>
      <c r="H631" s="70"/>
      <c r="I631" s="81"/>
      <c r="J631" s="107"/>
      <c r="K631" s="46"/>
      <c r="L631" s="157"/>
      <c r="M631" s="1"/>
      <c r="N631" s="138"/>
      <c r="O631" s="139"/>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c r="JR631" s="1"/>
      <c r="JS631" s="1"/>
      <c r="JT631" s="1"/>
      <c r="JU631" s="1"/>
      <c r="JV631" s="1"/>
      <c r="JW631" s="1"/>
      <c r="JX631" s="1"/>
      <c r="JY631" s="1"/>
      <c r="JZ631" s="1"/>
      <c r="KA631" s="1"/>
      <c r="KB631" s="1"/>
      <c r="KC631" s="1"/>
      <c r="KD631" s="1"/>
      <c r="KE631" s="1"/>
      <c r="KF631" s="1"/>
      <c r="KG631" s="1"/>
      <c r="KH631" s="1"/>
      <c r="KI631" s="1"/>
      <c r="KJ631" s="1"/>
      <c r="KK631" s="1"/>
      <c r="KL631" s="1"/>
      <c r="KM631" s="1"/>
      <c r="KN631" s="1"/>
      <c r="KO631" s="1"/>
      <c r="KP631" s="1"/>
      <c r="KQ631" s="1"/>
      <c r="KR631" s="1"/>
      <c r="KS631" s="1"/>
      <c r="KT631" s="1"/>
      <c r="KU631" s="1"/>
      <c r="KV631" s="1"/>
      <c r="KW631" s="1"/>
      <c r="KX631" s="1"/>
      <c r="KY631" s="1"/>
      <c r="KZ631" s="1"/>
      <c r="LA631" s="1"/>
      <c r="LB631" s="1"/>
      <c r="LC631" s="1"/>
      <c r="LD631" s="1"/>
      <c r="LE631" s="1"/>
      <c r="LF631" s="1"/>
      <c r="LG631" s="1"/>
      <c r="LH631" s="1"/>
      <c r="LI631" s="1"/>
      <c r="LJ631" s="1"/>
      <c r="LK631" s="1"/>
      <c r="LL631" s="1"/>
      <c r="LM631" s="1"/>
      <c r="LN631" s="1"/>
      <c r="LO631" s="1"/>
      <c r="LP631" s="1"/>
      <c r="LQ631" s="1"/>
      <c r="LR631" s="1"/>
      <c r="LS631" s="1"/>
      <c r="LT631" s="1"/>
      <c r="LU631" s="1"/>
      <c r="LV631" s="1"/>
      <c r="LW631" s="1"/>
      <c r="LX631" s="1"/>
      <c r="LY631" s="1"/>
      <c r="LZ631" s="1"/>
      <c r="MA631" s="1"/>
      <c r="MB631" s="1"/>
      <c r="MC631" s="1"/>
      <c r="MD631" s="1"/>
      <c r="ME631" s="1"/>
      <c r="MF631" s="1"/>
      <c r="MG631" s="1"/>
      <c r="MH631" s="1"/>
      <c r="MI631" s="1"/>
      <c r="MJ631" s="1"/>
      <c r="MK631" s="1"/>
      <c r="ML631" s="1"/>
      <c r="MM631" s="1"/>
      <c r="MN631" s="1"/>
      <c r="MO631" s="1"/>
      <c r="MP631" s="1"/>
      <c r="MQ631" s="1"/>
      <c r="MR631" s="1"/>
      <c r="MS631" s="1"/>
      <c r="MT631" s="1"/>
      <c r="MU631" s="1"/>
      <c r="MV631" s="1"/>
      <c r="MW631" s="1"/>
      <c r="MX631" s="1"/>
      <c r="MY631" s="1"/>
      <c r="MZ631" s="1"/>
      <c r="NA631" s="1"/>
      <c r="NB631" s="1"/>
      <c r="NC631" s="1"/>
      <c r="ND631" s="1"/>
      <c r="NE631" s="1"/>
      <c r="NF631" s="1"/>
      <c r="NG631" s="1"/>
      <c r="NH631" s="1"/>
      <c r="NI631" s="1"/>
      <c r="NJ631" s="1"/>
      <c r="NK631" s="1"/>
      <c r="NL631" s="1"/>
      <c r="NM631" s="1"/>
      <c r="NN631" s="1"/>
      <c r="NO631" s="1"/>
      <c r="NP631" s="1"/>
      <c r="NQ631" s="1"/>
      <c r="NR631" s="1"/>
      <c r="NS631" s="1"/>
      <c r="NT631" s="1"/>
      <c r="NU631" s="1"/>
      <c r="NV631" s="1"/>
      <c r="NW631" s="1"/>
      <c r="NX631" s="1"/>
      <c r="NY631" s="1"/>
      <c r="NZ631" s="1"/>
      <c r="OA631" s="1"/>
      <c r="OB631" s="1"/>
      <c r="OC631" s="1"/>
      <c r="OD631" s="1"/>
      <c r="OE631" s="1"/>
      <c r="OF631" s="1"/>
      <c r="OG631" s="1"/>
      <c r="OH631" s="1"/>
      <c r="OI631" s="1"/>
      <c r="OJ631" s="1"/>
      <c r="OK631" s="1"/>
      <c r="OL631" s="1"/>
      <c r="OM631" s="1"/>
      <c r="ON631" s="1"/>
      <c r="OO631" s="1"/>
      <c r="OP631" s="1"/>
      <c r="OQ631" s="1"/>
      <c r="OR631" s="1"/>
      <c r="OS631" s="1"/>
      <c r="OT631" s="1"/>
      <c r="OU631" s="1"/>
      <c r="OV631" s="1"/>
      <c r="OW631" s="1"/>
      <c r="OX631" s="1"/>
      <c r="OY631" s="1"/>
      <c r="OZ631" s="1"/>
      <c r="PA631" s="1"/>
      <c r="PB631" s="1"/>
      <c r="PC631" s="1"/>
      <c r="PD631" s="1"/>
      <c r="PE631" s="1"/>
      <c r="PF631" s="1"/>
      <c r="PG631" s="1"/>
      <c r="PH631" s="1"/>
      <c r="PI631" s="1"/>
      <c r="PJ631" s="1"/>
      <c r="PK631" s="1"/>
      <c r="PL631" s="1"/>
      <c r="PM631" s="1"/>
      <c r="PN631" s="1"/>
      <c r="PO631" s="1"/>
      <c r="PP631" s="1"/>
      <c r="PQ631" s="1"/>
      <c r="PR631" s="1"/>
      <c r="PS631" s="1"/>
      <c r="PT631" s="1"/>
      <c r="PU631" s="1"/>
      <c r="PV631" s="1"/>
      <c r="PW631" s="1"/>
      <c r="PX631" s="1"/>
      <c r="PY631" s="1"/>
      <c r="PZ631" s="1"/>
      <c r="QA631" s="1"/>
      <c r="QB631" s="1"/>
      <c r="QC631" s="1"/>
      <c r="QD631" s="1"/>
      <c r="QE631" s="1"/>
      <c r="QF631" s="1"/>
      <c r="QG631" s="1"/>
      <c r="QH631" s="1"/>
      <c r="QI631" s="1"/>
      <c r="QJ631" s="1"/>
      <c r="QK631" s="1"/>
      <c r="QL631" s="1"/>
      <c r="QM631" s="1"/>
      <c r="QN631" s="1"/>
      <c r="QO631" s="1"/>
      <c r="QP631" s="1"/>
      <c r="QQ631" s="1"/>
      <c r="QR631" s="1"/>
      <c r="QS631" s="1"/>
      <c r="QT631" s="1"/>
      <c r="QU631" s="1"/>
      <c r="QV631" s="1"/>
      <c r="QW631" s="1"/>
      <c r="QX631" s="1"/>
      <c r="QY631" s="1"/>
      <c r="QZ631" s="1"/>
      <c r="RA631" s="1"/>
      <c r="RB631" s="1"/>
      <c r="RC631" s="1"/>
      <c r="RD631" s="1"/>
      <c r="RE631" s="1"/>
      <c r="RF631" s="1"/>
      <c r="RG631" s="1"/>
      <c r="RH631" s="1"/>
      <c r="RI631" s="1"/>
      <c r="RJ631" s="1"/>
      <c r="RK631" s="1"/>
      <c r="RL631" s="1"/>
      <c r="RM631" s="1"/>
      <c r="RN631" s="1"/>
      <c r="RO631" s="1"/>
      <c r="RP631" s="1"/>
      <c r="RQ631" s="1"/>
      <c r="RR631" s="1"/>
      <c r="RS631" s="1"/>
      <c r="RT631" s="1"/>
      <c r="RU631" s="1"/>
      <c r="RV631" s="1"/>
      <c r="RW631" s="1"/>
      <c r="RX631" s="1"/>
      <c r="RY631" s="1"/>
      <c r="RZ631" s="1"/>
      <c r="SA631" s="1"/>
      <c r="SB631" s="1"/>
      <c r="SC631" s="1"/>
      <c r="SD631" s="1"/>
      <c r="SE631" s="1"/>
      <c r="SF631" s="1"/>
      <c r="SG631" s="1"/>
      <c r="SH631" s="1"/>
      <c r="SI631" s="1"/>
      <c r="SJ631" s="1"/>
      <c r="SK631" s="1"/>
      <c r="SL631" s="1"/>
      <c r="SM631" s="1"/>
      <c r="SN631" s="1"/>
      <c r="SO631" s="1"/>
      <c r="SP631" s="1"/>
      <c r="SQ631" s="1"/>
      <c r="SR631" s="1"/>
      <c r="SS631" s="1"/>
      <c r="ST631" s="1"/>
      <c r="SU631" s="1"/>
      <c r="SV631" s="1"/>
      <c r="SW631" s="1"/>
      <c r="SX631" s="1"/>
      <c r="SY631" s="1"/>
      <c r="SZ631" s="1"/>
      <c r="TA631" s="1"/>
      <c r="TB631" s="1"/>
      <c r="TC631" s="1"/>
      <c r="TD631" s="1"/>
      <c r="TE631" s="1"/>
      <c r="TF631" s="1"/>
      <c r="TG631" s="1"/>
      <c r="TH631" s="1"/>
      <c r="TI631" s="1"/>
      <c r="TJ631" s="1"/>
      <c r="TK631" s="1"/>
      <c r="TL631" s="1"/>
      <c r="TM631" s="1"/>
      <c r="TN631" s="1"/>
      <c r="TO631" s="1"/>
      <c r="TP631" s="1"/>
      <c r="TQ631" s="1"/>
      <c r="TR631" s="1"/>
      <c r="TS631" s="1"/>
      <c r="TT631" s="1"/>
      <c r="TU631" s="1"/>
      <c r="TV631" s="1"/>
      <c r="TW631" s="1"/>
      <c r="TX631" s="1"/>
      <c r="TY631" s="1"/>
      <c r="TZ631" s="1"/>
      <c r="UA631" s="1"/>
      <c r="UB631" s="1"/>
      <c r="UC631" s="1"/>
      <c r="UD631" s="1"/>
      <c r="UE631" s="1"/>
      <c r="UF631" s="1"/>
      <c r="UG631" s="1"/>
      <c r="UH631" s="1"/>
      <c r="UI631" s="1"/>
      <c r="UJ631" s="1"/>
      <c r="UK631" s="1"/>
      <c r="UL631" s="1"/>
      <c r="UM631" s="1"/>
      <c r="UN631" s="1"/>
      <c r="UO631" s="1"/>
      <c r="UP631" s="1"/>
      <c r="UQ631" s="1"/>
      <c r="UR631" s="1"/>
      <c r="US631" s="1"/>
      <c r="UT631" s="1"/>
      <c r="UU631" s="1"/>
      <c r="UV631" s="1"/>
      <c r="UW631" s="1"/>
      <c r="UX631" s="1"/>
      <c r="UY631" s="1"/>
      <c r="UZ631" s="1"/>
      <c r="VA631" s="1"/>
      <c r="VB631" s="1"/>
      <c r="VC631" s="1"/>
      <c r="VD631" s="1"/>
      <c r="VE631" s="1"/>
      <c r="VF631" s="1"/>
      <c r="VG631" s="1"/>
      <c r="VH631" s="1"/>
      <c r="VI631" s="1"/>
      <c r="VJ631" s="1"/>
      <c r="VK631" s="1"/>
      <c r="VL631" s="1"/>
      <c r="VM631" s="1"/>
      <c r="VN631" s="1"/>
      <c r="VO631" s="1"/>
      <c r="VP631" s="1"/>
      <c r="VQ631" s="1"/>
      <c r="VR631" s="1"/>
      <c r="VS631" s="1"/>
      <c r="VT631" s="1"/>
      <c r="VU631" s="1"/>
      <c r="VV631" s="1"/>
      <c r="VW631" s="1"/>
      <c r="VX631" s="1"/>
      <c r="VY631" s="1"/>
      <c r="VZ631" s="1"/>
      <c r="WA631" s="1"/>
      <c r="WB631" s="1"/>
      <c r="WC631" s="1"/>
      <c r="WD631" s="1"/>
      <c r="WE631" s="1"/>
      <c r="WF631" s="1"/>
      <c r="WG631" s="1"/>
      <c r="WH631" s="1"/>
      <c r="WI631" s="1"/>
      <c r="WJ631" s="1"/>
      <c r="WK631" s="1"/>
      <c r="WL631" s="1"/>
      <c r="WM631" s="1"/>
      <c r="WN631" s="1"/>
      <c r="WO631" s="1"/>
      <c r="WP631" s="1"/>
      <c r="WQ631" s="1"/>
      <c r="WR631" s="1"/>
      <c r="WS631" s="1"/>
      <c r="WT631" s="1"/>
      <c r="WU631" s="1"/>
      <c r="WV631" s="1"/>
      <c r="WW631" s="1"/>
      <c r="WX631" s="1"/>
      <c r="WY631" s="1"/>
      <c r="WZ631" s="1"/>
      <c r="XA631" s="1"/>
      <c r="XB631" s="1"/>
      <c r="XC631" s="1"/>
      <c r="XD631" s="1"/>
      <c r="XE631" s="1"/>
      <c r="XF631" s="1"/>
      <c r="XG631" s="1"/>
      <c r="XH631" s="1"/>
      <c r="XI631" s="1"/>
      <c r="XJ631" s="1"/>
      <c r="XK631" s="1"/>
      <c r="XL631" s="1"/>
      <c r="XM631" s="1"/>
      <c r="XN631" s="1"/>
      <c r="XO631" s="1"/>
      <c r="XP631" s="1"/>
      <c r="XQ631" s="1"/>
      <c r="XR631" s="1"/>
      <c r="XS631" s="1"/>
      <c r="XT631" s="1"/>
      <c r="XU631" s="1"/>
      <c r="XV631" s="1"/>
      <c r="XW631" s="1"/>
      <c r="XX631" s="1"/>
      <c r="XY631" s="1"/>
      <c r="XZ631" s="1"/>
      <c r="YA631" s="1"/>
      <c r="YB631" s="1"/>
      <c r="YC631" s="1"/>
      <c r="YD631" s="1"/>
      <c r="YE631" s="1"/>
      <c r="YF631" s="1"/>
      <c r="YG631" s="1"/>
      <c r="YH631" s="1"/>
      <c r="YI631" s="1"/>
      <c r="YJ631" s="1"/>
      <c r="YK631" s="1"/>
      <c r="YL631" s="1"/>
      <c r="YM631" s="1"/>
      <c r="YN631" s="1"/>
      <c r="YO631" s="1"/>
      <c r="YP631" s="1"/>
      <c r="YQ631" s="1"/>
      <c r="YR631" s="1"/>
      <c r="YS631" s="1"/>
      <c r="YT631" s="1"/>
      <c r="YU631" s="1"/>
      <c r="YV631" s="1"/>
      <c r="YW631" s="1"/>
      <c r="YX631" s="1"/>
      <c r="YY631" s="1"/>
      <c r="YZ631" s="1"/>
      <c r="ZA631" s="1"/>
      <c r="ZB631" s="1"/>
      <c r="ZC631" s="1"/>
      <c r="ZD631" s="1"/>
      <c r="ZE631" s="1"/>
      <c r="ZF631" s="1"/>
      <c r="ZG631" s="1"/>
      <c r="ZH631" s="1"/>
      <c r="ZI631" s="1"/>
      <c r="ZJ631" s="1"/>
      <c r="ZK631" s="1"/>
      <c r="ZL631" s="1"/>
      <c r="ZM631" s="1"/>
      <c r="ZN631" s="1"/>
      <c r="ZO631" s="1"/>
      <c r="ZP631" s="1"/>
      <c r="ZQ631" s="1"/>
      <c r="ZR631" s="1"/>
      <c r="ZS631" s="1"/>
    </row>
    <row r="632" spans="1:695" s="101" customFormat="1" x14ac:dyDescent="0.2">
      <c r="A632" s="225" t="s">
        <v>174</v>
      </c>
      <c r="B632" s="91"/>
      <c r="C632" s="48" t="s">
        <v>79</v>
      </c>
      <c r="D632" s="68" t="s">
        <v>15</v>
      </c>
      <c r="E632" s="69">
        <v>0.54861111111111105</v>
      </c>
      <c r="F632" s="69">
        <f>E632+(40/(24*60))</f>
        <v>0.57638888888888884</v>
      </c>
      <c r="G632" s="42">
        <f>H632*I632</f>
        <v>5188.8</v>
      </c>
      <c r="H632" s="70">
        <v>188</v>
      </c>
      <c r="I632" s="81">
        <v>27.6</v>
      </c>
      <c r="J632" s="77" t="s">
        <v>204</v>
      </c>
      <c r="K632" s="77" t="s">
        <v>205</v>
      </c>
      <c r="L632" s="157"/>
      <c r="M632" s="1"/>
      <c r="N632" s="138"/>
      <c r="O632" s="139"/>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c r="JR632" s="1"/>
      <c r="JS632" s="1"/>
      <c r="JT632" s="1"/>
      <c r="JU632" s="1"/>
      <c r="JV632" s="1"/>
      <c r="JW632" s="1"/>
      <c r="JX632" s="1"/>
      <c r="JY632" s="1"/>
      <c r="JZ632" s="1"/>
      <c r="KA632" s="1"/>
      <c r="KB632" s="1"/>
      <c r="KC632" s="1"/>
      <c r="KD632" s="1"/>
      <c r="KE632" s="1"/>
      <c r="KF632" s="1"/>
      <c r="KG632" s="1"/>
      <c r="KH632" s="1"/>
      <c r="KI632" s="1"/>
      <c r="KJ632" s="1"/>
      <c r="KK632" s="1"/>
      <c r="KL632" s="1"/>
      <c r="KM632" s="1"/>
      <c r="KN632" s="1"/>
      <c r="KO632" s="1"/>
      <c r="KP632" s="1"/>
      <c r="KQ632" s="1"/>
      <c r="KR632" s="1"/>
      <c r="KS632" s="1"/>
      <c r="KT632" s="1"/>
      <c r="KU632" s="1"/>
      <c r="KV632" s="1"/>
      <c r="KW632" s="1"/>
      <c r="KX632" s="1"/>
      <c r="KY632" s="1"/>
      <c r="KZ632" s="1"/>
      <c r="LA632" s="1"/>
      <c r="LB632" s="1"/>
      <c r="LC632" s="1"/>
      <c r="LD632" s="1"/>
      <c r="LE632" s="1"/>
      <c r="LF632" s="1"/>
      <c r="LG632" s="1"/>
      <c r="LH632" s="1"/>
      <c r="LI632" s="1"/>
      <c r="LJ632" s="1"/>
      <c r="LK632" s="1"/>
      <c r="LL632" s="1"/>
      <c r="LM632" s="1"/>
      <c r="LN632" s="1"/>
      <c r="LO632" s="1"/>
      <c r="LP632" s="1"/>
      <c r="LQ632" s="1"/>
      <c r="LR632" s="1"/>
      <c r="LS632" s="1"/>
      <c r="LT632" s="1"/>
      <c r="LU632" s="1"/>
      <c r="LV632" s="1"/>
      <c r="LW632" s="1"/>
      <c r="LX632" s="1"/>
      <c r="LY632" s="1"/>
      <c r="LZ632" s="1"/>
      <c r="MA632" s="1"/>
      <c r="MB632" s="1"/>
      <c r="MC632" s="1"/>
      <c r="MD632" s="1"/>
      <c r="ME632" s="1"/>
      <c r="MF632" s="1"/>
      <c r="MG632" s="1"/>
      <c r="MH632" s="1"/>
      <c r="MI632" s="1"/>
      <c r="MJ632" s="1"/>
      <c r="MK632" s="1"/>
      <c r="ML632" s="1"/>
      <c r="MM632" s="1"/>
      <c r="MN632" s="1"/>
      <c r="MO632" s="1"/>
      <c r="MP632" s="1"/>
      <c r="MQ632" s="1"/>
      <c r="MR632" s="1"/>
      <c r="MS632" s="1"/>
      <c r="MT632" s="1"/>
      <c r="MU632" s="1"/>
      <c r="MV632" s="1"/>
      <c r="MW632" s="1"/>
      <c r="MX632" s="1"/>
      <c r="MY632" s="1"/>
      <c r="MZ632" s="1"/>
      <c r="NA632" s="1"/>
      <c r="NB632" s="1"/>
      <c r="NC632" s="1"/>
      <c r="ND632" s="1"/>
      <c r="NE632" s="1"/>
      <c r="NF632" s="1"/>
      <c r="NG632" s="1"/>
      <c r="NH632" s="1"/>
      <c r="NI632" s="1"/>
      <c r="NJ632" s="1"/>
      <c r="NK632" s="1"/>
      <c r="NL632" s="1"/>
      <c r="NM632" s="1"/>
      <c r="NN632" s="1"/>
      <c r="NO632" s="1"/>
      <c r="NP632" s="1"/>
      <c r="NQ632" s="1"/>
      <c r="NR632" s="1"/>
      <c r="NS632" s="1"/>
      <c r="NT632" s="1"/>
      <c r="NU632" s="1"/>
      <c r="NV632" s="1"/>
      <c r="NW632" s="1"/>
      <c r="NX632" s="1"/>
      <c r="NY632" s="1"/>
      <c r="NZ632" s="1"/>
      <c r="OA632" s="1"/>
      <c r="OB632" s="1"/>
      <c r="OC632" s="1"/>
      <c r="OD632" s="1"/>
      <c r="OE632" s="1"/>
      <c r="OF632" s="1"/>
      <c r="OG632" s="1"/>
      <c r="OH632" s="1"/>
      <c r="OI632" s="1"/>
      <c r="OJ632" s="1"/>
      <c r="OK632" s="1"/>
      <c r="OL632" s="1"/>
      <c r="OM632" s="1"/>
      <c r="ON632" s="1"/>
      <c r="OO632" s="1"/>
      <c r="OP632" s="1"/>
      <c r="OQ632" s="1"/>
      <c r="OR632" s="1"/>
      <c r="OS632" s="1"/>
      <c r="OT632" s="1"/>
      <c r="OU632" s="1"/>
      <c r="OV632" s="1"/>
      <c r="OW632" s="1"/>
      <c r="OX632" s="1"/>
      <c r="OY632" s="1"/>
      <c r="OZ632" s="1"/>
      <c r="PA632" s="1"/>
      <c r="PB632" s="1"/>
      <c r="PC632" s="1"/>
      <c r="PD632" s="1"/>
      <c r="PE632" s="1"/>
      <c r="PF632" s="1"/>
      <c r="PG632" s="1"/>
      <c r="PH632" s="1"/>
      <c r="PI632" s="1"/>
      <c r="PJ632" s="1"/>
      <c r="PK632" s="1"/>
      <c r="PL632" s="1"/>
      <c r="PM632" s="1"/>
      <c r="PN632" s="1"/>
      <c r="PO632" s="1"/>
      <c r="PP632" s="1"/>
      <c r="PQ632" s="1"/>
      <c r="PR632" s="1"/>
      <c r="PS632" s="1"/>
      <c r="PT632" s="1"/>
      <c r="PU632" s="1"/>
      <c r="PV632" s="1"/>
      <c r="PW632" s="1"/>
      <c r="PX632" s="1"/>
      <c r="PY632" s="1"/>
      <c r="PZ632" s="1"/>
      <c r="QA632" s="1"/>
      <c r="QB632" s="1"/>
      <c r="QC632" s="1"/>
      <c r="QD632" s="1"/>
      <c r="QE632" s="1"/>
      <c r="QF632" s="1"/>
      <c r="QG632" s="1"/>
      <c r="QH632" s="1"/>
      <c r="QI632" s="1"/>
      <c r="QJ632" s="1"/>
      <c r="QK632" s="1"/>
      <c r="QL632" s="1"/>
      <c r="QM632" s="1"/>
      <c r="QN632" s="1"/>
      <c r="QO632" s="1"/>
      <c r="QP632" s="1"/>
      <c r="QQ632" s="1"/>
      <c r="QR632" s="1"/>
      <c r="QS632" s="1"/>
      <c r="QT632" s="1"/>
      <c r="QU632" s="1"/>
      <c r="QV632" s="1"/>
      <c r="QW632" s="1"/>
      <c r="QX632" s="1"/>
      <c r="QY632" s="1"/>
      <c r="QZ632" s="1"/>
      <c r="RA632" s="1"/>
      <c r="RB632" s="1"/>
      <c r="RC632" s="1"/>
      <c r="RD632" s="1"/>
      <c r="RE632" s="1"/>
      <c r="RF632" s="1"/>
      <c r="RG632" s="1"/>
      <c r="RH632" s="1"/>
      <c r="RI632" s="1"/>
      <c r="RJ632" s="1"/>
      <c r="RK632" s="1"/>
      <c r="RL632" s="1"/>
      <c r="RM632" s="1"/>
      <c r="RN632" s="1"/>
      <c r="RO632" s="1"/>
      <c r="RP632" s="1"/>
      <c r="RQ632" s="1"/>
      <c r="RR632" s="1"/>
      <c r="RS632" s="1"/>
      <c r="RT632" s="1"/>
      <c r="RU632" s="1"/>
      <c r="RV632" s="1"/>
      <c r="RW632" s="1"/>
      <c r="RX632" s="1"/>
      <c r="RY632" s="1"/>
      <c r="RZ632" s="1"/>
      <c r="SA632" s="1"/>
      <c r="SB632" s="1"/>
      <c r="SC632" s="1"/>
      <c r="SD632" s="1"/>
      <c r="SE632" s="1"/>
      <c r="SF632" s="1"/>
      <c r="SG632" s="1"/>
      <c r="SH632" s="1"/>
      <c r="SI632" s="1"/>
      <c r="SJ632" s="1"/>
      <c r="SK632" s="1"/>
      <c r="SL632" s="1"/>
      <c r="SM632" s="1"/>
      <c r="SN632" s="1"/>
      <c r="SO632" s="1"/>
      <c r="SP632" s="1"/>
      <c r="SQ632" s="1"/>
      <c r="SR632" s="1"/>
      <c r="SS632" s="1"/>
      <c r="ST632" s="1"/>
      <c r="SU632" s="1"/>
      <c r="SV632" s="1"/>
      <c r="SW632" s="1"/>
      <c r="SX632" s="1"/>
      <c r="SY632" s="1"/>
      <c r="SZ632" s="1"/>
      <c r="TA632" s="1"/>
      <c r="TB632" s="1"/>
      <c r="TC632" s="1"/>
      <c r="TD632" s="1"/>
      <c r="TE632" s="1"/>
      <c r="TF632" s="1"/>
      <c r="TG632" s="1"/>
      <c r="TH632" s="1"/>
      <c r="TI632" s="1"/>
      <c r="TJ632" s="1"/>
      <c r="TK632" s="1"/>
      <c r="TL632" s="1"/>
      <c r="TM632" s="1"/>
      <c r="TN632" s="1"/>
      <c r="TO632" s="1"/>
      <c r="TP632" s="1"/>
      <c r="TQ632" s="1"/>
      <c r="TR632" s="1"/>
      <c r="TS632" s="1"/>
      <c r="TT632" s="1"/>
      <c r="TU632" s="1"/>
      <c r="TV632" s="1"/>
      <c r="TW632" s="1"/>
      <c r="TX632" s="1"/>
      <c r="TY632" s="1"/>
      <c r="TZ632" s="1"/>
      <c r="UA632" s="1"/>
      <c r="UB632" s="1"/>
      <c r="UC632" s="1"/>
      <c r="UD632" s="1"/>
      <c r="UE632" s="1"/>
      <c r="UF632" s="1"/>
      <c r="UG632" s="1"/>
      <c r="UH632" s="1"/>
      <c r="UI632" s="1"/>
      <c r="UJ632" s="1"/>
      <c r="UK632" s="1"/>
      <c r="UL632" s="1"/>
      <c r="UM632" s="1"/>
      <c r="UN632" s="1"/>
      <c r="UO632" s="1"/>
      <c r="UP632" s="1"/>
      <c r="UQ632" s="1"/>
      <c r="UR632" s="1"/>
      <c r="US632" s="1"/>
      <c r="UT632" s="1"/>
      <c r="UU632" s="1"/>
      <c r="UV632" s="1"/>
      <c r="UW632" s="1"/>
      <c r="UX632" s="1"/>
      <c r="UY632" s="1"/>
      <c r="UZ632" s="1"/>
      <c r="VA632" s="1"/>
      <c r="VB632" s="1"/>
      <c r="VC632" s="1"/>
      <c r="VD632" s="1"/>
      <c r="VE632" s="1"/>
      <c r="VF632" s="1"/>
      <c r="VG632" s="1"/>
      <c r="VH632" s="1"/>
      <c r="VI632" s="1"/>
      <c r="VJ632" s="1"/>
      <c r="VK632" s="1"/>
      <c r="VL632" s="1"/>
      <c r="VM632" s="1"/>
      <c r="VN632" s="1"/>
      <c r="VO632" s="1"/>
      <c r="VP632" s="1"/>
      <c r="VQ632" s="1"/>
      <c r="VR632" s="1"/>
      <c r="VS632" s="1"/>
      <c r="VT632" s="1"/>
      <c r="VU632" s="1"/>
      <c r="VV632" s="1"/>
      <c r="VW632" s="1"/>
      <c r="VX632" s="1"/>
      <c r="VY632" s="1"/>
      <c r="VZ632" s="1"/>
      <c r="WA632" s="1"/>
      <c r="WB632" s="1"/>
      <c r="WC632" s="1"/>
      <c r="WD632" s="1"/>
      <c r="WE632" s="1"/>
      <c r="WF632" s="1"/>
      <c r="WG632" s="1"/>
      <c r="WH632" s="1"/>
      <c r="WI632" s="1"/>
      <c r="WJ632" s="1"/>
      <c r="WK632" s="1"/>
      <c r="WL632" s="1"/>
      <c r="WM632" s="1"/>
      <c r="WN632" s="1"/>
      <c r="WO632" s="1"/>
      <c r="WP632" s="1"/>
      <c r="WQ632" s="1"/>
      <c r="WR632" s="1"/>
      <c r="WS632" s="1"/>
      <c r="WT632" s="1"/>
      <c r="WU632" s="1"/>
      <c r="WV632" s="1"/>
      <c r="WW632" s="1"/>
      <c r="WX632" s="1"/>
      <c r="WY632" s="1"/>
      <c r="WZ632" s="1"/>
      <c r="XA632" s="1"/>
      <c r="XB632" s="1"/>
      <c r="XC632" s="1"/>
      <c r="XD632" s="1"/>
      <c r="XE632" s="1"/>
      <c r="XF632" s="1"/>
      <c r="XG632" s="1"/>
      <c r="XH632" s="1"/>
      <c r="XI632" s="1"/>
      <c r="XJ632" s="1"/>
      <c r="XK632" s="1"/>
      <c r="XL632" s="1"/>
      <c r="XM632" s="1"/>
      <c r="XN632" s="1"/>
      <c r="XO632" s="1"/>
      <c r="XP632" s="1"/>
      <c r="XQ632" s="1"/>
      <c r="XR632" s="1"/>
      <c r="XS632" s="1"/>
      <c r="XT632" s="1"/>
      <c r="XU632" s="1"/>
      <c r="XV632" s="1"/>
      <c r="XW632" s="1"/>
      <c r="XX632" s="1"/>
      <c r="XY632" s="1"/>
      <c r="XZ632" s="1"/>
      <c r="YA632" s="1"/>
      <c r="YB632" s="1"/>
      <c r="YC632" s="1"/>
      <c r="YD632" s="1"/>
      <c r="YE632" s="1"/>
      <c r="YF632" s="1"/>
      <c r="YG632" s="1"/>
      <c r="YH632" s="1"/>
      <c r="YI632" s="1"/>
      <c r="YJ632" s="1"/>
      <c r="YK632" s="1"/>
      <c r="YL632" s="1"/>
      <c r="YM632" s="1"/>
      <c r="YN632" s="1"/>
      <c r="YO632" s="1"/>
      <c r="YP632" s="1"/>
      <c r="YQ632" s="1"/>
      <c r="YR632" s="1"/>
      <c r="YS632" s="1"/>
      <c r="YT632" s="1"/>
      <c r="YU632" s="1"/>
      <c r="YV632" s="1"/>
      <c r="YW632" s="1"/>
      <c r="YX632" s="1"/>
      <c r="YY632" s="1"/>
      <c r="YZ632" s="1"/>
      <c r="ZA632" s="1"/>
      <c r="ZB632" s="1"/>
      <c r="ZC632" s="1"/>
      <c r="ZD632" s="1"/>
      <c r="ZE632" s="1"/>
      <c r="ZF632" s="1"/>
      <c r="ZG632" s="1"/>
      <c r="ZH632" s="1"/>
      <c r="ZI632" s="1"/>
      <c r="ZJ632" s="1"/>
      <c r="ZK632" s="1"/>
      <c r="ZL632" s="1"/>
      <c r="ZM632" s="1"/>
      <c r="ZN632" s="1"/>
      <c r="ZO632" s="1"/>
      <c r="ZP632" s="1"/>
      <c r="ZQ632" s="1"/>
      <c r="ZR632" s="1"/>
      <c r="ZS632" s="1"/>
    </row>
    <row r="633" spans="1:695" s="133" customFormat="1" x14ac:dyDescent="0.2">
      <c r="A633" s="225" t="s">
        <v>174</v>
      </c>
      <c r="B633" s="91"/>
      <c r="C633" s="48" t="s">
        <v>63</v>
      </c>
      <c r="D633" s="68" t="s">
        <v>15</v>
      </c>
      <c r="E633" s="69">
        <v>0.60069444444444442</v>
      </c>
      <c r="F633" s="69">
        <f>E633+(55/(24*60))</f>
        <v>0.63888888888888884</v>
      </c>
      <c r="G633" s="42">
        <f>H633*I633</f>
        <v>6467.2</v>
      </c>
      <c r="H633" s="70">
        <v>188</v>
      </c>
      <c r="I633" s="81">
        <v>34.4</v>
      </c>
      <c r="J633" s="77" t="s">
        <v>204</v>
      </c>
      <c r="K633" s="77" t="s">
        <v>205</v>
      </c>
      <c r="L633" s="157"/>
      <c r="M633" s="1"/>
      <c r="N633" s="138"/>
      <c r="O633" s="139"/>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c r="JR633" s="1"/>
      <c r="JS633" s="1"/>
      <c r="JT633" s="1"/>
      <c r="JU633" s="1"/>
      <c r="JV633" s="1"/>
      <c r="JW633" s="1"/>
      <c r="JX633" s="1"/>
      <c r="JY633" s="1"/>
      <c r="JZ633" s="1"/>
      <c r="KA633" s="1"/>
      <c r="KB633" s="1"/>
      <c r="KC633" s="1"/>
      <c r="KD633" s="1"/>
      <c r="KE633" s="1"/>
      <c r="KF633" s="1"/>
      <c r="KG633" s="1"/>
      <c r="KH633" s="1"/>
      <c r="KI633" s="1"/>
      <c r="KJ633" s="1"/>
      <c r="KK633" s="1"/>
      <c r="KL633" s="1"/>
      <c r="KM633" s="1"/>
      <c r="KN633" s="1"/>
      <c r="KO633" s="1"/>
      <c r="KP633" s="1"/>
      <c r="KQ633" s="1"/>
      <c r="KR633" s="1"/>
      <c r="KS633" s="1"/>
      <c r="KT633" s="1"/>
      <c r="KU633" s="1"/>
      <c r="KV633" s="1"/>
      <c r="KW633" s="1"/>
      <c r="KX633" s="1"/>
      <c r="KY633" s="1"/>
      <c r="KZ633" s="1"/>
      <c r="LA633" s="1"/>
      <c r="LB633" s="1"/>
      <c r="LC633" s="1"/>
      <c r="LD633" s="1"/>
      <c r="LE633" s="1"/>
      <c r="LF633" s="1"/>
      <c r="LG633" s="1"/>
      <c r="LH633" s="1"/>
      <c r="LI633" s="1"/>
      <c r="LJ633" s="1"/>
      <c r="LK633" s="1"/>
      <c r="LL633" s="1"/>
      <c r="LM633" s="1"/>
      <c r="LN633" s="1"/>
      <c r="LO633" s="1"/>
      <c r="LP633" s="1"/>
      <c r="LQ633" s="1"/>
      <c r="LR633" s="1"/>
      <c r="LS633" s="1"/>
      <c r="LT633" s="1"/>
      <c r="LU633" s="1"/>
      <c r="LV633" s="1"/>
      <c r="LW633" s="1"/>
      <c r="LX633" s="1"/>
      <c r="LY633" s="1"/>
      <c r="LZ633" s="1"/>
      <c r="MA633" s="1"/>
      <c r="MB633" s="1"/>
      <c r="MC633" s="1"/>
      <c r="MD633" s="1"/>
      <c r="ME633" s="1"/>
      <c r="MF633" s="1"/>
      <c r="MG633" s="1"/>
      <c r="MH633" s="1"/>
      <c r="MI633" s="1"/>
      <c r="MJ633" s="1"/>
      <c r="MK633" s="1"/>
      <c r="ML633" s="1"/>
      <c r="MM633" s="1"/>
      <c r="MN633" s="1"/>
      <c r="MO633" s="1"/>
      <c r="MP633" s="1"/>
      <c r="MQ633" s="1"/>
      <c r="MR633" s="1"/>
      <c r="MS633" s="1"/>
      <c r="MT633" s="1"/>
      <c r="MU633" s="1"/>
      <c r="MV633" s="1"/>
      <c r="MW633" s="1"/>
      <c r="MX633" s="1"/>
      <c r="MY633" s="1"/>
      <c r="MZ633" s="1"/>
      <c r="NA633" s="1"/>
      <c r="NB633" s="1"/>
      <c r="NC633" s="1"/>
      <c r="ND633" s="1"/>
      <c r="NE633" s="1"/>
      <c r="NF633" s="1"/>
      <c r="NG633" s="1"/>
      <c r="NH633" s="1"/>
      <c r="NI633" s="1"/>
      <c r="NJ633" s="1"/>
      <c r="NK633" s="1"/>
      <c r="NL633" s="1"/>
      <c r="NM633" s="1"/>
      <c r="NN633" s="1"/>
      <c r="NO633" s="1"/>
      <c r="NP633" s="1"/>
      <c r="NQ633" s="1"/>
      <c r="NR633" s="1"/>
      <c r="NS633" s="1"/>
      <c r="NT633" s="1"/>
      <c r="NU633" s="1"/>
      <c r="NV633" s="1"/>
      <c r="NW633" s="1"/>
      <c r="NX633" s="1"/>
      <c r="NY633" s="1"/>
      <c r="NZ633" s="1"/>
      <c r="OA633" s="1"/>
      <c r="OB633" s="1"/>
      <c r="OC633" s="1"/>
      <c r="OD633" s="1"/>
      <c r="OE633" s="1"/>
      <c r="OF633" s="1"/>
      <c r="OG633" s="1"/>
      <c r="OH633" s="1"/>
      <c r="OI633" s="1"/>
      <c r="OJ633" s="1"/>
      <c r="OK633" s="1"/>
      <c r="OL633" s="1"/>
      <c r="OM633" s="1"/>
      <c r="ON633" s="1"/>
      <c r="OO633" s="1"/>
      <c r="OP633" s="1"/>
      <c r="OQ633" s="1"/>
      <c r="OR633" s="1"/>
      <c r="OS633" s="1"/>
      <c r="OT633" s="1"/>
      <c r="OU633" s="1"/>
      <c r="OV633" s="1"/>
      <c r="OW633" s="1"/>
      <c r="OX633" s="1"/>
      <c r="OY633" s="1"/>
      <c r="OZ633" s="1"/>
      <c r="PA633" s="1"/>
      <c r="PB633" s="1"/>
      <c r="PC633" s="1"/>
      <c r="PD633" s="1"/>
      <c r="PE633" s="1"/>
      <c r="PF633" s="1"/>
      <c r="PG633" s="1"/>
      <c r="PH633" s="1"/>
      <c r="PI633" s="1"/>
      <c r="PJ633" s="1"/>
      <c r="PK633" s="1"/>
      <c r="PL633" s="1"/>
      <c r="PM633" s="1"/>
      <c r="PN633" s="1"/>
      <c r="PO633" s="1"/>
      <c r="PP633" s="1"/>
      <c r="PQ633" s="1"/>
      <c r="PR633" s="1"/>
      <c r="PS633" s="1"/>
      <c r="PT633" s="1"/>
      <c r="PU633" s="1"/>
      <c r="PV633" s="1"/>
      <c r="PW633" s="1"/>
      <c r="PX633" s="1"/>
      <c r="PY633" s="1"/>
      <c r="PZ633" s="1"/>
      <c r="QA633" s="1"/>
      <c r="QB633" s="1"/>
      <c r="QC633" s="1"/>
      <c r="QD633" s="1"/>
      <c r="QE633" s="1"/>
      <c r="QF633" s="1"/>
      <c r="QG633" s="1"/>
      <c r="QH633" s="1"/>
      <c r="QI633" s="1"/>
      <c r="QJ633" s="1"/>
      <c r="QK633" s="1"/>
      <c r="QL633" s="1"/>
      <c r="QM633" s="1"/>
      <c r="QN633" s="1"/>
      <c r="QO633" s="1"/>
      <c r="QP633" s="1"/>
      <c r="QQ633" s="1"/>
      <c r="QR633" s="1"/>
      <c r="QS633" s="1"/>
      <c r="QT633" s="1"/>
      <c r="QU633" s="1"/>
      <c r="QV633" s="1"/>
      <c r="QW633" s="1"/>
      <c r="QX633" s="1"/>
      <c r="QY633" s="1"/>
      <c r="QZ633" s="1"/>
      <c r="RA633" s="1"/>
      <c r="RB633" s="1"/>
      <c r="RC633" s="1"/>
      <c r="RD633" s="1"/>
      <c r="RE633" s="1"/>
      <c r="RF633" s="1"/>
      <c r="RG633" s="1"/>
      <c r="RH633" s="1"/>
      <c r="RI633" s="1"/>
      <c r="RJ633" s="1"/>
      <c r="RK633" s="1"/>
      <c r="RL633" s="1"/>
      <c r="RM633" s="1"/>
      <c r="RN633" s="1"/>
      <c r="RO633" s="1"/>
      <c r="RP633" s="1"/>
      <c r="RQ633" s="1"/>
      <c r="RR633" s="1"/>
      <c r="RS633" s="1"/>
      <c r="RT633" s="1"/>
      <c r="RU633" s="1"/>
      <c r="RV633" s="1"/>
      <c r="RW633" s="1"/>
      <c r="RX633" s="1"/>
      <c r="RY633" s="1"/>
      <c r="RZ633" s="1"/>
      <c r="SA633" s="1"/>
      <c r="SB633" s="1"/>
      <c r="SC633" s="1"/>
      <c r="SD633" s="1"/>
      <c r="SE633" s="1"/>
      <c r="SF633" s="1"/>
      <c r="SG633" s="1"/>
      <c r="SH633" s="1"/>
      <c r="SI633" s="1"/>
      <c r="SJ633" s="1"/>
      <c r="SK633" s="1"/>
      <c r="SL633" s="1"/>
      <c r="SM633" s="1"/>
      <c r="SN633" s="1"/>
      <c r="SO633" s="1"/>
      <c r="SP633" s="1"/>
      <c r="SQ633" s="1"/>
      <c r="SR633" s="1"/>
      <c r="SS633" s="1"/>
      <c r="ST633" s="1"/>
      <c r="SU633" s="1"/>
      <c r="SV633" s="1"/>
      <c r="SW633" s="1"/>
      <c r="SX633" s="1"/>
      <c r="SY633" s="1"/>
      <c r="SZ633" s="1"/>
      <c r="TA633" s="1"/>
      <c r="TB633" s="1"/>
      <c r="TC633" s="1"/>
      <c r="TD633" s="1"/>
      <c r="TE633" s="1"/>
      <c r="TF633" s="1"/>
      <c r="TG633" s="1"/>
      <c r="TH633" s="1"/>
      <c r="TI633" s="1"/>
      <c r="TJ633" s="1"/>
      <c r="TK633" s="1"/>
      <c r="TL633" s="1"/>
      <c r="TM633" s="1"/>
      <c r="TN633" s="1"/>
      <c r="TO633" s="1"/>
      <c r="TP633" s="1"/>
      <c r="TQ633" s="1"/>
      <c r="TR633" s="1"/>
      <c r="TS633" s="1"/>
      <c r="TT633" s="1"/>
      <c r="TU633" s="1"/>
      <c r="TV633" s="1"/>
      <c r="TW633" s="1"/>
      <c r="TX633" s="1"/>
      <c r="TY633" s="1"/>
      <c r="TZ633" s="1"/>
      <c r="UA633" s="1"/>
      <c r="UB633" s="1"/>
      <c r="UC633" s="1"/>
      <c r="UD633" s="1"/>
      <c r="UE633" s="1"/>
      <c r="UF633" s="1"/>
      <c r="UG633" s="1"/>
      <c r="UH633" s="1"/>
      <c r="UI633" s="1"/>
      <c r="UJ633" s="1"/>
      <c r="UK633" s="1"/>
      <c r="UL633" s="1"/>
      <c r="UM633" s="1"/>
      <c r="UN633" s="1"/>
      <c r="UO633" s="1"/>
      <c r="UP633" s="1"/>
      <c r="UQ633" s="1"/>
      <c r="UR633" s="1"/>
      <c r="US633" s="1"/>
      <c r="UT633" s="1"/>
      <c r="UU633" s="1"/>
      <c r="UV633" s="1"/>
      <c r="UW633" s="1"/>
      <c r="UX633" s="1"/>
      <c r="UY633" s="1"/>
      <c r="UZ633" s="1"/>
      <c r="VA633" s="1"/>
      <c r="VB633" s="1"/>
      <c r="VC633" s="1"/>
      <c r="VD633" s="1"/>
      <c r="VE633" s="1"/>
      <c r="VF633" s="1"/>
      <c r="VG633" s="1"/>
      <c r="VH633" s="1"/>
      <c r="VI633" s="1"/>
      <c r="VJ633" s="1"/>
      <c r="VK633" s="1"/>
      <c r="VL633" s="1"/>
      <c r="VM633" s="1"/>
      <c r="VN633" s="1"/>
      <c r="VO633" s="1"/>
      <c r="VP633" s="1"/>
      <c r="VQ633" s="1"/>
      <c r="VR633" s="1"/>
      <c r="VS633" s="1"/>
      <c r="VT633" s="1"/>
      <c r="VU633" s="1"/>
      <c r="VV633" s="1"/>
      <c r="VW633" s="1"/>
      <c r="VX633" s="1"/>
      <c r="VY633" s="1"/>
      <c r="VZ633" s="1"/>
      <c r="WA633" s="1"/>
      <c r="WB633" s="1"/>
      <c r="WC633" s="1"/>
      <c r="WD633" s="1"/>
      <c r="WE633" s="1"/>
      <c r="WF633" s="1"/>
      <c r="WG633" s="1"/>
      <c r="WH633" s="1"/>
      <c r="WI633" s="1"/>
      <c r="WJ633" s="1"/>
      <c r="WK633" s="1"/>
      <c r="WL633" s="1"/>
      <c r="WM633" s="1"/>
      <c r="WN633" s="1"/>
      <c r="WO633" s="1"/>
      <c r="WP633" s="1"/>
      <c r="WQ633" s="1"/>
      <c r="WR633" s="1"/>
      <c r="WS633" s="1"/>
      <c r="WT633" s="1"/>
      <c r="WU633" s="1"/>
      <c r="WV633" s="1"/>
      <c r="WW633" s="1"/>
      <c r="WX633" s="1"/>
      <c r="WY633" s="1"/>
      <c r="WZ633" s="1"/>
      <c r="XA633" s="1"/>
      <c r="XB633" s="1"/>
      <c r="XC633" s="1"/>
      <c r="XD633" s="1"/>
      <c r="XE633" s="1"/>
      <c r="XF633" s="1"/>
      <c r="XG633" s="1"/>
      <c r="XH633" s="1"/>
      <c r="XI633" s="1"/>
      <c r="XJ633" s="1"/>
      <c r="XK633" s="1"/>
      <c r="XL633" s="1"/>
      <c r="XM633" s="1"/>
      <c r="XN633" s="1"/>
      <c r="XO633" s="1"/>
      <c r="XP633" s="1"/>
      <c r="XQ633" s="1"/>
      <c r="XR633" s="1"/>
      <c r="XS633" s="1"/>
      <c r="XT633" s="1"/>
      <c r="XU633" s="1"/>
      <c r="XV633" s="1"/>
      <c r="XW633" s="1"/>
      <c r="XX633" s="1"/>
      <c r="XY633" s="1"/>
      <c r="XZ633" s="1"/>
      <c r="YA633" s="1"/>
      <c r="YB633" s="1"/>
      <c r="YC633" s="1"/>
      <c r="YD633" s="1"/>
      <c r="YE633" s="1"/>
      <c r="YF633" s="1"/>
      <c r="YG633" s="1"/>
      <c r="YH633" s="1"/>
      <c r="YI633" s="1"/>
      <c r="YJ633" s="1"/>
      <c r="YK633" s="1"/>
      <c r="YL633" s="1"/>
      <c r="YM633" s="1"/>
      <c r="YN633" s="1"/>
      <c r="YO633" s="1"/>
      <c r="YP633" s="1"/>
      <c r="YQ633" s="1"/>
      <c r="YR633" s="1"/>
      <c r="YS633" s="1"/>
      <c r="YT633" s="1"/>
      <c r="YU633" s="1"/>
      <c r="YV633" s="1"/>
      <c r="YW633" s="1"/>
      <c r="YX633" s="1"/>
      <c r="YY633" s="1"/>
      <c r="YZ633" s="1"/>
      <c r="ZA633" s="1"/>
      <c r="ZB633" s="1"/>
      <c r="ZC633" s="1"/>
      <c r="ZD633" s="1"/>
      <c r="ZE633" s="1"/>
      <c r="ZF633" s="1"/>
      <c r="ZG633" s="1"/>
      <c r="ZH633" s="1"/>
      <c r="ZI633" s="1"/>
      <c r="ZJ633" s="1"/>
      <c r="ZK633" s="1"/>
      <c r="ZL633" s="1"/>
      <c r="ZM633" s="1"/>
      <c r="ZN633" s="1"/>
      <c r="ZO633" s="1"/>
      <c r="ZP633" s="1"/>
      <c r="ZQ633" s="1"/>
      <c r="ZR633" s="1"/>
      <c r="ZS633" s="1"/>
    </row>
    <row r="634" spans="1:695" x14ac:dyDescent="0.2">
      <c r="A634" s="158"/>
      <c r="C634" s="45"/>
      <c r="D634" s="152"/>
      <c r="E634" s="58"/>
      <c r="F634" s="58"/>
      <c r="I634" s="60"/>
      <c r="J634" s="32"/>
      <c r="L634" s="161"/>
      <c r="M634" s="1"/>
    </row>
    <row r="635" spans="1:695" x14ac:dyDescent="0.2">
      <c r="A635" s="158"/>
      <c r="C635" s="45"/>
      <c r="E635" s="58"/>
      <c r="F635" s="58"/>
      <c r="I635" s="60"/>
      <c r="L635" s="161"/>
      <c r="M635" s="1"/>
    </row>
    <row r="636" spans="1:695" s="134" customFormat="1" x14ac:dyDescent="0.2">
      <c r="A636" s="225" t="s">
        <v>175</v>
      </c>
      <c r="B636" s="91"/>
      <c r="C636" s="48" t="s">
        <v>81</v>
      </c>
      <c r="D636" s="68" t="s">
        <v>15</v>
      </c>
      <c r="E636" s="69">
        <v>0.30208333333333331</v>
      </c>
      <c r="F636" s="69">
        <f>E636+(20/(24*60))</f>
        <v>0.31597222222222221</v>
      </c>
      <c r="G636" s="42">
        <f>H636*I636</f>
        <v>2312.4</v>
      </c>
      <c r="H636" s="70">
        <v>188</v>
      </c>
      <c r="I636" s="81">
        <v>12.3</v>
      </c>
      <c r="J636" s="77" t="s">
        <v>204</v>
      </c>
      <c r="K636" s="77" t="s">
        <v>205</v>
      </c>
      <c r="L636" s="157"/>
      <c r="M636" s="1"/>
      <c r="N636" s="138"/>
      <c r="O636" s="139"/>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c r="JR636" s="1"/>
      <c r="JS636" s="1"/>
      <c r="JT636" s="1"/>
      <c r="JU636" s="1"/>
      <c r="JV636" s="1"/>
      <c r="JW636" s="1"/>
      <c r="JX636" s="1"/>
      <c r="JY636" s="1"/>
      <c r="JZ636" s="1"/>
      <c r="KA636" s="1"/>
      <c r="KB636" s="1"/>
      <c r="KC636" s="1"/>
      <c r="KD636" s="1"/>
      <c r="KE636" s="1"/>
      <c r="KF636" s="1"/>
      <c r="KG636" s="1"/>
      <c r="KH636" s="1"/>
      <c r="KI636" s="1"/>
      <c r="KJ636" s="1"/>
      <c r="KK636" s="1"/>
      <c r="KL636" s="1"/>
      <c r="KM636" s="1"/>
      <c r="KN636" s="1"/>
      <c r="KO636" s="1"/>
      <c r="KP636" s="1"/>
      <c r="KQ636" s="1"/>
      <c r="KR636" s="1"/>
      <c r="KS636" s="1"/>
      <c r="KT636" s="1"/>
      <c r="KU636" s="1"/>
      <c r="KV636" s="1"/>
      <c r="KW636" s="1"/>
      <c r="KX636" s="1"/>
      <c r="KY636" s="1"/>
      <c r="KZ636" s="1"/>
      <c r="LA636" s="1"/>
      <c r="LB636" s="1"/>
      <c r="LC636" s="1"/>
      <c r="LD636" s="1"/>
      <c r="LE636" s="1"/>
      <c r="LF636" s="1"/>
      <c r="LG636" s="1"/>
      <c r="LH636" s="1"/>
      <c r="LI636" s="1"/>
      <c r="LJ636" s="1"/>
      <c r="LK636" s="1"/>
      <c r="LL636" s="1"/>
      <c r="LM636" s="1"/>
      <c r="LN636" s="1"/>
      <c r="LO636" s="1"/>
      <c r="LP636" s="1"/>
      <c r="LQ636" s="1"/>
      <c r="LR636" s="1"/>
      <c r="LS636" s="1"/>
      <c r="LT636" s="1"/>
      <c r="LU636" s="1"/>
      <c r="LV636" s="1"/>
      <c r="LW636" s="1"/>
      <c r="LX636" s="1"/>
      <c r="LY636" s="1"/>
      <c r="LZ636" s="1"/>
      <c r="MA636" s="1"/>
      <c r="MB636" s="1"/>
      <c r="MC636" s="1"/>
      <c r="MD636" s="1"/>
      <c r="ME636" s="1"/>
      <c r="MF636" s="1"/>
      <c r="MG636" s="1"/>
      <c r="MH636" s="1"/>
      <c r="MI636" s="1"/>
      <c r="MJ636" s="1"/>
      <c r="MK636" s="1"/>
      <c r="ML636" s="1"/>
      <c r="MM636" s="1"/>
      <c r="MN636" s="1"/>
      <c r="MO636" s="1"/>
      <c r="MP636" s="1"/>
      <c r="MQ636" s="1"/>
      <c r="MR636" s="1"/>
      <c r="MS636" s="1"/>
      <c r="MT636" s="1"/>
      <c r="MU636" s="1"/>
      <c r="MV636" s="1"/>
      <c r="MW636" s="1"/>
      <c r="MX636" s="1"/>
      <c r="MY636" s="1"/>
      <c r="MZ636" s="1"/>
      <c r="NA636" s="1"/>
      <c r="NB636" s="1"/>
      <c r="NC636" s="1"/>
      <c r="ND636" s="1"/>
      <c r="NE636" s="1"/>
      <c r="NF636" s="1"/>
      <c r="NG636" s="1"/>
      <c r="NH636" s="1"/>
      <c r="NI636" s="1"/>
      <c r="NJ636" s="1"/>
      <c r="NK636" s="1"/>
      <c r="NL636" s="1"/>
      <c r="NM636" s="1"/>
      <c r="NN636" s="1"/>
      <c r="NO636" s="1"/>
      <c r="NP636" s="1"/>
      <c r="NQ636" s="1"/>
      <c r="NR636" s="1"/>
      <c r="NS636" s="1"/>
      <c r="NT636" s="1"/>
      <c r="NU636" s="1"/>
      <c r="NV636" s="1"/>
      <c r="NW636" s="1"/>
      <c r="NX636" s="1"/>
      <c r="NY636" s="1"/>
      <c r="NZ636" s="1"/>
      <c r="OA636" s="1"/>
      <c r="OB636" s="1"/>
      <c r="OC636" s="1"/>
      <c r="OD636" s="1"/>
      <c r="OE636" s="1"/>
      <c r="OF636" s="1"/>
      <c r="OG636" s="1"/>
      <c r="OH636" s="1"/>
      <c r="OI636" s="1"/>
      <c r="OJ636" s="1"/>
      <c r="OK636" s="1"/>
      <c r="OL636" s="1"/>
      <c r="OM636" s="1"/>
      <c r="ON636" s="1"/>
      <c r="OO636" s="1"/>
      <c r="OP636" s="1"/>
      <c r="OQ636" s="1"/>
      <c r="OR636" s="1"/>
      <c r="OS636" s="1"/>
      <c r="OT636" s="1"/>
      <c r="OU636" s="1"/>
      <c r="OV636" s="1"/>
      <c r="OW636" s="1"/>
      <c r="OX636" s="1"/>
      <c r="OY636" s="1"/>
      <c r="OZ636" s="1"/>
      <c r="PA636" s="1"/>
      <c r="PB636" s="1"/>
      <c r="PC636" s="1"/>
      <c r="PD636" s="1"/>
      <c r="PE636" s="1"/>
      <c r="PF636" s="1"/>
      <c r="PG636" s="1"/>
      <c r="PH636" s="1"/>
      <c r="PI636" s="1"/>
      <c r="PJ636" s="1"/>
      <c r="PK636" s="1"/>
      <c r="PL636" s="1"/>
      <c r="PM636" s="1"/>
      <c r="PN636" s="1"/>
      <c r="PO636" s="1"/>
      <c r="PP636" s="1"/>
      <c r="PQ636" s="1"/>
      <c r="PR636" s="1"/>
      <c r="PS636" s="1"/>
      <c r="PT636" s="1"/>
      <c r="PU636" s="1"/>
      <c r="PV636" s="1"/>
      <c r="PW636" s="1"/>
      <c r="PX636" s="1"/>
      <c r="PY636" s="1"/>
      <c r="PZ636" s="1"/>
      <c r="QA636" s="1"/>
      <c r="QB636" s="1"/>
      <c r="QC636" s="1"/>
      <c r="QD636" s="1"/>
      <c r="QE636" s="1"/>
      <c r="QF636" s="1"/>
      <c r="QG636" s="1"/>
      <c r="QH636" s="1"/>
      <c r="QI636" s="1"/>
      <c r="QJ636" s="1"/>
      <c r="QK636" s="1"/>
      <c r="QL636" s="1"/>
      <c r="QM636" s="1"/>
      <c r="QN636" s="1"/>
      <c r="QO636" s="1"/>
      <c r="QP636" s="1"/>
      <c r="QQ636" s="1"/>
      <c r="QR636" s="1"/>
      <c r="QS636" s="1"/>
      <c r="QT636" s="1"/>
      <c r="QU636" s="1"/>
      <c r="QV636" s="1"/>
      <c r="QW636" s="1"/>
      <c r="QX636" s="1"/>
      <c r="QY636" s="1"/>
      <c r="QZ636" s="1"/>
      <c r="RA636" s="1"/>
      <c r="RB636" s="1"/>
      <c r="RC636" s="1"/>
      <c r="RD636" s="1"/>
      <c r="RE636" s="1"/>
      <c r="RF636" s="1"/>
      <c r="RG636" s="1"/>
      <c r="RH636" s="1"/>
      <c r="RI636" s="1"/>
      <c r="RJ636" s="1"/>
      <c r="RK636" s="1"/>
      <c r="RL636" s="1"/>
      <c r="RM636" s="1"/>
      <c r="RN636" s="1"/>
      <c r="RO636" s="1"/>
      <c r="RP636" s="1"/>
      <c r="RQ636" s="1"/>
      <c r="RR636" s="1"/>
      <c r="RS636" s="1"/>
      <c r="RT636" s="1"/>
      <c r="RU636" s="1"/>
      <c r="RV636" s="1"/>
      <c r="RW636" s="1"/>
      <c r="RX636" s="1"/>
      <c r="RY636" s="1"/>
      <c r="RZ636" s="1"/>
      <c r="SA636" s="1"/>
      <c r="SB636" s="1"/>
      <c r="SC636" s="1"/>
      <c r="SD636" s="1"/>
      <c r="SE636" s="1"/>
      <c r="SF636" s="1"/>
      <c r="SG636" s="1"/>
      <c r="SH636" s="1"/>
      <c r="SI636" s="1"/>
      <c r="SJ636" s="1"/>
      <c r="SK636" s="1"/>
      <c r="SL636" s="1"/>
      <c r="SM636" s="1"/>
      <c r="SN636" s="1"/>
      <c r="SO636" s="1"/>
      <c r="SP636" s="1"/>
      <c r="SQ636" s="1"/>
      <c r="SR636" s="1"/>
      <c r="SS636" s="1"/>
      <c r="ST636" s="1"/>
      <c r="SU636" s="1"/>
      <c r="SV636" s="1"/>
      <c r="SW636" s="1"/>
      <c r="SX636" s="1"/>
      <c r="SY636" s="1"/>
      <c r="SZ636" s="1"/>
      <c r="TA636" s="1"/>
      <c r="TB636" s="1"/>
      <c r="TC636" s="1"/>
      <c r="TD636" s="1"/>
      <c r="TE636" s="1"/>
      <c r="TF636" s="1"/>
      <c r="TG636" s="1"/>
      <c r="TH636" s="1"/>
      <c r="TI636" s="1"/>
      <c r="TJ636" s="1"/>
      <c r="TK636" s="1"/>
      <c r="TL636" s="1"/>
      <c r="TM636" s="1"/>
      <c r="TN636" s="1"/>
      <c r="TO636" s="1"/>
      <c r="TP636" s="1"/>
      <c r="TQ636" s="1"/>
      <c r="TR636" s="1"/>
      <c r="TS636" s="1"/>
      <c r="TT636" s="1"/>
      <c r="TU636" s="1"/>
      <c r="TV636" s="1"/>
      <c r="TW636" s="1"/>
      <c r="TX636" s="1"/>
      <c r="TY636" s="1"/>
      <c r="TZ636" s="1"/>
      <c r="UA636" s="1"/>
      <c r="UB636" s="1"/>
      <c r="UC636" s="1"/>
      <c r="UD636" s="1"/>
      <c r="UE636" s="1"/>
      <c r="UF636" s="1"/>
      <c r="UG636" s="1"/>
      <c r="UH636" s="1"/>
      <c r="UI636" s="1"/>
      <c r="UJ636" s="1"/>
      <c r="UK636" s="1"/>
      <c r="UL636" s="1"/>
      <c r="UM636" s="1"/>
      <c r="UN636" s="1"/>
      <c r="UO636" s="1"/>
      <c r="UP636" s="1"/>
      <c r="UQ636" s="1"/>
      <c r="UR636" s="1"/>
      <c r="US636" s="1"/>
      <c r="UT636" s="1"/>
      <c r="UU636" s="1"/>
      <c r="UV636" s="1"/>
      <c r="UW636" s="1"/>
      <c r="UX636" s="1"/>
      <c r="UY636" s="1"/>
      <c r="UZ636" s="1"/>
      <c r="VA636" s="1"/>
      <c r="VB636" s="1"/>
      <c r="VC636" s="1"/>
      <c r="VD636" s="1"/>
      <c r="VE636" s="1"/>
      <c r="VF636" s="1"/>
      <c r="VG636" s="1"/>
      <c r="VH636" s="1"/>
      <c r="VI636" s="1"/>
      <c r="VJ636" s="1"/>
      <c r="VK636" s="1"/>
      <c r="VL636" s="1"/>
      <c r="VM636" s="1"/>
      <c r="VN636" s="1"/>
      <c r="VO636" s="1"/>
      <c r="VP636" s="1"/>
      <c r="VQ636" s="1"/>
      <c r="VR636" s="1"/>
      <c r="VS636" s="1"/>
      <c r="VT636" s="1"/>
      <c r="VU636" s="1"/>
      <c r="VV636" s="1"/>
      <c r="VW636" s="1"/>
      <c r="VX636" s="1"/>
      <c r="VY636" s="1"/>
      <c r="VZ636" s="1"/>
      <c r="WA636" s="1"/>
      <c r="WB636" s="1"/>
      <c r="WC636" s="1"/>
      <c r="WD636" s="1"/>
      <c r="WE636" s="1"/>
      <c r="WF636" s="1"/>
      <c r="WG636" s="1"/>
      <c r="WH636" s="1"/>
      <c r="WI636" s="1"/>
      <c r="WJ636" s="1"/>
      <c r="WK636" s="1"/>
      <c r="WL636" s="1"/>
      <c r="WM636" s="1"/>
      <c r="WN636" s="1"/>
      <c r="WO636" s="1"/>
      <c r="WP636" s="1"/>
      <c r="WQ636" s="1"/>
      <c r="WR636" s="1"/>
      <c r="WS636" s="1"/>
      <c r="WT636" s="1"/>
      <c r="WU636" s="1"/>
      <c r="WV636" s="1"/>
      <c r="WW636" s="1"/>
      <c r="WX636" s="1"/>
      <c r="WY636" s="1"/>
      <c r="WZ636" s="1"/>
      <c r="XA636" s="1"/>
      <c r="XB636" s="1"/>
      <c r="XC636" s="1"/>
      <c r="XD636" s="1"/>
      <c r="XE636" s="1"/>
      <c r="XF636" s="1"/>
      <c r="XG636" s="1"/>
      <c r="XH636" s="1"/>
      <c r="XI636" s="1"/>
      <c r="XJ636" s="1"/>
      <c r="XK636" s="1"/>
      <c r="XL636" s="1"/>
      <c r="XM636" s="1"/>
      <c r="XN636" s="1"/>
      <c r="XO636" s="1"/>
      <c r="XP636" s="1"/>
      <c r="XQ636" s="1"/>
      <c r="XR636" s="1"/>
      <c r="XS636" s="1"/>
      <c r="XT636" s="1"/>
      <c r="XU636" s="1"/>
      <c r="XV636" s="1"/>
      <c r="XW636" s="1"/>
      <c r="XX636" s="1"/>
      <c r="XY636" s="1"/>
      <c r="XZ636" s="1"/>
      <c r="YA636" s="1"/>
      <c r="YB636" s="1"/>
      <c r="YC636" s="1"/>
      <c r="YD636" s="1"/>
      <c r="YE636" s="1"/>
      <c r="YF636" s="1"/>
      <c r="YG636" s="1"/>
      <c r="YH636" s="1"/>
      <c r="YI636" s="1"/>
      <c r="YJ636" s="1"/>
      <c r="YK636" s="1"/>
      <c r="YL636" s="1"/>
      <c r="YM636" s="1"/>
      <c r="YN636" s="1"/>
      <c r="YO636" s="1"/>
      <c r="YP636" s="1"/>
      <c r="YQ636" s="1"/>
      <c r="YR636" s="1"/>
      <c r="YS636" s="1"/>
      <c r="YT636" s="1"/>
      <c r="YU636" s="1"/>
      <c r="YV636" s="1"/>
      <c r="YW636" s="1"/>
      <c r="YX636" s="1"/>
      <c r="YY636" s="1"/>
      <c r="YZ636" s="1"/>
      <c r="ZA636" s="1"/>
      <c r="ZB636" s="1"/>
      <c r="ZC636" s="1"/>
      <c r="ZD636" s="1"/>
      <c r="ZE636" s="1"/>
      <c r="ZF636" s="1"/>
      <c r="ZG636" s="1"/>
      <c r="ZH636" s="1"/>
      <c r="ZI636" s="1"/>
      <c r="ZJ636" s="1"/>
      <c r="ZK636" s="1"/>
      <c r="ZL636" s="1"/>
      <c r="ZM636" s="1"/>
      <c r="ZN636" s="1"/>
      <c r="ZO636" s="1"/>
      <c r="ZP636" s="1"/>
      <c r="ZQ636" s="1"/>
      <c r="ZR636" s="1"/>
      <c r="ZS636" s="1"/>
    </row>
    <row r="637" spans="1:695" s="134" customFormat="1" x14ac:dyDescent="0.2">
      <c r="A637" s="225" t="s">
        <v>175</v>
      </c>
      <c r="B637" s="91"/>
      <c r="C637" s="48" t="s">
        <v>64</v>
      </c>
      <c r="D637" s="68" t="s">
        <v>15</v>
      </c>
      <c r="E637" s="69">
        <v>0.31597222222222221</v>
      </c>
      <c r="F637" s="69">
        <f>E637+(35/(24*60))</f>
        <v>0.34027777777777779</v>
      </c>
      <c r="G637" s="42">
        <f>H637*I637</f>
        <v>4324</v>
      </c>
      <c r="H637" s="70">
        <v>188</v>
      </c>
      <c r="I637" s="81">
        <v>23</v>
      </c>
      <c r="J637" s="77" t="s">
        <v>204</v>
      </c>
      <c r="K637" s="77" t="s">
        <v>205</v>
      </c>
      <c r="L637" s="157"/>
      <c r="M637" s="1"/>
      <c r="N637" s="138"/>
      <c r="O637" s="139"/>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c r="JR637" s="1"/>
      <c r="JS637" s="1"/>
      <c r="JT637" s="1"/>
      <c r="JU637" s="1"/>
      <c r="JV637" s="1"/>
      <c r="JW637" s="1"/>
      <c r="JX637" s="1"/>
      <c r="JY637" s="1"/>
      <c r="JZ637" s="1"/>
      <c r="KA637" s="1"/>
      <c r="KB637" s="1"/>
      <c r="KC637" s="1"/>
      <c r="KD637" s="1"/>
      <c r="KE637" s="1"/>
      <c r="KF637" s="1"/>
      <c r="KG637" s="1"/>
      <c r="KH637" s="1"/>
      <c r="KI637" s="1"/>
      <c r="KJ637" s="1"/>
      <c r="KK637" s="1"/>
      <c r="KL637" s="1"/>
      <c r="KM637" s="1"/>
      <c r="KN637" s="1"/>
      <c r="KO637" s="1"/>
      <c r="KP637" s="1"/>
      <c r="KQ637" s="1"/>
      <c r="KR637" s="1"/>
      <c r="KS637" s="1"/>
      <c r="KT637" s="1"/>
      <c r="KU637" s="1"/>
      <c r="KV637" s="1"/>
      <c r="KW637" s="1"/>
      <c r="KX637" s="1"/>
      <c r="KY637" s="1"/>
      <c r="KZ637" s="1"/>
      <c r="LA637" s="1"/>
      <c r="LB637" s="1"/>
      <c r="LC637" s="1"/>
      <c r="LD637" s="1"/>
      <c r="LE637" s="1"/>
      <c r="LF637" s="1"/>
      <c r="LG637" s="1"/>
      <c r="LH637" s="1"/>
      <c r="LI637" s="1"/>
      <c r="LJ637" s="1"/>
      <c r="LK637" s="1"/>
      <c r="LL637" s="1"/>
      <c r="LM637" s="1"/>
      <c r="LN637" s="1"/>
      <c r="LO637" s="1"/>
      <c r="LP637" s="1"/>
      <c r="LQ637" s="1"/>
      <c r="LR637" s="1"/>
      <c r="LS637" s="1"/>
      <c r="LT637" s="1"/>
      <c r="LU637" s="1"/>
      <c r="LV637" s="1"/>
      <c r="LW637" s="1"/>
      <c r="LX637" s="1"/>
      <c r="LY637" s="1"/>
      <c r="LZ637" s="1"/>
      <c r="MA637" s="1"/>
      <c r="MB637" s="1"/>
      <c r="MC637" s="1"/>
      <c r="MD637" s="1"/>
      <c r="ME637" s="1"/>
      <c r="MF637" s="1"/>
      <c r="MG637" s="1"/>
      <c r="MH637" s="1"/>
      <c r="MI637" s="1"/>
      <c r="MJ637" s="1"/>
      <c r="MK637" s="1"/>
      <c r="ML637" s="1"/>
      <c r="MM637" s="1"/>
      <c r="MN637" s="1"/>
      <c r="MO637" s="1"/>
      <c r="MP637" s="1"/>
      <c r="MQ637" s="1"/>
      <c r="MR637" s="1"/>
      <c r="MS637" s="1"/>
      <c r="MT637" s="1"/>
      <c r="MU637" s="1"/>
      <c r="MV637" s="1"/>
      <c r="MW637" s="1"/>
      <c r="MX637" s="1"/>
      <c r="MY637" s="1"/>
      <c r="MZ637" s="1"/>
      <c r="NA637" s="1"/>
      <c r="NB637" s="1"/>
      <c r="NC637" s="1"/>
      <c r="ND637" s="1"/>
      <c r="NE637" s="1"/>
      <c r="NF637" s="1"/>
      <c r="NG637" s="1"/>
      <c r="NH637" s="1"/>
      <c r="NI637" s="1"/>
      <c r="NJ637" s="1"/>
      <c r="NK637" s="1"/>
      <c r="NL637" s="1"/>
      <c r="NM637" s="1"/>
      <c r="NN637" s="1"/>
      <c r="NO637" s="1"/>
      <c r="NP637" s="1"/>
      <c r="NQ637" s="1"/>
      <c r="NR637" s="1"/>
      <c r="NS637" s="1"/>
      <c r="NT637" s="1"/>
      <c r="NU637" s="1"/>
      <c r="NV637" s="1"/>
      <c r="NW637" s="1"/>
      <c r="NX637" s="1"/>
      <c r="NY637" s="1"/>
      <c r="NZ637" s="1"/>
      <c r="OA637" s="1"/>
      <c r="OB637" s="1"/>
      <c r="OC637" s="1"/>
      <c r="OD637" s="1"/>
      <c r="OE637" s="1"/>
      <c r="OF637" s="1"/>
      <c r="OG637" s="1"/>
      <c r="OH637" s="1"/>
      <c r="OI637" s="1"/>
      <c r="OJ637" s="1"/>
      <c r="OK637" s="1"/>
      <c r="OL637" s="1"/>
      <c r="OM637" s="1"/>
      <c r="ON637" s="1"/>
      <c r="OO637" s="1"/>
      <c r="OP637" s="1"/>
      <c r="OQ637" s="1"/>
      <c r="OR637" s="1"/>
      <c r="OS637" s="1"/>
      <c r="OT637" s="1"/>
      <c r="OU637" s="1"/>
      <c r="OV637" s="1"/>
      <c r="OW637" s="1"/>
      <c r="OX637" s="1"/>
      <c r="OY637" s="1"/>
      <c r="OZ637" s="1"/>
      <c r="PA637" s="1"/>
      <c r="PB637" s="1"/>
      <c r="PC637" s="1"/>
      <c r="PD637" s="1"/>
      <c r="PE637" s="1"/>
      <c r="PF637" s="1"/>
      <c r="PG637" s="1"/>
      <c r="PH637" s="1"/>
      <c r="PI637" s="1"/>
      <c r="PJ637" s="1"/>
      <c r="PK637" s="1"/>
      <c r="PL637" s="1"/>
      <c r="PM637" s="1"/>
      <c r="PN637" s="1"/>
      <c r="PO637" s="1"/>
      <c r="PP637" s="1"/>
      <c r="PQ637" s="1"/>
      <c r="PR637" s="1"/>
      <c r="PS637" s="1"/>
      <c r="PT637" s="1"/>
      <c r="PU637" s="1"/>
      <c r="PV637" s="1"/>
      <c r="PW637" s="1"/>
      <c r="PX637" s="1"/>
      <c r="PY637" s="1"/>
      <c r="PZ637" s="1"/>
      <c r="QA637" s="1"/>
      <c r="QB637" s="1"/>
      <c r="QC637" s="1"/>
      <c r="QD637" s="1"/>
      <c r="QE637" s="1"/>
      <c r="QF637" s="1"/>
      <c r="QG637" s="1"/>
      <c r="QH637" s="1"/>
      <c r="QI637" s="1"/>
      <c r="QJ637" s="1"/>
      <c r="QK637" s="1"/>
      <c r="QL637" s="1"/>
      <c r="QM637" s="1"/>
      <c r="QN637" s="1"/>
      <c r="QO637" s="1"/>
      <c r="QP637" s="1"/>
      <c r="QQ637" s="1"/>
      <c r="QR637" s="1"/>
      <c r="QS637" s="1"/>
      <c r="QT637" s="1"/>
      <c r="QU637" s="1"/>
      <c r="QV637" s="1"/>
      <c r="QW637" s="1"/>
      <c r="QX637" s="1"/>
      <c r="QY637" s="1"/>
      <c r="QZ637" s="1"/>
      <c r="RA637" s="1"/>
      <c r="RB637" s="1"/>
      <c r="RC637" s="1"/>
      <c r="RD637" s="1"/>
      <c r="RE637" s="1"/>
      <c r="RF637" s="1"/>
      <c r="RG637" s="1"/>
      <c r="RH637" s="1"/>
      <c r="RI637" s="1"/>
      <c r="RJ637" s="1"/>
      <c r="RK637" s="1"/>
      <c r="RL637" s="1"/>
      <c r="RM637" s="1"/>
      <c r="RN637" s="1"/>
      <c r="RO637" s="1"/>
      <c r="RP637" s="1"/>
      <c r="RQ637" s="1"/>
      <c r="RR637" s="1"/>
      <c r="RS637" s="1"/>
      <c r="RT637" s="1"/>
      <c r="RU637" s="1"/>
      <c r="RV637" s="1"/>
      <c r="RW637" s="1"/>
      <c r="RX637" s="1"/>
      <c r="RY637" s="1"/>
      <c r="RZ637" s="1"/>
      <c r="SA637" s="1"/>
      <c r="SB637" s="1"/>
      <c r="SC637" s="1"/>
      <c r="SD637" s="1"/>
      <c r="SE637" s="1"/>
      <c r="SF637" s="1"/>
      <c r="SG637" s="1"/>
      <c r="SH637" s="1"/>
      <c r="SI637" s="1"/>
      <c r="SJ637" s="1"/>
      <c r="SK637" s="1"/>
      <c r="SL637" s="1"/>
      <c r="SM637" s="1"/>
      <c r="SN637" s="1"/>
      <c r="SO637" s="1"/>
      <c r="SP637" s="1"/>
      <c r="SQ637" s="1"/>
      <c r="SR637" s="1"/>
      <c r="SS637" s="1"/>
      <c r="ST637" s="1"/>
      <c r="SU637" s="1"/>
      <c r="SV637" s="1"/>
      <c r="SW637" s="1"/>
      <c r="SX637" s="1"/>
      <c r="SY637" s="1"/>
      <c r="SZ637" s="1"/>
      <c r="TA637" s="1"/>
      <c r="TB637" s="1"/>
      <c r="TC637" s="1"/>
      <c r="TD637" s="1"/>
      <c r="TE637" s="1"/>
      <c r="TF637" s="1"/>
      <c r="TG637" s="1"/>
      <c r="TH637" s="1"/>
      <c r="TI637" s="1"/>
      <c r="TJ637" s="1"/>
      <c r="TK637" s="1"/>
      <c r="TL637" s="1"/>
      <c r="TM637" s="1"/>
      <c r="TN637" s="1"/>
      <c r="TO637" s="1"/>
      <c r="TP637" s="1"/>
      <c r="TQ637" s="1"/>
      <c r="TR637" s="1"/>
      <c r="TS637" s="1"/>
      <c r="TT637" s="1"/>
      <c r="TU637" s="1"/>
      <c r="TV637" s="1"/>
      <c r="TW637" s="1"/>
      <c r="TX637" s="1"/>
      <c r="TY637" s="1"/>
      <c r="TZ637" s="1"/>
      <c r="UA637" s="1"/>
      <c r="UB637" s="1"/>
      <c r="UC637" s="1"/>
      <c r="UD637" s="1"/>
      <c r="UE637" s="1"/>
      <c r="UF637" s="1"/>
      <c r="UG637" s="1"/>
      <c r="UH637" s="1"/>
      <c r="UI637" s="1"/>
      <c r="UJ637" s="1"/>
      <c r="UK637" s="1"/>
      <c r="UL637" s="1"/>
      <c r="UM637" s="1"/>
      <c r="UN637" s="1"/>
      <c r="UO637" s="1"/>
      <c r="UP637" s="1"/>
      <c r="UQ637" s="1"/>
      <c r="UR637" s="1"/>
      <c r="US637" s="1"/>
      <c r="UT637" s="1"/>
      <c r="UU637" s="1"/>
      <c r="UV637" s="1"/>
      <c r="UW637" s="1"/>
      <c r="UX637" s="1"/>
      <c r="UY637" s="1"/>
      <c r="UZ637" s="1"/>
      <c r="VA637" s="1"/>
      <c r="VB637" s="1"/>
      <c r="VC637" s="1"/>
      <c r="VD637" s="1"/>
      <c r="VE637" s="1"/>
      <c r="VF637" s="1"/>
      <c r="VG637" s="1"/>
      <c r="VH637" s="1"/>
      <c r="VI637" s="1"/>
      <c r="VJ637" s="1"/>
      <c r="VK637" s="1"/>
      <c r="VL637" s="1"/>
      <c r="VM637" s="1"/>
      <c r="VN637" s="1"/>
      <c r="VO637" s="1"/>
      <c r="VP637" s="1"/>
      <c r="VQ637" s="1"/>
      <c r="VR637" s="1"/>
      <c r="VS637" s="1"/>
      <c r="VT637" s="1"/>
      <c r="VU637" s="1"/>
      <c r="VV637" s="1"/>
      <c r="VW637" s="1"/>
      <c r="VX637" s="1"/>
      <c r="VY637" s="1"/>
      <c r="VZ637" s="1"/>
      <c r="WA637" s="1"/>
      <c r="WB637" s="1"/>
      <c r="WC637" s="1"/>
      <c r="WD637" s="1"/>
      <c r="WE637" s="1"/>
      <c r="WF637" s="1"/>
      <c r="WG637" s="1"/>
      <c r="WH637" s="1"/>
      <c r="WI637" s="1"/>
      <c r="WJ637" s="1"/>
      <c r="WK637" s="1"/>
      <c r="WL637" s="1"/>
      <c r="WM637" s="1"/>
      <c r="WN637" s="1"/>
      <c r="WO637" s="1"/>
      <c r="WP637" s="1"/>
      <c r="WQ637" s="1"/>
      <c r="WR637" s="1"/>
      <c r="WS637" s="1"/>
      <c r="WT637" s="1"/>
      <c r="WU637" s="1"/>
      <c r="WV637" s="1"/>
      <c r="WW637" s="1"/>
      <c r="WX637" s="1"/>
      <c r="WY637" s="1"/>
      <c r="WZ637" s="1"/>
      <c r="XA637" s="1"/>
      <c r="XB637" s="1"/>
      <c r="XC637" s="1"/>
      <c r="XD637" s="1"/>
      <c r="XE637" s="1"/>
      <c r="XF637" s="1"/>
      <c r="XG637" s="1"/>
      <c r="XH637" s="1"/>
      <c r="XI637" s="1"/>
      <c r="XJ637" s="1"/>
      <c r="XK637" s="1"/>
      <c r="XL637" s="1"/>
      <c r="XM637" s="1"/>
      <c r="XN637" s="1"/>
      <c r="XO637" s="1"/>
      <c r="XP637" s="1"/>
      <c r="XQ637" s="1"/>
      <c r="XR637" s="1"/>
      <c r="XS637" s="1"/>
      <c r="XT637" s="1"/>
      <c r="XU637" s="1"/>
      <c r="XV637" s="1"/>
      <c r="XW637" s="1"/>
      <c r="XX637" s="1"/>
      <c r="XY637" s="1"/>
      <c r="XZ637" s="1"/>
      <c r="YA637" s="1"/>
      <c r="YB637" s="1"/>
      <c r="YC637" s="1"/>
      <c r="YD637" s="1"/>
      <c r="YE637" s="1"/>
      <c r="YF637" s="1"/>
      <c r="YG637" s="1"/>
      <c r="YH637" s="1"/>
      <c r="YI637" s="1"/>
      <c r="YJ637" s="1"/>
      <c r="YK637" s="1"/>
      <c r="YL637" s="1"/>
      <c r="YM637" s="1"/>
      <c r="YN637" s="1"/>
      <c r="YO637" s="1"/>
      <c r="YP637" s="1"/>
      <c r="YQ637" s="1"/>
      <c r="YR637" s="1"/>
      <c r="YS637" s="1"/>
      <c r="YT637" s="1"/>
      <c r="YU637" s="1"/>
      <c r="YV637" s="1"/>
      <c r="YW637" s="1"/>
      <c r="YX637" s="1"/>
      <c r="YY637" s="1"/>
      <c r="YZ637" s="1"/>
      <c r="ZA637" s="1"/>
      <c r="ZB637" s="1"/>
      <c r="ZC637" s="1"/>
      <c r="ZD637" s="1"/>
      <c r="ZE637" s="1"/>
      <c r="ZF637" s="1"/>
      <c r="ZG637" s="1"/>
      <c r="ZH637" s="1"/>
      <c r="ZI637" s="1"/>
      <c r="ZJ637" s="1"/>
      <c r="ZK637" s="1"/>
      <c r="ZL637" s="1"/>
      <c r="ZM637" s="1"/>
      <c r="ZN637" s="1"/>
      <c r="ZO637" s="1"/>
      <c r="ZP637" s="1"/>
      <c r="ZQ637" s="1"/>
      <c r="ZR637" s="1"/>
      <c r="ZS637" s="1"/>
    </row>
    <row r="638" spans="1:695" s="131" customFormat="1" x14ac:dyDescent="0.2">
      <c r="A638" s="225" t="s">
        <v>175</v>
      </c>
      <c r="B638" s="91"/>
      <c r="C638" s="48" t="s">
        <v>91</v>
      </c>
      <c r="D638" s="68" t="s">
        <v>15</v>
      </c>
      <c r="E638" s="69">
        <v>0.34027777777777773</v>
      </c>
      <c r="F638" s="69">
        <f>E638+(40/(24*60))</f>
        <v>0.36805555555555552</v>
      </c>
      <c r="G638" s="42">
        <f>H638*I638</f>
        <v>6598.8</v>
      </c>
      <c r="H638" s="70">
        <v>188</v>
      </c>
      <c r="I638" s="81">
        <v>35.1</v>
      </c>
      <c r="J638" s="77" t="s">
        <v>204</v>
      </c>
      <c r="K638" s="77" t="s">
        <v>205</v>
      </c>
      <c r="L638" s="157"/>
      <c r="M638" s="1"/>
      <c r="N638" s="138"/>
      <c r="O638" s="139"/>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c r="JR638" s="1"/>
      <c r="JS638" s="1"/>
      <c r="JT638" s="1"/>
      <c r="JU638" s="1"/>
      <c r="JV638" s="1"/>
      <c r="JW638" s="1"/>
      <c r="JX638" s="1"/>
      <c r="JY638" s="1"/>
      <c r="JZ638" s="1"/>
      <c r="KA638" s="1"/>
      <c r="KB638" s="1"/>
      <c r="KC638" s="1"/>
      <c r="KD638" s="1"/>
      <c r="KE638" s="1"/>
      <c r="KF638" s="1"/>
      <c r="KG638" s="1"/>
      <c r="KH638" s="1"/>
      <c r="KI638" s="1"/>
      <c r="KJ638" s="1"/>
      <c r="KK638" s="1"/>
      <c r="KL638" s="1"/>
      <c r="KM638" s="1"/>
      <c r="KN638" s="1"/>
      <c r="KO638" s="1"/>
      <c r="KP638" s="1"/>
      <c r="KQ638" s="1"/>
      <c r="KR638" s="1"/>
      <c r="KS638" s="1"/>
      <c r="KT638" s="1"/>
      <c r="KU638" s="1"/>
      <c r="KV638" s="1"/>
      <c r="KW638" s="1"/>
      <c r="KX638" s="1"/>
      <c r="KY638" s="1"/>
      <c r="KZ638" s="1"/>
      <c r="LA638" s="1"/>
      <c r="LB638" s="1"/>
      <c r="LC638" s="1"/>
      <c r="LD638" s="1"/>
      <c r="LE638" s="1"/>
      <c r="LF638" s="1"/>
      <c r="LG638" s="1"/>
      <c r="LH638" s="1"/>
      <c r="LI638" s="1"/>
      <c r="LJ638" s="1"/>
      <c r="LK638" s="1"/>
      <c r="LL638" s="1"/>
      <c r="LM638" s="1"/>
      <c r="LN638" s="1"/>
      <c r="LO638" s="1"/>
      <c r="LP638" s="1"/>
      <c r="LQ638" s="1"/>
      <c r="LR638" s="1"/>
      <c r="LS638" s="1"/>
      <c r="LT638" s="1"/>
      <c r="LU638" s="1"/>
      <c r="LV638" s="1"/>
      <c r="LW638" s="1"/>
      <c r="LX638" s="1"/>
      <c r="LY638" s="1"/>
      <c r="LZ638" s="1"/>
      <c r="MA638" s="1"/>
      <c r="MB638" s="1"/>
      <c r="MC638" s="1"/>
      <c r="MD638" s="1"/>
      <c r="ME638" s="1"/>
      <c r="MF638" s="1"/>
      <c r="MG638" s="1"/>
      <c r="MH638" s="1"/>
      <c r="MI638" s="1"/>
      <c r="MJ638" s="1"/>
      <c r="MK638" s="1"/>
      <c r="ML638" s="1"/>
      <c r="MM638" s="1"/>
      <c r="MN638" s="1"/>
      <c r="MO638" s="1"/>
      <c r="MP638" s="1"/>
      <c r="MQ638" s="1"/>
      <c r="MR638" s="1"/>
      <c r="MS638" s="1"/>
      <c r="MT638" s="1"/>
      <c r="MU638" s="1"/>
      <c r="MV638" s="1"/>
      <c r="MW638" s="1"/>
      <c r="MX638" s="1"/>
      <c r="MY638" s="1"/>
      <c r="MZ638" s="1"/>
      <c r="NA638" s="1"/>
      <c r="NB638" s="1"/>
      <c r="NC638" s="1"/>
      <c r="ND638" s="1"/>
      <c r="NE638" s="1"/>
      <c r="NF638" s="1"/>
      <c r="NG638" s="1"/>
      <c r="NH638" s="1"/>
      <c r="NI638" s="1"/>
      <c r="NJ638" s="1"/>
      <c r="NK638" s="1"/>
      <c r="NL638" s="1"/>
      <c r="NM638" s="1"/>
      <c r="NN638" s="1"/>
      <c r="NO638" s="1"/>
      <c r="NP638" s="1"/>
      <c r="NQ638" s="1"/>
      <c r="NR638" s="1"/>
      <c r="NS638" s="1"/>
      <c r="NT638" s="1"/>
      <c r="NU638" s="1"/>
      <c r="NV638" s="1"/>
      <c r="NW638" s="1"/>
      <c r="NX638" s="1"/>
      <c r="NY638" s="1"/>
      <c r="NZ638" s="1"/>
      <c r="OA638" s="1"/>
      <c r="OB638" s="1"/>
      <c r="OC638" s="1"/>
      <c r="OD638" s="1"/>
      <c r="OE638" s="1"/>
      <c r="OF638" s="1"/>
      <c r="OG638" s="1"/>
      <c r="OH638" s="1"/>
      <c r="OI638" s="1"/>
      <c r="OJ638" s="1"/>
      <c r="OK638" s="1"/>
      <c r="OL638" s="1"/>
      <c r="OM638" s="1"/>
      <c r="ON638" s="1"/>
      <c r="OO638" s="1"/>
      <c r="OP638" s="1"/>
      <c r="OQ638" s="1"/>
      <c r="OR638" s="1"/>
      <c r="OS638" s="1"/>
      <c r="OT638" s="1"/>
      <c r="OU638" s="1"/>
      <c r="OV638" s="1"/>
      <c r="OW638" s="1"/>
      <c r="OX638" s="1"/>
      <c r="OY638" s="1"/>
      <c r="OZ638" s="1"/>
      <c r="PA638" s="1"/>
      <c r="PB638" s="1"/>
      <c r="PC638" s="1"/>
      <c r="PD638" s="1"/>
      <c r="PE638" s="1"/>
      <c r="PF638" s="1"/>
      <c r="PG638" s="1"/>
      <c r="PH638" s="1"/>
      <c r="PI638" s="1"/>
      <c r="PJ638" s="1"/>
      <c r="PK638" s="1"/>
      <c r="PL638" s="1"/>
      <c r="PM638" s="1"/>
      <c r="PN638" s="1"/>
      <c r="PO638" s="1"/>
      <c r="PP638" s="1"/>
      <c r="PQ638" s="1"/>
      <c r="PR638" s="1"/>
      <c r="PS638" s="1"/>
      <c r="PT638" s="1"/>
      <c r="PU638" s="1"/>
      <c r="PV638" s="1"/>
      <c r="PW638" s="1"/>
      <c r="PX638" s="1"/>
      <c r="PY638" s="1"/>
      <c r="PZ638" s="1"/>
      <c r="QA638" s="1"/>
      <c r="QB638" s="1"/>
      <c r="QC638" s="1"/>
      <c r="QD638" s="1"/>
      <c r="QE638" s="1"/>
      <c r="QF638" s="1"/>
      <c r="QG638" s="1"/>
      <c r="QH638" s="1"/>
      <c r="QI638" s="1"/>
      <c r="QJ638" s="1"/>
      <c r="QK638" s="1"/>
      <c r="QL638" s="1"/>
      <c r="QM638" s="1"/>
      <c r="QN638" s="1"/>
      <c r="QO638" s="1"/>
      <c r="QP638" s="1"/>
      <c r="QQ638" s="1"/>
      <c r="QR638" s="1"/>
      <c r="QS638" s="1"/>
      <c r="QT638" s="1"/>
      <c r="QU638" s="1"/>
      <c r="QV638" s="1"/>
      <c r="QW638" s="1"/>
      <c r="QX638" s="1"/>
      <c r="QY638" s="1"/>
      <c r="QZ638" s="1"/>
      <c r="RA638" s="1"/>
      <c r="RB638" s="1"/>
      <c r="RC638" s="1"/>
      <c r="RD638" s="1"/>
      <c r="RE638" s="1"/>
      <c r="RF638" s="1"/>
      <c r="RG638" s="1"/>
      <c r="RH638" s="1"/>
      <c r="RI638" s="1"/>
      <c r="RJ638" s="1"/>
      <c r="RK638" s="1"/>
      <c r="RL638" s="1"/>
      <c r="RM638" s="1"/>
      <c r="RN638" s="1"/>
      <c r="RO638" s="1"/>
      <c r="RP638" s="1"/>
      <c r="RQ638" s="1"/>
      <c r="RR638" s="1"/>
      <c r="RS638" s="1"/>
      <c r="RT638" s="1"/>
      <c r="RU638" s="1"/>
      <c r="RV638" s="1"/>
      <c r="RW638" s="1"/>
      <c r="RX638" s="1"/>
      <c r="RY638" s="1"/>
      <c r="RZ638" s="1"/>
      <c r="SA638" s="1"/>
      <c r="SB638" s="1"/>
      <c r="SC638" s="1"/>
      <c r="SD638" s="1"/>
      <c r="SE638" s="1"/>
      <c r="SF638" s="1"/>
      <c r="SG638" s="1"/>
      <c r="SH638" s="1"/>
      <c r="SI638" s="1"/>
      <c r="SJ638" s="1"/>
      <c r="SK638" s="1"/>
      <c r="SL638" s="1"/>
      <c r="SM638" s="1"/>
      <c r="SN638" s="1"/>
      <c r="SO638" s="1"/>
      <c r="SP638" s="1"/>
      <c r="SQ638" s="1"/>
      <c r="SR638" s="1"/>
      <c r="SS638" s="1"/>
      <c r="ST638" s="1"/>
      <c r="SU638" s="1"/>
      <c r="SV638" s="1"/>
      <c r="SW638" s="1"/>
      <c r="SX638" s="1"/>
      <c r="SY638" s="1"/>
      <c r="SZ638" s="1"/>
      <c r="TA638" s="1"/>
      <c r="TB638" s="1"/>
      <c r="TC638" s="1"/>
      <c r="TD638" s="1"/>
      <c r="TE638" s="1"/>
      <c r="TF638" s="1"/>
      <c r="TG638" s="1"/>
      <c r="TH638" s="1"/>
      <c r="TI638" s="1"/>
      <c r="TJ638" s="1"/>
      <c r="TK638" s="1"/>
      <c r="TL638" s="1"/>
      <c r="TM638" s="1"/>
      <c r="TN638" s="1"/>
      <c r="TO638" s="1"/>
      <c r="TP638" s="1"/>
      <c r="TQ638" s="1"/>
      <c r="TR638" s="1"/>
      <c r="TS638" s="1"/>
      <c r="TT638" s="1"/>
      <c r="TU638" s="1"/>
      <c r="TV638" s="1"/>
      <c r="TW638" s="1"/>
      <c r="TX638" s="1"/>
      <c r="TY638" s="1"/>
      <c r="TZ638" s="1"/>
      <c r="UA638" s="1"/>
      <c r="UB638" s="1"/>
      <c r="UC638" s="1"/>
      <c r="UD638" s="1"/>
      <c r="UE638" s="1"/>
      <c r="UF638" s="1"/>
      <c r="UG638" s="1"/>
      <c r="UH638" s="1"/>
      <c r="UI638" s="1"/>
      <c r="UJ638" s="1"/>
      <c r="UK638" s="1"/>
      <c r="UL638" s="1"/>
      <c r="UM638" s="1"/>
      <c r="UN638" s="1"/>
      <c r="UO638" s="1"/>
      <c r="UP638" s="1"/>
      <c r="UQ638" s="1"/>
      <c r="UR638" s="1"/>
      <c r="US638" s="1"/>
      <c r="UT638" s="1"/>
      <c r="UU638" s="1"/>
      <c r="UV638" s="1"/>
      <c r="UW638" s="1"/>
      <c r="UX638" s="1"/>
      <c r="UY638" s="1"/>
      <c r="UZ638" s="1"/>
      <c r="VA638" s="1"/>
      <c r="VB638" s="1"/>
      <c r="VC638" s="1"/>
      <c r="VD638" s="1"/>
      <c r="VE638" s="1"/>
      <c r="VF638" s="1"/>
      <c r="VG638" s="1"/>
      <c r="VH638" s="1"/>
      <c r="VI638" s="1"/>
      <c r="VJ638" s="1"/>
      <c r="VK638" s="1"/>
      <c r="VL638" s="1"/>
      <c r="VM638" s="1"/>
      <c r="VN638" s="1"/>
      <c r="VO638" s="1"/>
      <c r="VP638" s="1"/>
      <c r="VQ638" s="1"/>
      <c r="VR638" s="1"/>
      <c r="VS638" s="1"/>
      <c r="VT638" s="1"/>
      <c r="VU638" s="1"/>
      <c r="VV638" s="1"/>
      <c r="VW638" s="1"/>
      <c r="VX638" s="1"/>
      <c r="VY638" s="1"/>
      <c r="VZ638" s="1"/>
      <c r="WA638" s="1"/>
      <c r="WB638" s="1"/>
      <c r="WC638" s="1"/>
      <c r="WD638" s="1"/>
      <c r="WE638" s="1"/>
      <c r="WF638" s="1"/>
      <c r="WG638" s="1"/>
      <c r="WH638" s="1"/>
      <c r="WI638" s="1"/>
      <c r="WJ638" s="1"/>
      <c r="WK638" s="1"/>
      <c r="WL638" s="1"/>
      <c r="WM638" s="1"/>
      <c r="WN638" s="1"/>
      <c r="WO638" s="1"/>
      <c r="WP638" s="1"/>
      <c r="WQ638" s="1"/>
      <c r="WR638" s="1"/>
      <c r="WS638" s="1"/>
      <c r="WT638" s="1"/>
      <c r="WU638" s="1"/>
      <c r="WV638" s="1"/>
      <c r="WW638" s="1"/>
      <c r="WX638" s="1"/>
      <c r="WY638" s="1"/>
      <c r="WZ638" s="1"/>
      <c r="XA638" s="1"/>
      <c r="XB638" s="1"/>
      <c r="XC638" s="1"/>
      <c r="XD638" s="1"/>
      <c r="XE638" s="1"/>
      <c r="XF638" s="1"/>
      <c r="XG638" s="1"/>
      <c r="XH638" s="1"/>
      <c r="XI638" s="1"/>
      <c r="XJ638" s="1"/>
      <c r="XK638" s="1"/>
      <c r="XL638" s="1"/>
      <c r="XM638" s="1"/>
      <c r="XN638" s="1"/>
      <c r="XO638" s="1"/>
      <c r="XP638" s="1"/>
      <c r="XQ638" s="1"/>
      <c r="XR638" s="1"/>
      <c r="XS638" s="1"/>
      <c r="XT638" s="1"/>
      <c r="XU638" s="1"/>
      <c r="XV638" s="1"/>
      <c r="XW638" s="1"/>
      <c r="XX638" s="1"/>
      <c r="XY638" s="1"/>
      <c r="XZ638" s="1"/>
      <c r="YA638" s="1"/>
      <c r="YB638" s="1"/>
      <c r="YC638" s="1"/>
      <c r="YD638" s="1"/>
      <c r="YE638" s="1"/>
      <c r="YF638" s="1"/>
      <c r="YG638" s="1"/>
      <c r="YH638" s="1"/>
      <c r="YI638" s="1"/>
      <c r="YJ638" s="1"/>
      <c r="YK638" s="1"/>
      <c r="YL638" s="1"/>
      <c r="YM638" s="1"/>
      <c r="YN638" s="1"/>
      <c r="YO638" s="1"/>
      <c r="YP638" s="1"/>
      <c r="YQ638" s="1"/>
      <c r="YR638" s="1"/>
      <c r="YS638" s="1"/>
      <c r="YT638" s="1"/>
      <c r="YU638" s="1"/>
      <c r="YV638" s="1"/>
      <c r="YW638" s="1"/>
      <c r="YX638" s="1"/>
      <c r="YY638" s="1"/>
      <c r="YZ638" s="1"/>
      <c r="ZA638" s="1"/>
      <c r="ZB638" s="1"/>
      <c r="ZC638" s="1"/>
      <c r="ZD638" s="1"/>
      <c r="ZE638" s="1"/>
      <c r="ZF638" s="1"/>
      <c r="ZG638" s="1"/>
      <c r="ZH638" s="1"/>
      <c r="ZI638" s="1"/>
      <c r="ZJ638" s="1"/>
      <c r="ZK638" s="1"/>
      <c r="ZL638" s="1"/>
      <c r="ZM638" s="1"/>
      <c r="ZN638" s="1"/>
      <c r="ZO638" s="1"/>
      <c r="ZP638" s="1"/>
      <c r="ZQ638" s="1"/>
      <c r="ZR638" s="1"/>
      <c r="ZS638" s="1"/>
    </row>
    <row r="639" spans="1:695" s="101" customFormat="1" x14ac:dyDescent="0.2">
      <c r="A639" s="225" t="s">
        <v>175</v>
      </c>
      <c r="B639" s="91"/>
      <c r="C639" s="48" t="s">
        <v>38</v>
      </c>
      <c r="D639" s="19" t="s">
        <v>15</v>
      </c>
      <c r="E639" s="20">
        <v>0.37847222222222227</v>
      </c>
      <c r="F639" s="69">
        <f>E639+(45/(24*60))</f>
        <v>0.40972222222222227</v>
      </c>
      <c r="G639" s="19">
        <f t="shared" ref="G639" si="97">H639*I639</f>
        <v>6768</v>
      </c>
      <c r="H639" s="65">
        <v>188</v>
      </c>
      <c r="I639" s="82">
        <v>36</v>
      </c>
      <c r="J639" s="77" t="s">
        <v>204</v>
      </c>
      <c r="K639" s="77" t="s">
        <v>205</v>
      </c>
      <c r="L639" s="157"/>
      <c r="M639" s="1"/>
      <c r="N639" s="138"/>
      <c r="O639" s="139"/>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c r="JR639" s="1"/>
      <c r="JS639" s="1"/>
      <c r="JT639" s="1"/>
      <c r="JU639" s="1"/>
      <c r="JV639" s="1"/>
      <c r="JW639" s="1"/>
      <c r="JX639" s="1"/>
      <c r="JY639" s="1"/>
      <c r="JZ639" s="1"/>
      <c r="KA639" s="1"/>
      <c r="KB639" s="1"/>
      <c r="KC639" s="1"/>
      <c r="KD639" s="1"/>
      <c r="KE639" s="1"/>
      <c r="KF639" s="1"/>
      <c r="KG639" s="1"/>
      <c r="KH639" s="1"/>
      <c r="KI639" s="1"/>
      <c r="KJ639" s="1"/>
      <c r="KK639" s="1"/>
      <c r="KL639" s="1"/>
      <c r="KM639" s="1"/>
      <c r="KN639" s="1"/>
      <c r="KO639" s="1"/>
      <c r="KP639" s="1"/>
      <c r="KQ639" s="1"/>
      <c r="KR639" s="1"/>
      <c r="KS639" s="1"/>
      <c r="KT639" s="1"/>
      <c r="KU639" s="1"/>
      <c r="KV639" s="1"/>
      <c r="KW639" s="1"/>
      <c r="KX639" s="1"/>
      <c r="KY639" s="1"/>
      <c r="KZ639" s="1"/>
      <c r="LA639" s="1"/>
      <c r="LB639" s="1"/>
      <c r="LC639" s="1"/>
      <c r="LD639" s="1"/>
      <c r="LE639" s="1"/>
      <c r="LF639" s="1"/>
      <c r="LG639" s="1"/>
      <c r="LH639" s="1"/>
      <c r="LI639" s="1"/>
      <c r="LJ639" s="1"/>
      <c r="LK639" s="1"/>
      <c r="LL639" s="1"/>
      <c r="LM639" s="1"/>
      <c r="LN639" s="1"/>
      <c r="LO639" s="1"/>
      <c r="LP639" s="1"/>
      <c r="LQ639" s="1"/>
      <c r="LR639" s="1"/>
      <c r="LS639" s="1"/>
      <c r="LT639" s="1"/>
      <c r="LU639" s="1"/>
      <c r="LV639" s="1"/>
      <c r="LW639" s="1"/>
      <c r="LX639" s="1"/>
      <c r="LY639" s="1"/>
      <c r="LZ639" s="1"/>
      <c r="MA639" s="1"/>
      <c r="MB639" s="1"/>
      <c r="MC639" s="1"/>
      <c r="MD639" s="1"/>
      <c r="ME639" s="1"/>
      <c r="MF639" s="1"/>
      <c r="MG639" s="1"/>
      <c r="MH639" s="1"/>
      <c r="MI639" s="1"/>
      <c r="MJ639" s="1"/>
      <c r="MK639" s="1"/>
      <c r="ML639" s="1"/>
      <c r="MM639" s="1"/>
      <c r="MN639" s="1"/>
      <c r="MO639" s="1"/>
      <c r="MP639" s="1"/>
      <c r="MQ639" s="1"/>
      <c r="MR639" s="1"/>
      <c r="MS639" s="1"/>
      <c r="MT639" s="1"/>
      <c r="MU639" s="1"/>
      <c r="MV639" s="1"/>
      <c r="MW639" s="1"/>
      <c r="MX639" s="1"/>
      <c r="MY639" s="1"/>
      <c r="MZ639" s="1"/>
      <c r="NA639" s="1"/>
      <c r="NB639" s="1"/>
      <c r="NC639" s="1"/>
      <c r="ND639" s="1"/>
      <c r="NE639" s="1"/>
      <c r="NF639" s="1"/>
      <c r="NG639" s="1"/>
      <c r="NH639" s="1"/>
      <c r="NI639" s="1"/>
      <c r="NJ639" s="1"/>
      <c r="NK639" s="1"/>
      <c r="NL639" s="1"/>
      <c r="NM639" s="1"/>
      <c r="NN639" s="1"/>
      <c r="NO639" s="1"/>
      <c r="NP639" s="1"/>
      <c r="NQ639" s="1"/>
      <c r="NR639" s="1"/>
      <c r="NS639" s="1"/>
      <c r="NT639" s="1"/>
      <c r="NU639" s="1"/>
      <c r="NV639" s="1"/>
      <c r="NW639" s="1"/>
      <c r="NX639" s="1"/>
      <c r="NY639" s="1"/>
      <c r="NZ639" s="1"/>
      <c r="OA639" s="1"/>
      <c r="OB639" s="1"/>
      <c r="OC639" s="1"/>
      <c r="OD639" s="1"/>
      <c r="OE639" s="1"/>
      <c r="OF639" s="1"/>
      <c r="OG639" s="1"/>
      <c r="OH639" s="1"/>
      <c r="OI639" s="1"/>
      <c r="OJ639" s="1"/>
      <c r="OK639" s="1"/>
      <c r="OL639" s="1"/>
      <c r="OM639" s="1"/>
      <c r="ON639" s="1"/>
      <c r="OO639" s="1"/>
      <c r="OP639" s="1"/>
      <c r="OQ639" s="1"/>
      <c r="OR639" s="1"/>
      <c r="OS639" s="1"/>
      <c r="OT639" s="1"/>
      <c r="OU639" s="1"/>
      <c r="OV639" s="1"/>
      <c r="OW639" s="1"/>
      <c r="OX639" s="1"/>
      <c r="OY639" s="1"/>
      <c r="OZ639" s="1"/>
      <c r="PA639" s="1"/>
      <c r="PB639" s="1"/>
      <c r="PC639" s="1"/>
      <c r="PD639" s="1"/>
      <c r="PE639" s="1"/>
      <c r="PF639" s="1"/>
      <c r="PG639" s="1"/>
      <c r="PH639" s="1"/>
      <c r="PI639" s="1"/>
      <c r="PJ639" s="1"/>
      <c r="PK639" s="1"/>
      <c r="PL639" s="1"/>
      <c r="PM639" s="1"/>
      <c r="PN639" s="1"/>
      <c r="PO639" s="1"/>
      <c r="PP639" s="1"/>
      <c r="PQ639" s="1"/>
      <c r="PR639" s="1"/>
      <c r="PS639" s="1"/>
      <c r="PT639" s="1"/>
      <c r="PU639" s="1"/>
      <c r="PV639" s="1"/>
      <c r="PW639" s="1"/>
      <c r="PX639" s="1"/>
      <c r="PY639" s="1"/>
      <c r="PZ639" s="1"/>
      <c r="QA639" s="1"/>
      <c r="QB639" s="1"/>
      <c r="QC639" s="1"/>
      <c r="QD639" s="1"/>
      <c r="QE639" s="1"/>
      <c r="QF639" s="1"/>
      <c r="QG639" s="1"/>
      <c r="QH639" s="1"/>
      <c r="QI639" s="1"/>
      <c r="QJ639" s="1"/>
      <c r="QK639" s="1"/>
      <c r="QL639" s="1"/>
      <c r="QM639" s="1"/>
      <c r="QN639" s="1"/>
      <c r="QO639" s="1"/>
      <c r="QP639" s="1"/>
      <c r="QQ639" s="1"/>
      <c r="QR639" s="1"/>
      <c r="QS639" s="1"/>
      <c r="QT639" s="1"/>
      <c r="QU639" s="1"/>
      <c r="QV639" s="1"/>
      <c r="QW639" s="1"/>
      <c r="QX639" s="1"/>
      <c r="QY639" s="1"/>
      <c r="QZ639" s="1"/>
      <c r="RA639" s="1"/>
      <c r="RB639" s="1"/>
      <c r="RC639" s="1"/>
      <c r="RD639" s="1"/>
      <c r="RE639" s="1"/>
      <c r="RF639" s="1"/>
      <c r="RG639" s="1"/>
      <c r="RH639" s="1"/>
      <c r="RI639" s="1"/>
      <c r="RJ639" s="1"/>
      <c r="RK639" s="1"/>
      <c r="RL639" s="1"/>
      <c r="RM639" s="1"/>
      <c r="RN639" s="1"/>
      <c r="RO639" s="1"/>
      <c r="RP639" s="1"/>
      <c r="RQ639" s="1"/>
      <c r="RR639" s="1"/>
      <c r="RS639" s="1"/>
      <c r="RT639" s="1"/>
      <c r="RU639" s="1"/>
      <c r="RV639" s="1"/>
      <c r="RW639" s="1"/>
      <c r="RX639" s="1"/>
      <c r="RY639" s="1"/>
      <c r="RZ639" s="1"/>
      <c r="SA639" s="1"/>
      <c r="SB639" s="1"/>
      <c r="SC639" s="1"/>
      <c r="SD639" s="1"/>
      <c r="SE639" s="1"/>
      <c r="SF639" s="1"/>
      <c r="SG639" s="1"/>
      <c r="SH639" s="1"/>
      <c r="SI639" s="1"/>
      <c r="SJ639" s="1"/>
      <c r="SK639" s="1"/>
      <c r="SL639" s="1"/>
      <c r="SM639" s="1"/>
      <c r="SN639" s="1"/>
      <c r="SO639" s="1"/>
      <c r="SP639" s="1"/>
      <c r="SQ639" s="1"/>
      <c r="SR639" s="1"/>
      <c r="SS639" s="1"/>
      <c r="ST639" s="1"/>
      <c r="SU639" s="1"/>
      <c r="SV639" s="1"/>
      <c r="SW639" s="1"/>
      <c r="SX639" s="1"/>
      <c r="SY639" s="1"/>
      <c r="SZ639" s="1"/>
      <c r="TA639" s="1"/>
      <c r="TB639" s="1"/>
      <c r="TC639" s="1"/>
      <c r="TD639" s="1"/>
      <c r="TE639" s="1"/>
      <c r="TF639" s="1"/>
      <c r="TG639" s="1"/>
      <c r="TH639" s="1"/>
      <c r="TI639" s="1"/>
      <c r="TJ639" s="1"/>
      <c r="TK639" s="1"/>
      <c r="TL639" s="1"/>
      <c r="TM639" s="1"/>
      <c r="TN639" s="1"/>
      <c r="TO639" s="1"/>
      <c r="TP639" s="1"/>
      <c r="TQ639" s="1"/>
      <c r="TR639" s="1"/>
      <c r="TS639" s="1"/>
      <c r="TT639" s="1"/>
      <c r="TU639" s="1"/>
      <c r="TV639" s="1"/>
      <c r="TW639" s="1"/>
      <c r="TX639" s="1"/>
      <c r="TY639" s="1"/>
      <c r="TZ639" s="1"/>
      <c r="UA639" s="1"/>
      <c r="UB639" s="1"/>
      <c r="UC639" s="1"/>
      <c r="UD639" s="1"/>
      <c r="UE639" s="1"/>
      <c r="UF639" s="1"/>
      <c r="UG639" s="1"/>
      <c r="UH639" s="1"/>
      <c r="UI639" s="1"/>
      <c r="UJ639" s="1"/>
      <c r="UK639" s="1"/>
      <c r="UL639" s="1"/>
      <c r="UM639" s="1"/>
      <c r="UN639" s="1"/>
      <c r="UO639" s="1"/>
      <c r="UP639" s="1"/>
      <c r="UQ639" s="1"/>
      <c r="UR639" s="1"/>
      <c r="US639" s="1"/>
      <c r="UT639" s="1"/>
      <c r="UU639" s="1"/>
      <c r="UV639" s="1"/>
      <c r="UW639" s="1"/>
      <c r="UX639" s="1"/>
      <c r="UY639" s="1"/>
      <c r="UZ639" s="1"/>
      <c r="VA639" s="1"/>
      <c r="VB639" s="1"/>
      <c r="VC639" s="1"/>
      <c r="VD639" s="1"/>
      <c r="VE639" s="1"/>
      <c r="VF639" s="1"/>
      <c r="VG639" s="1"/>
      <c r="VH639" s="1"/>
      <c r="VI639" s="1"/>
      <c r="VJ639" s="1"/>
      <c r="VK639" s="1"/>
      <c r="VL639" s="1"/>
      <c r="VM639" s="1"/>
      <c r="VN639" s="1"/>
      <c r="VO639" s="1"/>
      <c r="VP639" s="1"/>
      <c r="VQ639" s="1"/>
      <c r="VR639" s="1"/>
      <c r="VS639" s="1"/>
      <c r="VT639" s="1"/>
      <c r="VU639" s="1"/>
      <c r="VV639" s="1"/>
      <c r="VW639" s="1"/>
      <c r="VX639" s="1"/>
      <c r="VY639" s="1"/>
      <c r="VZ639" s="1"/>
      <c r="WA639" s="1"/>
      <c r="WB639" s="1"/>
      <c r="WC639" s="1"/>
      <c r="WD639" s="1"/>
      <c r="WE639" s="1"/>
      <c r="WF639" s="1"/>
      <c r="WG639" s="1"/>
      <c r="WH639" s="1"/>
      <c r="WI639" s="1"/>
      <c r="WJ639" s="1"/>
      <c r="WK639" s="1"/>
      <c r="WL639" s="1"/>
      <c r="WM639" s="1"/>
      <c r="WN639" s="1"/>
      <c r="WO639" s="1"/>
      <c r="WP639" s="1"/>
      <c r="WQ639" s="1"/>
      <c r="WR639" s="1"/>
      <c r="WS639" s="1"/>
      <c r="WT639" s="1"/>
      <c r="WU639" s="1"/>
      <c r="WV639" s="1"/>
      <c r="WW639" s="1"/>
      <c r="WX639" s="1"/>
      <c r="WY639" s="1"/>
      <c r="WZ639" s="1"/>
      <c r="XA639" s="1"/>
      <c r="XB639" s="1"/>
      <c r="XC639" s="1"/>
      <c r="XD639" s="1"/>
      <c r="XE639" s="1"/>
      <c r="XF639" s="1"/>
      <c r="XG639" s="1"/>
      <c r="XH639" s="1"/>
      <c r="XI639" s="1"/>
      <c r="XJ639" s="1"/>
      <c r="XK639" s="1"/>
      <c r="XL639" s="1"/>
      <c r="XM639" s="1"/>
      <c r="XN639" s="1"/>
      <c r="XO639" s="1"/>
      <c r="XP639" s="1"/>
      <c r="XQ639" s="1"/>
      <c r="XR639" s="1"/>
      <c r="XS639" s="1"/>
      <c r="XT639" s="1"/>
      <c r="XU639" s="1"/>
      <c r="XV639" s="1"/>
      <c r="XW639" s="1"/>
      <c r="XX639" s="1"/>
      <c r="XY639" s="1"/>
      <c r="XZ639" s="1"/>
      <c r="YA639" s="1"/>
      <c r="YB639" s="1"/>
      <c r="YC639" s="1"/>
      <c r="YD639" s="1"/>
      <c r="YE639" s="1"/>
      <c r="YF639" s="1"/>
      <c r="YG639" s="1"/>
      <c r="YH639" s="1"/>
      <c r="YI639" s="1"/>
      <c r="YJ639" s="1"/>
      <c r="YK639" s="1"/>
      <c r="YL639" s="1"/>
      <c r="YM639" s="1"/>
      <c r="YN639" s="1"/>
      <c r="YO639" s="1"/>
      <c r="YP639" s="1"/>
      <c r="YQ639" s="1"/>
      <c r="YR639" s="1"/>
      <c r="YS639" s="1"/>
      <c r="YT639" s="1"/>
      <c r="YU639" s="1"/>
      <c r="YV639" s="1"/>
      <c r="YW639" s="1"/>
      <c r="YX639" s="1"/>
      <c r="YY639" s="1"/>
      <c r="YZ639" s="1"/>
      <c r="ZA639" s="1"/>
      <c r="ZB639" s="1"/>
      <c r="ZC639" s="1"/>
      <c r="ZD639" s="1"/>
      <c r="ZE639" s="1"/>
      <c r="ZF639" s="1"/>
      <c r="ZG639" s="1"/>
      <c r="ZH639" s="1"/>
      <c r="ZI639" s="1"/>
      <c r="ZJ639" s="1"/>
      <c r="ZK639" s="1"/>
      <c r="ZL639" s="1"/>
      <c r="ZM639" s="1"/>
      <c r="ZN639" s="1"/>
      <c r="ZO639" s="1"/>
      <c r="ZP639" s="1"/>
      <c r="ZQ639" s="1"/>
      <c r="ZR639" s="1"/>
      <c r="ZS639" s="1"/>
    </row>
    <row r="640" spans="1:695" s="134" customFormat="1" x14ac:dyDescent="0.2">
      <c r="A640" s="225" t="s">
        <v>175</v>
      </c>
      <c r="B640" s="91"/>
      <c r="C640" s="48"/>
      <c r="D640" s="68"/>
      <c r="E640" s="69"/>
      <c r="F640" s="69"/>
      <c r="G640" s="42"/>
      <c r="H640" s="70"/>
      <c r="I640" s="81"/>
      <c r="J640" s="107"/>
      <c r="K640" s="46"/>
      <c r="L640" s="157"/>
      <c r="M640" s="1"/>
      <c r="N640" s="138"/>
      <c r="O640" s="139"/>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c r="JR640" s="1"/>
      <c r="JS640" s="1"/>
      <c r="JT640" s="1"/>
      <c r="JU640" s="1"/>
      <c r="JV640" s="1"/>
      <c r="JW640" s="1"/>
      <c r="JX640" s="1"/>
      <c r="JY640" s="1"/>
      <c r="JZ640" s="1"/>
      <c r="KA640" s="1"/>
      <c r="KB640" s="1"/>
      <c r="KC640" s="1"/>
      <c r="KD640" s="1"/>
      <c r="KE640" s="1"/>
      <c r="KF640" s="1"/>
      <c r="KG640" s="1"/>
      <c r="KH640" s="1"/>
      <c r="KI640" s="1"/>
      <c r="KJ640" s="1"/>
      <c r="KK640" s="1"/>
      <c r="KL640" s="1"/>
      <c r="KM640" s="1"/>
      <c r="KN640" s="1"/>
      <c r="KO640" s="1"/>
      <c r="KP640" s="1"/>
      <c r="KQ640" s="1"/>
      <c r="KR640" s="1"/>
      <c r="KS640" s="1"/>
      <c r="KT640" s="1"/>
      <c r="KU640" s="1"/>
      <c r="KV640" s="1"/>
      <c r="KW640" s="1"/>
      <c r="KX640" s="1"/>
      <c r="KY640" s="1"/>
      <c r="KZ640" s="1"/>
      <c r="LA640" s="1"/>
      <c r="LB640" s="1"/>
      <c r="LC640" s="1"/>
      <c r="LD640" s="1"/>
      <c r="LE640" s="1"/>
      <c r="LF640" s="1"/>
      <c r="LG640" s="1"/>
      <c r="LH640" s="1"/>
      <c r="LI640" s="1"/>
      <c r="LJ640" s="1"/>
      <c r="LK640" s="1"/>
      <c r="LL640" s="1"/>
      <c r="LM640" s="1"/>
      <c r="LN640" s="1"/>
      <c r="LO640" s="1"/>
      <c r="LP640" s="1"/>
      <c r="LQ640" s="1"/>
      <c r="LR640" s="1"/>
      <c r="LS640" s="1"/>
      <c r="LT640" s="1"/>
      <c r="LU640" s="1"/>
      <c r="LV640" s="1"/>
      <c r="LW640" s="1"/>
      <c r="LX640" s="1"/>
      <c r="LY640" s="1"/>
      <c r="LZ640" s="1"/>
      <c r="MA640" s="1"/>
      <c r="MB640" s="1"/>
      <c r="MC640" s="1"/>
      <c r="MD640" s="1"/>
      <c r="ME640" s="1"/>
      <c r="MF640" s="1"/>
      <c r="MG640" s="1"/>
      <c r="MH640" s="1"/>
      <c r="MI640" s="1"/>
      <c r="MJ640" s="1"/>
      <c r="MK640" s="1"/>
      <c r="ML640" s="1"/>
      <c r="MM640" s="1"/>
      <c r="MN640" s="1"/>
      <c r="MO640" s="1"/>
      <c r="MP640" s="1"/>
      <c r="MQ640" s="1"/>
      <c r="MR640" s="1"/>
      <c r="MS640" s="1"/>
      <c r="MT640" s="1"/>
      <c r="MU640" s="1"/>
      <c r="MV640" s="1"/>
      <c r="MW640" s="1"/>
      <c r="MX640" s="1"/>
      <c r="MY640" s="1"/>
      <c r="MZ640" s="1"/>
      <c r="NA640" s="1"/>
      <c r="NB640" s="1"/>
      <c r="NC640" s="1"/>
      <c r="ND640" s="1"/>
      <c r="NE640" s="1"/>
      <c r="NF640" s="1"/>
      <c r="NG640" s="1"/>
      <c r="NH640" s="1"/>
      <c r="NI640" s="1"/>
      <c r="NJ640" s="1"/>
      <c r="NK640" s="1"/>
      <c r="NL640" s="1"/>
      <c r="NM640" s="1"/>
      <c r="NN640" s="1"/>
      <c r="NO640" s="1"/>
      <c r="NP640" s="1"/>
      <c r="NQ640" s="1"/>
      <c r="NR640" s="1"/>
      <c r="NS640" s="1"/>
      <c r="NT640" s="1"/>
      <c r="NU640" s="1"/>
      <c r="NV640" s="1"/>
      <c r="NW640" s="1"/>
      <c r="NX640" s="1"/>
      <c r="NY640" s="1"/>
      <c r="NZ640" s="1"/>
      <c r="OA640" s="1"/>
      <c r="OB640" s="1"/>
      <c r="OC640" s="1"/>
      <c r="OD640" s="1"/>
      <c r="OE640" s="1"/>
      <c r="OF640" s="1"/>
      <c r="OG640" s="1"/>
      <c r="OH640" s="1"/>
      <c r="OI640" s="1"/>
      <c r="OJ640" s="1"/>
      <c r="OK640" s="1"/>
      <c r="OL640" s="1"/>
      <c r="OM640" s="1"/>
      <c r="ON640" s="1"/>
      <c r="OO640" s="1"/>
      <c r="OP640" s="1"/>
      <c r="OQ640" s="1"/>
      <c r="OR640" s="1"/>
      <c r="OS640" s="1"/>
      <c r="OT640" s="1"/>
      <c r="OU640" s="1"/>
      <c r="OV640" s="1"/>
      <c r="OW640" s="1"/>
      <c r="OX640" s="1"/>
      <c r="OY640" s="1"/>
      <c r="OZ640" s="1"/>
      <c r="PA640" s="1"/>
      <c r="PB640" s="1"/>
      <c r="PC640" s="1"/>
      <c r="PD640" s="1"/>
      <c r="PE640" s="1"/>
      <c r="PF640" s="1"/>
      <c r="PG640" s="1"/>
      <c r="PH640" s="1"/>
      <c r="PI640" s="1"/>
      <c r="PJ640" s="1"/>
      <c r="PK640" s="1"/>
      <c r="PL640" s="1"/>
      <c r="PM640" s="1"/>
      <c r="PN640" s="1"/>
      <c r="PO640" s="1"/>
      <c r="PP640" s="1"/>
      <c r="PQ640" s="1"/>
      <c r="PR640" s="1"/>
      <c r="PS640" s="1"/>
      <c r="PT640" s="1"/>
      <c r="PU640" s="1"/>
      <c r="PV640" s="1"/>
      <c r="PW640" s="1"/>
      <c r="PX640" s="1"/>
      <c r="PY640" s="1"/>
      <c r="PZ640" s="1"/>
      <c r="QA640" s="1"/>
      <c r="QB640" s="1"/>
      <c r="QC640" s="1"/>
      <c r="QD640" s="1"/>
      <c r="QE640" s="1"/>
      <c r="QF640" s="1"/>
      <c r="QG640" s="1"/>
      <c r="QH640" s="1"/>
      <c r="QI640" s="1"/>
      <c r="QJ640" s="1"/>
      <c r="QK640" s="1"/>
      <c r="QL640" s="1"/>
      <c r="QM640" s="1"/>
      <c r="QN640" s="1"/>
      <c r="QO640" s="1"/>
      <c r="QP640" s="1"/>
      <c r="QQ640" s="1"/>
      <c r="QR640" s="1"/>
      <c r="QS640" s="1"/>
      <c r="QT640" s="1"/>
      <c r="QU640" s="1"/>
      <c r="QV640" s="1"/>
      <c r="QW640" s="1"/>
      <c r="QX640" s="1"/>
      <c r="QY640" s="1"/>
      <c r="QZ640" s="1"/>
      <c r="RA640" s="1"/>
      <c r="RB640" s="1"/>
      <c r="RC640" s="1"/>
      <c r="RD640" s="1"/>
      <c r="RE640" s="1"/>
      <c r="RF640" s="1"/>
      <c r="RG640" s="1"/>
      <c r="RH640" s="1"/>
      <c r="RI640" s="1"/>
      <c r="RJ640" s="1"/>
      <c r="RK640" s="1"/>
      <c r="RL640" s="1"/>
      <c r="RM640" s="1"/>
      <c r="RN640" s="1"/>
      <c r="RO640" s="1"/>
      <c r="RP640" s="1"/>
      <c r="RQ640" s="1"/>
      <c r="RR640" s="1"/>
      <c r="RS640" s="1"/>
      <c r="RT640" s="1"/>
      <c r="RU640" s="1"/>
      <c r="RV640" s="1"/>
      <c r="RW640" s="1"/>
      <c r="RX640" s="1"/>
      <c r="RY640" s="1"/>
      <c r="RZ640" s="1"/>
      <c r="SA640" s="1"/>
      <c r="SB640" s="1"/>
      <c r="SC640" s="1"/>
      <c r="SD640" s="1"/>
      <c r="SE640" s="1"/>
      <c r="SF640" s="1"/>
      <c r="SG640" s="1"/>
      <c r="SH640" s="1"/>
      <c r="SI640" s="1"/>
      <c r="SJ640" s="1"/>
      <c r="SK640" s="1"/>
      <c r="SL640" s="1"/>
      <c r="SM640" s="1"/>
      <c r="SN640" s="1"/>
      <c r="SO640" s="1"/>
      <c r="SP640" s="1"/>
      <c r="SQ640" s="1"/>
      <c r="SR640" s="1"/>
      <c r="SS640" s="1"/>
      <c r="ST640" s="1"/>
      <c r="SU640" s="1"/>
      <c r="SV640" s="1"/>
      <c r="SW640" s="1"/>
      <c r="SX640" s="1"/>
      <c r="SY640" s="1"/>
      <c r="SZ640" s="1"/>
      <c r="TA640" s="1"/>
      <c r="TB640" s="1"/>
      <c r="TC640" s="1"/>
      <c r="TD640" s="1"/>
      <c r="TE640" s="1"/>
      <c r="TF640" s="1"/>
      <c r="TG640" s="1"/>
      <c r="TH640" s="1"/>
      <c r="TI640" s="1"/>
      <c r="TJ640" s="1"/>
      <c r="TK640" s="1"/>
      <c r="TL640" s="1"/>
      <c r="TM640" s="1"/>
      <c r="TN640" s="1"/>
      <c r="TO640" s="1"/>
      <c r="TP640" s="1"/>
      <c r="TQ640" s="1"/>
      <c r="TR640" s="1"/>
      <c r="TS640" s="1"/>
      <c r="TT640" s="1"/>
      <c r="TU640" s="1"/>
      <c r="TV640" s="1"/>
      <c r="TW640" s="1"/>
      <c r="TX640" s="1"/>
      <c r="TY640" s="1"/>
      <c r="TZ640" s="1"/>
      <c r="UA640" s="1"/>
      <c r="UB640" s="1"/>
      <c r="UC640" s="1"/>
      <c r="UD640" s="1"/>
      <c r="UE640" s="1"/>
      <c r="UF640" s="1"/>
      <c r="UG640" s="1"/>
      <c r="UH640" s="1"/>
      <c r="UI640" s="1"/>
      <c r="UJ640" s="1"/>
      <c r="UK640" s="1"/>
      <c r="UL640" s="1"/>
      <c r="UM640" s="1"/>
      <c r="UN640" s="1"/>
      <c r="UO640" s="1"/>
      <c r="UP640" s="1"/>
      <c r="UQ640" s="1"/>
      <c r="UR640" s="1"/>
      <c r="US640" s="1"/>
      <c r="UT640" s="1"/>
      <c r="UU640" s="1"/>
      <c r="UV640" s="1"/>
      <c r="UW640" s="1"/>
      <c r="UX640" s="1"/>
      <c r="UY640" s="1"/>
      <c r="UZ640" s="1"/>
      <c r="VA640" s="1"/>
      <c r="VB640" s="1"/>
      <c r="VC640" s="1"/>
      <c r="VD640" s="1"/>
      <c r="VE640" s="1"/>
      <c r="VF640" s="1"/>
      <c r="VG640" s="1"/>
      <c r="VH640" s="1"/>
      <c r="VI640" s="1"/>
      <c r="VJ640" s="1"/>
      <c r="VK640" s="1"/>
      <c r="VL640" s="1"/>
      <c r="VM640" s="1"/>
      <c r="VN640" s="1"/>
      <c r="VO640" s="1"/>
      <c r="VP640" s="1"/>
      <c r="VQ640" s="1"/>
      <c r="VR640" s="1"/>
      <c r="VS640" s="1"/>
      <c r="VT640" s="1"/>
      <c r="VU640" s="1"/>
      <c r="VV640" s="1"/>
      <c r="VW640" s="1"/>
      <c r="VX640" s="1"/>
      <c r="VY640" s="1"/>
      <c r="VZ640" s="1"/>
      <c r="WA640" s="1"/>
      <c r="WB640" s="1"/>
      <c r="WC640" s="1"/>
      <c r="WD640" s="1"/>
      <c r="WE640" s="1"/>
      <c r="WF640" s="1"/>
      <c r="WG640" s="1"/>
      <c r="WH640" s="1"/>
      <c r="WI640" s="1"/>
      <c r="WJ640" s="1"/>
      <c r="WK640" s="1"/>
      <c r="WL640" s="1"/>
      <c r="WM640" s="1"/>
      <c r="WN640" s="1"/>
      <c r="WO640" s="1"/>
      <c r="WP640" s="1"/>
      <c r="WQ640" s="1"/>
      <c r="WR640" s="1"/>
      <c r="WS640" s="1"/>
      <c r="WT640" s="1"/>
      <c r="WU640" s="1"/>
      <c r="WV640" s="1"/>
      <c r="WW640" s="1"/>
      <c r="WX640" s="1"/>
      <c r="WY640" s="1"/>
      <c r="WZ640" s="1"/>
      <c r="XA640" s="1"/>
      <c r="XB640" s="1"/>
      <c r="XC640" s="1"/>
      <c r="XD640" s="1"/>
      <c r="XE640" s="1"/>
      <c r="XF640" s="1"/>
      <c r="XG640" s="1"/>
      <c r="XH640" s="1"/>
      <c r="XI640" s="1"/>
      <c r="XJ640" s="1"/>
      <c r="XK640" s="1"/>
      <c r="XL640" s="1"/>
      <c r="XM640" s="1"/>
      <c r="XN640" s="1"/>
      <c r="XO640" s="1"/>
      <c r="XP640" s="1"/>
      <c r="XQ640" s="1"/>
      <c r="XR640" s="1"/>
      <c r="XS640" s="1"/>
      <c r="XT640" s="1"/>
      <c r="XU640" s="1"/>
      <c r="XV640" s="1"/>
      <c r="XW640" s="1"/>
      <c r="XX640" s="1"/>
      <c r="XY640" s="1"/>
      <c r="XZ640" s="1"/>
      <c r="YA640" s="1"/>
      <c r="YB640" s="1"/>
      <c r="YC640" s="1"/>
      <c r="YD640" s="1"/>
      <c r="YE640" s="1"/>
      <c r="YF640" s="1"/>
      <c r="YG640" s="1"/>
      <c r="YH640" s="1"/>
      <c r="YI640" s="1"/>
      <c r="YJ640" s="1"/>
      <c r="YK640" s="1"/>
      <c r="YL640" s="1"/>
      <c r="YM640" s="1"/>
      <c r="YN640" s="1"/>
      <c r="YO640" s="1"/>
      <c r="YP640" s="1"/>
      <c r="YQ640" s="1"/>
      <c r="YR640" s="1"/>
      <c r="YS640" s="1"/>
      <c r="YT640" s="1"/>
      <c r="YU640" s="1"/>
      <c r="YV640" s="1"/>
      <c r="YW640" s="1"/>
      <c r="YX640" s="1"/>
      <c r="YY640" s="1"/>
      <c r="YZ640" s="1"/>
      <c r="ZA640" s="1"/>
      <c r="ZB640" s="1"/>
      <c r="ZC640" s="1"/>
      <c r="ZD640" s="1"/>
      <c r="ZE640" s="1"/>
      <c r="ZF640" s="1"/>
      <c r="ZG640" s="1"/>
      <c r="ZH640" s="1"/>
      <c r="ZI640" s="1"/>
      <c r="ZJ640" s="1"/>
      <c r="ZK640" s="1"/>
      <c r="ZL640" s="1"/>
      <c r="ZM640" s="1"/>
      <c r="ZN640" s="1"/>
      <c r="ZO640" s="1"/>
      <c r="ZP640" s="1"/>
      <c r="ZQ640" s="1"/>
      <c r="ZR640" s="1"/>
      <c r="ZS640" s="1"/>
    </row>
    <row r="641" spans="1:695" s="101" customFormat="1" x14ac:dyDescent="0.2">
      <c r="A641" s="225" t="s">
        <v>175</v>
      </c>
      <c r="B641" s="91"/>
      <c r="C641" s="48" t="s">
        <v>39</v>
      </c>
      <c r="D641" s="19" t="s">
        <v>15</v>
      </c>
      <c r="E641" s="69">
        <v>0.53125</v>
      </c>
      <c r="F641" s="69">
        <f t="shared" ref="F641" si="98">E641+(45/(24*60))</f>
        <v>0.5625</v>
      </c>
      <c r="G641" s="42">
        <f t="shared" ref="G641:G647" si="99">H641*I641</f>
        <v>6768</v>
      </c>
      <c r="H641" s="70">
        <v>188</v>
      </c>
      <c r="I641" s="82">
        <v>36</v>
      </c>
      <c r="J641" s="77" t="s">
        <v>204</v>
      </c>
      <c r="K641" s="77" t="s">
        <v>205</v>
      </c>
      <c r="L641" s="157"/>
      <c r="M641" s="1"/>
      <c r="N641" s="138"/>
      <c r="O641" s="139"/>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c r="JR641" s="1"/>
      <c r="JS641" s="1"/>
      <c r="JT641" s="1"/>
      <c r="JU641" s="1"/>
      <c r="JV641" s="1"/>
      <c r="JW641" s="1"/>
      <c r="JX641" s="1"/>
      <c r="JY641" s="1"/>
      <c r="JZ641" s="1"/>
      <c r="KA641" s="1"/>
      <c r="KB641" s="1"/>
      <c r="KC641" s="1"/>
      <c r="KD641" s="1"/>
      <c r="KE641" s="1"/>
      <c r="KF641" s="1"/>
      <c r="KG641" s="1"/>
      <c r="KH641" s="1"/>
      <c r="KI641" s="1"/>
      <c r="KJ641" s="1"/>
      <c r="KK641" s="1"/>
      <c r="KL641" s="1"/>
      <c r="KM641" s="1"/>
      <c r="KN641" s="1"/>
      <c r="KO641" s="1"/>
      <c r="KP641" s="1"/>
      <c r="KQ641" s="1"/>
      <c r="KR641" s="1"/>
      <c r="KS641" s="1"/>
      <c r="KT641" s="1"/>
      <c r="KU641" s="1"/>
      <c r="KV641" s="1"/>
      <c r="KW641" s="1"/>
      <c r="KX641" s="1"/>
      <c r="KY641" s="1"/>
      <c r="KZ641" s="1"/>
      <c r="LA641" s="1"/>
      <c r="LB641" s="1"/>
      <c r="LC641" s="1"/>
      <c r="LD641" s="1"/>
      <c r="LE641" s="1"/>
      <c r="LF641" s="1"/>
      <c r="LG641" s="1"/>
      <c r="LH641" s="1"/>
      <c r="LI641" s="1"/>
      <c r="LJ641" s="1"/>
      <c r="LK641" s="1"/>
      <c r="LL641" s="1"/>
      <c r="LM641" s="1"/>
      <c r="LN641" s="1"/>
      <c r="LO641" s="1"/>
      <c r="LP641" s="1"/>
      <c r="LQ641" s="1"/>
      <c r="LR641" s="1"/>
      <c r="LS641" s="1"/>
      <c r="LT641" s="1"/>
      <c r="LU641" s="1"/>
      <c r="LV641" s="1"/>
      <c r="LW641" s="1"/>
      <c r="LX641" s="1"/>
      <c r="LY641" s="1"/>
      <c r="LZ641" s="1"/>
      <c r="MA641" s="1"/>
      <c r="MB641" s="1"/>
      <c r="MC641" s="1"/>
      <c r="MD641" s="1"/>
      <c r="ME641" s="1"/>
      <c r="MF641" s="1"/>
      <c r="MG641" s="1"/>
      <c r="MH641" s="1"/>
      <c r="MI641" s="1"/>
      <c r="MJ641" s="1"/>
      <c r="MK641" s="1"/>
      <c r="ML641" s="1"/>
      <c r="MM641" s="1"/>
      <c r="MN641" s="1"/>
      <c r="MO641" s="1"/>
      <c r="MP641" s="1"/>
      <c r="MQ641" s="1"/>
      <c r="MR641" s="1"/>
      <c r="MS641" s="1"/>
      <c r="MT641" s="1"/>
      <c r="MU641" s="1"/>
      <c r="MV641" s="1"/>
      <c r="MW641" s="1"/>
      <c r="MX641" s="1"/>
      <c r="MY641" s="1"/>
      <c r="MZ641" s="1"/>
      <c r="NA641" s="1"/>
      <c r="NB641" s="1"/>
      <c r="NC641" s="1"/>
      <c r="ND641" s="1"/>
      <c r="NE641" s="1"/>
      <c r="NF641" s="1"/>
      <c r="NG641" s="1"/>
      <c r="NH641" s="1"/>
      <c r="NI641" s="1"/>
      <c r="NJ641" s="1"/>
      <c r="NK641" s="1"/>
      <c r="NL641" s="1"/>
      <c r="NM641" s="1"/>
      <c r="NN641" s="1"/>
      <c r="NO641" s="1"/>
      <c r="NP641" s="1"/>
      <c r="NQ641" s="1"/>
      <c r="NR641" s="1"/>
      <c r="NS641" s="1"/>
      <c r="NT641" s="1"/>
      <c r="NU641" s="1"/>
      <c r="NV641" s="1"/>
      <c r="NW641" s="1"/>
      <c r="NX641" s="1"/>
      <c r="NY641" s="1"/>
      <c r="NZ641" s="1"/>
      <c r="OA641" s="1"/>
      <c r="OB641" s="1"/>
      <c r="OC641" s="1"/>
      <c r="OD641" s="1"/>
      <c r="OE641" s="1"/>
      <c r="OF641" s="1"/>
      <c r="OG641" s="1"/>
      <c r="OH641" s="1"/>
      <c r="OI641" s="1"/>
      <c r="OJ641" s="1"/>
      <c r="OK641" s="1"/>
      <c r="OL641" s="1"/>
      <c r="OM641" s="1"/>
      <c r="ON641" s="1"/>
      <c r="OO641" s="1"/>
      <c r="OP641" s="1"/>
      <c r="OQ641" s="1"/>
      <c r="OR641" s="1"/>
      <c r="OS641" s="1"/>
      <c r="OT641" s="1"/>
      <c r="OU641" s="1"/>
      <c r="OV641" s="1"/>
      <c r="OW641" s="1"/>
      <c r="OX641" s="1"/>
      <c r="OY641" s="1"/>
      <c r="OZ641" s="1"/>
      <c r="PA641" s="1"/>
      <c r="PB641" s="1"/>
      <c r="PC641" s="1"/>
      <c r="PD641" s="1"/>
      <c r="PE641" s="1"/>
      <c r="PF641" s="1"/>
      <c r="PG641" s="1"/>
      <c r="PH641" s="1"/>
      <c r="PI641" s="1"/>
      <c r="PJ641" s="1"/>
      <c r="PK641" s="1"/>
      <c r="PL641" s="1"/>
      <c r="PM641" s="1"/>
      <c r="PN641" s="1"/>
      <c r="PO641" s="1"/>
      <c r="PP641" s="1"/>
      <c r="PQ641" s="1"/>
      <c r="PR641" s="1"/>
      <c r="PS641" s="1"/>
      <c r="PT641" s="1"/>
      <c r="PU641" s="1"/>
      <c r="PV641" s="1"/>
      <c r="PW641" s="1"/>
      <c r="PX641" s="1"/>
      <c r="PY641" s="1"/>
      <c r="PZ641" s="1"/>
      <c r="QA641" s="1"/>
      <c r="QB641" s="1"/>
      <c r="QC641" s="1"/>
      <c r="QD641" s="1"/>
      <c r="QE641" s="1"/>
      <c r="QF641" s="1"/>
      <c r="QG641" s="1"/>
      <c r="QH641" s="1"/>
      <c r="QI641" s="1"/>
      <c r="QJ641" s="1"/>
      <c r="QK641" s="1"/>
      <c r="QL641" s="1"/>
      <c r="QM641" s="1"/>
      <c r="QN641" s="1"/>
      <c r="QO641" s="1"/>
      <c r="QP641" s="1"/>
      <c r="QQ641" s="1"/>
      <c r="QR641" s="1"/>
      <c r="QS641" s="1"/>
      <c r="QT641" s="1"/>
      <c r="QU641" s="1"/>
      <c r="QV641" s="1"/>
      <c r="QW641" s="1"/>
      <c r="QX641" s="1"/>
      <c r="QY641" s="1"/>
      <c r="QZ641" s="1"/>
      <c r="RA641" s="1"/>
      <c r="RB641" s="1"/>
      <c r="RC641" s="1"/>
      <c r="RD641" s="1"/>
      <c r="RE641" s="1"/>
      <c r="RF641" s="1"/>
      <c r="RG641" s="1"/>
      <c r="RH641" s="1"/>
      <c r="RI641" s="1"/>
      <c r="RJ641" s="1"/>
      <c r="RK641" s="1"/>
      <c r="RL641" s="1"/>
      <c r="RM641" s="1"/>
      <c r="RN641" s="1"/>
      <c r="RO641" s="1"/>
      <c r="RP641" s="1"/>
      <c r="RQ641" s="1"/>
      <c r="RR641" s="1"/>
      <c r="RS641" s="1"/>
      <c r="RT641" s="1"/>
      <c r="RU641" s="1"/>
      <c r="RV641" s="1"/>
      <c r="RW641" s="1"/>
      <c r="RX641" s="1"/>
      <c r="RY641" s="1"/>
      <c r="RZ641" s="1"/>
      <c r="SA641" s="1"/>
      <c r="SB641" s="1"/>
      <c r="SC641" s="1"/>
      <c r="SD641" s="1"/>
      <c r="SE641" s="1"/>
      <c r="SF641" s="1"/>
      <c r="SG641" s="1"/>
      <c r="SH641" s="1"/>
      <c r="SI641" s="1"/>
      <c r="SJ641" s="1"/>
      <c r="SK641" s="1"/>
      <c r="SL641" s="1"/>
      <c r="SM641" s="1"/>
      <c r="SN641" s="1"/>
      <c r="SO641" s="1"/>
      <c r="SP641" s="1"/>
      <c r="SQ641" s="1"/>
      <c r="SR641" s="1"/>
      <c r="SS641" s="1"/>
      <c r="ST641" s="1"/>
      <c r="SU641" s="1"/>
      <c r="SV641" s="1"/>
      <c r="SW641" s="1"/>
      <c r="SX641" s="1"/>
      <c r="SY641" s="1"/>
      <c r="SZ641" s="1"/>
      <c r="TA641" s="1"/>
      <c r="TB641" s="1"/>
      <c r="TC641" s="1"/>
      <c r="TD641" s="1"/>
      <c r="TE641" s="1"/>
      <c r="TF641" s="1"/>
      <c r="TG641" s="1"/>
      <c r="TH641" s="1"/>
      <c r="TI641" s="1"/>
      <c r="TJ641" s="1"/>
      <c r="TK641" s="1"/>
      <c r="TL641" s="1"/>
      <c r="TM641" s="1"/>
      <c r="TN641" s="1"/>
      <c r="TO641" s="1"/>
      <c r="TP641" s="1"/>
      <c r="TQ641" s="1"/>
      <c r="TR641" s="1"/>
      <c r="TS641" s="1"/>
      <c r="TT641" s="1"/>
      <c r="TU641" s="1"/>
      <c r="TV641" s="1"/>
      <c r="TW641" s="1"/>
      <c r="TX641" s="1"/>
      <c r="TY641" s="1"/>
      <c r="TZ641" s="1"/>
      <c r="UA641" s="1"/>
      <c r="UB641" s="1"/>
      <c r="UC641" s="1"/>
      <c r="UD641" s="1"/>
      <c r="UE641" s="1"/>
      <c r="UF641" s="1"/>
      <c r="UG641" s="1"/>
      <c r="UH641" s="1"/>
      <c r="UI641" s="1"/>
      <c r="UJ641" s="1"/>
      <c r="UK641" s="1"/>
      <c r="UL641" s="1"/>
      <c r="UM641" s="1"/>
      <c r="UN641" s="1"/>
      <c r="UO641" s="1"/>
      <c r="UP641" s="1"/>
      <c r="UQ641" s="1"/>
      <c r="UR641" s="1"/>
      <c r="US641" s="1"/>
      <c r="UT641" s="1"/>
      <c r="UU641" s="1"/>
      <c r="UV641" s="1"/>
      <c r="UW641" s="1"/>
      <c r="UX641" s="1"/>
      <c r="UY641" s="1"/>
      <c r="UZ641" s="1"/>
      <c r="VA641" s="1"/>
      <c r="VB641" s="1"/>
      <c r="VC641" s="1"/>
      <c r="VD641" s="1"/>
      <c r="VE641" s="1"/>
      <c r="VF641" s="1"/>
      <c r="VG641" s="1"/>
      <c r="VH641" s="1"/>
      <c r="VI641" s="1"/>
      <c r="VJ641" s="1"/>
      <c r="VK641" s="1"/>
      <c r="VL641" s="1"/>
      <c r="VM641" s="1"/>
      <c r="VN641" s="1"/>
      <c r="VO641" s="1"/>
      <c r="VP641" s="1"/>
      <c r="VQ641" s="1"/>
      <c r="VR641" s="1"/>
      <c r="VS641" s="1"/>
      <c r="VT641" s="1"/>
      <c r="VU641" s="1"/>
      <c r="VV641" s="1"/>
      <c r="VW641" s="1"/>
      <c r="VX641" s="1"/>
      <c r="VY641" s="1"/>
      <c r="VZ641" s="1"/>
      <c r="WA641" s="1"/>
      <c r="WB641" s="1"/>
      <c r="WC641" s="1"/>
      <c r="WD641" s="1"/>
      <c r="WE641" s="1"/>
      <c r="WF641" s="1"/>
      <c r="WG641" s="1"/>
      <c r="WH641" s="1"/>
      <c r="WI641" s="1"/>
      <c r="WJ641" s="1"/>
      <c r="WK641" s="1"/>
      <c r="WL641" s="1"/>
      <c r="WM641" s="1"/>
      <c r="WN641" s="1"/>
      <c r="WO641" s="1"/>
      <c r="WP641" s="1"/>
      <c r="WQ641" s="1"/>
      <c r="WR641" s="1"/>
      <c r="WS641" s="1"/>
      <c r="WT641" s="1"/>
      <c r="WU641" s="1"/>
      <c r="WV641" s="1"/>
      <c r="WW641" s="1"/>
      <c r="WX641" s="1"/>
      <c r="WY641" s="1"/>
      <c r="WZ641" s="1"/>
      <c r="XA641" s="1"/>
      <c r="XB641" s="1"/>
      <c r="XC641" s="1"/>
      <c r="XD641" s="1"/>
      <c r="XE641" s="1"/>
      <c r="XF641" s="1"/>
      <c r="XG641" s="1"/>
      <c r="XH641" s="1"/>
      <c r="XI641" s="1"/>
      <c r="XJ641" s="1"/>
      <c r="XK641" s="1"/>
      <c r="XL641" s="1"/>
      <c r="XM641" s="1"/>
      <c r="XN641" s="1"/>
      <c r="XO641" s="1"/>
      <c r="XP641" s="1"/>
      <c r="XQ641" s="1"/>
      <c r="XR641" s="1"/>
      <c r="XS641" s="1"/>
      <c r="XT641" s="1"/>
      <c r="XU641" s="1"/>
      <c r="XV641" s="1"/>
      <c r="XW641" s="1"/>
      <c r="XX641" s="1"/>
      <c r="XY641" s="1"/>
      <c r="XZ641" s="1"/>
      <c r="YA641" s="1"/>
      <c r="YB641" s="1"/>
      <c r="YC641" s="1"/>
      <c r="YD641" s="1"/>
      <c r="YE641" s="1"/>
      <c r="YF641" s="1"/>
      <c r="YG641" s="1"/>
      <c r="YH641" s="1"/>
      <c r="YI641" s="1"/>
      <c r="YJ641" s="1"/>
      <c r="YK641" s="1"/>
      <c r="YL641" s="1"/>
      <c r="YM641" s="1"/>
      <c r="YN641" s="1"/>
      <c r="YO641" s="1"/>
      <c r="YP641" s="1"/>
      <c r="YQ641" s="1"/>
      <c r="YR641" s="1"/>
      <c r="YS641" s="1"/>
      <c r="YT641" s="1"/>
      <c r="YU641" s="1"/>
      <c r="YV641" s="1"/>
      <c r="YW641" s="1"/>
      <c r="YX641" s="1"/>
      <c r="YY641" s="1"/>
      <c r="YZ641" s="1"/>
      <c r="ZA641" s="1"/>
      <c r="ZB641" s="1"/>
      <c r="ZC641" s="1"/>
      <c r="ZD641" s="1"/>
      <c r="ZE641" s="1"/>
      <c r="ZF641" s="1"/>
      <c r="ZG641" s="1"/>
      <c r="ZH641" s="1"/>
      <c r="ZI641" s="1"/>
      <c r="ZJ641" s="1"/>
      <c r="ZK641" s="1"/>
      <c r="ZL641" s="1"/>
      <c r="ZM641" s="1"/>
      <c r="ZN641" s="1"/>
      <c r="ZO641" s="1"/>
      <c r="ZP641" s="1"/>
      <c r="ZQ641" s="1"/>
      <c r="ZR641" s="1"/>
      <c r="ZS641" s="1"/>
    </row>
    <row r="642" spans="1:695" s="134" customFormat="1" x14ac:dyDescent="0.2">
      <c r="A642" s="225" t="s">
        <v>175</v>
      </c>
      <c r="B642" s="91"/>
      <c r="C642" s="48" t="s">
        <v>65</v>
      </c>
      <c r="D642" s="68" t="s">
        <v>15</v>
      </c>
      <c r="E642" s="69">
        <v>0.56597222222222221</v>
      </c>
      <c r="F642" s="69">
        <f>E642+(35/(24*60))</f>
        <v>0.59027777777777779</v>
      </c>
      <c r="G642" s="42">
        <f t="shared" si="99"/>
        <v>4324</v>
      </c>
      <c r="H642" s="70">
        <v>188</v>
      </c>
      <c r="I642" s="81">
        <v>23</v>
      </c>
      <c r="J642" s="77" t="s">
        <v>204</v>
      </c>
      <c r="K642" s="77" t="s">
        <v>205</v>
      </c>
      <c r="L642" s="157"/>
      <c r="M642" s="1"/>
      <c r="N642" s="138"/>
      <c r="O642" s="139"/>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c r="JR642" s="1"/>
      <c r="JS642" s="1"/>
      <c r="JT642" s="1"/>
      <c r="JU642" s="1"/>
      <c r="JV642" s="1"/>
      <c r="JW642" s="1"/>
      <c r="JX642" s="1"/>
      <c r="JY642" s="1"/>
      <c r="JZ642" s="1"/>
      <c r="KA642" s="1"/>
      <c r="KB642" s="1"/>
      <c r="KC642" s="1"/>
      <c r="KD642" s="1"/>
      <c r="KE642" s="1"/>
      <c r="KF642" s="1"/>
      <c r="KG642" s="1"/>
      <c r="KH642" s="1"/>
      <c r="KI642" s="1"/>
      <c r="KJ642" s="1"/>
      <c r="KK642" s="1"/>
      <c r="KL642" s="1"/>
      <c r="KM642" s="1"/>
      <c r="KN642" s="1"/>
      <c r="KO642" s="1"/>
      <c r="KP642" s="1"/>
      <c r="KQ642" s="1"/>
      <c r="KR642" s="1"/>
      <c r="KS642" s="1"/>
      <c r="KT642" s="1"/>
      <c r="KU642" s="1"/>
      <c r="KV642" s="1"/>
      <c r="KW642" s="1"/>
      <c r="KX642" s="1"/>
      <c r="KY642" s="1"/>
      <c r="KZ642" s="1"/>
      <c r="LA642" s="1"/>
      <c r="LB642" s="1"/>
      <c r="LC642" s="1"/>
      <c r="LD642" s="1"/>
      <c r="LE642" s="1"/>
      <c r="LF642" s="1"/>
      <c r="LG642" s="1"/>
      <c r="LH642" s="1"/>
      <c r="LI642" s="1"/>
      <c r="LJ642" s="1"/>
      <c r="LK642" s="1"/>
      <c r="LL642" s="1"/>
      <c r="LM642" s="1"/>
      <c r="LN642" s="1"/>
      <c r="LO642" s="1"/>
      <c r="LP642" s="1"/>
      <c r="LQ642" s="1"/>
      <c r="LR642" s="1"/>
      <c r="LS642" s="1"/>
      <c r="LT642" s="1"/>
      <c r="LU642" s="1"/>
      <c r="LV642" s="1"/>
      <c r="LW642" s="1"/>
      <c r="LX642" s="1"/>
      <c r="LY642" s="1"/>
      <c r="LZ642" s="1"/>
      <c r="MA642" s="1"/>
      <c r="MB642" s="1"/>
      <c r="MC642" s="1"/>
      <c r="MD642" s="1"/>
      <c r="ME642" s="1"/>
      <c r="MF642" s="1"/>
      <c r="MG642" s="1"/>
      <c r="MH642" s="1"/>
      <c r="MI642" s="1"/>
      <c r="MJ642" s="1"/>
      <c r="MK642" s="1"/>
      <c r="ML642" s="1"/>
      <c r="MM642" s="1"/>
      <c r="MN642" s="1"/>
      <c r="MO642" s="1"/>
      <c r="MP642" s="1"/>
      <c r="MQ642" s="1"/>
      <c r="MR642" s="1"/>
      <c r="MS642" s="1"/>
      <c r="MT642" s="1"/>
      <c r="MU642" s="1"/>
      <c r="MV642" s="1"/>
      <c r="MW642" s="1"/>
      <c r="MX642" s="1"/>
      <c r="MY642" s="1"/>
      <c r="MZ642" s="1"/>
      <c r="NA642" s="1"/>
      <c r="NB642" s="1"/>
      <c r="NC642" s="1"/>
      <c r="ND642" s="1"/>
      <c r="NE642" s="1"/>
      <c r="NF642" s="1"/>
      <c r="NG642" s="1"/>
      <c r="NH642" s="1"/>
      <c r="NI642" s="1"/>
      <c r="NJ642" s="1"/>
      <c r="NK642" s="1"/>
      <c r="NL642" s="1"/>
      <c r="NM642" s="1"/>
      <c r="NN642" s="1"/>
      <c r="NO642" s="1"/>
      <c r="NP642" s="1"/>
      <c r="NQ642" s="1"/>
      <c r="NR642" s="1"/>
      <c r="NS642" s="1"/>
      <c r="NT642" s="1"/>
      <c r="NU642" s="1"/>
      <c r="NV642" s="1"/>
      <c r="NW642" s="1"/>
      <c r="NX642" s="1"/>
      <c r="NY642" s="1"/>
      <c r="NZ642" s="1"/>
      <c r="OA642" s="1"/>
      <c r="OB642" s="1"/>
      <c r="OC642" s="1"/>
      <c r="OD642" s="1"/>
      <c r="OE642" s="1"/>
      <c r="OF642" s="1"/>
      <c r="OG642" s="1"/>
      <c r="OH642" s="1"/>
      <c r="OI642" s="1"/>
      <c r="OJ642" s="1"/>
      <c r="OK642" s="1"/>
      <c r="OL642" s="1"/>
      <c r="OM642" s="1"/>
      <c r="ON642" s="1"/>
      <c r="OO642" s="1"/>
      <c r="OP642" s="1"/>
      <c r="OQ642" s="1"/>
      <c r="OR642" s="1"/>
      <c r="OS642" s="1"/>
      <c r="OT642" s="1"/>
      <c r="OU642" s="1"/>
      <c r="OV642" s="1"/>
      <c r="OW642" s="1"/>
      <c r="OX642" s="1"/>
      <c r="OY642" s="1"/>
      <c r="OZ642" s="1"/>
      <c r="PA642" s="1"/>
      <c r="PB642" s="1"/>
      <c r="PC642" s="1"/>
      <c r="PD642" s="1"/>
      <c r="PE642" s="1"/>
      <c r="PF642" s="1"/>
      <c r="PG642" s="1"/>
      <c r="PH642" s="1"/>
      <c r="PI642" s="1"/>
      <c r="PJ642" s="1"/>
      <c r="PK642" s="1"/>
      <c r="PL642" s="1"/>
      <c r="PM642" s="1"/>
      <c r="PN642" s="1"/>
      <c r="PO642" s="1"/>
      <c r="PP642" s="1"/>
      <c r="PQ642" s="1"/>
      <c r="PR642" s="1"/>
      <c r="PS642" s="1"/>
      <c r="PT642" s="1"/>
      <c r="PU642" s="1"/>
      <c r="PV642" s="1"/>
      <c r="PW642" s="1"/>
      <c r="PX642" s="1"/>
      <c r="PY642" s="1"/>
      <c r="PZ642" s="1"/>
      <c r="QA642" s="1"/>
      <c r="QB642" s="1"/>
      <c r="QC642" s="1"/>
      <c r="QD642" s="1"/>
      <c r="QE642" s="1"/>
      <c r="QF642" s="1"/>
      <c r="QG642" s="1"/>
      <c r="QH642" s="1"/>
      <c r="QI642" s="1"/>
      <c r="QJ642" s="1"/>
      <c r="QK642" s="1"/>
      <c r="QL642" s="1"/>
      <c r="QM642" s="1"/>
      <c r="QN642" s="1"/>
      <c r="QO642" s="1"/>
      <c r="QP642" s="1"/>
      <c r="QQ642" s="1"/>
      <c r="QR642" s="1"/>
      <c r="QS642" s="1"/>
      <c r="QT642" s="1"/>
      <c r="QU642" s="1"/>
      <c r="QV642" s="1"/>
      <c r="QW642" s="1"/>
      <c r="QX642" s="1"/>
      <c r="QY642" s="1"/>
      <c r="QZ642" s="1"/>
      <c r="RA642" s="1"/>
      <c r="RB642" s="1"/>
      <c r="RC642" s="1"/>
      <c r="RD642" s="1"/>
      <c r="RE642" s="1"/>
      <c r="RF642" s="1"/>
      <c r="RG642" s="1"/>
      <c r="RH642" s="1"/>
      <c r="RI642" s="1"/>
      <c r="RJ642" s="1"/>
      <c r="RK642" s="1"/>
      <c r="RL642" s="1"/>
      <c r="RM642" s="1"/>
      <c r="RN642" s="1"/>
      <c r="RO642" s="1"/>
      <c r="RP642" s="1"/>
      <c r="RQ642" s="1"/>
      <c r="RR642" s="1"/>
      <c r="RS642" s="1"/>
      <c r="RT642" s="1"/>
      <c r="RU642" s="1"/>
      <c r="RV642" s="1"/>
      <c r="RW642" s="1"/>
      <c r="RX642" s="1"/>
      <c r="RY642" s="1"/>
      <c r="RZ642" s="1"/>
      <c r="SA642" s="1"/>
      <c r="SB642" s="1"/>
      <c r="SC642" s="1"/>
      <c r="SD642" s="1"/>
      <c r="SE642" s="1"/>
      <c r="SF642" s="1"/>
      <c r="SG642" s="1"/>
      <c r="SH642" s="1"/>
      <c r="SI642" s="1"/>
      <c r="SJ642" s="1"/>
      <c r="SK642" s="1"/>
      <c r="SL642" s="1"/>
      <c r="SM642" s="1"/>
      <c r="SN642" s="1"/>
      <c r="SO642" s="1"/>
      <c r="SP642" s="1"/>
      <c r="SQ642" s="1"/>
      <c r="SR642" s="1"/>
      <c r="SS642" s="1"/>
      <c r="ST642" s="1"/>
      <c r="SU642" s="1"/>
      <c r="SV642" s="1"/>
      <c r="SW642" s="1"/>
      <c r="SX642" s="1"/>
      <c r="SY642" s="1"/>
      <c r="SZ642" s="1"/>
      <c r="TA642" s="1"/>
      <c r="TB642" s="1"/>
      <c r="TC642" s="1"/>
      <c r="TD642" s="1"/>
      <c r="TE642" s="1"/>
      <c r="TF642" s="1"/>
      <c r="TG642" s="1"/>
      <c r="TH642" s="1"/>
      <c r="TI642" s="1"/>
      <c r="TJ642" s="1"/>
      <c r="TK642" s="1"/>
      <c r="TL642" s="1"/>
      <c r="TM642" s="1"/>
      <c r="TN642" s="1"/>
      <c r="TO642" s="1"/>
      <c r="TP642" s="1"/>
      <c r="TQ642" s="1"/>
      <c r="TR642" s="1"/>
      <c r="TS642" s="1"/>
      <c r="TT642" s="1"/>
      <c r="TU642" s="1"/>
      <c r="TV642" s="1"/>
      <c r="TW642" s="1"/>
      <c r="TX642" s="1"/>
      <c r="TY642" s="1"/>
      <c r="TZ642" s="1"/>
      <c r="UA642" s="1"/>
      <c r="UB642" s="1"/>
      <c r="UC642" s="1"/>
      <c r="UD642" s="1"/>
      <c r="UE642" s="1"/>
      <c r="UF642" s="1"/>
      <c r="UG642" s="1"/>
      <c r="UH642" s="1"/>
      <c r="UI642" s="1"/>
      <c r="UJ642" s="1"/>
      <c r="UK642" s="1"/>
      <c r="UL642" s="1"/>
      <c r="UM642" s="1"/>
      <c r="UN642" s="1"/>
      <c r="UO642" s="1"/>
      <c r="UP642" s="1"/>
      <c r="UQ642" s="1"/>
      <c r="UR642" s="1"/>
      <c r="US642" s="1"/>
      <c r="UT642" s="1"/>
      <c r="UU642" s="1"/>
      <c r="UV642" s="1"/>
      <c r="UW642" s="1"/>
      <c r="UX642" s="1"/>
      <c r="UY642" s="1"/>
      <c r="UZ642" s="1"/>
      <c r="VA642" s="1"/>
      <c r="VB642" s="1"/>
      <c r="VC642" s="1"/>
      <c r="VD642" s="1"/>
      <c r="VE642" s="1"/>
      <c r="VF642" s="1"/>
      <c r="VG642" s="1"/>
      <c r="VH642" s="1"/>
      <c r="VI642" s="1"/>
      <c r="VJ642" s="1"/>
      <c r="VK642" s="1"/>
      <c r="VL642" s="1"/>
      <c r="VM642" s="1"/>
      <c r="VN642" s="1"/>
      <c r="VO642" s="1"/>
      <c r="VP642" s="1"/>
      <c r="VQ642" s="1"/>
      <c r="VR642" s="1"/>
      <c r="VS642" s="1"/>
      <c r="VT642" s="1"/>
      <c r="VU642" s="1"/>
      <c r="VV642" s="1"/>
      <c r="VW642" s="1"/>
      <c r="VX642" s="1"/>
      <c r="VY642" s="1"/>
      <c r="VZ642" s="1"/>
      <c r="WA642" s="1"/>
      <c r="WB642" s="1"/>
      <c r="WC642" s="1"/>
      <c r="WD642" s="1"/>
      <c r="WE642" s="1"/>
      <c r="WF642" s="1"/>
      <c r="WG642" s="1"/>
      <c r="WH642" s="1"/>
      <c r="WI642" s="1"/>
      <c r="WJ642" s="1"/>
      <c r="WK642" s="1"/>
      <c r="WL642" s="1"/>
      <c r="WM642" s="1"/>
      <c r="WN642" s="1"/>
      <c r="WO642" s="1"/>
      <c r="WP642" s="1"/>
      <c r="WQ642" s="1"/>
      <c r="WR642" s="1"/>
      <c r="WS642" s="1"/>
      <c r="WT642" s="1"/>
      <c r="WU642" s="1"/>
      <c r="WV642" s="1"/>
      <c r="WW642" s="1"/>
      <c r="WX642" s="1"/>
      <c r="WY642" s="1"/>
      <c r="WZ642" s="1"/>
      <c r="XA642" s="1"/>
      <c r="XB642" s="1"/>
      <c r="XC642" s="1"/>
      <c r="XD642" s="1"/>
      <c r="XE642" s="1"/>
      <c r="XF642" s="1"/>
      <c r="XG642" s="1"/>
      <c r="XH642" s="1"/>
      <c r="XI642" s="1"/>
      <c r="XJ642" s="1"/>
      <c r="XK642" s="1"/>
      <c r="XL642" s="1"/>
      <c r="XM642" s="1"/>
      <c r="XN642" s="1"/>
      <c r="XO642" s="1"/>
      <c r="XP642" s="1"/>
      <c r="XQ642" s="1"/>
      <c r="XR642" s="1"/>
      <c r="XS642" s="1"/>
      <c r="XT642" s="1"/>
      <c r="XU642" s="1"/>
      <c r="XV642" s="1"/>
      <c r="XW642" s="1"/>
      <c r="XX642" s="1"/>
      <c r="XY642" s="1"/>
      <c r="XZ642" s="1"/>
      <c r="YA642" s="1"/>
      <c r="YB642" s="1"/>
      <c r="YC642" s="1"/>
      <c r="YD642" s="1"/>
      <c r="YE642" s="1"/>
      <c r="YF642" s="1"/>
      <c r="YG642" s="1"/>
      <c r="YH642" s="1"/>
      <c r="YI642" s="1"/>
      <c r="YJ642" s="1"/>
      <c r="YK642" s="1"/>
      <c r="YL642" s="1"/>
      <c r="YM642" s="1"/>
      <c r="YN642" s="1"/>
      <c r="YO642" s="1"/>
      <c r="YP642" s="1"/>
      <c r="YQ642" s="1"/>
      <c r="YR642" s="1"/>
      <c r="YS642" s="1"/>
      <c r="YT642" s="1"/>
      <c r="YU642" s="1"/>
      <c r="YV642" s="1"/>
      <c r="YW642" s="1"/>
      <c r="YX642" s="1"/>
      <c r="YY642" s="1"/>
      <c r="YZ642" s="1"/>
      <c r="ZA642" s="1"/>
      <c r="ZB642" s="1"/>
      <c r="ZC642" s="1"/>
      <c r="ZD642" s="1"/>
      <c r="ZE642" s="1"/>
      <c r="ZF642" s="1"/>
      <c r="ZG642" s="1"/>
      <c r="ZH642" s="1"/>
      <c r="ZI642" s="1"/>
      <c r="ZJ642" s="1"/>
      <c r="ZK642" s="1"/>
      <c r="ZL642" s="1"/>
      <c r="ZM642" s="1"/>
      <c r="ZN642" s="1"/>
      <c r="ZO642" s="1"/>
      <c r="ZP642" s="1"/>
      <c r="ZQ642" s="1"/>
      <c r="ZR642" s="1"/>
      <c r="ZS642" s="1"/>
    </row>
    <row r="643" spans="1:695" s="134" customFormat="1" x14ac:dyDescent="0.2">
      <c r="A643" s="225" t="s">
        <v>175</v>
      </c>
      <c r="B643" s="91"/>
      <c r="C643" s="48" t="s">
        <v>80</v>
      </c>
      <c r="D643" s="68" t="s">
        <v>15</v>
      </c>
      <c r="E643" s="69">
        <v>0.59027777777777779</v>
      </c>
      <c r="F643" s="69">
        <f>E643+(20/(24*60))</f>
        <v>0.60416666666666663</v>
      </c>
      <c r="G643" s="42">
        <f t="shared" si="99"/>
        <v>2312.4</v>
      </c>
      <c r="H643" s="70">
        <v>188</v>
      </c>
      <c r="I643" s="81">
        <v>12.3</v>
      </c>
      <c r="J643" s="77" t="s">
        <v>204</v>
      </c>
      <c r="K643" s="77" t="s">
        <v>205</v>
      </c>
      <c r="L643" s="157"/>
      <c r="M643" s="1"/>
      <c r="N643" s="138"/>
      <c r="O643" s="139"/>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c r="JR643" s="1"/>
      <c r="JS643" s="1"/>
      <c r="JT643" s="1"/>
      <c r="JU643" s="1"/>
      <c r="JV643" s="1"/>
      <c r="JW643" s="1"/>
      <c r="JX643" s="1"/>
      <c r="JY643" s="1"/>
      <c r="JZ643" s="1"/>
      <c r="KA643" s="1"/>
      <c r="KB643" s="1"/>
      <c r="KC643" s="1"/>
      <c r="KD643" s="1"/>
      <c r="KE643" s="1"/>
      <c r="KF643" s="1"/>
      <c r="KG643" s="1"/>
      <c r="KH643" s="1"/>
      <c r="KI643" s="1"/>
      <c r="KJ643" s="1"/>
      <c r="KK643" s="1"/>
      <c r="KL643" s="1"/>
      <c r="KM643" s="1"/>
      <c r="KN643" s="1"/>
      <c r="KO643" s="1"/>
      <c r="KP643" s="1"/>
      <c r="KQ643" s="1"/>
      <c r="KR643" s="1"/>
      <c r="KS643" s="1"/>
      <c r="KT643" s="1"/>
      <c r="KU643" s="1"/>
      <c r="KV643" s="1"/>
      <c r="KW643" s="1"/>
      <c r="KX643" s="1"/>
      <c r="KY643" s="1"/>
      <c r="KZ643" s="1"/>
      <c r="LA643" s="1"/>
      <c r="LB643" s="1"/>
      <c r="LC643" s="1"/>
      <c r="LD643" s="1"/>
      <c r="LE643" s="1"/>
      <c r="LF643" s="1"/>
      <c r="LG643" s="1"/>
      <c r="LH643" s="1"/>
      <c r="LI643" s="1"/>
      <c r="LJ643" s="1"/>
      <c r="LK643" s="1"/>
      <c r="LL643" s="1"/>
      <c r="LM643" s="1"/>
      <c r="LN643" s="1"/>
      <c r="LO643" s="1"/>
      <c r="LP643" s="1"/>
      <c r="LQ643" s="1"/>
      <c r="LR643" s="1"/>
      <c r="LS643" s="1"/>
      <c r="LT643" s="1"/>
      <c r="LU643" s="1"/>
      <c r="LV643" s="1"/>
      <c r="LW643" s="1"/>
      <c r="LX643" s="1"/>
      <c r="LY643" s="1"/>
      <c r="LZ643" s="1"/>
      <c r="MA643" s="1"/>
      <c r="MB643" s="1"/>
      <c r="MC643" s="1"/>
      <c r="MD643" s="1"/>
      <c r="ME643" s="1"/>
      <c r="MF643" s="1"/>
      <c r="MG643" s="1"/>
      <c r="MH643" s="1"/>
      <c r="MI643" s="1"/>
      <c r="MJ643" s="1"/>
      <c r="MK643" s="1"/>
      <c r="ML643" s="1"/>
      <c r="MM643" s="1"/>
      <c r="MN643" s="1"/>
      <c r="MO643" s="1"/>
      <c r="MP643" s="1"/>
      <c r="MQ643" s="1"/>
      <c r="MR643" s="1"/>
      <c r="MS643" s="1"/>
      <c r="MT643" s="1"/>
      <c r="MU643" s="1"/>
      <c r="MV643" s="1"/>
      <c r="MW643" s="1"/>
      <c r="MX643" s="1"/>
      <c r="MY643" s="1"/>
      <c r="MZ643" s="1"/>
      <c r="NA643" s="1"/>
      <c r="NB643" s="1"/>
      <c r="NC643" s="1"/>
      <c r="ND643" s="1"/>
      <c r="NE643" s="1"/>
      <c r="NF643" s="1"/>
      <c r="NG643" s="1"/>
      <c r="NH643" s="1"/>
      <c r="NI643" s="1"/>
      <c r="NJ643" s="1"/>
      <c r="NK643" s="1"/>
      <c r="NL643" s="1"/>
      <c r="NM643" s="1"/>
      <c r="NN643" s="1"/>
      <c r="NO643" s="1"/>
      <c r="NP643" s="1"/>
      <c r="NQ643" s="1"/>
      <c r="NR643" s="1"/>
      <c r="NS643" s="1"/>
      <c r="NT643" s="1"/>
      <c r="NU643" s="1"/>
      <c r="NV643" s="1"/>
      <c r="NW643" s="1"/>
      <c r="NX643" s="1"/>
      <c r="NY643" s="1"/>
      <c r="NZ643" s="1"/>
      <c r="OA643" s="1"/>
      <c r="OB643" s="1"/>
      <c r="OC643" s="1"/>
      <c r="OD643" s="1"/>
      <c r="OE643" s="1"/>
      <c r="OF643" s="1"/>
      <c r="OG643" s="1"/>
      <c r="OH643" s="1"/>
      <c r="OI643" s="1"/>
      <c r="OJ643" s="1"/>
      <c r="OK643" s="1"/>
      <c r="OL643" s="1"/>
      <c r="OM643" s="1"/>
      <c r="ON643" s="1"/>
      <c r="OO643" s="1"/>
      <c r="OP643" s="1"/>
      <c r="OQ643" s="1"/>
      <c r="OR643" s="1"/>
      <c r="OS643" s="1"/>
      <c r="OT643" s="1"/>
      <c r="OU643" s="1"/>
      <c r="OV643" s="1"/>
      <c r="OW643" s="1"/>
      <c r="OX643" s="1"/>
      <c r="OY643" s="1"/>
      <c r="OZ643" s="1"/>
      <c r="PA643" s="1"/>
      <c r="PB643" s="1"/>
      <c r="PC643" s="1"/>
      <c r="PD643" s="1"/>
      <c r="PE643" s="1"/>
      <c r="PF643" s="1"/>
      <c r="PG643" s="1"/>
      <c r="PH643" s="1"/>
      <c r="PI643" s="1"/>
      <c r="PJ643" s="1"/>
      <c r="PK643" s="1"/>
      <c r="PL643" s="1"/>
      <c r="PM643" s="1"/>
      <c r="PN643" s="1"/>
      <c r="PO643" s="1"/>
      <c r="PP643" s="1"/>
      <c r="PQ643" s="1"/>
      <c r="PR643" s="1"/>
      <c r="PS643" s="1"/>
      <c r="PT643" s="1"/>
      <c r="PU643" s="1"/>
      <c r="PV643" s="1"/>
      <c r="PW643" s="1"/>
      <c r="PX643" s="1"/>
      <c r="PY643" s="1"/>
      <c r="PZ643" s="1"/>
      <c r="QA643" s="1"/>
      <c r="QB643" s="1"/>
      <c r="QC643" s="1"/>
      <c r="QD643" s="1"/>
      <c r="QE643" s="1"/>
      <c r="QF643" s="1"/>
      <c r="QG643" s="1"/>
      <c r="QH643" s="1"/>
      <c r="QI643" s="1"/>
      <c r="QJ643" s="1"/>
      <c r="QK643" s="1"/>
      <c r="QL643" s="1"/>
      <c r="QM643" s="1"/>
      <c r="QN643" s="1"/>
      <c r="QO643" s="1"/>
      <c r="QP643" s="1"/>
      <c r="QQ643" s="1"/>
      <c r="QR643" s="1"/>
      <c r="QS643" s="1"/>
      <c r="QT643" s="1"/>
      <c r="QU643" s="1"/>
      <c r="QV643" s="1"/>
      <c r="QW643" s="1"/>
      <c r="QX643" s="1"/>
      <c r="QY643" s="1"/>
      <c r="QZ643" s="1"/>
      <c r="RA643" s="1"/>
      <c r="RB643" s="1"/>
      <c r="RC643" s="1"/>
      <c r="RD643" s="1"/>
      <c r="RE643" s="1"/>
      <c r="RF643" s="1"/>
      <c r="RG643" s="1"/>
      <c r="RH643" s="1"/>
      <c r="RI643" s="1"/>
      <c r="RJ643" s="1"/>
      <c r="RK643" s="1"/>
      <c r="RL643" s="1"/>
      <c r="RM643" s="1"/>
      <c r="RN643" s="1"/>
      <c r="RO643" s="1"/>
      <c r="RP643" s="1"/>
      <c r="RQ643" s="1"/>
      <c r="RR643" s="1"/>
      <c r="RS643" s="1"/>
      <c r="RT643" s="1"/>
      <c r="RU643" s="1"/>
      <c r="RV643" s="1"/>
      <c r="RW643" s="1"/>
      <c r="RX643" s="1"/>
      <c r="RY643" s="1"/>
      <c r="RZ643" s="1"/>
      <c r="SA643" s="1"/>
      <c r="SB643" s="1"/>
      <c r="SC643" s="1"/>
      <c r="SD643" s="1"/>
      <c r="SE643" s="1"/>
      <c r="SF643" s="1"/>
      <c r="SG643" s="1"/>
      <c r="SH643" s="1"/>
      <c r="SI643" s="1"/>
      <c r="SJ643" s="1"/>
      <c r="SK643" s="1"/>
      <c r="SL643" s="1"/>
      <c r="SM643" s="1"/>
      <c r="SN643" s="1"/>
      <c r="SO643" s="1"/>
      <c r="SP643" s="1"/>
      <c r="SQ643" s="1"/>
      <c r="SR643" s="1"/>
      <c r="SS643" s="1"/>
      <c r="ST643" s="1"/>
      <c r="SU643" s="1"/>
      <c r="SV643" s="1"/>
      <c r="SW643" s="1"/>
      <c r="SX643" s="1"/>
      <c r="SY643" s="1"/>
      <c r="SZ643" s="1"/>
      <c r="TA643" s="1"/>
      <c r="TB643" s="1"/>
      <c r="TC643" s="1"/>
      <c r="TD643" s="1"/>
      <c r="TE643" s="1"/>
      <c r="TF643" s="1"/>
      <c r="TG643" s="1"/>
      <c r="TH643" s="1"/>
      <c r="TI643" s="1"/>
      <c r="TJ643" s="1"/>
      <c r="TK643" s="1"/>
      <c r="TL643" s="1"/>
      <c r="TM643" s="1"/>
      <c r="TN643" s="1"/>
      <c r="TO643" s="1"/>
      <c r="TP643" s="1"/>
      <c r="TQ643" s="1"/>
      <c r="TR643" s="1"/>
      <c r="TS643" s="1"/>
      <c r="TT643" s="1"/>
      <c r="TU643" s="1"/>
      <c r="TV643" s="1"/>
      <c r="TW643" s="1"/>
      <c r="TX643" s="1"/>
      <c r="TY643" s="1"/>
      <c r="TZ643" s="1"/>
      <c r="UA643" s="1"/>
      <c r="UB643" s="1"/>
      <c r="UC643" s="1"/>
      <c r="UD643" s="1"/>
      <c r="UE643" s="1"/>
      <c r="UF643" s="1"/>
      <c r="UG643" s="1"/>
      <c r="UH643" s="1"/>
      <c r="UI643" s="1"/>
      <c r="UJ643" s="1"/>
      <c r="UK643" s="1"/>
      <c r="UL643" s="1"/>
      <c r="UM643" s="1"/>
      <c r="UN643" s="1"/>
      <c r="UO643" s="1"/>
      <c r="UP643" s="1"/>
      <c r="UQ643" s="1"/>
      <c r="UR643" s="1"/>
      <c r="US643" s="1"/>
      <c r="UT643" s="1"/>
      <c r="UU643" s="1"/>
      <c r="UV643" s="1"/>
      <c r="UW643" s="1"/>
      <c r="UX643" s="1"/>
      <c r="UY643" s="1"/>
      <c r="UZ643" s="1"/>
      <c r="VA643" s="1"/>
      <c r="VB643" s="1"/>
      <c r="VC643" s="1"/>
      <c r="VD643" s="1"/>
      <c r="VE643" s="1"/>
      <c r="VF643" s="1"/>
      <c r="VG643" s="1"/>
      <c r="VH643" s="1"/>
      <c r="VI643" s="1"/>
      <c r="VJ643" s="1"/>
      <c r="VK643" s="1"/>
      <c r="VL643" s="1"/>
      <c r="VM643" s="1"/>
      <c r="VN643" s="1"/>
      <c r="VO643" s="1"/>
      <c r="VP643" s="1"/>
      <c r="VQ643" s="1"/>
      <c r="VR643" s="1"/>
      <c r="VS643" s="1"/>
      <c r="VT643" s="1"/>
      <c r="VU643" s="1"/>
      <c r="VV643" s="1"/>
      <c r="VW643" s="1"/>
      <c r="VX643" s="1"/>
      <c r="VY643" s="1"/>
      <c r="VZ643" s="1"/>
      <c r="WA643" s="1"/>
      <c r="WB643" s="1"/>
      <c r="WC643" s="1"/>
      <c r="WD643" s="1"/>
      <c r="WE643" s="1"/>
      <c r="WF643" s="1"/>
      <c r="WG643" s="1"/>
      <c r="WH643" s="1"/>
      <c r="WI643" s="1"/>
      <c r="WJ643" s="1"/>
      <c r="WK643" s="1"/>
      <c r="WL643" s="1"/>
      <c r="WM643" s="1"/>
      <c r="WN643" s="1"/>
      <c r="WO643" s="1"/>
      <c r="WP643" s="1"/>
      <c r="WQ643" s="1"/>
      <c r="WR643" s="1"/>
      <c r="WS643" s="1"/>
      <c r="WT643" s="1"/>
      <c r="WU643" s="1"/>
      <c r="WV643" s="1"/>
      <c r="WW643" s="1"/>
      <c r="WX643" s="1"/>
      <c r="WY643" s="1"/>
      <c r="WZ643" s="1"/>
      <c r="XA643" s="1"/>
      <c r="XB643" s="1"/>
      <c r="XC643" s="1"/>
      <c r="XD643" s="1"/>
      <c r="XE643" s="1"/>
      <c r="XF643" s="1"/>
      <c r="XG643" s="1"/>
      <c r="XH643" s="1"/>
      <c r="XI643" s="1"/>
      <c r="XJ643" s="1"/>
      <c r="XK643" s="1"/>
      <c r="XL643" s="1"/>
      <c r="XM643" s="1"/>
      <c r="XN643" s="1"/>
      <c r="XO643" s="1"/>
      <c r="XP643" s="1"/>
      <c r="XQ643" s="1"/>
      <c r="XR643" s="1"/>
      <c r="XS643" s="1"/>
      <c r="XT643" s="1"/>
      <c r="XU643" s="1"/>
      <c r="XV643" s="1"/>
      <c r="XW643" s="1"/>
      <c r="XX643" s="1"/>
      <c r="XY643" s="1"/>
      <c r="XZ643" s="1"/>
      <c r="YA643" s="1"/>
      <c r="YB643" s="1"/>
      <c r="YC643" s="1"/>
      <c r="YD643" s="1"/>
      <c r="YE643" s="1"/>
      <c r="YF643" s="1"/>
      <c r="YG643" s="1"/>
      <c r="YH643" s="1"/>
      <c r="YI643" s="1"/>
      <c r="YJ643" s="1"/>
      <c r="YK643" s="1"/>
      <c r="YL643" s="1"/>
      <c r="YM643" s="1"/>
      <c r="YN643" s="1"/>
      <c r="YO643" s="1"/>
      <c r="YP643" s="1"/>
      <c r="YQ643" s="1"/>
      <c r="YR643" s="1"/>
      <c r="YS643" s="1"/>
      <c r="YT643" s="1"/>
      <c r="YU643" s="1"/>
      <c r="YV643" s="1"/>
      <c r="YW643" s="1"/>
      <c r="YX643" s="1"/>
      <c r="YY643" s="1"/>
      <c r="YZ643" s="1"/>
      <c r="ZA643" s="1"/>
      <c r="ZB643" s="1"/>
      <c r="ZC643" s="1"/>
      <c r="ZD643" s="1"/>
      <c r="ZE643" s="1"/>
      <c r="ZF643" s="1"/>
      <c r="ZG643" s="1"/>
      <c r="ZH643" s="1"/>
      <c r="ZI643" s="1"/>
      <c r="ZJ643" s="1"/>
      <c r="ZK643" s="1"/>
      <c r="ZL643" s="1"/>
      <c r="ZM643" s="1"/>
      <c r="ZN643" s="1"/>
      <c r="ZO643" s="1"/>
      <c r="ZP643" s="1"/>
      <c r="ZQ643" s="1"/>
      <c r="ZR643" s="1"/>
      <c r="ZS643" s="1"/>
    </row>
    <row r="644" spans="1:695" s="134" customFormat="1" x14ac:dyDescent="0.2">
      <c r="A644" s="225" t="s">
        <v>175</v>
      </c>
      <c r="B644" s="91"/>
      <c r="C644" s="48" t="s">
        <v>65</v>
      </c>
      <c r="D644" s="68" t="s">
        <v>15</v>
      </c>
      <c r="E644" s="69">
        <v>0.60416666666666663</v>
      </c>
      <c r="F644" s="69">
        <f>E644+(35/(24*60))</f>
        <v>0.62847222222222221</v>
      </c>
      <c r="G644" s="42">
        <f t="shared" si="99"/>
        <v>4324</v>
      </c>
      <c r="H644" s="70">
        <v>188</v>
      </c>
      <c r="I644" s="81">
        <v>23</v>
      </c>
      <c r="J644" s="77" t="s">
        <v>204</v>
      </c>
      <c r="K644" s="77" t="s">
        <v>205</v>
      </c>
      <c r="L644" s="157"/>
      <c r="M644" s="1"/>
      <c r="N644" s="138"/>
      <c r="O644" s="139"/>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c r="JR644" s="1"/>
      <c r="JS644" s="1"/>
      <c r="JT644" s="1"/>
      <c r="JU644" s="1"/>
      <c r="JV644" s="1"/>
      <c r="JW644" s="1"/>
      <c r="JX644" s="1"/>
      <c r="JY644" s="1"/>
      <c r="JZ644" s="1"/>
      <c r="KA644" s="1"/>
      <c r="KB644" s="1"/>
      <c r="KC644" s="1"/>
      <c r="KD644" s="1"/>
      <c r="KE644" s="1"/>
      <c r="KF644" s="1"/>
      <c r="KG644" s="1"/>
      <c r="KH644" s="1"/>
      <c r="KI644" s="1"/>
      <c r="KJ644" s="1"/>
      <c r="KK644" s="1"/>
      <c r="KL644" s="1"/>
      <c r="KM644" s="1"/>
      <c r="KN644" s="1"/>
      <c r="KO644" s="1"/>
      <c r="KP644" s="1"/>
      <c r="KQ644" s="1"/>
      <c r="KR644" s="1"/>
      <c r="KS644" s="1"/>
      <c r="KT644" s="1"/>
      <c r="KU644" s="1"/>
      <c r="KV644" s="1"/>
      <c r="KW644" s="1"/>
      <c r="KX644" s="1"/>
      <c r="KY644" s="1"/>
      <c r="KZ644" s="1"/>
      <c r="LA644" s="1"/>
      <c r="LB644" s="1"/>
      <c r="LC644" s="1"/>
      <c r="LD644" s="1"/>
      <c r="LE644" s="1"/>
      <c r="LF644" s="1"/>
      <c r="LG644" s="1"/>
      <c r="LH644" s="1"/>
      <c r="LI644" s="1"/>
      <c r="LJ644" s="1"/>
      <c r="LK644" s="1"/>
      <c r="LL644" s="1"/>
      <c r="LM644" s="1"/>
      <c r="LN644" s="1"/>
      <c r="LO644" s="1"/>
      <c r="LP644" s="1"/>
      <c r="LQ644" s="1"/>
      <c r="LR644" s="1"/>
      <c r="LS644" s="1"/>
      <c r="LT644" s="1"/>
      <c r="LU644" s="1"/>
      <c r="LV644" s="1"/>
      <c r="LW644" s="1"/>
      <c r="LX644" s="1"/>
      <c r="LY644" s="1"/>
      <c r="LZ644" s="1"/>
      <c r="MA644" s="1"/>
      <c r="MB644" s="1"/>
      <c r="MC644" s="1"/>
      <c r="MD644" s="1"/>
      <c r="ME644" s="1"/>
      <c r="MF644" s="1"/>
      <c r="MG644" s="1"/>
      <c r="MH644" s="1"/>
      <c r="MI644" s="1"/>
      <c r="MJ644" s="1"/>
      <c r="MK644" s="1"/>
      <c r="ML644" s="1"/>
      <c r="MM644" s="1"/>
      <c r="MN644" s="1"/>
      <c r="MO644" s="1"/>
      <c r="MP644" s="1"/>
      <c r="MQ644" s="1"/>
      <c r="MR644" s="1"/>
      <c r="MS644" s="1"/>
      <c r="MT644" s="1"/>
      <c r="MU644" s="1"/>
      <c r="MV644" s="1"/>
      <c r="MW644" s="1"/>
      <c r="MX644" s="1"/>
      <c r="MY644" s="1"/>
      <c r="MZ644" s="1"/>
      <c r="NA644" s="1"/>
      <c r="NB644" s="1"/>
      <c r="NC644" s="1"/>
      <c r="ND644" s="1"/>
      <c r="NE644" s="1"/>
      <c r="NF644" s="1"/>
      <c r="NG644" s="1"/>
      <c r="NH644" s="1"/>
      <c r="NI644" s="1"/>
      <c r="NJ644" s="1"/>
      <c r="NK644" s="1"/>
      <c r="NL644" s="1"/>
      <c r="NM644" s="1"/>
      <c r="NN644" s="1"/>
      <c r="NO644" s="1"/>
      <c r="NP644" s="1"/>
      <c r="NQ644" s="1"/>
      <c r="NR644" s="1"/>
      <c r="NS644" s="1"/>
      <c r="NT644" s="1"/>
      <c r="NU644" s="1"/>
      <c r="NV644" s="1"/>
      <c r="NW644" s="1"/>
      <c r="NX644" s="1"/>
      <c r="NY644" s="1"/>
      <c r="NZ644" s="1"/>
      <c r="OA644" s="1"/>
      <c r="OB644" s="1"/>
      <c r="OC644" s="1"/>
      <c r="OD644" s="1"/>
      <c r="OE644" s="1"/>
      <c r="OF644" s="1"/>
      <c r="OG644" s="1"/>
      <c r="OH644" s="1"/>
      <c r="OI644" s="1"/>
      <c r="OJ644" s="1"/>
      <c r="OK644" s="1"/>
      <c r="OL644" s="1"/>
      <c r="OM644" s="1"/>
      <c r="ON644" s="1"/>
      <c r="OO644" s="1"/>
      <c r="OP644" s="1"/>
      <c r="OQ644" s="1"/>
      <c r="OR644" s="1"/>
      <c r="OS644" s="1"/>
      <c r="OT644" s="1"/>
      <c r="OU644" s="1"/>
      <c r="OV644" s="1"/>
      <c r="OW644" s="1"/>
      <c r="OX644" s="1"/>
      <c r="OY644" s="1"/>
      <c r="OZ644" s="1"/>
      <c r="PA644" s="1"/>
      <c r="PB644" s="1"/>
      <c r="PC644" s="1"/>
      <c r="PD644" s="1"/>
      <c r="PE644" s="1"/>
      <c r="PF644" s="1"/>
      <c r="PG644" s="1"/>
      <c r="PH644" s="1"/>
      <c r="PI644" s="1"/>
      <c r="PJ644" s="1"/>
      <c r="PK644" s="1"/>
      <c r="PL644" s="1"/>
      <c r="PM644" s="1"/>
      <c r="PN644" s="1"/>
      <c r="PO644" s="1"/>
      <c r="PP644" s="1"/>
      <c r="PQ644" s="1"/>
      <c r="PR644" s="1"/>
      <c r="PS644" s="1"/>
      <c r="PT644" s="1"/>
      <c r="PU644" s="1"/>
      <c r="PV644" s="1"/>
      <c r="PW644" s="1"/>
      <c r="PX644" s="1"/>
      <c r="PY644" s="1"/>
      <c r="PZ644" s="1"/>
      <c r="QA644" s="1"/>
      <c r="QB644" s="1"/>
      <c r="QC644" s="1"/>
      <c r="QD644" s="1"/>
      <c r="QE644" s="1"/>
      <c r="QF644" s="1"/>
      <c r="QG644" s="1"/>
      <c r="QH644" s="1"/>
      <c r="QI644" s="1"/>
      <c r="QJ644" s="1"/>
      <c r="QK644" s="1"/>
      <c r="QL644" s="1"/>
      <c r="QM644" s="1"/>
      <c r="QN644" s="1"/>
      <c r="QO644" s="1"/>
      <c r="QP644" s="1"/>
      <c r="QQ644" s="1"/>
      <c r="QR644" s="1"/>
      <c r="QS644" s="1"/>
      <c r="QT644" s="1"/>
      <c r="QU644" s="1"/>
      <c r="QV644" s="1"/>
      <c r="QW644" s="1"/>
      <c r="QX644" s="1"/>
      <c r="QY644" s="1"/>
      <c r="QZ644" s="1"/>
      <c r="RA644" s="1"/>
      <c r="RB644" s="1"/>
      <c r="RC644" s="1"/>
      <c r="RD644" s="1"/>
      <c r="RE644" s="1"/>
      <c r="RF644" s="1"/>
      <c r="RG644" s="1"/>
      <c r="RH644" s="1"/>
      <c r="RI644" s="1"/>
      <c r="RJ644" s="1"/>
      <c r="RK644" s="1"/>
      <c r="RL644" s="1"/>
      <c r="RM644" s="1"/>
      <c r="RN644" s="1"/>
      <c r="RO644" s="1"/>
      <c r="RP644" s="1"/>
      <c r="RQ644" s="1"/>
      <c r="RR644" s="1"/>
      <c r="RS644" s="1"/>
      <c r="RT644" s="1"/>
      <c r="RU644" s="1"/>
      <c r="RV644" s="1"/>
      <c r="RW644" s="1"/>
      <c r="RX644" s="1"/>
      <c r="RY644" s="1"/>
      <c r="RZ644" s="1"/>
      <c r="SA644" s="1"/>
      <c r="SB644" s="1"/>
      <c r="SC644" s="1"/>
      <c r="SD644" s="1"/>
      <c r="SE644" s="1"/>
      <c r="SF644" s="1"/>
      <c r="SG644" s="1"/>
      <c r="SH644" s="1"/>
      <c r="SI644" s="1"/>
      <c r="SJ644" s="1"/>
      <c r="SK644" s="1"/>
      <c r="SL644" s="1"/>
      <c r="SM644" s="1"/>
      <c r="SN644" s="1"/>
      <c r="SO644" s="1"/>
      <c r="SP644" s="1"/>
      <c r="SQ644" s="1"/>
      <c r="SR644" s="1"/>
      <c r="SS644" s="1"/>
      <c r="ST644" s="1"/>
      <c r="SU644" s="1"/>
      <c r="SV644" s="1"/>
      <c r="SW644" s="1"/>
      <c r="SX644" s="1"/>
      <c r="SY644" s="1"/>
      <c r="SZ644" s="1"/>
      <c r="TA644" s="1"/>
      <c r="TB644" s="1"/>
      <c r="TC644" s="1"/>
      <c r="TD644" s="1"/>
      <c r="TE644" s="1"/>
      <c r="TF644" s="1"/>
      <c r="TG644" s="1"/>
      <c r="TH644" s="1"/>
      <c r="TI644" s="1"/>
      <c r="TJ644" s="1"/>
      <c r="TK644" s="1"/>
      <c r="TL644" s="1"/>
      <c r="TM644" s="1"/>
      <c r="TN644" s="1"/>
      <c r="TO644" s="1"/>
      <c r="TP644" s="1"/>
      <c r="TQ644" s="1"/>
      <c r="TR644" s="1"/>
      <c r="TS644" s="1"/>
      <c r="TT644" s="1"/>
      <c r="TU644" s="1"/>
      <c r="TV644" s="1"/>
      <c r="TW644" s="1"/>
      <c r="TX644" s="1"/>
      <c r="TY644" s="1"/>
      <c r="TZ644" s="1"/>
      <c r="UA644" s="1"/>
      <c r="UB644" s="1"/>
      <c r="UC644" s="1"/>
      <c r="UD644" s="1"/>
      <c r="UE644" s="1"/>
      <c r="UF644" s="1"/>
      <c r="UG644" s="1"/>
      <c r="UH644" s="1"/>
      <c r="UI644" s="1"/>
      <c r="UJ644" s="1"/>
      <c r="UK644" s="1"/>
      <c r="UL644" s="1"/>
      <c r="UM644" s="1"/>
      <c r="UN644" s="1"/>
      <c r="UO644" s="1"/>
      <c r="UP644" s="1"/>
      <c r="UQ644" s="1"/>
      <c r="UR644" s="1"/>
      <c r="US644" s="1"/>
      <c r="UT644" s="1"/>
      <c r="UU644" s="1"/>
      <c r="UV644" s="1"/>
      <c r="UW644" s="1"/>
      <c r="UX644" s="1"/>
      <c r="UY644" s="1"/>
      <c r="UZ644" s="1"/>
      <c r="VA644" s="1"/>
      <c r="VB644" s="1"/>
      <c r="VC644" s="1"/>
      <c r="VD644" s="1"/>
      <c r="VE644" s="1"/>
      <c r="VF644" s="1"/>
      <c r="VG644" s="1"/>
      <c r="VH644" s="1"/>
      <c r="VI644" s="1"/>
      <c r="VJ644" s="1"/>
      <c r="VK644" s="1"/>
      <c r="VL644" s="1"/>
      <c r="VM644" s="1"/>
      <c r="VN644" s="1"/>
      <c r="VO644" s="1"/>
      <c r="VP644" s="1"/>
      <c r="VQ644" s="1"/>
      <c r="VR644" s="1"/>
      <c r="VS644" s="1"/>
      <c r="VT644" s="1"/>
      <c r="VU644" s="1"/>
      <c r="VV644" s="1"/>
      <c r="VW644" s="1"/>
      <c r="VX644" s="1"/>
      <c r="VY644" s="1"/>
      <c r="VZ644" s="1"/>
      <c r="WA644" s="1"/>
      <c r="WB644" s="1"/>
      <c r="WC644" s="1"/>
      <c r="WD644" s="1"/>
      <c r="WE644" s="1"/>
      <c r="WF644" s="1"/>
      <c r="WG644" s="1"/>
      <c r="WH644" s="1"/>
      <c r="WI644" s="1"/>
      <c r="WJ644" s="1"/>
      <c r="WK644" s="1"/>
      <c r="WL644" s="1"/>
      <c r="WM644" s="1"/>
      <c r="WN644" s="1"/>
      <c r="WO644" s="1"/>
      <c r="WP644" s="1"/>
      <c r="WQ644" s="1"/>
      <c r="WR644" s="1"/>
      <c r="WS644" s="1"/>
      <c r="WT644" s="1"/>
      <c r="WU644" s="1"/>
      <c r="WV644" s="1"/>
      <c r="WW644" s="1"/>
      <c r="WX644" s="1"/>
      <c r="WY644" s="1"/>
      <c r="WZ644" s="1"/>
      <c r="XA644" s="1"/>
      <c r="XB644" s="1"/>
      <c r="XC644" s="1"/>
      <c r="XD644" s="1"/>
      <c r="XE644" s="1"/>
      <c r="XF644" s="1"/>
      <c r="XG644" s="1"/>
      <c r="XH644" s="1"/>
      <c r="XI644" s="1"/>
      <c r="XJ644" s="1"/>
      <c r="XK644" s="1"/>
      <c r="XL644" s="1"/>
      <c r="XM644" s="1"/>
      <c r="XN644" s="1"/>
      <c r="XO644" s="1"/>
      <c r="XP644" s="1"/>
      <c r="XQ644" s="1"/>
      <c r="XR644" s="1"/>
      <c r="XS644" s="1"/>
      <c r="XT644" s="1"/>
      <c r="XU644" s="1"/>
      <c r="XV644" s="1"/>
      <c r="XW644" s="1"/>
      <c r="XX644" s="1"/>
      <c r="XY644" s="1"/>
      <c r="XZ644" s="1"/>
      <c r="YA644" s="1"/>
      <c r="YB644" s="1"/>
      <c r="YC644" s="1"/>
      <c r="YD644" s="1"/>
      <c r="YE644" s="1"/>
      <c r="YF644" s="1"/>
      <c r="YG644" s="1"/>
      <c r="YH644" s="1"/>
      <c r="YI644" s="1"/>
      <c r="YJ644" s="1"/>
      <c r="YK644" s="1"/>
      <c r="YL644" s="1"/>
      <c r="YM644" s="1"/>
      <c r="YN644" s="1"/>
      <c r="YO644" s="1"/>
      <c r="YP644" s="1"/>
      <c r="YQ644" s="1"/>
      <c r="YR644" s="1"/>
      <c r="YS644" s="1"/>
      <c r="YT644" s="1"/>
      <c r="YU644" s="1"/>
      <c r="YV644" s="1"/>
      <c r="YW644" s="1"/>
      <c r="YX644" s="1"/>
      <c r="YY644" s="1"/>
      <c r="YZ644" s="1"/>
      <c r="ZA644" s="1"/>
      <c r="ZB644" s="1"/>
      <c r="ZC644" s="1"/>
      <c r="ZD644" s="1"/>
      <c r="ZE644" s="1"/>
      <c r="ZF644" s="1"/>
      <c r="ZG644" s="1"/>
      <c r="ZH644" s="1"/>
      <c r="ZI644" s="1"/>
      <c r="ZJ644" s="1"/>
      <c r="ZK644" s="1"/>
      <c r="ZL644" s="1"/>
      <c r="ZM644" s="1"/>
      <c r="ZN644" s="1"/>
      <c r="ZO644" s="1"/>
      <c r="ZP644" s="1"/>
      <c r="ZQ644" s="1"/>
      <c r="ZR644" s="1"/>
      <c r="ZS644" s="1"/>
    </row>
    <row r="645" spans="1:695" s="134" customFormat="1" x14ac:dyDescent="0.2">
      <c r="A645" s="225" t="s">
        <v>175</v>
      </c>
      <c r="B645" s="91"/>
      <c r="C645" s="48" t="s">
        <v>80</v>
      </c>
      <c r="D645" s="68" t="s">
        <v>15</v>
      </c>
      <c r="E645" s="69">
        <v>0.62847222222222221</v>
      </c>
      <c r="F645" s="69">
        <f>E645+(20/(24*60))</f>
        <v>0.64236111111111105</v>
      </c>
      <c r="G645" s="42">
        <f t="shared" si="99"/>
        <v>2312.4</v>
      </c>
      <c r="H645" s="70">
        <v>188</v>
      </c>
      <c r="I645" s="81">
        <v>12.3</v>
      </c>
      <c r="J645" s="77" t="s">
        <v>204</v>
      </c>
      <c r="K645" s="77" t="s">
        <v>205</v>
      </c>
      <c r="L645" s="157"/>
      <c r="M645" s="1"/>
      <c r="N645" s="138"/>
      <c r="O645" s="139"/>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c r="JR645" s="1"/>
      <c r="JS645" s="1"/>
      <c r="JT645" s="1"/>
      <c r="JU645" s="1"/>
      <c r="JV645" s="1"/>
      <c r="JW645" s="1"/>
      <c r="JX645" s="1"/>
      <c r="JY645" s="1"/>
      <c r="JZ645" s="1"/>
      <c r="KA645" s="1"/>
      <c r="KB645" s="1"/>
      <c r="KC645" s="1"/>
      <c r="KD645" s="1"/>
      <c r="KE645" s="1"/>
      <c r="KF645" s="1"/>
      <c r="KG645" s="1"/>
      <c r="KH645" s="1"/>
      <c r="KI645" s="1"/>
      <c r="KJ645" s="1"/>
      <c r="KK645" s="1"/>
      <c r="KL645" s="1"/>
      <c r="KM645" s="1"/>
      <c r="KN645" s="1"/>
      <c r="KO645" s="1"/>
      <c r="KP645" s="1"/>
      <c r="KQ645" s="1"/>
      <c r="KR645" s="1"/>
      <c r="KS645" s="1"/>
      <c r="KT645" s="1"/>
      <c r="KU645" s="1"/>
      <c r="KV645" s="1"/>
      <c r="KW645" s="1"/>
      <c r="KX645" s="1"/>
      <c r="KY645" s="1"/>
      <c r="KZ645" s="1"/>
      <c r="LA645" s="1"/>
      <c r="LB645" s="1"/>
      <c r="LC645" s="1"/>
      <c r="LD645" s="1"/>
      <c r="LE645" s="1"/>
      <c r="LF645" s="1"/>
      <c r="LG645" s="1"/>
      <c r="LH645" s="1"/>
      <c r="LI645" s="1"/>
      <c r="LJ645" s="1"/>
      <c r="LK645" s="1"/>
      <c r="LL645" s="1"/>
      <c r="LM645" s="1"/>
      <c r="LN645" s="1"/>
      <c r="LO645" s="1"/>
      <c r="LP645" s="1"/>
      <c r="LQ645" s="1"/>
      <c r="LR645" s="1"/>
      <c r="LS645" s="1"/>
      <c r="LT645" s="1"/>
      <c r="LU645" s="1"/>
      <c r="LV645" s="1"/>
      <c r="LW645" s="1"/>
      <c r="LX645" s="1"/>
      <c r="LY645" s="1"/>
      <c r="LZ645" s="1"/>
      <c r="MA645" s="1"/>
      <c r="MB645" s="1"/>
      <c r="MC645" s="1"/>
      <c r="MD645" s="1"/>
      <c r="ME645" s="1"/>
      <c r="MF645" s="1"/>
      <c r="MG645" s="1"/>
      <c r="MH645" s="1"/>
      <c r="MI645" s="1"/>
      <c r="MJ645" s="1"/>
      <c r="MK645" s="1"/>
      <c r="ML645" s="1"/>
      <c r="MM645" s="1"/>
      <c r="MN645" s="1"/>
      <c r="MO645" s="1"/>
      <c r="MP645" s="1"/>
      <c r="MQ645" s="1"/>
      <c r="MR645" s="1"/>
      <c r="MS645" s="1"/>
      <c r="MT645" s="1"/>
      <c r="MU645" s="1"/>
      <c r="MV645" s="1"/>
      <c r="MW645" s="1"/>
      <c r="MX645" s="1"/>
      <c r="MY645" s="1"/>
      <c r="MZ645" s="1"/>
      <c r="NA645" s="1"/>
      <c r="NB645" s="1"/>
      <c r="NC645" s="1"/>
      <c r="ND645" s="1"/>
      <c r="NE645" s="1"/>
      <c r="NF645" s="1"/>
      <c r="NG645" s="1"/>
      <c r="NH645" s="1"/>
      <c r="NI645" s="1"/>
      <c r="NJ645" s="1"/>
      <c r="NK645" s="1"/>
      <c r="NL645" s="1"/>
      <c r="NM645" s="1"/>
      <c r="NN645" s="1"/>
      <c r="NO645" s="1"/>
      <c r="NP645" s="1"/>
      <c r="NQ645" s="1"/>
      <c r="NR645" s="1"/>
      <c r="NS645" s="1"/>
      <c r="NT645" s="1"/>
      <c r="NU645" s="1"/>
      <c r="NV645" s="1"/>
      <c r="NW645" s="1"/>
      <c r="NX645" s="1"/>
      <c r="NY645" s="1"/>
      <c r="NZ645" s="1"/>
      <c r="OA645" s="1"/>
      <c r="OB645" s="1"/>
      <c r="OC645" s="1"/>
      <c r="OD645" s="1"/>
      <c r="OE645" s="1"/>
      <c r="OF645" s="1"/>
      <c r="OG645" s="1"/>
      <c r="OH645" s="1"/>
      <c r="OI645" s="1"/>
      <c r="OJ645" s="1"/>
      <c r="OK645" s="1"/>
      <c r="OL645" s="1"/>
      <c r="OM645" s="1"/>
      <c r="ON645" s="1"/>
      <c r="OO645" s="1"/>
      <c r="OP645" s="1"/>
      <c r="OQ645" s="1"/>
      <c r="OR645" s="1"/>
      <c r="OS645" s="1"/>
      <c r="OT645" s="1"/>
      <c r="OU645" s="1"/>
      <c r="OV645" s="1"/>
      <c r="OW645" s="1"/>
      <c r="OX645" s="1"/>
      <c r="OY645" s="1"/>
      <c r="OZ645" s="1"/>
      <c r="PA645" s="1"/>
      <c r="PB645" s="1"/>
      <c r="PC645" s="1"/>
      <c r="PD645" s="1"/>
      <c r="PE645" s="1"/>
      <c r="PF645" s="1"/>
      <c r="PG645" s="1"/>
      <c r="PH645" s="1"/>
      <c r="PI645" s="1"/>
      <c r="PJ645" s="1"/>
      <c r="PK645" s="1"/>
      <c r="PL645" s="1"/>
      <c r="PM645" s="1"/>
      <c r="PN645" s="1"/>
      <c r="PO645" s="1"/>
      <c r="PP645" s="1"/>
      <c r="PQ645" s="1"/>
      <c r="PR645" s="1"/>
      <c r="PS645" s="1"/>
      <c r="PT645" s="1"/>
      <c r="PU645" s="1"/>
      <c r="PV645" s="1"/>
      <c r="PW645" s="1"/>
      <c r="PX645" s="1"/>
      <c r="PY645" s="1"/>
      <c r="PZ645" s="1"/>
      <c r="QA645" s="1"/>
      <c r="QB645" s="1"/>
      <c r="QC645" s="1"/>
      <c r="QD645" s="1"/>
      <c r="QE645" s="1"/>
      <c r="QF645" s="1"/>
      <c r="QG645" s="1"/>
      <c r="QH645" s="1"/>
      <c r="QI645" s="1"/>
      <c r="QJ645" s="1"/>
      <c r="QK645" s="1"/>
      <c r="QL645" s="1"/>
      <c r="QM645" s="1"/>
      <c r="QN645" s="1"/>
      <c r="QO645" s="1"/>
      <c r="QP645" s="1"/>
      <c r="QQ645" s="1"/>
      <c r="QR645" s="1"/>
      <c r="QS645" s="1"/>
      <c r="QT645" s="1"/>
      <c r="QU645" s="1"/>
      <c r="QV645" s="1"/>
      <c r="QW645" s="1"/>
      <c r="QX645" s="1"/>
      <c r="QY645" s="1"/>
      <c r="QZ645" s="1"/>
      <c r="RA645" s="1"/>
      <c r="RB645" s="1"/>
      <c r="RC645" s="1"/>
      <c r="RD645" s="1"/>
      <c r="RE645" s="1"/>
      <c r="RF645" s="1"/>
      <c r="RG645" s="1"/>
      <c r="RH645" s="1"/>
      <c r="RI645" s="1"/>
      <c r="RJ645" s="1"/>
      <c r="RK645" s="1"/>
      <c r="RL645" s="1"/>
      <c r="RM645" s="1"/>
      <c r="RN645" s="1"/>
      <c r="RO645" s="1"/>
      <c r="RP645" s="1"/>
      <c r="RQ645" s="1"/>
      <c r="RR645" s="1"/>
      <c r="RS645" s="1"/>
      <c r="RT645" s="1"/>
      <c r="RU645" s="1"/>
      <c r="RV645" s="1"/>
      <c r="RW645" s="1"/>
      <c r="RX645" s="1"/>
      <c r="RY645" s="1"/>
      <c r="RZ645" s="1"/>
      <c r="SA645" s="1"/>
      <c r="SB645" s="1"/>
      <c r="SC645" s="1"/>
      <c r="SD645" s="1"/>
      <c r="SE645" s="1"/>
      <c r="SF645" s="1"/>
      <c r="SG645" s="1"/>
      <c r="SH645" s="1"/>
      <c r="SI645" s="1"/>
      <c r="SJ645" s="1"/>
      <c r="SK645" s="1"/>
      <c r="SL645" s="1"/>
      <c r="SM645" s="1"/>
      <c r="SN645" s="1"/>
      <c r="SO645" s="1"/>
      <c r="SP645" s="1"/>
      <c r="SQ645" s="1"/>
      <c r="SR645" s="1"/>
      <c r="SS645" s="1"/>
      <c r="ST645" s="1"/>
      <c r="SU645" s="1"/>
      <c r="SV645" s="1"/>
      <c r="SW645" s="1"/>
      <c r="SX645" s="1"/>
      <c r="SY645" s="1"/>
      <c r="SZ645" s="1"/>
      <c r="TA645" s="1"/>
      <c r="TB645" s="1"/>
      <c r="TC645" s="1"/>
      <c r="TD645" s="1"/>
      <c r="TE645" s="1"/>
      <c r="TF645" s="1"/>
      <c r="TG645" s="1"/>
      <c r="TH645" s="1"/>
      <c r="TI645" s="1"/>
      <c r="TJ645" s="1"/>
      <c r="TK645" s="1"/>
      <c r="TL645" s="1"/>
      <c r="TM645" s="1"/>
      <c r="TN645" s="1"/>
      <c r="TO645" s="1"/>
      <c r="TP645" s="1"/>
      <c r="TQ645" s="1"/>
      <c r="TR645" s="1"/>
      <c r="TS645" s="1"/>
      <c r="TT645" s="1"/>
      <c r="TU645" s="1"/>
      <c r="TV645" s="1"/>
      <c r="TW645" s="1"/>
      <c r="TX645" s="1"/>
      <c r="TY645" s="1"/>
      <c r="TZ645" s="1"/>
      <c r="UA645" s="1"/>
      <c r="UB645" s="1"/>
      <c r="UC645" s="1"/>
      <c r="UD645" s="1"/>
      <c r="UE645" s="1"/>
      <c r="UF645" s="1"/>
      <c r="UG645" s="1"/>
      <c r="UH645" s="1"/>
      <c r="UI645" s="1"/>
      <c r="UJ645" s="1"/>
      <c r="UK645" s="1"/>
      <c r="UL645" s="1"/>
      <c r="UM645" s="1"/>
      <c r="UN645" s="1"/>
      <c r="UO645" s="1"/>
      <c r="UP645" s="1"/>
      <c r="UQ645" s="1"/>
      <c r="UR645" s="1"/>
      <c r="US645" s="1"/>
      <c r="UT645" s="1"/>
      <c r="UU645" s="1"/>
      <c r="UV645" s="1"/>
      <c r="UW645" s="1"/>
      <c r="UX645" s="1"/>
      <c r="UY645" s="1"/>
      <c r="UZ645" s="1"/>
      <c r="VA645" s="1"/>
      <c r="VB645" s="1"/>
      <c r="VC645" s="1"/>
      <c r="VD645" s="1"/>
      <c r="VE645" s="1"/>
      <c r="VF645" s="1"/>
      <c r="VG645" s="1"/>
      <c r="VH645" s="1"/>
      <c r="VI645" s="1"/>
      <c r="VJ645" s="1"/>
      <c r="VK645" s="1"/>
      <c r="VL645" s="1"/>
      <c r="VM645" s="1"/>
      <c r="VN645" s="1"/>
      <c r="VO645" s="1"/>
      <c r="VP645" s="1"/>
      <c r="VQ645" s="1"/>
      <c r="VR645" s="1"/>
      <c r="VS645" s="1"/>
      <c r="VT645" s="1"/>
      <c r="VU645" s="1"/>
      <c r="VV645" s="1"/>
      <c r="VW645" s="1"/>
      <c r="VX645" s="1"/>
      <c r="VY645" s="1"/>
      <c r="VZ645" s="1"/>
      <c r="WA645" s="1"/>
      <c r="WB645" s="1"/>
      <c r="WC645" s="1"/>
      <c r="WD645" s="1"/>
      <c r="WE645" s="1"/>
      <c r="WF645" s="1"/>
      <c r="WG645" s="1"/>
      <c r="WH645" s="1"/>
      <c r="WI645" s="1"/>
      <c r="WJ645" s="1"/>
      <c r="WK645" s="1"/>
      <c r="WL645" s="1"/>
      <c r="WM645" s="1"/>
      <c r="WN645" s="1"/>
      <c r="WO645" s="1"/>
      <c r="WP645" s="1"/>
      <c r="WQ645" s="1"/>
      <c r="WR645" s="1"/>
      <c r="WS645" s="1"/>
      <c r="WT645" s="1"/>
      <c r="WU645" s="1"/>
      <c r="WV645" s="1"/>
      <c r="WW645" s="1"/>
      <c r="WX645" s="1"/>
      <c r="WY645" s="1"/>
      <c r="WZ645" s="1"/>
      <c r="XA645" s="1"/>
      <c r="XB645" s="1"/>
      <c r="XC645" s="1"/>
      <c r="XD645" s="1"/>
      <c r="XE645" s="1"/>
      <c r="XF645" s="1"/>
      <c r="XG645" s="1"/>
      <c r="XH645" s="1"/>
      <c r="XI645" s="1"/>
      <c r="XJ645" s="1"/>
      <c r="XK645" s="1"/>
      <c r="XL645" s="1"/>
      <c r="XM645" s="1"/>
      <c r="XN645" s="1"/>
      <c r="XO645" s="1"/>
      <c r="XP645" s="1"/>
      <c r="XQ645" s="1"/>
      <c r="XR645" s="1"/>
      <c r="XS645" s="1"/>
      <c r="XT645" s="1"/>
      <c r="XU645" s="1"/>
      <c r="XV645" s="1"/>
      <c r="XW645" s="1"/>
      <c r="XX645" s="1"/>
      <c r="XY645" s="1"/>
      <c r="XZ645" s="1"/>
      <c r="YA645" s="1"/>
      <c r="YB645" s="1"/>
      <c r="YC645" s="1"/>
      <c r="YD645" s="1"/>
      <c r="YE645" s="1"/>
      <c r="YF645" s="1"/>
      <c r="YG645" s="1"/>
      <c r="YH645" s="1"/>
      <c r="YI645" s="1"/>
      <c r="YJ645" s="1"/>
      <c r="YK645" s="1"/>
      <c r="YL645" s="1"/>
      <c r="YM645" s="1"/>
      <c r="YN645" s="1"/>
      <c r="YO645" s="1"/>
      <c r="YP645" s="1"/>
      <c r="YQ645" s="1"/>
      <c r="YR645" s="1"/>
      <c r="YS645" s="1"/>
      <c r="YT645" s="1"/>
      <c r="YU645" s="1"/>
      <c r="YV645" s="1"/>
      <c r="YW645" s="1"/>
      <c r="YX645" s="1"/>
      <c r="YY645" s="1"/>
      <c r="YZ645" s="1"/>
      <c r="ZA645" s="1"/>
      <c r="ZB645" s="1"/>
      <c r="ZC645" s="1"/>
      <c r="ZD645" s="1"/>
      <c r="ZE645" s="1"/>
      <c r="ZF645" s="1"/>
      <c r="ZG645" s="1"/>
      <c r="ZH645" s="1"/>
      <c r="ZI645" s="1"/>
      <c r="ZJ645" s="1"/>
      <c r="ZK645" s="1"/>
      <c r="ZL645" s="1"/>
      <c r="ZM645" s="1"/>
      <c r="ZN645" s="1"/>
      <c r="ZO645" s="1"/>
      <c r="ZP645" s="1"/>
      <c r="ZQ645" s="1"/>
      <c r="ZR645" s="1"/>
      <c r="ZS645" s="1"/>
    </row>
    <row r="646" spans="1:695" s="101" customFormat="1" x14ac:dyDescent="0.2">
      <c r="A646" s="225" t="s">
        <v>175</v>
      </c>
      <c r="B646" s="91"/>
      <c r="C646" s="48" t="s">
        <v>185</v>
      </c>
      <c r="D646" s="68" t="s">
        <v>15</v>
      </c>
      <c r="E646" s="69">
        <v>0.64583333333333337</v>
      </c>
      <c r="F646" s="69">
        <f>E646+(45/(24*60))</f>
        <v>0.67708333333333337</v>
      </c>
      <c r="G646" s="42">
        <f t="shared" si="99"/>
        <v>5188.8</v>
      </c>
      <c r="H646" s="70">
        <v>188</v>
      </c>
      <c r="I646" s="81">
        <v>27.6</v>
      </c>
      <c r="J646" s="77" t="s">
        <v>204</v>
      </c>
      <c r="K646" s="77" t="s">
        <v>205</v>
      </c>
      <c r="L646" s="157"/>
      <c r="M646" s="1"/>
      <c r="N646" s="138"/>
      <c r="O646" s="139"/>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c r="JR646" s="1"/>
      <c r="JS646" s="1"/>
      <c r="JT646" s="1"/>
      <c r="JU646" s="1"/>
      <c r="JV646" s="1"/>
      <c r="JW646" s="1"/>
      <c r="JX646" s="1"/>
      <c r="JY646" s="1"/>
      <c r="JZ646" s="1"/>
      <c r="KA646" s="1"/>
      <c r="KB646" s="1"/>
      <c r="KC646" s="1"/>
      <c r="KD646" s="1"/>
      <c r="KE646" s="1"/>
      <c r="KF646" s="1"/>
      <c r="KG646" s="1"/>
      <c r="KH646" s="1"/>
      <c r="KI646" s="1"/>
      <c r="KJ646" s="1"/>
      <c r="KK646" s="1"/>
      <c r="KL646" s="1"/>
      <c r="KM646" s="1"/>
      <c r="KN646" s="1"/>
      <c r="KO646" s="1"/>
      <c r="KP646" s="1"/>
      <c r="KQ646" s="1"/>
      <c r="KR646" s="1"/>
      <c r="KS646" s="1"/>
      <c r="KT646" s="1"/>
      <c r="KU646" s="1"/>
      <c r="KV646" s="1"/>
      <c r="KW646" s="1"/>
      <c r="KX646" s="1"/>
      <c r="KY646" s="1"/>
      <c r="KZ646" s="1"/>
      <c r="LA646" s="1"/>
      <c r="LB646" s="1"/>
      <c r="LC646" s="1"/>
      <c r="LD646" s="1"/>
      <c r="LE646" s="1"/>
      <c r="LF646" s="1"/>
      <c r="LG646" s="1"/>
      <c r="LH646" s="1"/>
      <c r="LI646" s="1"/>
      <c r="LJ646" s="1"/>
      <c r="LK646" s="1"/>
      <c r="LL646" s="1"/>
      <c r="LM646" s="1"/>
      <c r="LN646" s="1"/>
      <c r="LO646" s="1"/>
      <c r="LP646" s="1"/>
      <c r="LQ646" s="1"/>
      <c r="LR646" s="1"/>
      <c r="LS646" s="1"/>
      <c r="LT646" s="1"/>
      <c r="LU646" s="1"/>
      <c r="LV646" s="1"/>
      <c r="LW646" s="1"/>
      <c r="LX646" s="1"/>
      <c r="LY646" s="1"/>
      <c r="LZ646" s="1"/>
      <c r="MA646" s="1"/>
      <c r="MB646" s="1"/>
      <c r="MC646" s="1"/>
      <c r="MD646" s="1"/>
      <c r="ME646" s="1"/>
      <c r="MF646" s="1"/>
      <c r="MG646" s="1"/>
      <c r="MH646" s="1"/>
      <c r="MI646" s="1"/>
      <c r="MJ646" s="1"/>
      <c r="MK646" s="1"/>
      <c r="ML646" s="1"/>
      <c r="MM646" s="1"/>
      <c r="MN646" s="1"/>
      <c r="MO646" s="1"/>
      <c r="MP646" s="1"/>
      <c r="MQ646" s="1"/>
      <c r="MR646" s="1"/>
      <c r="MS646" s="1"/>
      <c r="MT646" s="1"/>
      <c r="MU646" s="1"/>
      <c r="MV646" s="1"/>
      <c r="MW646" s="1"/>
      <c r="MX646" s="1"/>
      <c r="MY646" s="1"/>
      <c r="MZ646" s="1"/>
      <c r="NA646" s="1"/>
      <c r="NB646" s="1"/>
      <c r="NC646" s="1"/>
      <c r="ND646" s="1"/>
      <c r="NE646" s="1"/>
      <c r="NF646" s="1"/>
      <c r="NG646" s="1"/>
      <c r="NH646" s="1"/>
      <c r="NI646" s="1"/>
      <c r="NJ646" s="1"/>
      <c r="NK646" s="1"/>
      <c r="NL646" s="1"/>
      <c r="NM646" s="1"/>
      <c r="NN646" s="1"/>
      <c r="NO646" s="1"/>
      <c r="NP646" s="1"/>
      <c r="NQ646" s="1"/>
      <c r="NR646" s="1"/>
      <c r="NS646" s="1"/>
      <c r="NT646" s="1"/>
      <c r="NU646" s="1"/>
      <c r="NV646" s="1"/>
      <c r="NW646" s="1"/>
      <c r="NX646" s="1"/>
      <c r="NY646" s="1"/>
      <c r="NZ646" s="1"/>
      <c r="OA646" s="1"/>
      <c r="OB646" s="1"/>
      <c r="OC646" s="1"/>
      <c r="OD646" s="1"/>
      <c r="OE646" s="1"/>
      <c r="OF646" s="1"/>
      <c r="OG646" s="1"/>
      <c r="OH646" s="1"/>
      <c r="OI646" s="1"/>
      <c r="OJ646" s="1"/>
      <c r="OK646" s="1"/>
      <c r="OL646" s="1"/>
      <c r="OM646" s="1"/>
      <c r="ON646" s="1"/>
      <c r="OO646" s="1"/>
      <c r="OP646" s="1"/>
      <c r="OQ646" s="1"/>
      <c r="OR646" s="1"/>
      <c r="OS646" s="1"/>
      <c r="OT646" s="1"/>
      <c r="OU646" s="1"/>
      <c r="OV646" s="1"/>
      <c r="OW646" s="1"/>
      <c r="OX646" s="1"/>
      <c r="OY646" s="1"/>
      <c r="OZ646" s="1"/>
      <c r="PA646" s="1"/>
      <c r="PB646" s="1"/>
      <c r="PC646" s="1"/>
      <c r="PD646" s="1"/>
      <c r="PE646" s="1"/>
      <c r="PF646" s="1"/>
      <c r="PG646" s="1"/>
      <c r="PH646" s="1"/>
      <c r="PI646" s="1"/>
      <c r="PJ646" s="1"/>
      <c r="PK646" s="1"/>
      <c r="PL646" s="1"/>
      <c r="PM646" s="1"/>
      <c r="PN646" s="1"/>
      <c r="PO646" s="1"/>
      <c r="PP646" s="1"/>
      <c r="PQ646" s="1"/>
      <c r="PR646" s="1"/>
      <c r="PS646" s="1"/>
      <c r="PT646" s="1"/>
      <c r="PU646" s="1"/>
      <c r="PV646" s="1"/>
      <c r="PW646" s="1"/>
      <c r="PX646" s="1"/>
      <c r="PY646" s="1"/>
      <c r="PZ646" s="1"/>
      <c r="QA646" s="1"/>
      <c r="QB646" s="1"/>
      <c r="QC646" s="1"/>
      <c r="QD646" s="1"/>
      <c r="QE646" s="1"/>
      <c r="QF646" s="1"/>
      <c r="QG646" s="1"/>
      <c r="QH646" s="1"/>
      <c r="QI646" s="1"/>
      <c r="QJ646" s="1"/>
      <c r="QK646" s="1"/>
      <c r="QL646" s="1"/>
      <c r="QM646" s="1"/>
      <c r="QN646" s="1"/>
      <c r="QO646" s="1"/>
      <c r="QP646" s="1"/>
      <c r="QQ646" s="1"/>
      <c r="QR646" s="1"/>
      <c r="QS646" s="1"/>
      <c r="QT646" s="1"/>
      <c r="QU646" s="1"/>
      <c r="QV646" s="1"/>
      <c r="QW646" s="1"/>
      <c r="QX646" s="1"/>
      <c r="QY646" s="1"/>
      <c r="QZ646" s="1"/>
      <c r="RA646" s="1"/>
      <c r="RB646" s="1"/>
      <c r="RC646" s="1"/>
      <c r="RD646" s="1"/>
      <c r="RE646" s="1"/>
      <c r="RF646" s="1"/>
      <c r="RG646" s="1"/>
      <c r="RH646" s="1"/>
      <c r="RI646" s="1"/>
      <c r="RJ646" s="1"/>
      <c r="RK646" s="1"/>
      <c r="RL646" s="1"/>
      <c r="RM646" s="1"/>
      <c r="RN646" s="1"/>
      <c r="RO646" s="1"/>
      <c r="RP646" s="1"/>
      <c r="RQ646" s="1"/>
      <c r="RR646" s="1"/>
      <c r="RS646" s="1"/>
      <c r="RT646" s="1"/>
      <c r="RU646" s="1"/>
      <c r="RV646" s="1"/>
      <c r="RW646" s="1"/>
      <c r="RX646" s="1"/>
      <c r="RY646" s="1"/>
      <c r="RZ646" s="1"/>
      <c r="SA646" s="1"/>
      <c r="SB646" s="1"/>
      <c r="SC646" s="1"/>
      <c r="SD646" s="1"/>
      <c r="SE646" s="1"/>
      <c r="SF646" s="1"/>
      <c r="SG646" s="1"/>
      <c r="SH646" s="1"/>
      <c r="SI646" s="1"/>
      <c r="SJ646" s="1"/>
      <c r="SK646" s="1"/>
      <c r="SL646" s="1"/>
      <c r="SM646" s="1"/>
      <c r="SN646" s="1"/>
      <c r="SO646" s="1"/>
      <c r="SP646" s="1"/>
      <c r="SQ646" s="1"/>
      <c r="SR646" s="1"/>
      <c r="SS646" s="1"/>
      <c r="ST646" s="1"/>
      <c r="SU646" s="1"/>
      <c r="SV646" s="1"/>
      <c r="SW646" s="1"/>
      <c r="SX646" s="1"/>
      <c r="SY646" s="1"/>
      <c r="SZ646" s="1"/>
      <c r="TA646" s="1"/>
      <c r="TB646" s="1"/>
      <c r="TC646" s="1"/>
      <c r="TD646" s="1"/>
      <c r="TE646" s="1"/>
      <c r="TF646" s="1"/>
      <c r="TG646" s="1"/>
      <c r="TH646" s="1"/>
      <c r="TI646" s="1"/>
      <c r="TJ646" s="1"/>
      <c r="TK646" s="1"/>
      <c r="TL646" s="1"/>
      <c r="TM646" s="1"/>
      <c r="TN646" s="1"/>
      <c r="TO646" s="1"/>
      <c r="TP646" s="1"/>
      <c r="TQ646" s="1"/>
      <c r="TR646" s="1"/>
      <c r="TS646" s="1"/>
      <c r="TT646" s="1"/>
      <c r="TU646" s="1"/>
      <c r="TV646" s="1"/>
      <c r="TW646" s="1"/>
      <c r="TX646" s="1"/>
      <c r="TY646" s="1"/>
      <c r="TZ646" s="1"/>
      <c r="UA646" s="1"/>
      <c r="UB646" s="1"/>
      <c r="UC646" s="1"/>
      <c r="UD646" s="1"/>
      <c r="UE646" s="1"/>
      <c r="UF646" s="1"/>
      <c r="UG646" s="1"/>
      <c r="UH646" s="1"/>
      <c r="UI646" s="1"/>
      <c r="UJ646" s="1"/>
      <c r="UK646" s="1"/>
      <c r="UL646" s="1"/>
      <c r="UM646" s="1"/>
      <c r="UN646" s="1"/>
      <c r="UO646" s="1"/>
      <c r="UP646" s="1"/>
      <c r="UQ646" s="1"/>
      <c r="UR646" s="1"/>
      <c r="US646" s="1"/>
      <c r="UT646" s="1"/>
      <c r="UU646" s="1"/>
      <c r="UV646" s="1"/>
      <c r="UW646" s="1"/>
      <c r="UX646" s="1"/>
      <c r="UY646" s="1"/>
      <c r="UZ646" s="1"/>
      <c r="VA646" s="1"/>
      <c r="VB646" s="1"/>
      <c r="VC646" s="1"/>
      <c r="VD646" s="1"/>
      <c r="VE646" s="1"/>
      <c r="VF646" s="1"/>
      <c r="VG646" s="1"/>
      <c r="VH646" s="1"/>
      <c r="VI646" s="1"/>
      <c r="VJ646" s="1"/>
      <c r="VK646" s="1"/>
      <c r="VL646" s="1"/>
      <c r="VM646" s="1"/>
      <c r="VN646" s="1"/>
      <c r="VO646" s="1"/>
      <c r="VP646" s="1"/>
      <c r="VQ646" s="1"/>
      <c r="VR646" s="1"/>
      <c r="VS646" s="1"/>
      <c r="VT646" s="1"/>
      <c r="VU646" s="1"/>
      <c r="VV646" s="1"/>
      <c r="VW646" s="1"/>
      <c r="VX646" s="1"/>
      <c r="VY646" s="1"/>
      <c r="VZ646" s="1"/>
      <c r="WA646" s="1"/>
      <c r="WB646" s="1"/>
      <c r="WC646" s="1"/>
      <c r="WD646" s="1"/>
      <c r="WE646" s="1"/>
      <c r="WF646" s="1"/>
      <c r="WG646" s="1"/>
      <c r="WH646" s="1"/>
      <c r="WI646" s="1"/>
      <c r="WJ646" s="1"/>
      <c r="WK646" s="1"/>
      <c r="WL646" s="1"/>
      <c r="WM646" s="1"/>
      <c r="WN646" s="1"/>
      <c r="WO646" s="1"/>
      <c r="WP646" s="1"/>
      <c r="WQ646" s="1"/>
      <c r="WR646" s="1"/>
      <c r="WS646" s="1"/>
      <c r="WT646" s="1"/>
      <c r="WU646" s="1"/>
      <c r="WV646" s="1"/>
      <c r="WW646" s="1"/>
      <c r="WX646" s="1"/>
      <c r="WY646" s="1"/>
      <c r="WZ646" s="1"/>
      <c r="XA646" s="1"/>
      <c r="XB646" s="1"/>
      <c r="XC646" s="1"/>
      <c r="XD646" s="1"/>
      <c r="XE646" s="1"/>
      <c r="XF646" s="1"/>
      <c r="XG646" s="1"/>
      <c r="XH646" s="1"/>
      <c r="XI646" s="1"/>
      <c r="XJ646" s="1"/>
      <c r="XK646" s="1"/>
      <c r="XL646" s="1"/>
      <c r="XM646" s="1"/>
      <c r="XN646" s="1"/>
      <c r="XO646" s="1"/>
      <c r="XP646" s="1"/>
      <c r="XQ646" s="1"/>
      <c r="XR646" s="1"/>
      <c r="XS646" s="1"/>
      <c r="XT646" s="1"/>
      <c r="XU646" s="1"/>
      <c r="XV646" s="1"/>
      <c r="XW646" s="1"/>
      <c r="XX646" s="1"/>
      <c r="XY646" s="1"/>
      <c r="XZ646" s="1"/>
      <c r="YA646" s="1"/>
      <c r="YB646" s="1"/>
      <c r="YC646" s="1"/>
      <c r="YD646" s="1"/>
      <c r="YE646" s="1"/>
      <c r="YF646" s="1"/>
      <c r="YG646" s="1"/>
      <c r="YH646" s="1"/>
      <c r="YI646" s="1"/>
      <c r="YJ646" s="1"/>
      <c r="YK646" s="1"/>
      <c r="YL646" s="1"/>
      <c r="YM646" s="1"/>
      <c r="YN646" s="1"/>
      <c r="YO646" s="1"/>
      <c r="YP646" s="1"/>
      <c r="YQ646" s="1"/>
      <c r="YR646" s="1"/>
      <c r="YS646" s="1"/>
      <c r="YT646" s="1"/>
      <c r="YU646" s="1"/>
      <c r="YV646" s="1"/>
      <c r="YW646" s="1"/>
      <c r="YX646" s="1"/>
      <c r="YY646" s="1"/>
      <c r="YZ646" s="1"/>
      <c r="ZA646" s="1"/>
      <c r="ZB646" s="1"/>
      <c r="ZC646" s="1"/>
      <c r="ZD646" s="1"/>
      <c r="ZE646" s="1"/>
      <c r="ZF646" s="1"/>
      <c r="ZG646" s="1"/>
      <c r="ZH646" s="1"/>
      <c r="ZI646" s="1"/>
      <c r="ZJ646" s="1"/>
      <c r="ZK646" s="1"/>
      <c r="ZL646" s="1"/>
      <c r="ZM646" s="1"/>
      <c r="ZN646" s="1"/>
      <c r="ZO646" s="1"/>
      <c r="ZP646" s="1"/>
      <c r="ZQ646" s="1"/>
      <c r="ZR646" s="1"/>
      <c r="ZS646" s="1"/>
    </row>
    <row r="647" spans="1:695" s="101" customFormat="1" x14ac:dyDescent="0.2">
      <c r="A647" s="225" t="s">
        <v>175</v>
      </c>
      <c r="B647" s="91"/>
      <c r="C647" s="48" t="s">
        <v>79</v>
      </c>
      <c r="D647" s="68" t="s">
        <v>13</v>
      </c>
      <c r="E647" s="69">
        <v>0.67708333333333337</v>
      </c>
      <c r="F647" s="69">
        <f>E647+(40/(24*60))</f>
        <v>0.70486111111111116</v>
      </c>
      <c r="G647" s="42">
        <f t="shared" si="99"/>
        <v>5547.6</v>
      </c>
      <c r="H647" s="70">
        <v>201</v>
      </c>
      <c r="I647" s="81">
        <v>27.6</v>
      </c>
      <c r="J647" s="77" t="s">
        <v>204</v>
      </c>
      <c r="K647" s="77" t="s">
        <v>205</v>
      </c>
      <c r="L647" s="157"/>
      <c r="M647" s="1"/>
      <c r="N647" s="138"/>
      <c r="O647" s="139"/>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c r="JR647" s="1"/>
      <c r="JS647" s="1"/>
      <c r="JT647" s="1"/>
      <c r="JU647" s="1"/>
      <c r="JV647" s="1"/>
      <c r="JW647" s="1"/>
      <c r="JX647" s="1"/>
      <c r="JY647" s="1"/>
      <c r="JZ647" s="1"/>
      <c r="KA647" s="1"/>
      <c r="KB647" s="1"/>
      <c r="KC647" s="1"/>
      <c r="KD647" s="1"/>
      <c r="KE647" s="1"/>
      <c r="KF647" s="1"/>
      <c r="KG647" s="1"/>
      <c r="KH647" s="1"/>
      <c r="KI647" s="1"/>
      <c r="KJ647" s="1"/>
      <c r="KK647" s="1"/>
      <c r="KL647" s="1"/>
      <c r="KM647" s="1"/>
      <c r="KN647" s="1"/>
      <c r="KO647" s="1"/>
      <c r="KP647" s="1"/>
      <c r="KQ647" s="1"/>
      <c r="KR647" s="1"/>
      <c r="KS647" s="1"/>
      <c r="KT647" s="1"/>
      <c r="KU647" s="1"/>
      <c r="KV647" s="1"/>
      <c r="KW647" s="1"/>
      <c r="KX647" s="1"/>
      <c r="KY647" s="1"/>
      <c r="KZ647" s="1"/>
      <c r="LA647" s="1"/>
      <c r="LB647" s="1"/>
      <c r="LC647" s="1"/>
      <c r="LD647" s="1"/>
      <c r="LE647" s="1"/>
      <c r="LF647" s="1"/>
      <c r="LG647" s="1"/>
      <c r="LH647" s="1"/>
      <c r="LI647" s="1"/>
      <c r="LJ647" s="1"/>
      <c r="LK647" s="1"/>
      <c r="LL647" s="1"/>
      <c r="LM647" s="1"/>
      <c r="LN647" s="1"/>
      <c r="LO647" s="1"/>
      <c r="LP647" s="1"/>
      <c r="LQ647" s="1"/>
      <c r="LR647" s="1"/>
      <c r="LS647" s="1"/>
      <c r="LT647" s="1"/>
      <c r="LU647" s="1"/>
      <c r="LV647" s="1"/>
      <c r="LW647" s="1"/>
      <c r="LX647" s="1"/>
      <c r="LY647" s="1"/>
      <c r="LZ647" s="1"/>
      <c r="MA647" s="1"/>
      <c r="MB647" s="1"/>
      <c r="MC647" s="1"/>
      <c r="MD647" s="1"/>
      <c r="ME647" s="1"/>
      <c r="MF647" s="1"/>
      <c r="MG647" s="1"/>
      <c r="MH647" s="1"/>
      <c r="MI647" s="1"/>
      <c r="MJ647" s="1"/>
      <c r="MK647" s="1"/>
      <c r="ML647" s="1"/>
      <c r="MM647" s="1"/>
      <c r="MN647" s="1"/>
      <c r="MO647" s="1"/>
      <c r="MP647" s="1"/>
      <c r="MQ647" s="1"/>
      <c r="MR647" s="1"/>
      <c r="MS647" s="1"/>
      <c r="MT647" s="1"/>
      <c r="MU647" s="1"/>
      <c r="MV647" s="1"/>
      <c r="MW647" s="1"/>
      <c r="MX647" s="1"/>
      <c r="MY647" s="1"/>
      <c r="MZ647" s="1"/>
      <c r="NA647" s="1"/>
      <c r="NB647" s="1"/>
      <c r="NC647" s="1"/>
      <c r="ND647" s="1"/>
      <c r="NE647" s="1"/>
      <c r="NF647" s="1"/>
      <c r="NG647" s="1"/>
      <c r="NH647" s="1"/>
      <c r="NI647" s="1"/>
      <c r="NJ647" s="1"/>
      <c r="NK647" s="1"/>
      <c r="NL647" s="1"/>
      <c r="NM647" s="1"/>
      <c r="NN647" s="1"/>
      <c r="NO647" s="1"/>
      <c r="NP647" s="1"/>
      <c r="NQ647" s="1"/>
      <c r="NR647" s="1"/>
      <c r="NS647" s="1"/>
      <c r="NT647" s="1"/>
      <c r="NU647" s="1"/>
      <c r="NV647" s="1"/>
      <c r="NW647" s="1"/>
      <c r="NX647" s="1"/>
      <c r="NY647" s="1"/>
      <c r="NZ647" s="1"/>
      <c r="OA647" s="1"/>
      <c r="OB647" s="1"/>
      <c r="OC647" s="1"/>
      <c r="OD647" s="1"/>
      <c r="OE647" s="1"/>
      <c r="OF647" s="1"/>
      <c r="OG647" s="1"/>
      <c r="OH647" s="1"/>
      <c r="OI647" s="1"/>
      <c r="OJ647" s="1"/>
      <c r="OK647" s="1"/>
      <c r="OL647" s="1"/>
      <c r="OM647" s="1"/>
      <c r="ON647" s="1"/>
      <c r="OO647" s="1"/>
      <c r="OP647" s="1"/>
      <c r="OQ647" s="1"/>
      <c r="OR647" s="1"/>
      <c r="OS647" s="1"/>
      <c r="OT647" s="1"/>
      <c r="OU647" s="1"/>
      <c r="OV647" s="1"/>
      <c r="OW647" s="1"/>
      <c r="OX647" s="1"/>
      <c r="OY647" s="1"/>
      <c r="OZ647" s="1"/>
      <c r="PA647" s="1"/>
      <c r="PB647" s="1"/>
      <c r="PC647" s="1"/>
      <c r="PD647" s="1"/>
      <c r="PE647" s="1"/>
      <c r="PF647" s="1"/>
      <c r="PG647" s="1"/>
      <c r="PH647" s="1"/>
      <c r="PI647" s="1"/>
      <c r="PJ647" s="1"/>
      <c r="PK647" s="1"/>
      <c r="PL647" s="1"/>
      <c r="PM647" s="1"/>
      <c r="PN647" s="1"/>
      <c r="PO647" s="1"/>
      <c r="PP647" s="1"/>
      <c r="PQ647" s="1"/>
      <c r="PR647" s="1"/>
      <c r="PS647" s="1"/>
      <c r="PT647" s="1"/>
      <c r="PU647" s="1"/>
      <c r="PV647" s="1"/>
      <c r="PW647" s="1"/>
      <c r="PX647" s="1"/>
      <c r="PY647" s="1"/>
      <c r="PZ647" s="1"/>
      <c r="QA647" s="1"/>
      <c r="QB647" s="1"/>
      <c r="QC647" s="1"/>
      <c r="QD647" s="1"/>
      <c r="QE647" s="1"/>
      <c r="QF647" s="1"/>
      <c r="QG647" s="1"/>
      <c r="QH647" s="1"/>
      <c r="QI647" s="1"/>
      <c r="QJ647" s="1"/>
      <c r="QK647" s="1"/>
      <c r="QL647" s="1"/>
      <c r="QM647" s="1"/>
      <c r="QN647" s="1"/>
      <c r="QO647" s="1"/>
      <c r="QP647" s="1"/>
      <c r="QQ647" s="1"/>
      <c r="QR647" s="1"/>
      <c r="QS647" s="1"/>
      <c r="QT647" s="1"/>
      <c r="QU647" s="1"/>
      <c r="QV647" s="1"/>
      <c r="QW647" s="1"/>
      <c r="QX647" s="1"/>
      <c r="QY647" s="1"/>
      <c r="QZ647" s="1"/>
      <c r="RA647" s="1"/>
      <c r="RB647" s="1"/>
      <c r="RC647" s="1"/>
      <c r="RD647" s="1"/>
      <c r="RE647" s="1"/>
      <c r="RF647" s="1"/>
      <c r="RG647" s="1"/>
      <c r="RH647" s="1"/>
      <c r="RI647" s="1"/>
      <c r="RJ647" s="1"/>
      <c r="RK647" s="1"/>
      <c r="RL647" s="1"/>
      <c r="RM647" s="1"/>
      <c r="RN647" s="1"/>
      <c r="RO647" s="1"/>
      <c r="RP647" s="1"/>
      <c r="RQ647" s="1"/>
      <c r="RR647" s="1"/>
      <c r="RS647" s="1"/>
      <c r="RT647" s="1"/>
      <c r="RU647" s="1"/>
      <c r="RV647" s="1"/>
      <c r="RW647" s="1"/>
      <c r="RX647" s="1"/>
      <c r="RY647" s="1"/>
      <c r="RZ647" s="1"/>
      <c r="SA647" s="1"/>
      <c r="SB647" s="1"/>
      <c r="SC647" s="1"/>
      <c r="SD647" s="1"/>
      <c r="SE647" s="1"/>
      <c r="SF647" s="1"/>
      <c r="SG647" s="1"/>
      <c r="SH647" s="1"/>
      <c r="SI647" s="1"/>
      <c r="SJ647" s="1"/>
      <c r="SK647" s="1"/>
      <c r="SL647" s="1"/>
      <c r="SM647" s="1"/>
      <c r="SN647" s="1"/>
      <c r="SO647" s="1"/>
      <c r="SP647" s="1"/>
      <c r="SQ647" s="1"/>
      <c r="SR647" s="1"/>
      <c r="SS647" s="1"/>
      <c r="ST647" s="1"/>
      <c r="SU647" s="1"/>
      <c r="SV647" s="1"/>
      <c r="SW647" s="1"/>
      <c r="SX647" s="1"/>
      <c r="SY647" s="1"/>
      <c r="SZ647" s="1"/>
      <c r="TA647" s="1"/>
      <c r="TB647" s="1"/>
      <c r="TC647" s="1"/>
      <c r="TD647" s="1"/>
      <c r="TE647" s="1"/>
      <c r="TF647" s="1"/>
      <c r="TG647" s="1"/>
      <c r="TH647" s="1"/>
      <c r="TI647" s="1"/>
      <c r="TJ647" s="1"/>
      <c r="TK647" s="1"/>
      <c r="TL647" s="1"/>
      <c r="TM647" s="1"/>
      <c r="TN647" s="1"/>
      <c r="TO647" s="1"/>
      <c r="TP647" s="1"/>
      <c r="TQ647" s="1"/>
      <c r="TR647" s="1"/>
      <c r="TS647" s="1"/>
      <c r="TT647" s="1"/>
      <c r="TU647" s="1"/>
      <c r="TV647" s="1"/>
      <c r="TW647" s="1"/>
      <c r="TX647" s="1"/>
      <c r="TY647" s="1"/>
      <c r="TZ647" s="1"/>
      <c r="UA647" s="1"/>
      <c r="UB647" s="1"/>
      <c r="UC647" s="1"/>
      <c r="UD647" s="1"/>
      <c r="UE647" s="1"/>
      <c r="UF647" s="1"/>
      <c r="UG647" s="1"/>
      <c r="UH647" s="1"/>
      <c r="UI647" s="1"/>
      <c r="UJ647" s="1"/>
      <c r="UK647" s="1"/>
      <c r="UL647" s="1"/>
      <c r="UM647" s="1"/>
      <c r="UN647" s="1"/>
      <c r="UO647" s="1"/>
      <c r="UP647" s="1"/>
      <c r="UQ647" s="1"/>
      <c r="UR647" s="1"/>
      <c r="US647" s="1"/>
      <c r="UT647" s="1"/>
      <c r="UU647" s="1"/>
      <c r="UV647" s="1"/>
      <c r="UW647" s="1"/>
      <c r="UX647" s="1"/>
      <c r="UY647" s="1"/>
      <c r="UZ647" s="1"/>
      <c r="VA647" s="1"/>
      <c r="VB647" s="1"/>
      <c r="VC647" s="1"/>
      <c r="VD647" s="1"/>
      <c r="VE647" s="1"/>
      <c r="VF647" s="1"/>
      <c r="VG647" s="1"/>
      <c r="VH647" s="1"/>
      <c r="VI647" s="1"/>
      <c r="VJ647" s="1"/>
      <c r="VK647" s="1"/>
      <c r="VL647" s="1"/>
      <c r="VM647" s="1"/>
      <c r="VN647" s="1"/>
      <c r="VO647" s="1"/>
      <c r="VP647" s="1"/>
      <c r="VQ647" s="1"/>
      <c r="VR647" s="1"/>
      <c r="VS647" s="1"/>
      <c r="VT647" s="1"/>
      <c r="VU647" s="1"/>
      <c r="VV647" s="1"/>
      <c r="VW647" s="1"/>
      <c r="VX647" s="1"/>
      <c r="VY647" s="1"/>
      <c r="VZ647" s="1"/>
      <c r="WA647" s="1"/>
      <c r="WB647" s="1"/>
      <c r="WC647" s="1"/>
      <c r="WD647" s="1"/>
      <c r="WE647" s="1"/>
      <c r="WF647" s="1"/>
      <c r="WG647" s="1"/>
      <c r="WH647" s="1"/>
      <c r="WI647" s="1"/>
      <c r="WJ647" s="1"/>
      <c r="WK647" s="1"/>
      <c r="WL647" s="1"/>
      <c r="WM647" s="1"/>
      <c r="WN647" s="1"/>
      <c r="WO647" s="1"/>
      <c r="WP647" s="1"/>
      <c r="WQ647" s="1"/>
      <c r="WR647" s="1"/>
      <c r="WS647" s="1"/>
      <c r="WT647" s="1"/>
      <c r="WU647" s="1"/>
      <c r="WV647" s="1"/>
      <c r="WW647" s="1"/>
      <c r="WX647" s="1"/>
      <c r="WY647" s="1"/>
      <c r="WZ647" s="1"/>
      <c r="XA647" s="1"/>
      <c r="XB647" s="1"/>
      <c r="XC647" s="1"/>
      <c r="XD647" s="1"/>
      <c r="XE647" s="1"/>
      <c r="XF647" s="1"/>
      <c r="XG647" s="1"/>
      <c r="XH647" s="1"/>
      <c r="XI647" s="1"/>
      <c r="XJ647" s="1"/>
      <c r="XK647" s="1"/>
      <c r="XL647" s="1"/>
      <c r="XM647" s="1"/>
      <c r="XN647" s="1"/>
      <c r="XO647" s="1"/>
      <c r="XP647" s="1"/>
      <c r="XQ647" s="1"/>
      <c r="XR647" s="1"/>
      <c r="XS647" s="1"/>
      <c r="XT647" s="1"/>
      <c r="XU647" s="1"/>
      <c r="XV647" s="1"/>
      <c r="XW647" s="1"/>
      <c r="XX647" s="1"/>
      <c r="XY647" s="1"/>
      <c r="XZ647" s="1"/>
      <c r="YA647" s="1"/>
      <c r="YB647" s="1"/>
      <c r="YC647" s="1"/>
      <c r="YD647" s="1"/>
      <c r="YE647" s="1"/>
      <c r="YF647" s="1"/>
      <c r="YG647" s="1"/>
      <c r="YH647" s="1"/>
      <c r="YI647" s="1"/>
      <c r="YJ647" s="1"/>
      <c r="YK647" s="1"/>
      <c r="YL647" s="1"/>
      <c r="YM647" s="1"/>
      <c r="YN647" s="1"/>
      <c r="YO647" s="1"/>
      <c r="YP647" s="1"/>
      <c r="YQ647" s="1"/>
      <c r="YR647" s="1"/>
      <c r="YS647" s="1"/>
      <c r="YT647" s="1"/>
      <c r="YU647" s="1"/>
      <c r="YV647" s="1"/>
      <c r="YW647" s="1"/>
      <c r="YX647" s="1"/>
      <c r="YY647" s="1"/>
      <c r="YZ647" s="1"/>
      <c r="ZA647" s="1"/>
      <c r="ZB647" s="1"/>
      <c r="ZC647" s="1"/>
      <c r="ZD647" s="1"/>
      <c r="ZE647" s="1"/>
      <c r="ZF647" s="1"/>
      <c r="ZG647" s="1"/>
      <c r="ZH647" s="1"/>
      <c r="ZI647" s="1"/>
      <c r="ZJ647" s="1"/>
      <c r="ZK647" s="1"/>
      <c r="ZL647" s="1"/>
      <c r="ZM647" s="1"/>
      <c r="ZN647" s="1"/>
      <c r="ZO647" s="1"/>
      <c r="ZP647" s="1"/>
      <c r="ZQ647" s="1"/>
      <c r="ZR647" s="1"/>
      <c r="ZS647" s="1"/>
    </row>
    <row r="648" spans="1:695" x14ac:dyDescent="0.2">
      <c r="A648" s="158"/>
      <c r="C648" s="45"/>
      <c r="E648" s="58"/>
      <c r="F648" s="84"/>
      <c r="I648" s="60"/>
      <c r="L648" s="161"/>
      <c r="M648" s="1"/>
    </row>
    <row r="649" spans="1:695" x14ac:dyDescent="0.2">
      <c r="A649" s="158"/>
      <c r="C649" s="45"/>
      <c r="E649" s="58"/>
      <c r="F649" s="58"/>
      <c r="I649" s="60"/>
      <c r="L649" s="161"/>
      <c r="M649" s="1"/>
    </row>
    <row r="650" spans="1:695" s="56" customFormat="1" x14ac:dyDescent="0.2">
      <c r="A650" s="225" t="s">
        <v>176</v>
      </c>
      <c r="B650" s="120"/>
      <c r="C650" s="19" t="s">
        <v>38</v>
      </c>
      <c r="D650" s="19" t="s">
        <v>13</v>
      </c>
      <c r="E650" s="20">
        <v>0.28819444444444448</v>
      </c>
      <c r="F650" s="20">
        <v>0.31944444444444448</v>
      </c>
      <c r="G650" s="19">
        <f t="shared" ref="G650:G654" si="100">H650*I650</f>
        <v>7236</v>
      </c>
      <c r="H650" s="65">
        <v>201</v>
      </c>
      <c r="I650" s="82">
        <v>36</v>
      </c>
      <c r="J650" s="77" t="s">
        <v>204</v>
      </c>
      <c r="K650" s="77" t="s">
        <v>205</v>
      </c>
      <c r="L650" s="187"/>
      <c r="M650" s="21"/>
      <c r="N650" s="139"/>
      <c r="O650" s="139"/>
      <c r="P650" s="22"/>
      <c r="Q650" s="22"/>
      <c r="R650" s="22"/>
      <c r="S650" s="22"/>
      <c r="T650" s="22"/>
      <c r="U650" s="22"/>
      <c r="V650" s="22"/>
      <c r="W650" s="22"/>
      <c r="X650" s="22"/>
      <c r="Y650" s="22"/>
      <c r="Z650" s="22"/>
      <c r="AA650" s="22"/>
      <c r="AB650" s="22"/>
      <c r="AC650" s="22"/>
      <c r="AD650" s="22"/>
      <c r="AE650" s="22"/>
      <c r="AF650" s="22"/>
      <c r="AG650" s="22"/>
      <c r="AH650" s="22"/>
      <c r="AI650" s="22"/>
      <c r="AJ650" s="22"/>
      <c r="AK650" s="22"/>
      <c r="AL650" s="22"/>
      <c r="AM650" s="22"/>
      <c r="AN650" s="22"/>
      <c r="AO650" s="22"/>
      <c r="AP650" s="22"/>
      <c r="AQ650" s="22"/>
      <c r="AR650" s="22"/>
      <c r="AS650" s="22"/>
      <c r="AT650" s="22"/>
      <c r="AU650" s="22"/>
      <c r="AV650" s="22"/>
      <c r="AW650" s="22"/>
      <c r="AX650" s="22"/>
      <c r="AY650" s="22"/>
      <c r="AZ650" s="22"/>
      <c r="BA650" s="22"/>
      <c r="BB650" s="22"/>
      <c r="BC650" s="22"/>
      <c r="BD650" s="22"/>
      <c r="BE650" s="22"/>
      <c r="BF650" s="22"/>
      <c r="BG650" s="22"/>
      <c r="BH650" s="22"/>
      <c r="BI650" s="22"/>
      <c r="BJ650" s="22"/>
      <c r="BK650" s="22"/>
      <c r="BL650" s="22"/>
      <c r="BM650" s="22"/>
      <c r="BN650" s="22"/>
      <c r="BO650" s="22"/>
      <c r="BP650" s="22"/>
      <c r="BQ650" s="22"/>
      <c r="BR650" s="22"/>
      <c r="BS650" s="22"/>
      <c r="BT650" s="22"/>
      <c r="BU650" s="22"/>
      <c r="BV650" s="22"/>
      <c r="BW650" s="22"/>
      <c r="BX650" s="22"/>
      <c r="BY650" s="22"/>
      <c r="BZ650" s="22"/>
      <c r="CA650" s="22"/>
      <c r="CB650" s="22"/>
      <c r="CC650" s="22"/>
      <c r="CD650" s="22"/>
      <c r="CE650" s="22"/>
      <c r="CF650" s="22"/>
      <c r="CG650" s="22"/>
      <c r="CH650" s="22"/>
      <c r="CI650" s="22"/>
      <c r="CJ650" s="22"/>
      <c r="CK650" s="22"/>
      <c r="CL650" s="22"/>
      <c r="CM650" s="22"/>
      <c r="CN650" s="22"/>
      <c r="CO650" s="22"/>
      <c r="CP650" s="22"/>
      <c r="CQ650" s="22"/>
      <c r="CR650" s="22"/>
      <c r="CS650" s="22"/>
      <c r="CT650" s="22"/>
      <c r="CU650" s="22"/>
      <c r="CV650" s="22"/>
      <c r="CW650" s="22"/>
      <c r="CX650" s="22"/>
      <c r="CY650" s="22"/>
      <c r="CZ650" s="22"/>
      <c r="DA650" s="22"/>
      <c r="DB650" s="22"/>
      <c r="DC650" s="22"/>
      <c r="DD650" s="22"/>
      <c r="DE650" s="22"/>
      <c r="DF650" s="22"/>
      <c r="DG650" s="22"/>
      <c r="DH650" s="22"/>
      <c r="DI650" s="22"/>
      <c r="DJ650" s="22"/>
      <c r="DK650" s="22"/>
      <c r="DL650" s="22"/>
      <c r="DM650" s="22"/>
      <c r="DN650" s="22"/>
      <c r="DO650" s="22"/>
      <c r="DP650" s="22"/>
      <c r="DQ650" s="22"/>
      <c r="DR650" s="22"/>
      <c r="DS650" s="22"/>
      <c r="DT650" s="22"/>
      <c r="DU650" s="22"/>
      <c r="DV650" s="22"/>
      <c r="DW650" s="22"/>
      <c r="DX650" s="22"/>
      <c r="DY650" s="22"/>
      <c r="DZ650" s="22"/>
      <c r="EA650" s="22"/>
      <c r="EB650" s="22"/>
      <c r="EC650" s="22"/>
      <c r="ED650" s="22"/>
      <c r="EE650" s="22"/>
      <c r="EF650" s="22"/>
      <c r="EG650" s="22"/>
      <c r="EH650" s="22"/>
      <c r="EI650" s="22"/>
      <c r="EJ650" s="22"/>
      <c r="EK650" s="22"/>
      <c r="EL650" s="22"/>
      <c r="EM650" s="22"/>
      <c r="EN650" s="22"/>
      <c r="EO650" s="22"/>
      <c r="EP650" s="22"/>
      <c r="EQ650" s="22"/>
      <c r="ER650" s="22"/>
      <c r="ES650" s="22"/>
      <c r="ET650" s="22"/>
      <c r="EU650" s="22"/>
      <c r="EV650" s="22"/>
      <c r="EW650" s="22"/>
      <c r="EX650" s="22"/>
      <c r="EY650" s="22"/>
      <c r="EZ650" s="22"/>
      <c r="FA650" s="22"/>
      <c r="FB650" s="22"/>
      <c r="FC650" s="22"/>
      <c r="FD650" s="22"/>
      <c r="FE650" s="22"/>
      <c r="FF650" s="22"/>
      <c r="FG650" s="22"/>
      <c r="FH650" s="22"/>
      <c r="FI650" s="22"/>
      <c r="FJ650" s="22"/>
      <c r="FK650" s="22"/>
      <c r="FL650" s="22"/>
      <c r="FM650" s="22"/>
      <c r="FN650" s="22"/>
      <c r="FO650" s="22"/>
      <c r="FP650" s="22"/>
      <c r="FQ650" s="22"/>
      <c r="FR650" s="22"/>
      <c r="FS650" s="22"/>
      <c r="FT650" s="22"/>
      <c r="FU650" s="22"/>
      <c r="FV650" s="22"/>
      <c r="FW650" s="22"/>
      <c r="FX650" s="22"/>
      <c r="FY650" s="22"/>
      <c r="FZ650" s="22"/>
      <c r="GA650" s="22"/>
      <c r="GB650" s="22"/>
      <c r="GC650" s="22"/>
      <c r="GD650" s="22"/>
      <c r="GE650" s="22"/>
      <c r="GF650" s="22"/>
      <c r="GG650" s="22"/>
      <c r="GH650" s="22"/>
      <c r="GI650" s="22"/>
      <c r="GJ650" s="22"/>
      <c r="GK650" s="22"/>
      <c r="GL650" s="22"/>
      <c r="GM650" s="22"/>
      <c r="GN650" s="22"/>
      <c r="GO650" s="22"/>
      <c r="GP650" s="22"/>
      <c r="GQ650" s="22"/>
      <c r="GR650" s="22"/>
      <c r="GS650" s="22"/>
      <c r="GT650" s="22"/>
      <c r="GU650" s="22"/>
      <c r="GV650" s="22"/>
      <c r="GW650" s="22"/>
      <c r="GX650" s="22"/>
      <c r="GY650" s="22"/>
      <c r="GZ650" s="22"/>
      <c r="HA650" s="22"/>
      <c r="HB650" s="22"/>
      <c r="HC650" s="22"/>
      <c r="HD650" s="22"/>
      <c r="HE650" s="22"/>
      <c r="HF650" s="22"/>
      <c r="HG650" s="22"/>
      <c r="HH650" s="22"/>
      <c r="HI650" s="22"/>
      <c r="HJ650" s="22"/>
      <c r="HK650" s="22"/>
      <c r="HL650" s="22"/>
      <c r="HM650" s="22"/>
      <c r="HN650" s="22"/>
      <c r="HO650" s="22"/>
      <c r="HP650" s="22"/>
      <c r="HQ650" s="22"/>
      <c r="HR650" s="22"/>
      <c r="HS650" s="22"/>
      <c r="HT650" s="22"/>
      <c r="HU650" s="22"/>
      <c r="HV650" s="22"/>
      <c r="HW650" s="22"/>
      <c r="HX650" s="22"/>
      <c r="HY650" s="22"/>
      <c r="HZ650" s="22"/>
      <c r="IA650" s="22"/>
      <c r="IB650" s="22"/>
      <c r="IC650" s="22"/>
      <c r="ID650" s="22"/>
      <c r="IE650" s="22"/>
      <c r="IF650" s="22"/>
      <c r="IG650" s="22"/>
      <c r="IH650" s="22"/>
      <c r="II650" s="22"/>
      <c r="IJ650" s="22"/>
      <c r="IK650" s="22"/>
      <c r="IL650" s="22"/>
      <c r="IM650" s="22"/>
      <c r="IN650" s="22"/>
      <c r="IO650" s="22"/>
      <c r="IP650" s="22"/>
      <c r="IQ650" s="22"/>
      <c r="IR650" s="22"/>
      <c r="IS650" s="22"/>
      <c r="IT650" s="22"/>
      <c r="IU650" s="22"/>
      <c r="IV650" s="22"/>
      <c r="IW650" s="22"/>
      <c r="IX650" s="22"/>
      <c r="IY650" s="22"/>
      <c r="IZ650" s="22"/>
      <c r="JA650" s="22"/>
      <c r="JB650" s="22"/>
      <c r="JC650" s="22"/>
      <c r="JD650" s="22"/>
      <c r="JE650" s="22"/>
      <c r="JF650" s="22"/>
      <c r="JG650" s="22"/>
      <c r="JH650" s="22"/>
      <c r="JI650" s="22"/>
      <c r="JJ650" s="22"/>
      <c r="JK650" s="22"/>
      <c r="JL650" s="22"/>
      <c r="JM650" s="22"/>
      <c r="JN650" s="22"/>
      <c r="JO650" s="22"/>
      <c r="JP650" s="22"/>
      <c r="JQ650" s="22"/>
      <c r="JR650" s="22"/>
      <c r="JS650" s="22"/>
      <c r="JT650" s="22"/>
      <c r="JU650" s="22"/>
      <c r="JV650" s="22"/>
      <c r="JW650" s="22"/>
      <c r="JX650" s="22"/>
      <c r="JY650" s="22"/>
      <c r="JZ650" s="22"/>
      <c r="KA650" s="22"/>
      <c r="KB650" s="22"/>
      <c r="KC650" s="22"/>
      <c r="KD650" s="22"/>
      <c r="KE650" s="22"/>
      <c r="KF650" s="22"/>
      <c r="KG650" s="22"/>
      <c r="KH650" s="22"/>
      <c r="KI650" s="22"/>
      <c r="KJ650" s="22"/>
      <c r="KK650" s="22"/>
      <c r="KL650" s="22"/>
      <c r="KM650" s="22"/>
      <c r="KN650" s="22"/>
      <c r="KO650" s="22"/>
      <c r="KP650" s="22"/>
      <c r="KQ650" s="22"/>
      <c r="KR650" s="22"/>
      <c r="KS650" s="22"/>
      <c r="KT650" s="22"/>
      <c r="KU650" s="22"/>
      <c r="KV650" s="22"/>
      <c r="KW650" s="22"/>
      <c r="KX650" s="22"/>
      <c r="KY650" s="22"/>
      <c r="KZ650" s="22"/>
      <c r="LA650" s="22"/>
      <c r="LB650" s="22"/>
      <c r="LC650" s="22"/>
      <c r="LD650" s="22"/>
      <c r="LE650" s="22"/>
      <c r="LF650" s="22"/>
      <c r="LG650" s="22"/>
      <c r="LH650" s="22"/>
      <c r="LI650" s="22"/>
      <c r="LJ650" s="22"/>
      <c r="LK650" s="22"/>
      <c r="LL650" s="22"/>
      <c r="LM650" s="22"/>
      <c r="LN650" s="22"/>
      <c r="LO650" s="22"/>
      <c r="LP650" s="22"/>
      <c r="LQ650" s="22"/>
      <c r="LR650" s="22"/>
      <c r="LS650" s="22"/>
      <c r="LT650" s="22"/>
      <c r="LU650" s="22"/>
      <c r="LV650" s="22"/>
      <c r="LW650" s="22"/>
      <c r="LX650" s="22"/>
      <c r="LY650" s="22"/>
      <c r="LZ650" s="22"/>
      <c r="MA650" s="22"/>
      <c r="MB650" s="22"/>
      <c r="MC650" s="22"/>
      <c r="MD650" s="22"/>
      <c r="ME650" s="22"/>
      <c r="MF650" s="22"/>
      <c r="MG650" s="22"/>
      <c r="MH650" s="22"/>
      <c r="MI650" s="22"/>
      <c r="MJ650" s="22"/>
      <c r="MK650" s="22"/>
      <c r="ML650" s="22"/>
      <c r="MM650" s="22"/>
      <c r="MN650" s="22"/>
      <c r="MO650" s="22"/>
      <c r="MP650" s="22"/>
      <c r="MQ650" s="22"/>
      <c r="MR650" s="22"/>
      <c r="MS650" s="22"/>
      <c r="MT650" s="22"/>
      <c r="MU650" s="22"/>
      <c r="MV650" s="22"/>
      <c r="MW650" s="22"/>
      <c r="MX650" s="22"/>
      <c r="MY650" s="22"/>
      <c r="MZ650" s="22"/>
      <c r="NA650" s="22"/>
      <c r="NB650" s="22"/>
      <c r="NC650" s="22"/>
      <c r="ND650" s="22"/>
      <c r="NE650" s="22"/>
      <c r="NF650" s="22"/>
      <c r="NG650" s="22"/>
      <c r="NH650" s="22"/>
      <c r="NI650" s="22"/>
      <c r="NJ650" s="22"/>
      <c r="NK650" s="22"/>
      <c r="NL650" s="22"/>
      <c r="NM650" s="22"/>
      <c r="NN650" s="22"/>
      <c r="NO650" s="22"/>
      <c r="NP650" s="22"/>
      <c r="NQ650" s="22"/>
      <c r="NR650" s="22"/>
      <c r="NS650" s="22"/>
      <c r="NT650" s="22"/>
      <c r="NU650" s="22"/>
      <c r="NV650" s="22"/>
      <c r="NW650" s="22"/>
      <c r="NX650" s="22"/>
      <c r="NY650" s="22"/>
      <c r="NZ650" s="22"/>
      <c r="OA650" s="22"/>
      <c r="OB650" s="22"/>
      <c r="OC650" s="22"/>
      <c r="OD650" s="22"/>
      <c r="OE650" s="22"/>
      <c r="OF650" s="22"/>
      <c r="OG650" s="22"/>
      <c r="OH650" s="22"/>
      <c r="OI650" s="22"/>
      <c r="OJ650" s="22"/>
      <c r="OK650" s="22"/>
      <c r="OL650" s="22"/>
      <c r="OM650" s="22"/>
      <c r="ON650" s="22"/>
      <c r="OO650" s="22"/>
      <c r="OP650" s="22"/>
      <c r="OQ650" s="22"/>
      <c r="OR650" s="22"/>
      <c r="OS650" s="22"/>
      <c r="OT650" s="22"/>
      <c r="OU650" s="22"/>
      <c r="OV650" s="22"/>
      <c r="OW650" s="22"/>
      <c r="OX650" s="22"/>
      <c r="OY650" s="22"/>
      <c r="OZ650" s="22"/>
      <c r="PA650" s="22"/>
      <c r="PB650" s="22"/>
      <c r="PC650" s="22"/>
      <c r="PD650" s="22"/>
      <c r="PE650" s="22"/>
      <c r="PF650" s="22"/>
      <c r="PG650" s="22"/>
      <c r="PH650" s="22"/>
      <c r="PI650" s="22"/>
      <c r="PJ650" s="22"/>
      <c r="PK650" s="22"/>
      <c r="PL650" s="22"/>
      <c r="PM650" s="22"/>
      <c r="PN650" s="22"/>
      <c r="PO650" s="22"/>
      <c r="PP650" s="22"/>
      <c r="PQ650" s="22"/>
      <c r="PR650" s="22"/>
      <c r="PS650" s="22"/>
      <c r="PT650" s="22"/>
      <c r="PU650" s="22"/>
      <c r="PV650" s="22"/>
      <c r="PW650" s="22"/>
      <c r="PX650" s="22"/>
      <c r="PY650" s="22"/>
      <c r="PZ650" s="22"/>
      <c r="QA650" s="22"/>
      <c r="QB650" s="22"/>
      <c r="QC650" s="22"/>
      <c r="QD650" s="22"/>
      <c r="QE650" s="22"/>
      <c r="QF650" s="22"/>
      <c r="QG650" s="22"/>
      <c r="QH650" s="22"/>
      <c r="QI650" s="22"/>
      <c r="QJ650" s="22"/>
      <c r="QK650" s="22"/>
      <c r="QL650" s="22"/>
      <c r="QM650" s="22"/>
      <c r="QN650" s="22"/>
      <c r="QO650" s="22"/>
      <c r="QP650" s="22"/>
      <c r="QQ650" s="22"/>
      <c r="QR650" s="22"/>
      <c r="QS650" s="22"/>
      <c r="QT650" s="22"/>
      <c r="QU650" s="22"/>
      <c r="QV650" s="22"/>
      <c r="QW650" s="22"/>
      <c r="QX650" s="22"/>
      <c r="QY650" s="22"/>
      <c r="QZ650" s="22"/>
      <c r="RA650" s="22"/>
      <c r="RB650" s="22"/>
      <c r="RC650" s="22"/>
      <c r="RD650" s="22"/>
      <c r="RE650" s="22"/>
      <c r="RF650" s="22"/>
      <c r="RG650" s="22"/>
      <c r="RH650" s="22"/>
      <c r="RI650" s="22"/>
      <c r="RJ650" s="22"/>
      <c r="RK650" s="22"/>
      <c r="RL650" s="22"/>
      <c r="RM650" s="22"/>
      <c r="RN650" s="22"/>
      <c r="RO650" s="22"/>
      <c r="RP650" s="22"/>
      <c r="RQ650" s="22"/>
      <c r="RR650" s="22"/>
      <c r="RS650" s="22"/>
      <c r="RT650" s="22"/>
      <c r="RU650" s="22"/>
      <c r="RV650" s="22"/>
      <c r="RW650" s="22"/>
      <c r="RX650" s="22"/>
      <c r="RY650" s="22"/>
      <c r="RZ650" s="22"/>
      <c r="SA650" s="22"/>
      <c r="SB650" s="22"/>
      <c r="SC650" s="22"/>
      <c r="SD650" s="22"/>
      <c r="SE650" s="22"/>
      <c r="SF650" s="22"/>
      <c r="SG650" s="22"/>
      <c r="SH650" s="22"/>
      <c r="SI650" s="22"/>
      <c r="SJ650" s="22"/>
      <c r="SK650" s="22"/>
      <c r="SL650" s="22"/>
      <c r="SM650" s="22"/>
      <c r="SN650" s="22"/>
      <c r="SO650" s="22"/>
      <c r="SP650" s="22"/>
      <c r="SQ650" s="22"/>
      <c r="SR650" s="22"/>
      <c r="SS650" s="22"/>
      <c r="ST650" s="22"/>
      <c r="SU650" s="22"/>
      <c r="SV650" s="22"/>
      <c r="SW650" s="22"/>
      <c r="SX650" s="22"/>
      <c r="SY650" s="22"/>
      <c r="SZ650" s="22"/>
      <c r="TA650" s="22"/>
      <c r="TB650" s="22"/>
      <c r="TC650" s="22"/>
      <c r="TD650" s="22"/>
      <c r="TE650" s="22"/>
      <c r="TF650" s="22"/>
      <c r="TG650" s="22"/>
      <c r="TH650" s="22"/>
      <c r="TI650" s="22"/>
      <c r="TJ650" s="22"/>
      <c r="TK650" s="22"/>
      <c r="TL650" s="22"/>
      <c r="TM650" s="22"/>
      <c r="TN650" s="22"/>
      <c r="TO650" s="22"/>
      <c r="TP650" s="22"/>
      <c r="TQ650" s="22"/>
      <c r="TR650" s="22"/>
      <c r="TS650" s="22"/>
      <c r="TT650" s="22"/>
      <c r="TU650" s="22"/>
      <c r="TV650" s="22"/>
      <c r="TW650" s="22"/>
      <c r="TX650" s="22"/>
      <c r="TY650" s="22"/>
      <c r="TZ650" s="22"/>
      <c r="UA650" s="22"/>
      <c r="UB650" s="22"/>
      <c r="UC650" s="22"/>
      <c r="UD650" s="22"/>
      <c r="UE650" s="22"/>
      <c r="UF650" s="22"/>
      <c r="UG650" s="22"/>
      <c r="UH650" s="22"/>
      <c r="UI650" s="22"/>
      <c r="UJ650" s="22"/>
      <c r="UK650" s="22"/>
      <c r="UL650" s="22"/>
      <c r="UM650" s="22"/>
      <c r="UN650" s="22"/>
      <c r="UO650" s="22"/>
      <c r="UP650" s="22"/>
      <c r="UQ650" s="22"/>
      <c r="UR650" s="22"/>
      <c r="US650" s="22"/>
      <c r="UT650" s="22"/>
      <c r="UU650" s="22"/>
      <c r="UV650" s="22"/>
      <c r="UW650" s="22"/>
      <c r="UX650" s="22"/>
      <c r="UY650" s="22"/>
      <c r="UZ650" s="22"/>
      <c r="VA650" s="22"/>
      <c r="VB650" s="22"/>
      <c r="VC650" s="22"/>
      <c r="VD650" s="22"/>
      <c r="VE650" s="22"/>
      <c r="VF650" s="22"/>
      <c r="VG650" s="22"/>
      <c r="VH650" s="22"/>
      <c r="VI650" s="22"/>
      <c r="VJ650" s="22"/>
      <c r="VK650" s="22"/>
      <c r="VL650" s="22"/>
      <c r="VM650" s="22"/>
      <c r="VN650" s="22"/>
      <c r="VO650" s="22"/>
      <c r="VP650" s="22"/>
      <c r="VQ650" s="22"/>
      <c r="VR650" s="22"/>
      <c r="VS650" s="22"/>
      <c r="VT650" s="22"/>
      <c r="VU650" s="22"/>
      <c r="VV650" s="22"/>
      <c r="VW650" s="22"/>
      <c r="VX650" s="22"/>
      <c r="VY650" s="22"/>
      <c r="VZ650" s="22"/>
      <c r="WA650" s="22"/>
      <c r="WB650" s="22"/>
      <c r="WC650" s="22"/>
      <c r="WD650" s="22"/>
      <c r="WE650" s="22"/>
      <c r="WF650" s="22"/>
      <c r="WG650" s="22"/>
      <c r="WH650" s="22"/>
      <c r="WI650" s="22"/>
      <c r="WJ650" s="22"/>
      <c r="WK650" s="22"/>
      <c r="WL650" s="22"/>
      <c r="WM650" s="22"/>
      <c r="WN650" s="22"/>
      <c r="WO650" s="22"/>
      <c r="WP650" s="22"/>
      <c r="WQ650" s="22"/>
      <c r="WR650" s="22"/>
      <c r="WS650" s="22"/>
      <c r="WT650" s="22"/>
      <c r="WU650" s="22"/>
      <c r="WV650" s="22"/>
      <c r="WW650" s="22"/>
      <c r="WX650" s="22"/>
      <c r="WY650" s="22"/>
      <c r="WZ650" s="22"/>
      <c r="XA650" s="22"/>
      <c r="XB650" s="22"/>
      <c r="XC650" s="22"/>
      <c r="XD650" s="22"/>
      <c r="XE650" s="22"/>
      <c r="XF650" s="22"/>
      <c r="XG650" s="22"/>
      <c r="XH650" s="22"/>
      <c r="XI650" s="22"/>
      <c r="XJ650" s="22"/>
      <c r="XK650" s="22"/>
      <c r="XL650" s="22"/>
      <c r="XM650" s="22"/>
      <c r="XN650" s="22"/>
      <c r="XO650" s="22"/>
      <c r="XP650" s="22"/>
      <c r="XQ650" s="22"/>
      <c r="XR650" s="22"/>
      <c r="XS650" s="22"/>
      <c r="XT650" s="22"/>
      <c r="XU650" s="22"/>
      <c r="XV650" s="22"/>
      <c r="XW650" s="22"/>
      <c r="XX650" s="22"/>
      <c r="XY650" s="22"/>
      <c r="XZ650" s="22"/>
      <c r="YA650" s="22"/>
      <c r="YB650" s="22"/>
      <c r="YC650" s="22"/>
      <c r="YD650" s="22"/>
      <c r="YE650" s="22"/>
      <c r="YF650" s="22"/>
      <c r="YG650" s="22"/>
      <c r="YH650" s="22"/>
      <c r="YI650" s="22"/>
      <c r="YJ650" s="22"/>
      <c r="YK650" s="22"/>
      <c r="YL650" s="22"/>
      <c r="YM650" s="22"/>
      <c r="YN650" s="22"/>
      <c r="YO650" s="22"/>
      <c r="YP650" s="22"/>
      <c r="YQ650" s="22"/>
      <c r="YR650" s="22"/>
      <c r="YS650" s="22"/>
      <c r="YT650" s="22"/>
      <c r="YU650" s="22"/>
      <c r="YV650" s="22"/>
      <c r="YW650" s="22"/>
      <c r="YX650" s="22"/>
      <c r="YY650" s="22"/>
      <c r="YZ650" s="22"/>
      <c r="ZA650" s="22"/>
      <c r="ZB650" s="22"/>
      <c r="ZC650" s="22"/>
      <c r="ZD650" s="22"/>
      <c r="ZE650" s="22"/>
      <c r="ZF650" s="22"/>
      <c r="ZG650" s="22"/>
      <c r="ZH650" s="22"/>
      <c r="ZI650" s="22"/>
      <c r="ZJ650" s="22"/>
      <c r="ZK650" s="22"/>
      <c r="ZL650" s="22"/>
      <c r="ZM650" s="22"/>
      <c r="ZN650" s="22"/>
      <c r="ZO650" s="22"/>
      <c r="ZP650" s="22"/>
      <c r="ZQ650" s="22"/>
      <c r="ZR650" s="22"/>
      <c r="ZS650" s="22"/>
    </row>
    <row r="651" spans="1:695" s="27" customFormat="1" x14ac:dyDescent="0.2">
      <c r="A651" s="225" t="s">
        <v>176</v>
      </c>
      <c r="B651" s="111"/>
      <c r="C651" s="62" t="s">
        <v>84</v>
      </c>
      <c r="D651" s="19" t="s">
        <v>14</v>
      </c>
      <c r="E651" s="20">
        <v>0.31944444444444448</v>
      </c>
      <c r="F651" s="20">
        <f>E651+(70/(24*60))</f>
        <v>0.36805555555555558</v>
      </c>
      <c r="G651" s="19">
        <v>13608</v>
      </c>
      <c r="H651" s="65">
        <v>250</v>
      </c>
      <c r="I651" s="82">
        <v>55</v>
      </c>
      <c r="J651" s="77" t="s">
        <v>204</v>
      </c>
      <c r="K651" s="77" t="s">
        <v>205</v>
      </c>
      <c r="L651" s="187"/>
      <c r="M651" s="21"/>
      <c r="N651" s="139"/>
      <c r="O651" s="139"/>
      <c r="P651" s="22"/>
      <c r="Q651" s="22"/>
      <c r="R651" s="22"/>
      <c r="S651" s="22"/>
      <c r="T651" s="22"/>
      <c r="U651" s="22"/>
      <c r="V651" s="22"/>
      <c r="W651" s="22"/>
      <c r="X651" s="22"/>
      <c r="Y651" s="22"/>
      <c r="Z651" s="22"/>
      <c r="AA651" s="22"/>
      <c r="AB651" s="22"/>
      <c r="AC651" s="22"/>
      <c r="AD651" s="22"/>
      <c r="AE651" s="22"/>
      <c r="AF651" s="22"/>
      <c r="AG651" s="22"/>
      <c r="AH651" s="22"/>
      <c r="AI651" s="22"/>
      <c r="AJ651" s="22"/>
      <c r="AK651" s="22"/>
      <c r="AL651" s="22"/>
      <c r="AM651" s="22"/>
      <c r="AN651" s="22"/>
      <c r="AO651" s="22"/>
      <c r="AP651" s="22"/>
      <c r="AQ651" s="22"/>
      <c r="AR651" s="22"/>
      <c r="AS651" s="22"/>
      <c r="AT651" s="22"/>
      <c r="AU651" s="22"/>
      <c r="AV651" s="22"/>
      <c r="AW651" s="22"/>
      <c r="AX651" s="22"/>
      <c r="AY651" s="22"/>
      <c r="AZ651" s="22"/>
      <c r="BA651" s="22"/>
      <c r="BB651" s="22"/>
      <c r="BC651" s="22"/>
      <c r="BD651" s="22"/>
      <c r="BE651" s="22"/>
      <c r="BF651" s="22"/>
      <c r="BG651" s="22"/>
      <c r="BH651" s="22"/>
      <c r="BI651" s="22"/>
      <c r="BJ651" s="22"/>
      <c r="BK651" s="22"/>
      <c r="BL651" s="22"/>
      <c r="BM651" s="22"/>
      <c r="BN651" s="22"/>
      <c r="BO651" s="22"/>
      <c r="BP651" s="22"/>
      <c r="BQ651" s="22"/>
      <c r="BR651" s="22"/>
      <c r="BS651" s="22"/>
      <c r="BT651" s="22"/>
      <c r="BU651" s="22"/>
      <c r="BV651" s="22"/>
      <c r="BW651" s="22"/>
      <c r="BX651" s="22"/>
      <c r="BY651" s="22"/>
      <c r="BZ651" s="22"/>
      <c r="CA651" s="22"/>
      <c r="CB651" s="22"/>
      <c r="CC651" s="22"/>
      <c r="CD651" s="22"/>
      <c r="CE651" s="22"/>
      <c r="CF651" s="22"/>
      <c r="CG651" s="22"/>
      <c r="CH651" s="22"/>
      <c r="CI651" s="22"/>
      <c r="CJ651" s="22"/>
      <c r="CK651" s="22"/>
      <c r="CL651" s="22"/>
      <c r="CM651" s="22"/>
      <c r="CN651" s="22"/>
      <c r="CO651" s="22"/>
      <c r="CP651" s="22"/>
      <c r="CQ651" s="22"/>
      <c r="CR651" s="22"/>
      <c r="CS651" s="22"/>
      <c r="CT651" s="22"/>
      <c r="CU651" s="22"/>
      <c r="CV651" s="22"/>
      <c r="CW651" s="22"/>
      <c r="CX651" s="22"/>
      <c r="CY651" s="22"/>
      <c r="CZ651" s="22"/>
      <c r="DA651" s="22"/>
      <c r="DB651" s="22"/>
      <c r="DC651" s="22"/>
      <c r="DD651" s="22"/>
      <c r="DE651" s="22"/>
      <c r="DF651" s="22"/>
      <c r="DG651" s="22"/>
      <c r="DH651" s="22"/>
      <c r="DI651" s="22"/>
      <c r="DJ651" s="22"/>
      <c r="DK651" s="22"/>
      <c r="DL651" s="22"/>
      <c r="DM651" s="22"/>
      <c r="DN651" s="22"/>
      <c r="DO651" s="22"/>
      <c r="DP651" s="22"/>
      <c r="DQ651" s="22"/>
      <c r="DR651" s="22"/>
      <c r="DS651" s="22"/>
      <c r="DT651" s="22"/>
      <c r="DU651" s="22"/>
      <c r="DV651" s="22"/>
      <c r="DW651" s="22"/>
      <c r="DX651" s="22"/>
      <c r="DY651" s="22"/>
      <c r="DZ651" s="22"/>
      <c r="EA651" s="22"/>
      <c r="EB651" s="22"/>
      <c r="EC651" s="22"/>
      <c r="ED651" s="22"/>
      <c r="EE651" s="22"/>
      <c r="EF651" s="22"/>
      <c r="EG651" s="22"/>
      <c r="EH651" s="22"/>
      <c r="EI651" s="22"/>
      <c r="EJ651" s="22"/>
      <c r="EK651" s="22"/>
      <c r="EL651" s="22"/>
      <c r="EM651" s="22"/>
      <c r="EN651" s="22"/>
      <c r="EO651" s="22"/>
      <c r="EP651" s="22"/>
      <c r="EQ651" s="22"/>
      <c r="ER651" s="22"/>
      <c r="ES651" s="22"/>
      <c r="ET651" s="22"/>
      <c r="EU651" s="22"/>
      <c r="EV651" s="22"/>
      <c r="EW651" s="22"/>
      <c r="EX651" s="22"/>
      <c r="EY651" s="22"/>
      <c r="EZ651" s="22"/>
      <c r="FA651" s="22"/>
      <c r="FB651" s="22"/>
      <c r="FC651" s="22"/>
      <c r="FD651" s="22"/>
      <c r="FE651" s="22"/>
      <c r="FF651" s="22"/>
      <c r="FG651" s="22"/>
      <c r="FH651" s="22"/>
      <c r="FI651" s="22"/>
      <c r="FJ651" s="22"/>
      <c r="FK651" s="22"/>
      <c r="FL651" s="22"/>
      <c r="FM651" s="22"/>
      <c r="FN651" s="22"/>
      <c r="FO651" s="22"/>
      <c r="FP651" s="22"/>
      <c r="FQ651" s="22"/>
      <c r="FR651" s="22"/>
      <c r="FS651" s="22"/>
      <c r="FT651" s="22"/>
      <c r="FU651" s="22"/>
      <c r="FV651" s="22"/>
      <c r="FW651" s="22"/>
      <c r="FX651" s="22"/>
      <c r="FY651" s="22"/>
      <c r="FZ651" s="22"/>
      <c r="GA651" s="22"/>
      <c r="GB651" s="22"/>
      <c r="GC651" s="22"/>
      <c r="GD651" s="22"/>
      <c r="GE651" s="22"/>
      <c r="GF651" s="22"/>
      <c r="GG651" s="22"/>
      <c r="GH651" s="22"/>
      <c r="GI651" s="22"/>
      <c r="GJ651" s="22"/>
      <c r="GK651" s="22"/>
      <c r="GL651" s="22"/>
      <c r="GM651" s="22"/>
      <c r="GN651" s="22"/>
      <c r="GO651" s="22"/>
      <c r="GP651" s="22"/>
      <c r="GQ651" s="22"/>
      <c r="GR651" s="22"/>
      <c r="GS651" s="22"/>
      <c r="GT651" s="22"/>
      <c r="GU651" s="22"/>
      <c r="GV651" s="22"/>
      <c r="GW651" s="22"/>
      <c r="GX651" s="22"/>
      <c r="GY651" s="22"/>
      <c r="GZ651" s="22"/>
      <c r="HA651" s="22"/>
      <c r="HB651" s="22"/>
      <c r="HC651" s="22"/>
      <c r="HD651" s="22"/>
      <c r="HE651" s="22"/>
      <c r="HF651" s="22"/>
      <c r="HG651" s="22"/>
      <c r="HH651" s="22"/>
      <c r="HI651" s="22"/>
      <c r="HJ651" s="22"/>
      <c r="HK651" s="22"/>
      <c r="HL651" s="22"/>
      <c r="HM651" s="22"/>
      <c r="HN651" s="22"/>
      <c r="HO651" s="22"/>
      <c r="HP651" s="22"/>
      <c r="HQ651" s="22"/>
      <c r="HR651" s="22"/>
      <c r="HS651" s="22"/>
      <c r="HT651" s="22"/>
      <c r="HU651" s="22"/>
      <c r="HV651" s="22"/>
      <c r="HW651" s="22"/>
      <c r="HX651" s="22"/>
      <c r="HY651" s="22"/>
      <c r="HZ651" s="22"/>
      <c r="IA651" s="22"/>
      <c r="IB651" s="22"/>
      <c r="IC651" s="22"/>
      <c r="ID651" s="22"/>
      <c r="IE651" s="22"/>
      <c r="IF651" s="22"/>
      <c r="IG651" s="22"/>
      <c r="IH651" s="22"/>
      <c r="II651" s="22"/>
      <c r="IJ651" s="22"/>
      <c r="IK651" s="22"/>
      <c r="IL651" s="22"/>
      <c r="IM651" s="22"/>
      <c r="IN651" s="22"/>
      <c r="IO651" s="22"/>
      <c r="IP651" s="22"/>
      <c r="IQ651" s="22"/>
      <c r="IR651" s="22"/>
      <c r="IS651" s="22"/>
      <c r="IT651" s="22"/>
      <c r="IU651" s="22"/>
      <c r="IV651" s="22"/>
      <c r="IW651" s="22"/>
      <c r="IX651" s="22"/>
      <c r="IY651" s="22"/>
      <c r="IZ651" s="22"/>
      <c r="JA651" s="22"/>
      <c r="JB651" s="22"/>
      <c r="JC651" s="22"/>
      <c r="JD651" s="22"/>
      <c r="JE651" s="22"/>
      <c r="JF651" s="22"/>
      <c r="JG651" s="22"/>
      <c r="JH651" s="22"/>
      <c r="JI651" s="22"/>
      <c r="JJ651" s="22"/>
      <c r="JK651" s="22"/>
      <c r="JL651" s="22"/>
      <c r="JM651" s="22"/>
      <c r="JN651" s="22"/>
      <c r="JO651" s="22"/>
      <c r="JP651" s="22"/>
      <c r="JQ651" s="22"/>
      <c r="JR651" s="22"/>
      <c r="JS651" s="22"/>
      <c r="JT651" s="22"/>
      <c r="JU651" s="22"/>
      <c r="JV651" s="22"/>
      <c r="JW651" s="22"/>
      <c r="JX651" s="22"/>
      <c r="JY651" s="22"/>
      <c r="JZ651" s="22"/>
      <c r="KA651" s="22"/>
      <c r="KB651" s="22"/>
      <c r="KC651" s="22"/>
      <c r="KD651" s="22"/>
      <c r="KE651" s="22"/>
      <c r="KF651" s="22"/>
      <c r="KG651" s="22"/>
      <c r="KH651" s="22"/>
      <c r="KI651" s="22"/>
      <c r="KJ651" s="22"/>
      <c r="KK651" s="22"/>
      <c r="KL651" s="22"/>
      <c r="KM651" s="22"/>
      <c r="KN651" s="22"/>
      <c r="KO651" s="22"/>
      <c r="KP651" s="22"/>
      <c r="KQ651" s="22"/>
      <c r="KR651" s="22"/>
      <c r="KS651" s="22"/>
      <c r="KT651" s="22"/>
      <c r="KU651" s="22"/>
      <c r="KV651" s="22"/>
      <c r="KW651" s="22"/>
      <c r="KX651" s="22"/>
      <c r="KY651" s="22"/>
      <c r="KZ651" s="22"/>
      <c r="LA651" s="22"/>
      <c r="LB651" s="22"/>
      <c r="LC651" s="22"/>
      <c r="LD651" s="22"/>
      <c r="LE651" s="22"/>
      <c r="LF651" s="22"/>
      <c r="LG651" s="22"/>
      <c r="LH651" s="22"/>
      <c r="LI651" s="22"/>
      <c r="LJ651" s="22"/>
      <c r="LK651" s="22"/>
      <c r="LL651" s="22"/>
      <c r="LM651" s="22"/>
      <c r="LN651" s="22"/>
      <c r="LO651" s="22"/>
      <c r="LP651" s="22"/>
      <c r="LQ651" s="22"/>
      <c r="LR651" s="22"/>
      <c r="LS651" s="22"/>
      <c r="LT651" s="22"/>
      <c r="LU651" s="22"/>
      <c r="LV651" s="22"/>
      <c r="LW651" s="22"/>
      <c r="LX651" s="22"/>
      <c r="LY651" s="22"/>
      <c r="LZ651" s="22"/>
      <c r="MA651" s="22"/>
      <c r="MB651" s="22"/>
      <c r="MC651" s="22"/>
      <c r="MD651" s="22"/>
      <c r="ME651" s="22"/>
      <c r="MF651" s="22"/>
      <c r="MG651" s="22"/>
      <c r="MH651" s="22"/>
      <c r="MI651" s="22"/>
      <c r="MJ651" s="22"/>
      <c r="MK651" s="22"/>
      <c r="ML651" s="22"/>
      <c r="MM651" s="22"/>
      <c r="MN651" s="22"/>
      <c r="MO651" s="22"/>
      <c r="MP651" s="22"/>
      <c r="MQ651" s="22"/>
      <c r="MR651" s="22"/>
      <c r="MS651" s="22"/>
      <c r="MT651" s="22"/>
      <c r="MU651" s="22"/>
      <c r="MV651" s="22"/>
      <c r="MW651" s="22"/>
      <c r="MX651" s="22"/>
      <c r="MY651" s="22"/>
      <c r="MZ651" s="22"/>
      <c r="NA651" s="22"/>
      <c r="NB651" s="22"/>
      <c r="NC651" s="22"/>
      <c r="ND651" s="22"/>
      <c r="NE651" s="22"/>
      <c r="NF651" s="22"/>
      <c r="NG651" s="22"/>
      <c r="NH651" s="22"/>
      <c r="NI651" s="22"/>
      <c r="NJ651" s="22"/>
      <c r="NK651" s="22"/>
      <c r="NL651" s="22"/>
      <c r="NM651" s="22"/>
      <c r="NN651" s="22"/>
      <c r="NO651" s="22"/>
      <c r="NP651" s="22"/>
      <c r="NQ651" s="22"/>
      <c r="NR651" s="22"/>
      <c r="NS651" s="22"/>
      <c r="NT651" s="22"/>
      <c r="NU651" s="22"/>
      <c r="NV651" s="22"/>
      <c r="NW651" s="22"/>
      <c r="NX651" s="22"/>
      <c r="NY651" s="22"/>
      <c r="NZ651" s="22"/>
      <c r="OA651" s="22"/>
      <c r="OB651" s="22"/>
      <c r="OC651" s="22"/>
      <c r="OD651" s="22"/>
      <c r="OE651" s="22"/>
      <c r="OF651" s="22"/>
      <c r="OG651" s="22"/>
      <c r="OH651" s="22"/>
      <c r="OI651" s="22"/>
      <c r="OJ651" s="22"/>
      <c r="OK651" s="22"/>
      <c r="OL651" s="22"/>
      <c r="OM651" s="22"/>
      <c r="ON651" s="22"/>
      <c r="OO651" s="22"/>
      <c r="OP651" s="22"/>
      <c r="OQ651" s="22"/>
      <c r="OR651" s="22"/>
      <c r="OS651" s="22"/>
      <c r="OT651" s="22"/>
      <c r="OU651" s="22"/>
      <c r="OV651" s="22"/>
      <c r="OW651" s="22"/>
      <c r="OX651" s="22"/>
      <c r="OY651" s="22"/>
      <c r="OZ651" s="22"/>
      <c r="PA651" s="22"/>
      <c r="PB651" s="22"/>
      <c r="PC651" s="22"/>
      <c r="PD651" s="22"/>
      <c r="PE651" s="22"/>
      <c r="PF651" s="22"/>
      <c r="PG651" s="22"/>
      <c r="PH651" s="22"/>
      <c r="PI651" s="22"/>
      <c r="PJ651" s="22"/>
      <c r="PK651" s="22"/>
      <c r="PL651" s="22"/>
      <c r="PM651" s="22"/>
      <c r="PN651" s="22"/>
      <c r="PO651" s="22"/>
      <c r="PP651" s="22"/>
      <c r="PQ651" s="22"/>
      <c r="PR651" s="22"/>
      <c r="PS651" s="22"/>
      <c r="PT651" s="22"/>
      <c r="PU651" s="22"/>
      <c r="PV651" s="22"/>
      <c r="PW651" s="22"/>
      <c r="PX651" s="22"/>
      <c r="PY651" s="22"/>
      <c r="PZ651" s="22"/>
      <c r="QA651" s="22"/>
      <c r="QB651" s="22"/>
      <c r="QC651" s="22"/>
      <c r="QD651" s="22"/>
      <c r="QE651" s="22"/>
      <c r="QF651" s="22"/>
      <c r="QG651" s="22"/>
      <c r="QH651" s="22"/>
      <c r="QI651" s="22"/>
      <c r="QJ651" s="22"/>
      <c r="QK651" s="22"/>
      <c r="QL651" s="22"/>
      <c r="QM651" s="22"/>
      <c r="QN651" s="22"/>
      <c r="QO651" s="22"/>
      <c r="QP651" s="22"/>
      <c r="QQ651" s="22"/>
      <c r="QR651" s="22"/>
      <c r="QS651" s="22"/>
      <c r="QT651" s="22"/>
      <c r="QU651" s="22"/>
      <c r="QV651" s="22"/>
      <c r="QW651" s="22"/>
      <c r="QX651" s="22"/>
      <c r="QY651" s="22"/>
      <c r="QZ651" s="22"/>
      <c r="RA651" s="22"/>
      <c r="RB651" s="22"/>
      <c r="RC651" s="22"/>
      <c r="RD651" s="22"/>
      <c r="RE651" s="22"/>
      <c r="RF651" s="22"/>
      <c r="RG651" s="22"/>
      <c r="RH651" s="22"/>
      <c r="RI651" s="22"/>
      <c r="RJ651" s="22"/>
      <c r="RK651" s="22"/>
      <c r="RL651" s="22"/>
      <c r="RM651" s="22"/>
      <c r="RN651" s="22"/>
      <c r="RO651" s="22"/>
      <c r="RP651" s="22"/>
      <c r="RQ651" s="22"/>
      <c r="RR651" s="22"/>
      <c r="RS651" s="22"/>
      <c r="RT651" s="22"/>
      <c r="RU651" s="22"/>
      <c r="RV651" s="22"/>
      <c r="RW651" s="22"/>
      <c r="RX651" s="22"/>
      <c r="RY651" s="22"/>
      <c r="RZ651" s="22"/>
      <c r="SA651" s="22"/>
      <c r="SB651" s="22"/>
      <c r="SC651" s="22"/>
      <c r="SD651" s="22"/>
      <c r="SE651" s="22"/>
      <c r="SF651" s="22"/>
      <c r="SG651" s="22"/>
      <c r="SH651" s="22"/>
      <c r="SI651" s="22"/>
      <c r="SJ651" s="22"/>
      <c r="SK651" s="22"/>
      <c r="SL651" s="22"/>
      <c r="SM651" s="22"/>
      <c r="SN651" s="22"/>
      <c r="SO651" s="22"/>
      <c r="SP651" s="22"/>
      <c r="SQ651" s="22"/>
      <c r="SR651" s="22"/>
      <c r="SS651" s="22"/>
      <c r="ST651" s="22"/>
      <c r="SU651" s="22"/>
      <c r="SV651" s="22"/>
      <c r="SW651" s="22"/>
      <c r="SX651" s="22"/>
      <c r="SY651" s="22"/>
      <c r="SZ651" s="22"/>
      <c r="TA651" s="22"/>
      <c r="TB651" s="22"/>
      <c r="TC651" s="22"/>
      <c r="TD651" s="22"/>
      <c r="TE651" s="22"/>
      <c r="TF651" s="22"/>
      <c r="TG651" s="22"/>
      <c r="TH651" s="22"/>
      <c r="TI651" s="22"/>
      <c r="TJ651" s="22"/>
      <c r="TK651" s="22"/>
      <c r="TL651" s="22"/>
      <c r="TM651" s="22"/>
      <c r="TN651" s="22"/>
      <c r="TO651" s="22"/>
      <c r="TP651" s="22"/>
      <c r="TQ651" s="22"/>
      <c r="TR651" s="22"/>
      <c r="TS651" s="22"/>
      <c r="TT651" s="22"/>
      <c r="TU651" s="22"/>
      <c r="TV651" s="22"/>
      <c r="TW651" s="22"/>
      <c r="TX651" s="22"/>
      <c r="TY651" s="22"/>
      <c r="TZ651" s="22"/>
      <c r="UA651" s="22"/>
      <c r="UB651" s="22"/>
      <c r="UC651" s="22"/>
      <c r="UD651" s="22"/>
      <c r="UE651" s="22"/>
      <c r="UF651" s="22"/>
      <c r="UG651" s="22"/>
      <c r="UH651" s="22"/>
      <c r="UI651" s="22"/>
      <c r="UJ651" s="22"/>
      <c r="UK651" s="22"/>
      <c r="UL651" s="22"/>
      <c r="UM651" s="22"/>
      <c r="UN651" s="22"/>
      <c r="UO651" s="22"/>
      <c r="UP651" s="22"/>
      <c r="UQ651" s="22"/>
      <c r="UR651" s="22"/>
      <c r="US651" s="22"/>
      <c r="UT651" s="22"/>
      <c r="UU651" s="22"/>
      <c r="UV651" s="22"/>
      <c r="UW651" s="22"/>
      <c r="UX651" s="22"/>
      <c r="UY651" s="22"/>
      <c r="UZ651" s="22"/>
      <c r="VA651" s="22"/>
      <c r="VB651" s="22"/>
      <c r="VC651" s="22"/>
      <c r="VD651" s="22"/>
      <c r="VE651" s="22"/>
      <c r="VF651" s="22"/>
      <c r="VG651" s="22"/>
      <c r="VH651" s="22"/>
      <c r="VI651" s="22"/>
      <c r="VJ651" s="22"/>
      <c r="VK651" s="22"/>
      <c r="VL651" s="22"/>
      <c r="VM651" s="22"/>
      <c r="VN651" s="22"/>
      <c r="VO651" s="22"/>
      <c r="VP651" s="22"/>
      <c r="VQ651" s="22"/>
      <c r="VR651" s="22"/>
      <c r="VS651" s="22"/>
      <c r="VT651" s="22"/>
      <c r="VU651" s="22"/>
      <c r="VV651" s="22"/>
      <c r="VW651" s="22"/>
      <c r="VX651" s="22"/>
      <c r="VY651" s="22"/>
      <c r="VZ651" s="22"/>
      <c r="WA651" s="22"/>
      <c r="WB651" s="22"/>
      <c r="WC651" s="22"/>
      <c r="WD651" s="22"/>
      <c r="WE651" s="22"/>
      <c r="WF651" s="22"/>
      <c r="WG651" s="22"/>
      <c r="WH651" s="22"/>
      <c r="WI651" s="22"/>
      <c r="WJ651" s="22"/>
      <c r="WK651" s="22"/>
      <c r="WL651" s="22"/>
      <c r="WM651" s="22"/>
      <c r="WN651" s="22"/>
      <c r="WO651" s="22"/>
      <c r="WP651" s="22"/>
      <c r="WQ651" s="22"/>
      <c r="WR651" s="22"/>
      <c r="WS651" s="22"/>
      <c r="WT651" s="22"/>
      <c r="WU651" s="22"/>
      <c r="WV651" s="22"/>
      <c r="WW651" s="22"/>
      <c r="WX651" s="22"/>
      <c r="WY651" s="22"/>
      <c r="WZ651" s="22"/>
      <c r="XA651" s="22"/>
      <c r="XB651" s="22"/>
      <c r="XC651" s="22"/>
      <c r="XD651" s="22"/>
      <c r="XE651" s="22"/>
      <c r="XF651" s="22"/>
      <c r="XG651" s="22"/>
      <c r="XH651" s="22"/>
      <c r="XI651" s="22"/>
      <c r="XJ651" s="22"/>
      <c r="XK651" s="22"/>
      <c r="XL651" s="22"/>
      <c r="XM651" s="22"/>
      <c r="XN651" s="22"/>
      <c r="XO651" s="22"/>
      <c r="XP651" s="22"/>
      <c r="XQ651" s="22"/>
      <c r="XR651" s="22"/>
      <c r="XS651" s="22"/>
      <c r="XT651" s="22"/>
      <c r="XU651" s="22"/>
      <c r="XV651" s="22"/>
      <c r="XW651" s="22"/>
      <c r="XX651" s="22"/>
      <c r="XY651" s="22"/>
      <c r="XZ651" s="22"/>
      <c r="YA651" s="22"/>
      <c r="YB651" s="22"/>
      <c r="YC651" s="22"/>
      <c r="YD651" s="22"/>
      <c r="YE651" s="22"/>
      <c r="YF651" s="22"/>
      <c r="YG651" s="22"/>
      <c r="YH651" s="22"/>
      <c r="YI651" s="22"/>
      <c r="YJ651" s="22"/>
      <c r="YK651" s="22"/>
      <c r="YL651" s="22"/>
      <c r="YM651" s="22"/>
      <c r="YN651" s="22"/>
      <c r="YO651" s="22"/>
      <c r="YP651" s="22"/>
      <c r="YQ651" s="22"/>
      <c r="YR651" s="22"/>
      <c r="YS651" s="22"/>
      <c r="YT651" s="22"/>
      <c r="YU651" s="22"/>
      <c r="YV651" s="22"/>
      <c r="YW651" s="22"/>
      <c r="YX651" s="22"/>
      <c r="YY651" s="22"/>
      <c r="YZ651" s="22"/>
      <c r="ZA651" s="22"/>
      <c r="ZB651" s="22"/>
      <c r="ZC651" s="22"/>
      <c r="ZD651" s="22"/>
      <c r="ZE651" s="22"/>
      <c r="ZF651" s="22"/>
      <c r="ZG651" s="22"/>
      <c r="ZH651" s="22"/>
      <c r="ZI651" s="22"/>
      <c r="ZJ651" s="22"/>
      <c r="ZK651" s="22"/>
      <c r="ZL651" s="22"/>
      <c r="ZM651" s="22"/>
      <c r="ZN651" s="22"/>
      <c r="ZO651" s="22"/>
      <c r="ZP651" s="22"/>
      <c r="ZQ651" s="22"/>
      <c r="ZR651" s="22"/>
      <c r="ZS651" s="22"/>
    </row>
    <row r="652" spans="1:695" s="56" customFormat="1" x14ac:dyDescent="0.2">
      <c r="A652" s="225" t="s">
        <v>176</v>
      </c>
      <c r="B652" s="120"/>
      <c r="C652" s="19"/>
      <c r="D652" s="19"/>
      <c r="E652" s="20"/>
      <c r="F652" s="20"/>
      <c r="G652" s="19"/>
      <c r="H652" s="65"/>
      <c r="I652" s="82"/>
      <c r="J652" s="77"/>
      <c r="K652" s="77"/>
      <c r="L652" s="187"/>
      <c r="M652" s="21"/>
      <c r="N652" s="139"/>
      <c r="O652" s="139"/>
      <c r="P652" s="22"/>
      <c r="Q652" s="22"/>
      <c r="R652" s="22"/>
      <c r="S652" s="22"/>
      <c r="T652" s="22"/>
      <c r="U652" s="22"/>
      <c r="V652" s="22"/>
      <c r="W652" s="22"/>
      <c r="X652" s="22"/>
      <c r="Y652" s="22"/>
      <c r="Z652" s="22"/>
      <c r="AA652" s="22"/>
      <c r="AB652" s="22"/>
      <c r="AC652" s="22"/>
      <c r="AD652" s="22"/>
      <c r="AE652" s="22"/>
      <c r="AF652" s="22"/>
      <c r="AG652" s="22"/>
      <c r="AH652" s="22"/>
      <c r="AI652" s="22"/>
      <c r="AJ652" s="22"/>
      <c r="AK652" s="22"/>
      <c r="AL652" s="22"/>
      <c r="AM652" s="22"/>
      <c r="AN652" s="22"/>
      <c r="AO652" s="22"/>
      <c r="AP652" s="22"/>
      <c r="AQ652" s="22"/>
      <c r="AR652" s="22"/>
      <c r="AS652" s="22"/>
      <c r="AT652" s="22"/>
      <c r="AU652" s="22"/>
      <c r="AV652" s="22"/>
      <c r="AW652" s="22"/>
      <c r="AX652" s="22"/>
      <c r="AY652" s="22"/>
      <c r="AZ652" s="22"/>
      <c r="BA652" s="22"/>
      <c r="BB652" s="22"/>
      <c r="BC652" s="22"/>
      <c r="BD652" s="22"/>
      <c r="BE652" s="22"/>
      <c r="BF652" s="22"/>
      <c r="BG652" s="22"/>
      <c r="BH652" s="22"/>
      <c r="BI652" s="22"/>
      <c r="BJ652" s="22"/>
      <c r="BK652" s="22"/>
      <c r="BL652" s="22"/>
      <c r="BM652" s="22"/>
      <c r="BN652" s="22"/>
      <c r="BO652" s="22"/>
      <c r="BP652" s="22"/>
      <c r="BQ652" s="22"/>
      <c r="BR652" s="22"/>
      <c r="BS652" s="22"/>
      <c r="BT652" s="22"/>
      <c r="BU652" s="22"/>
      <c r="BV652" s="22"/>
      <c r="BW652" s="22"/>
      <c r="BX652" s="22"/>
      <c r="BY652" s="22"/>
      <c r="BZ652" s="22"/>
      <c r="CA652" s="22"/>
      <c r="CB652" s="22"/>
      <c r="CC652" s="22"/>
      <c r="CD652" s="22"/>
      <c r="CE652" s="22"/>
      <c r="CF652" s="22"/>
      <c r="CG652" s="22"/>
      <c r="CH652" s="22"/>
      <c r="CI652" s="22"/>
      <c r="CJ652" s="22"/>
      <c r="CK652" s="22"/>
      <c r="CL652" s="22"/>
      <c r="CM652" s="22"/>
      <c r="CN652" s="22"/>
      <c r="CO652" s="22"/>
      <c r="CP652" s="22"/>
      <c r="CQ652" s="22"/>
      <c r="CR652" s="22"/>
      <c r="CS652" s="22"/>
      <c r="CT652" s="22"/>
      <c r="CU652" s="22"/>
      <c r="CV652" s="22"/>
      <c r="CW652" s="22"/>
      <c r="CX652" s="22"/>
      <c r="CY652" s="22"/>
      <c r="CZ652" s="22"/>
      <c r="DA652" s="22"/>
      <c r="DB652" s="22"/>
      <c r="DC652" s="22"/>
      <c r="DD652" s="22"/>
      <c r="DE652" s="22"/>
      <c r="DF652" s="22"/>
      <c r="DG652" s="22"/>
      <c r="DH652" s="22"/>
      <c r="DI652" s="22"/>
      <c r="DJ652" s="22"/>
      <c r="DK652" s="22"/>
      <c r="DL652" s="22"/>
      <c r="DM652" s="22"/>
      <c r="DN652" s="22"/>
      <c r="DO652" s="22"/>
      <c r="DP652" s="22"/>
      <c r="DQ652" s="22"/>
      <c r="DR652" s="22"/>
      <c r="DS652" s="22"/>
      <c r="DT652" s="22"/>
      <c r="DU652" s="22"/>
      <c r="DV652" s="22"/>
      <c r="DW652" s="22"/>
      <c r="DX652" s="22"/>
      <c r="DY652" s="22"/>
      <c r="DZ652" s="22"/>
      <c r="EA652" s="22"/>
      <c r="EB652" s="22"/>
      <c r="EC652" s="22"/>
      <c r="ED652" s="22"/>
      <c r="EE652" s="22"/>
      <c r="EF652" s="22"/>
      <c r="EG652" s="22"/>
      <c r="EH652" s="22"/>
      <c r="EI652" s="22"/>
      <c r="EJ652" s="22"/>
      <c r="EK652" s="22"/>
      <c r="EL652" s="22"/>
      <c r="EM652" s="22"/>
      <c r="EN652" s="22"/>
      <c r="EO652" s="22"/>
      <c r="EP652" s="22"/>
      <c r="EQ652" s="22"/>
      <c r="ER652" s="22"/>
      <c r="ES652" s="22"/>
      <c r="ET652" s="22"/>
      <c r="EU652" s="22"/>
      <c r="EV652" s="22"/>
      <c r="EW652" s="22"/>
      <c r="EX652" s="22"/>
      <c r="EY652" s="22"/>
      <c r="EZ652" s="22"/>
      <c r="FA652" s="22"/>
      <c r="FB652" s="22"/>
      <c r="FC652" s="22"/>
      <c r="FD652" s="22"/>
      <c r="FE652" s="22"/>
      <c r="FF652" s="22"/>
      <c r="FG652" s="22"/>
      <c r="FH652" s="22"/>
      <c r="FI652" s="22"/>
      <c r="FJ652" s="22"/>
      <c r="FK652" s="22"/>
      <c r="FL652" s="22"/>
      <c r="FM652" s="22"/>
      <c r="FN652" s="22"/>
      <c r="FO652" s="22"/>
      <c r="FP652" s="22"/>
      <c r="FQ652" s="22"/>
      <c r="FR652" s="22"/>
      <c r="FS652" s="22"/>
      <c r="FT652" s="22"/>
      <c r="FU652" s="22"/>
      <c r="FV652" s="22"/>
      <c r="FW652" s="22"/>
      <c r="FX652" s="22"/>
      <c r="FY652" s="22"/>
      <c r="FZ652" s="22"/>
      <c r="GA652" s="22"/>
      <c r="GB652" s="22"/>
      <c r="GC652" s="22"/>
      <c r="GD652" s="22"/>
      <c r="GE652" s="22"/>
      <c r="GF652" s="22"/>
      <c r="GG652" s="22"/>
      <c r="GH652" s="22"/>
      <c r="GI652" s="22"/>
      <c r="GJ652" s="22"/>
      <c r="GK652" s="22"/>
      <c r="GL652" s="22"/>
      <c r="GM652" s="22"/>
      <c r="GN652" s="22"/>
      <c r="GO652" s="22"/>
      <c r="GP652" s="22"/>
      <c r="GQ652" s="22"/>
      <c r="GR652" s="22"/>
      <c r="GS652" s="22"/>
      <c r="GT652" s="22"/>
      <c r="GU652" s="22"/>
      <c r="GV652" s="22"/>
      <c r="GW652" s="22"/>
      <c r="GX652" s="22"/>
      <c r="GY652" s="22"/>
      <c r="GZ652" s="22"/>
      <c r="HA652" s="22"/>
      <c r="HB652" s="22"/>
      <c r="HC652" s="22"/>
      <c r="HD652" s="22"/>
      <c r="HE652" s="22"/>
      <c r="HF652" s="22"/>
      <c r="HG652" s="22"/>
      <c r="HH652" s="22"/>
      <c r="HI652" s="22"/>
      <c r="HJ652" s="22"/>
      <c r="HK652" s="22"/>
      <c r="HL652" s="22"/>
      <c r="HM652" s="22"/>
      <c r="HN652" s="22"/>
      <c r="HO652" s="22"/>
      <c r="HP652" s="22"/>
      <c r="HQ652" s="22"/>
      <c r="HR652" s="22"/>
      <c r="HS652" s="22"/>
      <c r="HT652" s="22"/>
      <c r="HU652" s="22"/>
      <c r="HV652" s="22"/>
      <c r="HW652" s="22"/>
      <c r="HX652" s="22"/>
      <c r="HY652" s="22"/>
      <c r="HZ652" s="22"/>
      <c r="IA652" s="22"/>
      <c r="IB652" s="22"/>
      <c r="IC652" s="22"/>
      <c r="ID652" s="22"/>
      <c r="IE652" s="22"/>
      <c r="IF652" s="22"/>
      <c r="IG652" s="22"/>
      <c r="IH652" s="22"/>
      <c r="II652" s="22"/>
      <c r="IJ652" s="22"/>
      <c r="IK652" s="22"/>
      <c r="IL652" s="22"/>
      <c r="IM652" s="22"/>
      <c r="IN652" s="22"/>
      <c r="IO652" s="22"/>
      <c r="IP652" s="22"/>
      <c r="IQ652" s="22"/>
      <c r="IR652" s="22"/>
      <c r="IS652" s="22"/>
      <c r="IT652" s="22"/>
      <c r="IU652" s="22"/>
      <c r="IV652" s="22"/>
      <c r="IW652" s="22"/>
      <c r="IX652" s="22"/>
      <c r="IY652" s="22"/>
      <c r="IZ652" s="22"/>
      <c r="JA652" s="22"/>
      <c r="JB652" s="22"/>
      <c r="JC652" s="22"/>
      <c r="JD652" s="22"/>
      <c r="JE652" s="22"/>
      <c r="JF652" s="22"/>
      <c r="JG652" s="22"/>
      <c r="JH652" s="22"/>
      <c r="JI652" s="22"/>
      <c r="JJ652" s="22"/>
      <c r="JK652" s="22"/>
      <c r="JL652" s="22"/>
      <c r="JM652" s="22"/>
      <c r="JN652" s="22"/>
      <c r="JO652" s="22"/>
      <c r="JP652" s="22"/>
      <c r="JQ652" s="22"/>
      <c r="JR652" s="22"/>
      <c r="JS652" s="22"/>
      <c r="JT652" s="22"/>
      <c r="JU652" s="22"/>
      <c r="JV652" s="22"/>
      <c r="JW652" s="22"/>
      <c r="JX652" s="22"/>
      <c r="JY652" s="22"/>
      <c r="JZ652" s="22"/>
      <c r="KA652" s="22"/>
      <c r="KB652" s="22"/>
      <c r="KC652" s="22"/>
      <c r="KD652" s="22"/>
      <c r="KE652" s="22"/>
      <c r="KF652" s="22"/>
      <c r="KG652" s="22"/>
      <c r="KH652" s="22"/>
      <c r="KI652" s="22"/>
      <c r="KJ652" s="22"/>
      <c r="KK652" s="22"/>
      <c r="KL652" s="22"/>
      <c r="KM652" s="22"/>
      <c r="KN652" s="22"/>
      <c r="KO652" s="22"/>
      <c r="KP652" s="22"/>
      <c r="KQ652" s="22"/>
      <c r="KR652" s="22"/>
      <c r="KS652" s="22"/>
      <c r="KT652" s="22"/>
      <c r="KU652" s="22"/>
      <c r="KV652" s="22"/>
      <c r="KW652" s="22"/>
      <c r="KX652" s="22"/>
      <c r="KY652" s="22"/>
      <c r="KZ652" s="22"/>
      <c r="LA652" s="22"/>
      <c r="LB652" s="22"/>
      <c r="LC652" s="22"/>
      <c r="LD652" s="22"/>
      <c r="LE652" s="22"/>
      <c r="LF652" s="22"/>
      <c r="LG652" s="22"/>
      <c r="LH652" s="22"/>
      <c r="LI652" s="22"/>
      <c r="LJ652" s="22"/>
      <c r="LK652" s="22"/>
      <c r="LL652" s="22"/>
      <c r="LM652" s="22"/>
      <c r="LN652" s="22"/>
      <c r="LO652" s="22"/>
      <c r="LP652" s="22"/>
      <c r="LQ652" s="22"/>
      <c r="LR652" s="22"/>
      <c r="LS652" s="22"/>
      <c r="LT652" s="22"/>
      <c r="LU652" s="22"/>
      <c r="LV652" s="22"/>
      <c r="LW652" s="22"/>
      <c r="LX652" s="22"/>
      <c r="LY652" s="22"/>
      <c r="LZ652" s="22"/>
      <c r="MA652" s="22"/>
      <c r="MB652" s="22"/>
      <c r="MC652" s="22"/>
      <c r="MD652" s="22"/>
      <c r="ME652" s="22"/>
      <c r="MF652" s="22"/>
      <c r="MG652" s="22"/>
      <c r="MH652" s="22"/>
      <c r="MI652" s="22"/>
      <c r="MJ652" s="22"/>
      <c r="MK652" s="22"/>
      <c r="ML652" s="22"/>
      <c r="MM652" s="22"/>
      <c r="MN652" s="22"/>
      <c r="MO652" s="22"/>
      <c r="MP652" s="22"/>
      <c r="MQ652" s="22"/>
      <c r="MR652" s="22"/>
      <c r="MS652" s="22"/>
      <c r="MT652" s="22"/>
      <c r="MU652" s="22"/>
      <c r="MV652" s="22"/>
      <c r="MW652" s="22"/>
      <c r="MX652" s="22"/>
      <c r="MY652" s="22"/>
      <c r="MZ652" s="22"/>
      <c r="NA652" s="22"/>
      <c r="NB652" s="22"/>
      <c r="NC652" s="22"/>
      <c r="ND652" s="22"/>
      <c r="NE652" s="22"/>
      <c r="NF652" s="22"/>
      <c r="NG652" s="22"/>
      <c r="NH652" s="22"/>
      <c r="NI652" s="22"/>
      <c r="NJ652" s="22"/>
      <c r="NK652" s="22"/>
      <c r="NL652" s="22"/>
      <c r="NM652" s="22"/>
      <c r="NN652" s="22"/>
      <c r="NO652" s="22"/>
      <c r="NP652" s="22"/>
      <c r="NQ652" s="22"/>
      <c r="NR652" s="22"/>
      <c r="NS652" s="22"/>
      <c r="NT652" s="22"/>
      <c r="NU652" s="22"/>
      <c r="NV652" s="22"/>
      <c r="NW652" s="22"/>
      <c r="NX652" s="22"/>
      <c r="NY652" s="22"/>
      <c r="NZ652" s="22"/>
      <c r="OA652" s="22"/>
      <c r="OB652" s="22"/>
      <c r="OC652" s="22"/>
      <c r="OD652" s="22"/>
      <c r="OE652" s="22"/>
      <c r="OF652" s="22"/>
      <c r="OG652" s="22"/>
      <c r="OH652" s="22"/>
      <c r="OI652" s="22"/>
      <c r="OJ652" s="22"/>
      <c r="OK652" s="22"/>
      <c r="OL652" s="22"/>
      <c r="OM652" s="22"/>
      <c r="ON652" s="22"/>
      <c r="OO652" s="22"/>
      <c r="OP652" s="22"/>
      <c r="OQ652" s="22"/>
      <c r="OR652" s="22"/>
      <c r="OS652" s="22"/>
      <c r="OT652" s="22"/>
      <c r="OU652" s="22"/>
      <c r="OV652" s="22"/>
      <c r="OW652" s="22"/>
      <c r="OX652" s="22"/>
      <c r="OY652" s="22"/>
      <c r="OZ652" s="22"/>
      <c r="PA652" s="22"/>
      <c r="PB652" s="22"/>
      <c r="PC652" s="22"/>
      <c r="PD652" s="22"/>
      <c r="PE652" s="22"/>
      <c r="PF652" s="22"/>
      <c r="PG652" s="22"/>
      <c r="PH652" s="22"/>
      <c r="PI652" s="22"/>
      <c r="PJ652" s="22"/>
      <c r="PK652" s="22"/>
      <c r="PL652" s="22"/>
      <c r="PM652" s="22"/>
      <c r="PN652" s="22"/>
      <c r="PO652" s="22"/>
      <c r="PP652" s="22"/>
      <c r="PQ652" s="22"/>
      <c r="PR652" s="22"/>
      <c r="PS652" s="22"/>
      <c r="PT652" s="22"/>
      <c r="PU652" s="22"/>
      <c r="PV652" s="22"/>
      <c r="PW652" s="22"/>
      <c r="PX652" s="22"/>
      <c r="PY652" s="22"/>
      <c r="PZ652" s="22"/>
      <c r="QA652" s="22"/>
      <c r="QB652" s="22"/>
      <c r="QC652" s="22"/>
      <c r="QD652" s="22"/>
      <c r="QE652" s="22"/>
      <c r="QF652" s="22"/>
      <c r="QG652" s="22"/>
      <c r="QH652" s="22"/>
      <c r="QI652" s="22"/>
      <c r="QJ652" s="22"/>
      <c r="QK652" s="22"/>
      <c r="QL652" s="22"/>
      <c r="QM652" s="22"/>
      <c r="QN652" s="22"/>
      <c r="QO652" s="22"/>
      <c r="QP652" s="22"/>
      <c r="QQ652" s="22"/>
      <c r="QR652" s="22"/>
      <c r="QS652" s="22"/>
      <c r="QT652" s="22"/>
      <c r="QU652" s="22"/>
      <c r="QV652" s="22"/>
      <c r="QW652" s="22"/>
      <c r="QX652" s="22"/>
      <c r="QY652" s="22"/>
      <c r="QZ652" s="22"/>
      <c r="RA652" s="22"/>
      <c r="RB652" s="22"/>
      <c r="RC652" s="22"/>
      <c r="RD652" s="22"/>
      <c r="RE652" s="22"/>
      <c r="RF652" s="22"/>
      <c r="RG652" s="22"/>
      <c r="RH652" s="22"/>
      <c r="RI652" s="22"/>
      <c r="RJ652" s="22"/>
      <c r="RK652" s="22"/>
      <c r="RL652" s="22"/>
      <c r="RM652" s="22"/>
      <c r="RN652" s="22"/>
      <c r="RO652" s="22"/>
      <c r="RP652" s="22"/>
      <c r="RQ652" s="22"/>
      <c r="RR652" s="22"/>
      <c r="RS652" s="22"/>
      <c r="RT652" s="22"/>
      <c r="RU652" s="22"/>
      <c r="RV652" s="22"/>
      <c r="RW652" s="22"/>
      <c r="RX652" s="22"/>
      <c r="RY652" s="22"/>
      <c r="RZ652" s="22"/>
      <c r="SA652" s="22"/>
      <c r="SB652" s="22"/>
      <c r="SC652" s="22"/>
      <c r="SD652" s="22"/>
      <c r="SE652" s="22"/>
      <c r="SF652" s="22"/>
      <c r="SG652" s="22"/>
      <c r="SH652" s="22"/>
      <c r="SI652" s="22"/>
      <c r="SJ652" s="22"/>
      <c r="SK652" s="22"/>
      <c r="SL652" s="22"/>
      <c r="SM652" s="22"/>
      <c r="SN652" s="22"/>
      <c r="SO652" s="22"/>
      <c r="SP652" s="22"/>
      <c r="SQ652" s="22"/>
      <c r="SR652" s="22"/>
      <c r="SS652" s="22"/>
      <c r="ST652" s="22"/>
      <c r="SU652" s="22"/>
      <c r="SV652" s="22"/>
      <c r="SW652" s="22"/>
      <c r="SX652" s="22"/>
      <c r="SY652" s="22"/>
      <c r="SZ652" s="22"/>
      <c r="TA652" s="22"/>
      <c r="TB652" s="22"/>
      <c r="TC652" s="22"/>
      <c r="TD652" s="22"/>
      <c r="TE652" s="22"/>
      <c r="TF652" s="22"/>
      <c r="TG652" s="22"/>
      <c r="TH652" s="22"/>
      <c r="TI652" s="22"/>
      <c r="TJ652" s="22"/>
      <c r="TK652" s="22"/>
      <c r="TL652" s="22"/>
      <c r="TM652" s="22"/>
      <c r="TN652" s="22"/>
      <c r="TO652" s="22"/>
      <c r="TP652" s="22"/>
      <c r="TQ652" s="22"/>
      <c r="TR652" s="22"/>
      <c r="TS652" s="22"/>
      <c r="TT652" s="22"/>
      <c r="TU652" s="22"/>
      <c r="TV652" s="22"/>
      <c r="TW652" s="22"/>
      <c r="TX652" s="22"/>
      <c r="TY652" s="22"/>
      <c r="TZ652" s="22"/>
      <c r="UA652" s="22"/>
      <c r="UB652" s="22"/>
      <c r="UC652" s="22"/>
      <c r="UD652" s="22"/>
      <c r="UE652" s="22"/>
      <c r="UF652" s="22"/>
      <c r="UG652" s="22"/>
      <c r="UH652" s="22"/>
      <c r="UI652" s="22"/>
      <c r="UJ652" s="22"/>
      <c r="UK652" s="22"/>
      <c r="UL652" s="22"/>
      <c r="UM652" s="22"/>
      <c r="UN652" s="22"/>
      <c r="UO652" s="22"/>
      <c r="UP652" s="22"/>
      <c r="UQ652" s="22"/>
      <c r="UR652" s="22"/>
      <c r="US652" s="22"/>
      <c r="UT652" s="22"/>
      <c r="UU652" s="22"/>
      <c r="UV652" s="22"/>
      <c r="UW652" s="22"/>
      <c r="UX652" s="22"/>
      <c r="UY652" s="22"/>
      <c r="UZ652" s="22"/>
      <c r="VA652" s="22"/>
      <c r="VB652" s="22"/>
      <c r="VC652" s="22"/>
      <c r="VD652" s="22"/>
      <c r="VE652" s="22"/>
      <c r="VF652" s="22"/>
      <c r="VG652" s="22"/>
      <c r="VH652" s="22"/>
      <c r="VI652" s="22"/>
      <c r="VJ652" s="22"/>
      <c r="VK652" s="22"/>
      <c r="VL652" s="22"/>
      <c r="VM652" s="22"/>
      <c r="VN652" s="22"/>
      <c r="VO652" s="22"/>
      <c r="VP652" s="22"/>
      <c r="VQ652" s="22"/>
      <c r="VR652" s="22"/>
      <c r="VS652" s="22"/>
      <c r="VT652" s="22"/>
      <c r="VU652" s="22"/>
      <c r="VV652" s="22"/>
      <c r="VW652" s="22"/>
      <c r="VX652" s="22"/>
      <c r="VY652" s="22"/>
      <c r="VZ652" s="22"/>
      <c r="WA652" s="22"/>
      <c r="WB652" s="22"/>
      <c r="WC652" s="22"/>
      <c r="WD652" s="22"/>
      <c r="WE652" s="22"/>
      <c r="WF652" s="22"/>
      <c r="WG652" s="22"/>
      <c r="WH652" s="22"/>
      <c r="WI652" s="22"/>
      <c r="WJ652" s="22"/>
      <c r="WK652" s="22"/>
      <c r="WL652" s="22"/>
      <c r="WM652" s="22"/>
      <c r="WN652" s="22"/>
      <c r="WO652" s="22"/>
      <c r="WP652" s="22"/>
      <c r="WQ652" s="22"/>
      <c r="WR652" s="22"/>
      <c r="WS652" s="22"/>
      <c r="WT652" s="22"/>
      <c r="WU652" s="22"/>
      <c r="WV652" s="22"/>
      <c r="WW652" s="22"/>
      <c r="WX652" s="22"/>
      <c r="WY652" s="22"/>
      <c r="WZ652" s="22"/>
      <c r="XA652" s="22"/>
      <c r="XB652" s="22"/>
      <c r="XC652" s="22"/>
      <c r="XD652" s="22"/>
      <c r="XE652" s="22"/>
      <c r="XF652" s="22"/>
      <c r="XG652" s="22"/>
      <c r="XH652" s="22"/>
      <c r="XI652" s="22"/>
      <c r="XJ652" s="22"/>
      <c r="XK652" s="22"/>
      <c r="XL652" s="22"/>
      <c r="XM652" s="22"/>
      <c r="XN652" s="22"/>
      <c r="XO652" s="22"/>
      <c r="XP652" s="22"/>
      <c r="XQ652" s="22"/>
      <c r="XR652" s="22"/>
      <c r="XS652" s="22"/>
      <c r="XT652" s="22"/>
      <c r="XU652" s="22"/>
      <c r="XV652" s="22"/>
      <c r="XW652" s="22"/>
      <c r="XX652" s="22"/>
      <c r="XY652" s="22"/>
      <c r="XZ652" s="22"/>
      <c r="YA652" s="22"/>
      <c r="YB652" s="22"/>
      <c r="YC652" s="22"/>
      <c r="YD652" s="22"/>
      <c r="YE652" s="22"/>
      <c r="YF652" s="22"/>
      <c r="YG652" s="22"/>
      <c r="YH652" s="22"/>
      <c r="YI652" s="22"/>
      <c r="YJ652" s="22"/>
      <c r="YK652" s="22"/>
      <c r="YL652" s="22"/>
      <c r="YM652" s="22"/>
      <c r="YN652" s="22"/>
      <c r="YO652" s="22"/>
      <c r="YP652" s="22"/>
      <c r="YQ652" s="22"/>
      <c r="YR652" s="22"/>
      <c r="YS652" s="22"/>
      <c r="YT652" s="22"/>
      <c r="YU652" s="22"/>
      <c r="YV652" s="22"/>
      <c r="YW652" s="22"/>
      <c r="YX652" s="22"/>
      <c r="YY652" s="22"/>
      <c r="YZ652" s="22"/>
      <c r="ZA652" s="22"/>
      <c r="ZB652" s="22"/>
      <c r="ZC652" s="22"/>
      <c r="ZD652" s="22"/>
      <c r="ZE652" s="22"/>
      <c r="ZF652" s="22"/>
      <c r="ZG652" s="22"/>
      <c r="ZH652" s="22"/>
      <c r="ZI652" s="22"/>
      <c r="ZJ652" s="22"/>
      <c r="ZK652" s="22"/>
      <c r="ZL652" s="22"/>
      <c r="ZM652" s="22"/>
      <c r="ZN652" s="22"/>
      <c r="ZO652" s="22"/>
      <c r="ZP652" s="22"/>
      <c r="ZQ652" s="22"/>
      <c r="ZR652" s="22"/>
      <c r="ZS652" s="22"/>
    </row>
    <row r="653" spans="1:695" s="113" customFormat="1" x14ac:dyDescent="0.2">
      <c r="A653" s="225" t="s">
        <v>176</v>
      </c>
      <c r="B653" s="111"/>
      <c r="C653" s="19" t="s">
        <v>86</v>
      </c>
      <c r="D653" s="19" t="s">
        <v>14</v>
      </c>
      <c r="E653" s="20">
        <v>0.62847222222222221</v>
      </c>
      <c r="F653" s="20">
        <f>E653+(65/(24*60))</f>
        <v>0.67361111111111105</v>
      </c>
      <c r="G653" s="19">
        <f>H653*I653</f>
        <v>12050</v>
      </c>
      <c r="H653" s="65">
        <v>250</v>
      </c>
      <c r="I653" s="82">
        <v>48.2</v>
      </c>
      <c r="J653" s="77" t="s">
        <v>204</v>
      </c>
      <c r="K653" s="77" t="s">
        <v>205</v>
      </c>
      <c r="L653" s="187"/>
      <c r="M653" s="22"/>
      <c r="N653" s="138"/>
      <c r="O653" s="139"/>
      <c r="P653" s="28"/>
      <c r="Q653" s="28"/>
      <c r="R653" s="28"/>
      <c r="S653" s="28"/>
      <c r="T653" s="28"/>
      <c r="U653" s="28"/>
      <c r="V653" s="28"/>
      <c r="W653" s="28"/>
      <c r="X653" s="28"/>
      <c r="Y653" s="28"/>
      <c r="Z653" s="28"/>
      <c r="AA653" s="28"/>
      <c r="AB653" s="28"/>
      <c r="AC653" s="28"/>
      <c r="AD653" s="28"/>
      <c r="AE653" s="28"/>
      <c r="AF653" s="28"/>
      <c r="AG653" s="28"/>
      <c r="AH653" s="28"/>
      <c r="AI653" s="28"/>
      <c r="AJ653" s="28"/>
      <c r="AK653" s="28"/>
      <c r="AL653" s="28"/>
      <c r="AM653" s="28"/>
      <c r="AN653" s="28"/>
      <c r="AO653" s="28"/>
      <c r="AP653" s="28"/>
      <c r="AQ653" s="28"/>
      <c r="AR653" s="28"/>
      <c r="AS653" s="28"/>
      <c r="AT653" s="28"/>
      <c r="AU653" s="28"/>
      <c r="AV653" s="28"/>
      <c r="AW653" s="28"/>
      <c r="AX653" s="28"/>
      <c r="AY653" s="28"/>
      <c r="AZ653" s="28"/>
      <c r="BA653" s="28"/>
      <c r="BB653" s="28"/>
      <c r="BC653" s="28"/>
      <c r="BD653" s="28"/>
      <c r="BE653" s="28"/>
      <c r="BF653" s="28"/>
      <c r="BG653" s="28"/>
      <c r="BH653" s="28"/>
      <c r="BI653" s="28"/>
      <c r="BJ653" s="28"/>
      <c r="BK653" s="28"/>
      <c r="BL653" s="28"/>
      <c r="BM653" s="28"/>
      <c r="BN653" s="28"/>
      <c r="BO653" s="28"/>
      <c r="BP653" s="28"/>
      <c r="BQ653" s="28"/>
      <c r="BR653" s="28"/>
      <c r="BS653" s="28"/>
      <c r="BT653" s="28"/>
      <c r="BU653" s="28"/>
      <c r="BV653" s="28"/>
      <c r="BW653" s="28"/>
      <c r="BX653" s="28"/>
      <c r="BY653" s="28"/>
      <c r="BZ653" s="28"/>
      <c r="CA653" s="28"/>
      <c r="CB653" s="28"/>
      <c r="CC653" s="28"/>
      <c r="CD653" s="28"/>
      <c r="CE653" s="28"/>
      <c r="CF653" s="28"/>
      <c r="CG653" s="28"/>
      <c r="CH653" s="28"/>
      <c r="CI653" s="28"/>
      <c r="CJ653" s="28"/>
      <c r="CK653" s="28"/>
      <c r="CL653" s="28"/>
      <c r="CM653" s="28"/>
      <c r="CN653" s="28"/>
      <c r="CO653" s="28"/>
      <c r="CP653" s="28"/>
      <c r="CQ653" s="28"/>
      <c r="CR653" s="28"/>
      <c r="CS653" s="28"/>
      <c r="CT653" s="28"/>
      <c r="CU653" s="28"/>
      <c r="CV653" s="28"/>
      <c r="CW653" s="28"/>
      <c r="CX653" s="28"/>
      <c r="CY653" s="28"/>
      <c r="CZ653" s="28"/>
      <c r="DA653" s="28"/>
      <c r="DB653" s="28"/>
      <c r="DC653" s="28"/>
      <c r="DD653" s="28"/>
      <c r="DE653" s="28"/>
      <c r="DF653" s="28"/>
      <c r="DG653" s="28"/>
      <c r="DH653" s="28"/>
      <c r="DI653" s="28"/>
      <c r="DJ653" s="28"/>
      <c r="DK653" s="28"/>
      <c r="DL653" s="28"/>
      <c r="DM653" s="28"/>
      <c r="DN653" s="28"/>
      <c r="DO653" s="28"/>
      <c r="DP653" s="28"/>
      <c r="DQ653" s="28"/>
      <c r="DR653" s="28"/>
      <c r="DS653" s="28"/>
      <c r="DT653" s="28"/>
      <c r="DU653" s="28"/>
      <c r="DV653" s="28"/>
      <c r="DW653" s="28"/>
      <c r="DX653" s="28"/>
      <c r="DY653" s="28"/>
      <c r="DZ653" s="28"/>
      <c r="EA653" s="28"/>
      <c r="EB653" s="28"/>
      <c r="EC653" s="28"/>
      <c r="ED653" s="28"/>
      <c r="EE653" s="28"/>
      <c r="EF653" s="28"/>
      <c r="EG653" s="28"/>
      <c r="EH653" s="28"/>
      <c r="EI653" s="28"/>
      <c r="EJ653" s="28"/>
      <c r="EK653" s="28"/>
      <c r="EL653" s="28"/>
      <c r="EM653" s="28"/>
      <c r="EN653" s="28"/>
      <c r="EO653" s="28"/>
      <c r="EP653" s="28"/>
      <c r="EQ653" s="28"/>
      <c r="ER653" s="28"/>
      <c r="ES653" s="28"/>
      <c r="ET653" s="28"/>
      <c r="EU653" s="28"/>
      <c r="EV653" s="28"/>
      <c r="EW653" s="28"/>
      <c r="EX653" s="28"/>
      <c r="EY653" s="28"/>
      <c r="EZ653" s="28"/>
      <c r="FA653" s="28"/>
      <c r="FB653" s="28"/>
      <c r="FC653" s="28"/>
      <c r="FD653" s="28"/>
      <c r="FE653" s="28"/>
      <c r="FF653" s="28"/>
      <c r="FG653" s="28"/>
      <c r="FH653" s="28"/>
      <c r="FI653" s="28"/>
      <c r="FJ653" s="28"/>
      <c r="FK653" s="28"/>
      <c r="FL653" s="28"/>
      <c r="FM653" s="28"/>
      <c r="FN653" s="28"/>
      <c r="FO653" s="28"/>
      <c r="FP653" s="28"/>
      <c r="FQ653" s="28"/>
      <c r="FR653" s="28"/>
      <c r="FS653" s="28"/>
      <c r="FT653" s="28"/>
      <c r="FU653" s="28"/>
      <c r="FV653" s="28"/>
      <c r="FW653" s="28"/>
      <c r="FX653" s="28"/>
      <c r="FY653" s="28"/>
      <c r="FZ653" s="28"/>
      <c r="GA653" s="28"/>
      <c r="GB653" s="28"/>
      <c r="GC653" s="28"/>
      <c r="GD653" s="28"/>
      <c r="GE653" s="28"/>
      <c r="GF653" s="28"/>
      <c r="GG653" s="28"/>
      <c r="GH653" s="28"/>
      <c r="GI653" s="28"/>
      <c r="GJ653" s="28"/>
      <c r="GK653" s="28"/>
      <c r="GL653" s="28"/>
      <c r="GM653" s="28"/>
      <c r="GN653" s="28"/>
      <c r="GO653" s="28"/>
      <c r="GP653" s="28"/>
      <c r="GQ653" s="28"/>
      <c r="GR653" s="28"/>
      <c r="GS653" s="28"/>
      <c r="GT653" s="28"/>
      <c r="GU653" s="28"/>
      <c r="GV653" s="28"/>
      <c r="GW653" s="28"/>
      <c r="GX653" s="28"/>
      <c r="GY653" s="28"/>
      <c r="GZ653" s="28"/>
      <c r="HA653" s="28"/>
      <c r="HB653" s="28"/>
      <c r="HC653" s="28"/>
      <c r="HD653" s="28"/>
      <c r="HE653" s="28"/>
      <c r="HF653" s="28"/>
      <c r="HG653" s="28"/>
      <c r="HH653" s="28"/>
      <c r="HI653" s="28"/>
      <c r="HJ653" s="28"/>
      <c r="HK653" s="28"/>
      <c r="HL653" s="28"/>
      <c r="HM653" s="28"/>
      <c r="HN653" s="28"/>
      <c r="HO653" s="28"/>
      <c r="HP653" s="28"/>
      <c r="HQ653" s="28"/>
      <c r="HR653" s="28"/>
      <c r="HS653" s="28"/>
      <c r="HT653" s="28"/>
      <c r="HU653" s="28"/>
      <c r="HV653" s="28"/>
      <c r="HW653" s="28"/>
      <c r="HX653" s="28"/>
      <c r="HY653" s="28"/>
      <c r="HZ653" s="28"/>
      <c r="IA653" s="28"/>
      <c r="IB653" s="28"/>
      <c r="IC653" s="28"/>
      <c r="ID653" s="28"/>
      <c r="IE653" s="28"/>
      <c r="IF653" s="28"/>
      <c r="IG653" s="28"/>
      <c r="IH653" s="28"/>
      <c r="II653" s="28"/>
      <c r="IJ653" s="28"/>
      <c r="IK653" s="28"/>
      <c r="IL653" s="28"/>
      <c r="IM653" s="28"/>
      <c r="IN653" s="28"/>
      <c r="IO653" s="28"/>
      <c r="IP653" s="28"/>
      <c r="IQ653" s="28"/>
      <c r="IR653" s="28"/>
      <c r="IS653" s="28"/>
      <c r="IT653" s="28"/>
      <c r="IU653" s="28"/>
      <c r="IV653" s="28"/>
      <c r="IW653" s="28"/>
      <c r="IX653" s="28"/>
      <c r="IY653" s="28"/>
      <c r="IZ653" s="28"/>
      <c r="JA653" s="28"/>
      <c r="JB653" s="28"/>
      <c r="JC653" s="28"/>
      <c r="JD653" s="28"/>
      <c r="JE653" s="28"/>
      <c r="JF653" s="28"/>
      <c r="JG653" s="28"/>
      <c r="JH653" s="28"/>
      <c r="JI653" s="28"/>
      <c r="JJ653" s="28"/>
      <c r="JK653" s="28"/>
      <c r="JL653" s="28"/>
      <c r="JM653" s="28"/>
      <c r="JN653" s="28"/>
      <c r="JO653" s="28"/>
      <c r="JP653" s="28"/>
      <c r="JQ653" s="28"/>
      <c r="JR653" s="28"/>
      <c r="JS653" s="28"/>
      <c r="JT653" s="28"/>
      <c r="JU653" s="28"/>
      <c r="JV653" s="28"/>
      <c r="JW653" s="28"/>
      <c r="JX653" s="28"/>
      <c r="JY653" s="28"/>
      <c r="JZ653" s="28"/>
      <c r="KA653" s="28"/>
      <c r="KB653" s="28"/>
      <c r="KC653" s="28"/>
      <c r="KD653" s="28"/>
      <c r="KE653" s="28"/>
      <c r="KF653" s="28"/>
      <c r="KG653" s="28"/>
      <c r="KH653" s="28"/>
      <c r="KI653" s="28"/>
      <c r="KJ653" s="28"/>
      <c r="KK653" s="28"/>
      <c r="KL653" s="28"/>
      <c r="KM653" s="28"/>
      <c r="KN653" s="28"/>
      <c r="KO653" s="28"/>
      <c r="KP653" s="28"/>
      <c r="KQ653" s="28"/>
      <c r="KR653" s="28"/>
      <c r="KS653" s="28"/>
      <c r="KT653" s="28"/>
      <c r="KU653" s="28"/>
      <c r="KV653" s="28"/>
      <c r="KW653" s="28"/>
      <c r="KX653" s="28"/>
      <c r="KY653" s="28"/>
      <c r="KZ653" s="28"/>
      <c r="LA653" s="28"/>
      <c r="LB653" s="28"/>
      <c r="LC653" s="28"/>
      <c r="LD653" s="28"/>
      <c r="LE653" s="28"/>
      <c r="LF653" s="28"/>
      <c r="LG653" s="28"/>
      <c r="LH653" s="28"/>
      <c r="LI653" s="28"/>
      <c r="LJ653" s="28"/>
      <c r="LK653" s="28"/>
      <c r="LL653" s="28"/>
      <c r="LM653" s="28"/>
      <c r="LN653" s="28"/>
      <c r="LO653" s="28"/>
      <c r="LP653" s="28"/>
      <c r="LQ653" s="28"/>
      <c r="LR653" s="28"/>
      <c r="LS653" s="28"/>
      <c r="LT653" s="28"/>
      <c r="LU653" s="28"/>
      <c r="LV653" s="28"/>
      <c r="LW653" s="28"/>
      <c r="LX653" s="28"/>
      <c r="LY653" s="28"/>
      <c r="LZ653" s="28"/>
      <c r="MA653" s="28"/>
      <c r="MB653" s="28"/>
      <c r="MC653" s="28"/>
      <c r="MD653" s="28"/>
      <c r="ME653" s="28"/>
      <c r="MF653" s="28"/>
      <c r="MG653" s="28"/>
      <c r="MH653" s="28"/>
      <c r="MI653" s="28"/>
      <c r="MJ653" s="28"/>
      <c r="MK653" s="28"/>
      <c r="ML653" s="28"/>
      <c r="MM653" s="28"/>
      <c r="MN653" s="28"/>
      <c r="MO653" s="28"/>
      <c r="MP653" s="28"/>
      <c r="MQ653" s="28"/>
      <c r="MR653" s="28"/>
      <c r="MS653" s="28"/>
      <c r="MT653" s="28"/>
      <c r="MU653" s="28"/>
      <c r="MV653" s="28"/>
      <c r="MW653" s="28"/>
      <c r="MX653" s="28"/>
      <c r="MY653" s="28"/>
      <c r="MZ653" s="28"/>
      <c r="NA653" s="28"/>
      <c r="NB653" s="28"/>
      <c r="NC653" s="28"/>
      <c r="ND653" s="28"/>
      <c r="NE653" s="28"/>
      <c r="NF653" s="28"/>
      <c r="NG653" s="28"/>
      <c r="NH653" s="28"/>
      <c r="NI653" s="28"/>
      <c r="NJ653" s="28"/>
      <c r="NK653" s="28"/>
      <c r="NL653" s="28"/>
      <c r="NM653" s="28"/>
      <c r="NN653" s="28"/>
      <c r="NO653" s="28"/>
      <c r="NP653" s="28"/>
      <c r="NQ653" s="28"/>
      <c r="NR653" s="28"/>
      <c r="NS653" s="28"/>
      <c r="NT653" s="28"/>
      <c r="NU653" s="28"/>
      <c r="NV653" s="28"/>
      <c r="NW653" s="28"/>
      <c r="NX653" s="28"/>
      <c r="NY653" s="28"/>
      <c r="NZ653" s="28"/>
      <c r="OA653" s="28"/>
      <c r="OB653" s="28"/>
      <c r="OC653" s="28"/>
      <c r="OD653" s="28"/>
      <c r="OE653" s="28"/>
      <c r="OF653" s="28"/>
      <c r="OG653" s="28"/>
      <c r="OH653" s="28"/>
      <c r="OI653" s="28"/>
      <c r="OJ653" s="28"/>
      <c r="OK653" s="28"/>
      <c r="OL653" s="28"/>
      <c r="OM653" s="28"/>
      <c r="ON653" s="28"/>
      <c r="OO653" s="28"/>
      <c r="OP653" s="28"/>
      <c r="OQ653" s="28"/>
      <c r="OR653" s="28"/>
      <c r="OS653" s="28"/>
      <c r="OT653" s="28"/>
      <c r="OU653" s="28"/>
      <c r="OV653" s="28"/>
      <c r="OW653" s="28"/>
      <c r="OX653" s="28"/>
      <c r="OY653" s="28"/>
      <c r="OZ653" s="28"/>
      <c r="PA653" s="28"/>
      <c r="PB653" s="28"/>
      <c r="PC653" s="28"/>
      <c r="PD653" s="28"/>
      <c r="PE653" s="28"/>
      <c r="PF653" s="28"/>
      <c r="PG653" s="28"/>
      <c r="PH653" s="28"/>
      <c r="PI653" s="28"/>
      <c r="PJ653" s="28"/>
      <c r="PK653" s="28"/>
      <c r="PL653" s="28"/>
      <c r="PM653" s="28"/>
      <c r="PN653" s="28"/>
      <c r="PO653" s="28"/>
      <c r="PP653" s="28"/>
      <c r="PQ653" s="28"/>
      <c r="PR653" s="28"/>
      <c r="PS653" s="28"/>
      <c r="PT653" s="28"/>
      <c r="PU653" s="28"/>
      <c r="PV653" s="28"/>
      <c r="PW653" s="28"/>
      <c r="PX653" s="28"/>
      <c r="PY653" s="28"/>
      <c r="PZ653" s="28"/>
      <c r="QA653" s="28"/>
      <c r="QB653" s="28"/>
      <c r="QC653" s="28"/>
      <c r="QD653" s="28"/>
      <c r="QE653" s="28"/>
      <c r="QF653" s="28"/>
      <c r="QG653" s="28"/>
      <c r="QH653" s="28"/>
      <c r="QI653" s="28"/>
      <c r="QJ653" s="28"/>
      <c r="QK653" s="28"/>
      <c r="QL653" s="28"/>
      <c r="QM653" s="28"/>
      <c r="QN653" s="28"/>
      <c r="QO653" s="28"/>
      <c r="QP653" s="28"/>
      <c r="QQ653" s="28"/>
      <c r="QR653" s="28"/>
      <c r="QS653" s="28"/>
      <c r="QT653" s="28"/>
      <c r="QU653" s="28"/>
      <c r="QV653" s="28"/>
      <c r="QW653" s="28"/>
      <c r="QX653" s="28"/>
      <c r="QY653" s="28"/>
      <c r="QZ653" s="28"/>
      <c r="RA653" s="28"/>
      <c r="RB653" s="28"/>
      <c r="RC653" s="28"/>
      <c r="RD653" s="28"/>
      <c r="RE653" s="28"/>
      <c r="RF653" s="28"/>
      <c r="RG653" s="28"/>
      <c r="RH653" s="28"/>
      <c r="RI653" s="28"/>
      <c r="RJ653" s="28"/>
      <c r="RK653" s="28"/>
      <c r="RL653" s="28"/>
      <c r="RM653" s="28"/>
      <c r="RN653" s="28"/>
      <c r="RO653" s="28"/>
      <c r="RP653" s="28"/>
      <c r="RQ653" s="28"/>
      <c r="RR653" s="28"/>
      <c r="RS653" s="28"/>
      <c r="RT653" s="28"/>
      <c r="RU653" s="28"/>
      <c r="RV653" s="28"/>
      <c r="RW653" s="28"/>
      <c r="RX653" s="28"/>
      <c r="RY653" s="28"/>
      <c r="RZ653" s="28"/>
      <c r="SA653" s="28"/>
      <c r="SB653" s="28"/>
      <c r="SC653" s="28"/>
      <c r="SD653" s="28"/>
      <c r="SE653" s="28"/>
      <c r="SF653" s="28"/>
      <c r="SG653" s="28"/>
      <c r="SH653" s="28"/>
      <c r="SI653" s="28"/>
      <c r="SJ653" s="28"/>
      <c r="SK653" s="28"/>
      <c r="SL653" s="28"/>
      <c r="SM653" s="28"/>
      <c r="SN653" s="28"/>
      <c r="SO653" s="28"/>
      <c r="SP653" s="28"/>
      <c r="SQ653" s="28"/>
      <c r="SR653" s="28"/>
      <c r="SS653" s="28"/>
      <c r="ST653" s="28"/>
      <c r="SU653" s="28"/>
      <c r="SV653" s="28"/>
      <c r="SW653" s="28"/>
      <c r="SX653" s="28"/>
      <c r="SY653" s="28"/>
      <c r="SZ653" s="28"/>
      <c r="TA653" s="28"/>
      <c r="TB653" s="28"/>
      <c r="TC653" s="28"/>
      <c r="TD653" s="28"/>
      <c r="TE653" s="28"/>
      <c r="TF653" s="28"/>
      <c r="TG653" s="28"/>
      <c r="TH653" s="28"/>
      <c r="TI653" s="28"/>
      <c r="TJ653" s="28"/>
      <c r="TK653" s="28"/>
      <c r="TL653" s="28"/>
      <c r="TM653" s="28"/>
      <c r="TN653" s="28"/>
      <c r="TO653" s="28"/>
      <c r="TP653" s="28"/>
      <c r="TQ653" s="28"/>
      <c r="TR653" s="28"/>
      <c r="TS653" s="28"/>
      <c r="TT653" s="28"/>
      <c r="TU653" s="28"/>
      <c r="TV653" s="28"/>
      <c r="TW653" s="28"/>
      <c r="TX653" s="28"/>
      <c r="TY653" s="28"/>
      <c r="TZ653" s="28"/>
      <c r="UA653" s="28"/>
      <c r="UB653" s="28"/>
      <c r="UC653" s="28"/>
      <c r="UD653" s="28"/>
      <c r="UE653" s="28"/>
      <c r="UF653" s="28"/>
      <c r="UG653" s="28"/>
      <c r="UH653" s="28"/>
      <c r="UI653" s="28"/>
      <c r="UJ653" s="28"/>
      <c r="UK653" s="28"/>
      <c r="UL653" s="28"/>
      <c r="UM653" s="28"/>
      <c r="UN653" s="28"/>
      <c r="UO653" s="28"/>
      <c r="UP653" s="28"/>
      <c r="UQ653" s="28"/>
      <c r="UR653" s="28"/>
      <c r="US653" s="28"/>
      <c r="UT653" s="28"/>
      <c r="UU653" s="28"/>
      <c r="UV653" s="28"/>
      <c r="UW653" s="28"/>
      <c r="UX653" s="28"/>
      <c r="UY653" s="28"/>
      <c r="UZ653" s="28"/>
      <c r="VA653" s="28"/>
      <c r="VB653" s="28"/>
      <c r="VC653" s="28"/>
      <c r="VD653" s="28"/>
      <c r="VE653" s="28"/>
      <c r="VF653" s="28"/>
      <c r="VG653" s="28"/>
      <c r="VH653" s="28"/>
      <c r="VI653" s="28"/>
      <c r="VJ653" s="28"/>
      <c r="VK653" s="28"/>
      <c r="VL653" s="28"/>
      <c r="VM653" s="28"/>
      <c r="VN653" s="28"/>
      <c r="VO653" s="28"/>
      <c r="VP653" s="28"/>
      <c r="VQ653" s="28"/>
      <c r="VR653" s="28"/>
      <c r="VS653" s="28"/>
      <c r="VT653" s="28"/>
      <c r="VU653" s="28"/>
      <c r="VV653" s="28"/>
      <c r="VW653" s="28"/>
      <c r="VX653" s="28"/>
      <c r="VY653" s="28"/>
      <c r="VZ653" s="28"/>
      <c r="WA653" s="28"/>
      <c r="WB653" s="28"/>
      <c r="WC653" s="28"/>
      <c r="WD653" s="28"/>
      <c r="WE653" s="28"/>
      <c r="WF653" s="28"/>
      <c r="WG653" s="28"/>
      <c r="WH653" s="28"/>
      <c r="WI653" s="28"/>
      <c r="WJ653" s="28"/>
      <c r="WK653" s="28"/>
      <c r="WL653" s="28"/>
      <c r="WM653" s="28"/>
      <c r="WN653" s="28"/>
      <c r="WO653" s="28"/>
      <c r="WP653" s="28"/>
      <c r="WQ653" s="28"/>
      <c r="WR653" s="28"/>
      <c r="WS653" s="28"/>
      <c r="WT653" s="28"/>
      <c r="WU653" s="28"/>
      <c r="WV653" s="28"/>
      <c r="WW653" s="28"/>
      <c r="WX653" s="28"/>
      <c r="WY653" s="28"/>
      <c r="WZ653" s="28"/>
      <c r="XA653" s="28"/>
      <c r="XB653" s="28"/>
      <c r="XC653" s="28"/>
      <c r="XD653" s="28"/>
      <c r="XE653" s="28"/>
      <c r="XF653" s="28"/>
      <c r="XG653" s="28"/>
      <c r="XH653" s="28"/>
      <c r="XI653" s="28"/>
      <c r="XJ653" s="28"/>
      <c r="XK653" s="28"/>
      <c r="XL653" s="28"/>
      <c r="XM653" s="28"/>
      <c r="XN653" s="28"/>
      <c r="XO653" s="28"/>
      <c r="XP653" s="28"/>
      <c r="XQ653" s="28"/>
      <c r="XR653" s="28"/>
      <c r="XS653" s="28"/>
      <c r="XT653" s="28"/>
      <c r="XU653" s="28"/>
      <c r="XV653" s="28"/>
      <c r="XW653" s="28"/>
      <c r="XX653" s="28"/>
      <c r="XY653" s="28"/>
      <c r="XZ653" s="28"/>
      <c r="YA653" s="28"/>
      <c r="YB653" s="28"/>
      <c r="YC653" s="28"/>
      <c r="YD653" s="28"/>
      <c r="YE653" s="28"/>
      <c r="YF653" s="28"/>
      <c r="YG653" s="28"/>
      <c r="YH653" s="28"/>
      <c r="YI653" s="28"/>
      <c r="YJ653" s="28"/>
      <c r="YK653" s="28"/>
      <c r="YL653" s="28"/>
      <c r="YM653" s="28"/>
      <c r="YN653" s="28"/>
      <c r="YO653" s="28"/>
      <c r="YP653" s="28"/>
      <c r="YQ653" s="28"/>
      <c r="YR653" s="28"/>
      <c r="YS653" s="28"/>
      <c r="YT653" s="28"/>
      <c r="YU653" s="28"/>
      <c r="YV653" s="28"/>
      <c r="YW653" s="28"/>
      <c r="YX653" s="28"/>
      <c r="YY653" s="28"/>
      <c r="YZ653" s="28"/>
      <c r="ZA653" s="28"/>
      <c r="ZB653" s="28"/>
      <c r="ZC653" s="28"/>
      <c r="ZD653" s="28"/>
      <c r="ZE653" s="28"/>
      <c r="ZF653" s="28"/>
      <c r="ZG653" s="28"/>
      <c r="ZH653" s="28"/>
      <c r="ZI653" s="28"/>
      <c r="ZJ653" s="28"/>
      <c r="ZK653" s="28"/>
      <c r="ZL653" s="28"/>
      <c r="ZM653" s="28"/>
      <c r="ZN653" s="28"/>
      <c r="ZO653" s="28"/>
      <c r="ZP653" s="28"/>
      <c r="ZQ653" s="28"/>
      <c r="ZR653" s="28"/>
      <c r="ZS653" s="28"/>
    </row>
    <row r="654" spans="1:695" s="56" customFormat="1" ht="13.5" thickBot="1" x14ac:dyDescent="0.25">
      <c r="A654" s="226" t="s">
        <v>176</v>
      </c>
      <c r="B654" s="200"/>
      <c r="C654" s="192" t="s">
        <v>39</v>
      </c>
      <c r="D654" s="192" t="s">
        <v>13</v>
      </c>
      <c r="E654" s="194">
        <v>0.67361111111111116</v>
      </c>
      <c r="F654" s="194">
        <v>0.70138888888888884</v>
      </c>
      <c r="G654" s="192">
        <f t="shared" si="100"/>
        <v>7236</v>
      </c>
      <c r="H654" s="168">
        <v>201</v>
      </c>
      <c r="I654" s="195">
        <v>36</v>
      </c>
      <c r="J654" s="184" t="s">
        <v>204</v>
      </c>
      <c r="K654" s="184" t="s">
        <v>205</v>
      </c>
      <c r="L654" s="216"/>
      <c r="M654" s="21"/>
      <c r="N654" s="139"/>
      <c r="O654" s="139"/>
      <c r="P654" s="22"/>
      <c r="Q654" s="22"/>
      <c r="R654" s="22"/>
      <c r="S654" s="22"/>
      <c r="T654" s="22"/>
      <c r="U654" s="22"/>
      <c r="V654" s="22"/>
      <c r="W654" s="22"/>
      <c r="X654" s="22"/>
      <c r="Y654" s="22"/>
      <c r="Z654" s="22"/>
      <c r="AA654" s="22"/>
      <c r="AB654" s="22"/>
      <c r="AC654" s="22"/>
      <c r="AD654" s="22"/>
      <c r="AE654" s="22"/>
      <c r="AF654" s="22"/>
      <c r="AG654" s="22"/>
      <c r="AH654" s="22"/>
      <c r="AI654" s="22"/>
      <c r="AJ654" s="22"/>
      <c r="AK654" s="22"/>
      <c r="AL654" s="22"/>
      <c r="AM654" s="22"/>
      <c r="AN654" s="22"/>
      <c r="AO654" s="22"/>
      <c r="AP654" s="22"/>
      <c r="AQ654" s="22"/>
      <c r="AR654" s="22"/>
      <c r="AS654" s="22"/>
      <c r="AT654" s="22"/>
      <c r="AU654" s="22"/>
      <c r="AV654" s="22"/>
      <c r="AW654" s="22"/>
      <c r="AX654" s="22"/>
      <c r="AY654" s="22"/>
      <c r="AZ654" s="22"/>
      <c r="BA654" s="22"/>
      <c r="BB654" s="22"/>
      <c r="BC654" s="22"/>
      <c r="BD654" s="22"/>
      <c r="BE654" s="22"/>
      <c r="BF654" s="22"/>
      <c r="BG654" s="22"/>
      <c r="BH654" s="22"/>
      <c r="BI654" s="22"/>
      <c r="BJ654" s="22"/>
      <c r="BK654" s="22"/>
      <c r="BL654" s="22"/>
      <c r="BM654" s="22"/>
      <c r="BN654" s="22"/>
      <c r="BO654" s="22"/>
      <c r="BP654" s="22"/>
      <c r="BQ654" s="22"/>
      <c r="BR654" s="22"/>
      <c r="BS654" s="22"/>
      <c r="BT654" s="22"/>
      <c r="BU654" s="22"/>
      <c r="BV654" s="22"/>
      <c r="BW654" s="22"/>
      <c r="BX654" s="22"/>
      <c r="BY654" s="22"/>
      <c r="BZ654" s="22"/>
      <c r="CA654" s="22"/>
      <c r="CB654" s="22"/>
      <c r="CC654" s="22"/>
      <c r="CD654" s="22"/>
      <c r="CE654" s="22"/>
      <c r="CF654" s="22"/>
      <c r="CG654" s="22"/>
      <c r="CH654" s="22"/>
      <c r="CI654" s="22"/>
      <c r="CJ654" s="22"/>
      <c r="CK654" s="22"/>
      <c r="CL654" s="22"/>
      <c r="CM654" s="22"/>
      <c r="CN654" s="22"/>
      <c r="CO654" s="22"/>
      <c r="CP654" s="22"/>
      <c r="CQ654" s="22"/>
      <c r="CR654" s="22"/>
      <c r="CS654" s="22"/>
      <c r="CT654" s="22"/>
      <c r="CU654" s="22"/>
      <c r="CV654" s="22"/>
      <c r="CW654" s="22"/>
      <c r="CX654" s="22"/>
      <c r="CY654" s="22"/>
      <c r="CZ654" s="22"/>
      <c r="DA654" s="22"/>
      <c r="DB654" s="22"/>
      <c r="DC654" s="22"/>
      <c r="DD654" s="22"/>
      <c r="DE654" s="22"/>
      <c r="DF654" s="22"/>
      <c r="DG654" s="22"/>
      <c r="DH654" s="22"/>
      <c r="DI654" s="22"/>
      <c r="DJ654" s="22"/>
      <c r="DK654" s="22"/>
      <c r="DL654" s="22"/>
      <c r="DM654" s="22"/>
      <c r="DN654" s="22"/>
      <c r="DO654" s="22"/>
      <c r="DP654" s="22"/>
      <c r="DQ654" s="22"/>
      <c r="DR654" s="22"/>
      <c r="DS654" s="22"/>
      <c r="DT654" s="22"/>
      <c r="DU654" s="22"/>
      <c r="DV654" s="22"/>
      <c r="DW654" s="22"/>
      <c r="DX654" s="22"/>
      <c r="DY654" s="22"/>
      <c r="DZ654" s="22"/>
      <c r="EA654" s="22"/>
      <c r="EB654" s="22"/>
      <c r="EC654" s="22"/>
      <c r="ED654" s="22"/>
      <c r="EE654" s="22"/>
      <c r="EF654" s="22"/>
      <c r="EG654" s="22"/>
      <c r="EH654" s="22"/>
      <c r="EI654" s="22"/>
      <c r="EJ654" s="22"/>
      <c r="EK654" s="22"/>
      <c r="EL654" s="22"/>
      <c r="EM654" s="22"/>
      <c r="EN654" s="22"/>
      <c r="EO654" s="22"/>
      <c r="EP654" s="22"/>
      <c r="EQ654" s="22"/>
      <c r="ER654" s="22"/>
      <c r="ES654" s="22"/>
      <c r="ET654" s="22"/>
      <c r="EU654" s="22"/>
      <c r="EV654" s="22"/>
      <c r="EW654" s="22"/>
      <c r="EX654" s="22"/>
      <c r="EY654" s="22"/>
      <c r="EZ654" s="22"/>
      <c r="FA654" s="22"/>
      <c r="FB654" s="22"/>
      <c r="FC654" s="22"/>
      <c r="FD654" s="22"/>
      <c r="FE654" s="22"/>
      <c r="FF654" s="22"/>
      <c r="FG654" s="22"/>
      <c r="FH654" s="22"/>
      <c r="FI654" s="22"/>
      <c r="FJ654" s="22"/>
      <c r="FK654" s="22"/>
      <c r="FL654" s="22"/>
      <c r="FM654" s="22"/>
      <c r="FN654" s="22"/>
      <c r="FO654" s="22"/>
      <c r="FP654" s="22"/>
      <c r="FQ654" s="22"/>
      <c r="FR654" s="22"/>
      <c r="FS654" s="22"/>
      <c r="FT654" s="22"/>
      <c r="FU654" s="22"/>
      <c r="FV654" s="22"/>
      <c r="FW654" s="22"/>
      <c r="FX654" s="22"/>
      <c r="FY654" s="22"/>
      <c r="FZ654" s="22"/>
      <c r="GA654" s="22"/>
      <c r="GB654" s="22"/>
      <c r="GC654" s="22"/>
      <c r="GD654" s="22"/>
      <c r="GE654" s="22"/>
      <c r="GF654" s="22"/>
      <c r="GG654" s="22"/>
      <c r="GH654" s="22"/>
      <c r="GI654" s="22"/>
      <c r="GJ654" s="22"/>
      <c r="GK654" s="22"/>
      <c r="GL654" s="22"/>
      <c r="GM654" s="22"/>
      <c r="GN654" s="22"/>
      <c r="GO654" s="22"/>
      <c r="GP654" s="22"/>
      <c r="GQ654" s="22"/>
      <c r="GR654" s="22"/>
      <c r="GS654" s="22"/>
      <c r="GT654" s="22"/>
      <c r="GU654" s="22"/>
      <c r="GV654" s="22"/>
      <c r="GW654" s="22"/>
      <c r="GX654" s="22"/>
      <c r="GY654" s="22"/>
      <c r="GZ654" s="22"/>
      <c r="HA654" s="22"/>
      <c r="HB654" s="22"/>
      <c r="HC654" s="22"/>
      <c r="HD654" s="22"/>
      <c r="HE654" s="22"/>
      <c r="HF654" s="22"/>
      <c r="HG654" s="22"/>
      <c r="HH654" s="22"/>
      <c r="HI654" s="22"/>
      <c r="HJ654" s="22"/>
      <c r="HK654" s="22"/>
      <c r="HL654" s="22"/>
      <c r="HM654" s="22"/>
      <c r="HN654" s="22"/>
      <c r="HO654" s="22"/>
      <c r="HP654" s="22"/>
      <c r="HQ654" s="22"/>
      <c r="HR654" s="22"/>
      <c r="HS654" s="22"/>
      <c r="HT654" s="22"/>
      <c r="HU654" s="22"/>
      <c r="HV654" s="22"/>
      <c r="HW654" s="22"/>
      <c r="HX654" s="22"/>
      <c r="HY654" s="22"/>
      <c r="HZ654" s="22"/>
      <c r="IA654" s="22"/>
      <c r="IB654" s="22"/>
      <c r="IC654" s="22"/>
      <c r="ID654" s="22"/>
      <c r="IE654" s="22"/>
      <c r="IF654" s="22"/>
      <c r="IG654" s="22"/>
      <c r="IH654" s="22"/>
      <c r="II654" s="22"/>
      <c r="IJ654" s="22"/>
      <c r="IK654" s="22"/>
      <c r="IL654" s="22"/>
      <c r="IM654" s="22"/>
      <c r="IN654" s="22"/>
      <c r="IO654" s="22"/>
      <c r="IP654" s="22"/>
      <c r="IQ654" s="22"/>
      <c r="IR654" s="22"/>
      <c r="IS654" s="22"/>
      <c r="IT654" s="22"/>
      <c r="IU654" s="22"/>
      <c r="IV654" s="22"/>
      <c r="IW654" s="22"/>
      <c r="IX654" s="22"/>
      <c r="IY654" s="22"/>
      <c r="IZ654" s="22"/>
      <c r="JA654" s="22"/>
      <c r="JB654" s="22"/>
      <c r="JC654" s="22"/>
      <c r="JD654" s="22"/>
      <c r="JE654" s="22"/>
      <c r="JF654" s="22"/>
      <c r="JG654" s="22"/>
      <c r="JH654" s="22"/>
      <c r="JI654" s="22"/>
      <c r="JJ654" s="22"/>
      <c r="JK654" s="22"/>
      <c r="JL654" s="22"/>
      <c r="JM654" s="22"/>
      <c r="JN654" s="22"/>
      <c r="JO654" s="22"/>
      <c r="JP654" s="22"/>
      <c r="JQ654" s="22"/>
      <c r="JR654" s="22"/>
      <c r="JS654" s="22"/>
      <c r="JT654" s="22"/>
      <c r="JU654" s="22"/>
      <c r="JV654" s="22"/>
      <c r="JW654" s="22"/>
      <c r="JX654" s="22"/>
      <c r="JY654" s="22"/>
      <c r="JZ654" s="22"/>
      <c r="KA654" s="22"/>
      <c r="KB654" s="22"/>
      <c r="KC654" s="22"/>
      <c r="KD654" s="22"/>
      <c r="KE654" s="22"/>
      <c r="KF654" s="22"/>
      <c r="KG654" s="22"/>
      <c r="KH654" s="22"/>
      <c r="KI654" s="22"/>
      <c r="KJ654" s="22"/>
      <c r="KK654" s="22"/>
      <c r="KL654" s="22"/>
      <c r="KM654" s="22"/>
      <c r="KN654" s="22"/>
      <c r="KO654" s="22"/>
      <c r="KP654" s="22"/>
      <c r="KQ654" s="22"/>
      <c r="KR654" s="22"/>
      <c r="KS654" s="22"/>
      <c r="KT654" s="22"/>
      <c r="KU654" s="22"/>
      <c r="KV654" s="22"/>
      <c r="KW654" s="22"/>
      <c r="KX654" s="22"/>
      <c r="KY654" s="22"/>
      <c r="KZ654" s="22"/>
      <c r="LA654" s="22"/>
      <c r="LB654" s="22"/>
      <c r="LC654" s="22"/>
      <c r="LD654" s="22"/>
      <c r="LE654" s="22"/>
      <c r="LF654" s="22"/>
      <c r="LG654" s="22"/>
      <c r="LH654" s="22"/>
      <c r="LI654" s="22"/>
      <c r="LJ654" s="22"/>
      <c r="LK654" s="22"/>
      <c r="LL654" s="22"/>
      <c r="LM654" s="22"/>
      <c r="LN654" s="22"/>
      <c r="LO654" s="22"/>
      <c r="LP654" s="22"/>
      <c r="LQ654" s="22"/>
      <c r="LR654" s="22"/>
      <c r="LS654" s="22"/>
      <c r="LT654" s="22"/>
      <c r="LU654" s="22"/>
      <c r="LV654" s="22"/>
      <c r="LW654" s="22"/>
      <c r="LX654" s="22"/>
      <c r="LY654" s="22"/>
      <c r="LZ654" s="22"/>
      <c r="MA654" s="22"/>
      <c r="MB654" s="22"/>
      <c r="MC654" s="22"/>
      <c r="MD654" s="22"/>
      <c r="ME654" s="22"/>
      <c r="MF654" s="22"/>
      <c r="MG654" s="22"/>
      <c r="MH654" s="22"/>
      <c r="MI654" s="22"/>
      <c r="MJ654" s="22"/>
      <c r="MK654" s="22"/>
      <c r="ML654" s="22"/>
      <c r="MM654" s="22"/>
      <c r="MN654" s="22"/>
      <c r="MO654" s="22"/>
      <c r="MP654" s="22"/>
      <c r="MQ654" s="22"/>
      <c r="MR654" s="22"/>
      <c r="MS654" s="22"/>
      <c r="MT654" s="22"/>
      <c r="MU654" s="22"/>
      <c r="MV654" s="22"/>
      <c r="MW654" s="22"/>
      <c r="MX654" s="22"/>
      <c r="MY654" s="22"/>
      <c r="MZ654" s="22"/>
      <c r="NA654" s="22"/>
      <c r="NB654" s="22"/>
      <c r="NC654" s="22"/>
      <c r="ND654" s="22"/>
      <c r="NE654" s="22"/>
      <c r="NF654" s="22"/>
      <c r="NG654" s="22"/>
      <c r="NH654" s="22"/>
      <c r="NI654" s="22"/>
      <c r="NJ654" s="22"/>
      <c r="NK654" s="22"/>
      <c r="NL654" s="22"/>
      <c r="NM654" s="22"/>
      <c r="NN654" s="22"/>
      <c r="NO654" s="22"/>
      <c r="NP654" s="22"/>
      <c r="NQ654" s="22"/>
      <c r="NR654" s="22"/>
      <c r="NS654" s="22"/>
      <c r="NT654" s="22"/>
      <c r="NU654" s="22"/>
      <c r="NV654" s="22"/>
      <c r="NW654" s="22"/>
      <c r="NX654" s="22"/>
      <c r="NY654" s="22"/>
      <c r="NZ654" s="22"/>
      <c r="OA654" s="22"/>
      <c r="OB654" s="22"/>
      <c r="OC654" s="22"/>
      <c r="OD654" s="22"/>
      <c r="OE654" s="22"/>
      <c r="OF654" s="22"/>
      <c r="OG654" s="22"/>
      <c r="OH654" s="22"/>
      <c r="OI654" s="22"/>
      <c r="OJ654" s="22"/>
      <c r="OK654" s="22"/>
      <c r="OL654" s="22"/>
      <c r="OM654" s="22"/>
      <c r="ON654" s="22"/>
      <c r="OO654" s="22"/>
      <c r="OP654" s="22"/>
      <c r="OQ654" s="22"/>
      <c r="OR654" s="22"/>
      <c r="OS654" s="22"/>
      <c r="OT654" s="22"/>
      <c r="OU654" s="22"/>
      <c r="OV654" s="22"/>
      <c r="OW654" s="22"/>
      <c r="OX654" s="22"/>
      <c r="OY654" s="22"/>
      <c r="OZ654" s="22"/>
      <c r="PA654" s="22"/>
      <c r="PB654" s="22"/>
      <c r="PC654" s="22"/>
      <c r="PD654" s="22"/>
      <c r="PE654" s="22"/>
      <c r="PF654" s="22"/>
      <c r="PG654" s="22"/>
      <c r="PH654" s="22"/>
      <c r="PI654" s="22"/>
      <c r="PJ654" s="22"/>
      <c r="PK654" s="22"/>
      <c r="PL654" s="22"/>
      <c r="PM654" s="22"/>
      <c r="PN654" s="22"/>
      <c r="PO654" s="22"/>
      <c r="PP654" s="22"/>
      <c r="PQ654" s="22"/>
      <c r="PR654" s="22"/>
      <c r="PS654" s="22"/>
      <c r="PT654" s="22"/>
      <c r="PU654" s="22"/>
      <c r="PV654" s="22"/>
      <c r="PW654" s="22"/>
      <c r="PX654" s="22"/>
      <c r="PY654" s="22"/>
      <c r="PZ654" s="22"/>
      <c r="QA654" s="22"/>
      <c r="QB654" s="22"/>
      <c r="QC654" s="22"/>
      <c r="QD654" s="22"/>
      <c r="QE654" s="22"/>
      <c r="QF654" s="22"/>
      <c r="QG654" s="22"/>
      <c r="QH654" s="22"/>
      <c r="QI654" s="22"/>
      <c r="QJ654" s="22"/>
      <c r="QK654" s="22"/>
      <c r="QL654" s="22"/>
      <c r="QM654" s="22"/>
      <c r="QN654" s="22"/>
      <c r="QO654" s="22"/>
      <c r="QP654" s="22"/>
      <c r="QQ654" s="22"/>
      <c r="QR654" s="22"/>
      <c r="QS654" s="22"/>
      <c r="QT654" s="22"/>
      <c r="QU654" s="22"/>
      <c r="QV654" s="22"/>
      <c r="QW654" s="22"/>
      <c r="QX654" s="22"/>
      <c r="QY654" s="22"/>
      <c r="QZ654" s="22"/>
      <c r="RA654" s="22"/>
      <c r="RB654" s="22"/>
      <c r="RC654" s="22"/>
      <c r="RD654" s="22"/>
      <c r="RE654" s="22"/>
      <c r="RF654" s="22"/>
      <c r="RG654" s="22"/>
      <c r="RH654" s="22"/>
      <c r="RI654" s="22"/>
      <c r="RJ654" s="22"/>
      <c r="RK654" s="22"/>
      <c r="RL654" s="22"/>
      <c r="RM654" s="22"/>
      <c r="RN654" s="22"/>
      <c r="RO654" s="22"/>
      <c r="RP654" s="22"/>
      <c r="RQ654" s="22"/>
      <c r="RR654" s="22"/>
      <c r="RS654" s="22"/>
      <c r="RT654" s="22"/>
      <c r="RU654" s="22"/>
      <c r="RV654" s="22"/>
      <c r="RW654" s="22"/>
      <c r="RX654" s="22"/>
      <c r="RY654" s="22"/>
      <c r="RZ654" s="22"/>
      <c r="SA654" s="22"/>
      <c r="SB654" s="22"/>
      <c r="SC654" s="22"/>
      <c r="SD654" s="22"/>
      <c r="SE654" s="22"/>
      <c r="SF654" s="22"/>
      <c r="SG654" s="22"/>
      <c r="SH654" s="22"/>
      <c r="SI654" s="22"/>
      <c r="SJ654" s="22"/>
      <c r="SK654" s="22"/>
      <c r="SL654" s="22"/>
      <c r="SM654" s="22"/>
      <c r="SN654" s="22"/>
      <c r="SO654" s="22"/>
      <c r="SP654" s="22"/>
      <c r="SQ654" s="22"/>
      <c r="SR654" s="22"/>
      <c r="SS654" s="22"/>
      <c r="ST654" s="22"/>
      <c r="SU654" s="22"/>
      <c r="SV654" s="22"/>
      <c r="SW654" s="22"/>
      <c r="SX654" s="22"/>
      <c r="SY654" s="22"/>
      <c r="SZ654" s="22"/>
      <c r="TA654" s="22"/>
      <c r="TB654" s="22"/>
      <c r="TC654" s="22"/>
      <c r="TD654" s="22"/>
      <c r="TE654" s="22"/>
      <c r="TF654" s="22"/>
      <c r="TG654" s="22"/>
      <c r="TH654" s="22"/>
      <c r="TI654" s="22"/>
      <c r="TJ654" s="22"/>
      <c r="TK654" s="22"/>
      <c r="TL654" s="22"/>
      <c r="TM654" s="22"/>
      <c r="TN654" s="22"/>
      <c r="TO654" s="22"/>
      <c r="TP654" s="22"/>
      <c r="TQ654" s="22"/>
      <c r="TR654" s="22"/>
      <c r="TS654" s="22"/>
      <c r="TT654" s="22"/>
      <c r="TU654" s="22"/>
      <c r="TV654" s="22"/>
      <c r="TW654" s="22"/>
      <c r="TX654" s="22"/>
      <c r="TY654" s="22"/>
      <c r="TZ654" s="22"/>
      <c r="UA654" s="22"/>
      <c r="UB654" s="22"/>
      <c r="UC654" s="22"/>
      <c r="UD654" s="22"/>
      <c r="UE654" s="22"/>
      <c r="UF654" s="22"/>
      <c r="UG654" s="22"/>
      <c r="UH654" s="22"/>
      <c r="UI654" s="22"/>
      <c r="UJ654" s="22"/>
      <c r="UK654" s="22"/>
      <c r="UL654" s="22"/>
      <c r="UM654" s="22"/>
      <c r="UN654" s="22"/>
      <c r="UO654" s="22"/>
      <c r="UP654" s="22"/>
      <c r="UQ654" s="22"/>
      <c r="UR654" s="22"/>
      <c r="US654" s="22"/>
      <c r="UT654" s="22"/>
      <c r="UU654" s="22"/>
      <c r="UV654" s="22"/>
      <c r="UW654" s="22"/>
      <c r="UX654" s="22"/>
      <c r="UY654" s="22"/>
      <c r="UZ654" s="22"/>
      <c r="VA654" s="22"/>
      <c r="VB654" s="22"/>
      <c r="VC654" s="22"/>
      <c r="VD654" s="22"/>
      <c r="VE654" s="22"/>
      <c r="VF654" s="22"/>
      <c r="VG654" s="22"/>
      <c r="VH654" s="22"/>
      <c r="VI654" s="22"/>
      <c r="VJ654" s="22"/>
      <c r="VK654" s="22"/>
      <c r="VL654" s="22"/>
      <c r="VM654" s="22"/>
      <c r="VN654" s="22"/>
      <c r="VO654" s="22"/>
      <c r="VP654" s="22"/>
      <c r="VQ654" s="22"/>
      <c r="VR654" s="22"/>
      <c r="VS654" s="22"/>
      <c r="VT654" s="22"/>
      <c r="VU654" s="22"/>
      <c r="VV654" s="22"/>
      <c r="VW654" s="22"/>
      <c r="VX654" s="22"/>
      <c r="VY654" s="22"/>
      <c r="VZ654" s="22"/>
      <c r="WA654" s="22"/>
      <c r="WB654" s="22"/>
      <c r="WC654" s="22"/>
      <c r="WD654" s="22"/>
      <c r="WE654" s="22"/>
      <c r="WF654" s="22"/>
      <c r="WG654" s="22"/>
      <c r="WH654" s="22"/>
      <c r="WI654" s="22"/>
      <c r="WJ654" s="22"/>
      <c r="WK654" s="22"/>
      <c r="WL654" s="22"/>
      <c r="WM654" s="22"/>
      <c r="WN654" s="22"/>
      <c r="WO654" s="22"/>
      <c r="WP654" s="22"/>
      <c r="WQ654" s="22"/>
      <c r="WR654" s="22"/>
      <c r="WS654" s="22"/>
      <c r="WT654" s="22"/>
      <c r="WU654" s="22"/>
      <c r="WV654" s="22"/>
      <c r="WW654" s="22"/>
      <c r="WX654" s="22"/>
      <c r="WY654" s="22"/>
      <c r="WZ654" s="22"/>
      <c r="XA654" s="22"/>
      <c r="XB654" s="22"/>
      <c r="XC654" s="22"/>
      <c r="XD654" s="22"/>
      <c r="XE654" s="22"/>
      <c r="XF654" s="22"/>
      <c r="XG654" s="22"/>
      <c r="XH654" s="22"/>
      <c r="XI654" s="22"/>
      <c r="XJ654" s="22"/>
      <c r="XK654" s="22"/>
      <c r="XL654" s="22"/>
      <c r="XM654" s="22"/>
      <c r="XN654" s="22"/>
      <c r="XO654" s="22"/>
      <c r="XP654" s="22"/>
      <c r="XQ654" s="22"/>
      <c r="XR654" s="22"/>
      <c r="XS654" s="22"/>
      <c r="XT654" s="22"/>
      <c r="XU654" s="22"/>
      <c r="XV654" s="22"/>
      <c r="XW654" s="22"/>
      <c r="XX654" s="22"/>
      <c r="XY654" s="22"/>
      <c r="XZ654" s="22"/>
      <c r="YA654" s="22"/>
      <c r="YB654" s="22"/>
      <c r="YC654" s="22"/>
      <c r="YD654" s="22"/>
      <c r="YE654" s="22"/>
      <c r="YF654" s="22"/>
      <c r="YG654" s="22"/>
      <c r="YH654" s="22"/>
      <c r="YI654" s="22"/>
      <c r="YJ654" s="22"/>
      <c r="YK654" s="22"/>
      <c r="YL654" s="22"/>
      <c r="YM654" s="22"/>
      <c r="YN654" s="22"/>
      <c r="YO654" s="22"/>
      <c r="YP654" s="22"/>
      <c r="YQ654" s="22"/>
      <c r="YR654" s="22"/>
      <c r="YS654" s="22"/>
      <c r="YT654" s="22"/>
      <c r="YU654" s="22"/>
      <c r="YV654" s="22"/>
      <c r="YW654" s="22"/>
      <c r="YX654" s="22"/>
      <c r="YY654" s="22"/>
      <c r="YZ654" s="22"/>
      <c r="ZA654" s="22"/>
      <c r="ZB654" s="22"/>
      <c r="ZC654" s="22"/>
      <c r="ZD654" s="22"/>
      <c r="ZE654" s="22"/>
      <c r="ZF654" s="22"/>
      <c r="ZG654" s="22"/>
      <c r="ZH654" s="22"/>
      <c r="ZI654" s="22"/>
      <c r="ZJ654" s="22"/>
      <c r="ZK654" s="22"/>
      <c r="ZL654" s="22"/>
      <c r="ZM654" s="22"/>
      <c r="ZN654" s="22"/>
      <c r="ZO654" s="22"/>
      <c r="ZP654" s="22"/>
      <c r="ZQ654" s="22"/>
      <c r="ZR654" s="22"/>
      <c r="ZS654" s="22"/>
    </row>
    <row r="655" spans="1:695" x14ac:dyDescent="0.2">
      <c r="C655" s="45"/>
      <c r="E655" s="58"/>
      <c r="F655" s="84"/>
      <c r="I655" s="60"/>
    </row>
    <row r="656" spans="1:695" ht="13.5" thickBot="1" x14ac:dyDescent="0.25">
      <c r="C656" s="45"/>
      <c r="E656" s="58"/>
      <c r="F656" s="58"/>
      <c r="I656" s="60"/>
    </row>
    <row r="657" spans="1:695" ht="18.75" x14ac:dyDescent="0.3">
      <c r="A657" s="224" t="s">
        <v>202</v>
      </c>
      <c r="B657" s="171"/>
      <c r="C657" s="172"/>
      <c r="D657" s="173"/>
      <c r="E657" s="174"/>
      <c r="F657" s="174"/>
      <c r="G657" s="175"/>
      <c r="H657" s="176"/>
      <c r="I657" s="176"/>
      <c r="J657" s="177"/>
      <c r="K657" s="178"/>
      <c r="L657" s="179"/>
      <c r="M657" s="1"/>
    </row>
    <row r="658" spans="1:695" s="110" customFormat="1" x14ac:dyDescent="0.2">
      <c r="A658" s="218" t="s">
        <v>177</v>
      </c>
      <c r="B658" s="91"/>
      <c r="C658" s="48" t="s">
        <v>66</v>
      </c>
      <c r="D658" s="68" t="s">
        <v>15</v>
      </c>
      <c r="E658" s="69">
        <v>0.29166666666666669</v>
      </c>
      <c r="F658" s="69">
        <f>E658+(55/(24*60))</f>
        <v>0.32986111111111116</v>
      </c>
      <c r="G658" s="42">
        <f t="shared" ref="G658:G665" si="101">H658*I658</f>
        <v>6279.2</v>
      </c>
      <c r="H658" s="70">
        <v>188</v>
      </c>
      <c r="I658" s="81">
        <v>33.4</v>
      </c>
      <c r="J658" s="77" t="s">
        <v>204</v>
      </c>
      <c r="K658" s="77" t="s">
        <v>205</v>
      </c>
      <c r="L658" s="157"/>
      <c r="M658" s="1"/>
      <c r="N658" s="138"/>
      <c r="O658" s="139"/>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c r="JR658" s="1"/>
      <c r="JS658" s="1"/>
      <c r="JT658" s="1"/>
      <c r="JU658" s="1"/>
      <c r="JV658" s="1"/>
      <c r="JW658" s="1"/>
      <c r="JX658" s="1"/>
      <c r="JY658" s="1"/>
      <c r="JZ658" s="1"/>
      <c r="KA658" s="1"/>
      <c r="KB658" s="1"/>
      <c r="KC658" s="1"/>
      <c r="KD658" s="1"/>
      <c r="KE658" s="1"/>
      <c r="KF658" s="1"/>
      <c r="KG658" s="1"/>
      <c r="KH658" s="1"/>
      <c r="KI658" s="1"/>
      <c r="KJ658" s="1"/>
      <c r="KK658" s="1"/>
      <c r="KL658" s="1"/>
      <c r="KM658" s="1"/>
      <c r="KN658" s="1"/>
      <c r="KO658" s="1"/>
      <c r="KP658" s="1"/>
      <c r="KQ658" s="1"/>
      <c r="KR658" s="1"/>
      <c r="KS658" s="1"/>
      <c r="KT658" s="1"/>
      <c r="KU658" s="1"/>
      <c r="KV658" s="1"/>
      <c r="KW658" s="1"/>
      <c r="KX658" s="1"/>
      <c r="KY658" s="1"/>
      <c r="KZ658" s="1"/>
      <c r="LA658" s="1"/>
      <c r="LB658" s="1"/>
      <c r="LC658" s="1"/>
      <c r="LD658" s="1"/>
      <c r="LE658" s="1"/>
      <c r="LF658" s="1"/>
      <c r="LG658" s="1"/>
      <c r="LH658" s="1"/>
      <c r="LI658" s="1"/>
      <c r="LJ658" s="1"/>
      <c r="LK658" s="1"/>
      <c r="LL658" s="1"/>
      <c r="LM658" s="1"/>
      <c r="LN658" s="1"/>
      <c r="LO658" s="1"/>
      <c r="LP658" s="1"/>
      <c r="LQ658" s="1"/>
      <c r="LR658" s="1"/>
      <c r="LS658" s="1"/>
      <c r="LT658" s="1"/>
      <c r="LU658" s="1"/>
      <c r="LV658" s="1"/>
      <c r="LW658" s="1"/>
      <c r="LX658" s="1"/>
      <c r="LY658" s="1"/>
      <c r="LZ658" s="1"/>
      <c r="MA658" s="1"/>
      <c r="MB658" s="1"/>
      <c r="MC658" s="1"/>
      <c r="MD658" s="1"/>
      <c r="ME658" s="1"/>
      <c r="MF658" s="1"/>
      <c r="MG658" s="1"/>
      <c r="MH658" s="1"/>
      <c r="MI658" s="1"/>
      <c r="MJ658" s="1"/>
      <c r="MK658" s="1"/>
      <c r="ML658" s="1"/>
      <c r="MM658" s="1"/>
      <c r="MN658" s="1"/>
      <c r="MO658" s="1"/>
      <c r="MP658" s="1"/>
      <c r="MQ658" s="1"/>
      <c r="MR658" s="1"/>
      <c r="MS658" s="1"/>
      <c r="MT658" s="1"/>
      <c r="MU658" s="1"/>
      <c r="MV658" s="1"/>
      <c r="MW658" s="1"/>
      <c r="MX658" s="1"/>
      <c r="MY658" s="1"/>
      <c r="MZ658" s="1"/>
      <c r="NA658" s="1"/>
      <c r="NB658" s="1"/>
      <c r="NC658" s="1"/>
      <c r="ND658" s="1"/>
      <c r="NE658" s="1"/>
      <c r="NF658" s="1"/>
      <c r="NG658" s="1"/>
      <c r="NH658" s="1"/>
      <c r="NI658" s="1"/>
      <c r="NJ658" s="1"/>
      <c r="NK658" s="1"/>
      <c r="NL658" s="1"/>
      <c r="NM658" s="1"/>
      <c r="NN658" s="1"/>
      <c r="NO658" s="1"/>
      <c r="NP658" s="1"/>
      <c r="NQ658" s="1"/>
      <c r="NR658" s="1"/>
      <c r="NS658" s="1"/>
      <c r="NT658" s="1"/>
      <c r="NU658" s="1"/>
      <c r="NV658" s="1"/>
      <c r="NW658" s="1"/>
      <c r="NX658" s="1"/>
      <c r="NY658" s="1"/>
      <c r="NZ658" s="1"/>
      <c r="OA658" s="1"/>
      <c r="OB658" s="1"/>
      <c r="OC658" s="1"/>
      <c r="OD658" s="1"/>
      <c r="OE658" s="1"/>
      <c r="OF658" s="1"/>
      <c r="OG658" s="1"/>
      <c r="OH658" s="1"/>
      <c r="OI658" s="1"/>
      <c r="OJ658" s="1"/>
      <c r="OK658" s="1"/>
      <c r="OL658" s="1"/>
      <c r="OM658" s="1"/>
      <c r="ON658" s="1"/>
      <c r="OO658" s="1"/>
      <c r="OP658" s="1"/>
      <c r="OQ658" s="1"/>
      <c r="OR658" s="1"/>
      <c r="OS658" s="1"/>
      <c r="OT658" s="1"/>
      <c r="OU658" s="1"/>
      <c r="OV658" s="1"/>
      <c r="OW658" s="1"/>
      <c r="OX658" s="1"/>
      <c r="OY658" s="1"/>
      <c r="OZ658" s="1"/>
      <c r="PA658" s="1"/>
      <c r="PB658" s="1"/>
      <c r="PC658" s="1"/>
      <c r="PD658" s="1"/>
      <c r="PE658" s="1"/>
      <c r="PF658" s="1"/>
      <c r="PG658" s="1"/>
      <c r="PH658" s="1"/>
      <c r="PI658" s="1"/>
      <c r="PJ658" s="1"/>
      <c r="PK658" s="1"/>
      <c r="PL658" s="1"/>
      <c r="PM658" s="1"/>
      <c r="PN658" s="1"/>
      <c r="PO658" s="1"/>
      <c r="PP658" s="1"/>
      <c r="PQ658" s="1"/>
      <c r="PR658" s="1"/>
      <c r="PS658" s="1"/>
      <c r="PT658" s="1"/>
      <c r="PU658" s="1"/>
      <c r="PV658" s="1"/>
      <c r="PW658" s="1"/>
      <c r="PX658" s="1"/>
      <c r="PY658" s="1"/>
      <c r="PZ658" s="1"/>
      <c r="QA658" s="1"/>
      <c r="QB658" s="1"/>
      <c r="QC658" s="1"/>
      <c r="QD658" s="1"/>
      <c r="QE658" s="1"/>
      <c r="QF658" s="1"/>
      <c r="QG658" s="1"/>
      <c r="QH658" s="1"/>
      <c r="QI658" s="1"/>
      <c r="QJ658" s="1"/>
      <c r="QK658" s="1"/>
      <c r="QL658" s="1"/>
      <c r="QM658" s="1"/>
      <c r="QN658" s="1"/>
      <c r="QO658" s="1"/>
      <c r="QP658" s="1"/>
      <c r="QQ658" s="1"/>
      <c r="QR658" s="1"/>
      <c r="QS658" s="1"/>
      <c r="QT658" s="1"/>
      <c r="QU658" s="1"/>
      <c r="QV658" s="1"/>
      <c r="QW658" s="1"/>
      <c r="QX658" s="1"/>
      <c r="QY658" s="1"/>
      <c r="QZ658" s="1"/>
      <c r="RA658" s="1"/>
      <c r="RB658" s="1"/>
      <c r="RC658" s="1"/>
      <c r="RD658" s="1"/>
      <c r="RE658" s="1"/>
      <c r="RF658" s="1"/>
      <c r="RG658" s="1"/>
      <c r="RH658" s="1"/>
      <c r="RI658" s="1"/>
      <c r="RJ658" s="1"/>
      <c r="RK658" s="1"/>
      <c r="RL658" s="1"/>
      <c r="RM658" s="1"/>
      <c r="RN658" s="1"/>
      <c r="RO658" s="1"/>
      <c r="RP658" s="1"/>
      <c r="RQ658" s="1"/>
      <c r="RR658" s="1"/>
      <c r="RS658" s="1"/>
      <c r="RT658" s="1"/>
      <c r="RU658" s="1"/>
      <c r="RV658" s="1"/>
      <c r="RW658" s="1"/>
      <c r="RX658" s="1"/>
      <c r="RY658" s="1"/>
      <c r="RZ658" s="1"/>
      <c r="SA658" s="1"/>
      <c r="SB658" s="1"/>
      <c r="SC658" s="1"/>
      <c r="SD658" s="1"/>
      <c r="SE658" s="1"/>
      <c r="SF658" s="1"/>
      <c r="SG658" s="1"/>
      <c r="SH658" s="1"/>
      <c r="SI658" s="1"/>
      <c r="SJ658" s="1"/>
      <c r="SK658" s="1"/>
      <c r="SL658" s="1"/>
      <c r="SM658" s="1"/>
      <c r="SN658" s="1"/>
      <c r="SO658" s="1"/>
      <c r="SP658" s="1"/>
      <c r="SQ658" s="1"/>
      <c r="SR658" s="1"/>
      <c r="SS658" s="1"/>
      <c r="ST658" s="1"/>
      <c r="SU658" s="1"/>
      <c r="SV658" s="1"/>
      <c r="SW658" s="1"/>
      <c r="SX658" s="1"/>
      <c r="SY658" s="1"/>
      <c r="SZ658" s="1"/>
      <c r="TA658" s="1"/>
      <c r="TB658" s="1"/>
      <c r="TC658" s="1"/>
      <c r="TD658" s="1"/>
      <c r="TE658" s="1"/>
      <c r="TF658" s="1"/>
      <c r="TG658" s="1"/>
      <c r="TH658" s="1"/>
      <c r="TI658" s="1"/>
      <c r="TJ658" s="1"/>
      <c r="TK658" s="1"/>
      <c r="TL658" s="1"/>
      <c r="TM658" s="1"/>
      <c r="TN658" s="1"/>
      <c r="TO658" s="1"/>
      <c r="TP658" s="1"/>
      <c r="TQ658" s="1"/>
      <c r="TR658" s="1"/>
      <c r="TS658" s="1"/>
      <c r="TT658" s="1"/>
      <c r="TU658" s="1"/>
      <c r="TV658" s="1"/>
      <c r="TW658" s="1"/>
      <c r="TX658" s="1"/>
      <c r="TY658" s="1"/>
      <c r="TZ658" s="1"/>
      <c r="UA658" s="1"/>
      <c r="UB658" s="1"/>
      <c r="UC658" s="1"/>
      <c r="UD658" s="1"/>
      <c r="UE658" s="1"/>
      <c r="UF658" s="1"/>
      <c r="UG658" s="1"/>
      <c r="UH658" s="1"/>
      <c r="UI658" s="1"/>
      <c r="UJ658" s="1"/>
      <c r="UK658" s="1"/>
      <c r="UL658" s="1"/>
      <c r="UM658" s="1"/>
      <c r="UN658" s="1"/>
      <c r="UO658" s="1"/>
      <c r="UP658" s="1"/>
      <c r="UQ658" s="1"/>
      <c r="UR658" s="1"/>
      <c r="US658" s="1"/>
      <c r="UT658" s="1"/>
      <c r="UU658" s="1"/>
      <c r="UV658" s="1"/>
      <c r="UW658" s="1"/>
      <c r="UX658" s="1"/>
      <c r="UY658" s="1"/>
      <c r="UZ658" s="1"/>
      <c r="VA658" s="1"/>
      <c r="VB658" s="1"/>
      <c r="VC658" s="1"/>
      <c r="VD658" s="1"/>
      <c r="VE658" s="1"/>
      <c r="VF658" s="1"/>
      <c r="VG658" s="1"/>
      <c r="VH658" s="1"/>
      <c r="VI658" s="1"/>
      <c r="VJ658" s="1"/>
      <c r="VK658" s="1"/>
      <c r="VL658" s="1"/>
      <c r="VM658" s="1"/>
      <c r="VN658" s="1"/>
      <c r="VO658" s="1"/>
      <c r="VP658" s="1"/>
      <c r="VQ658" s="1"/>
      <c r="VR658" s="1"/>
      <c r="VS658" s="1"/>
      <c r="VT658" s="1"/>
      <c r="VU658" s="1"/>
      <c r="VV658" s="1"/>
      <c r="VW658" s="1"/>
      <c r="VX658" s="1"/>
      <c r="VY658" s="1"/>
      <c r="VZ658" s="1"/>
      <c r="WA658" s="1"/>
      <c r="WB658" s="1"/>
      <c r="WC658" s="1"/>
      <c r="WD658" s="1"/>
      <c r="WE658" s="1"/>
      <c r="WF658" s="1"/>
      <c r="WG658" s="1"/>
      <c r="WH658" s="1"/>
      <c r="WI658" s="1"/>
      <c r="WJ658" s="1"/>
      <c r="WK658" s="1"/>
      <c r="WL658" s="1"/>
      <c r="WM658" s="1"/>
      <c r="WN658" s="1"/>
      <c r="WO658" s="1"/>
      <c r="WP658" s="1"/>
      <c r="WQ658" s="1"/>
      <c r="WR658" s="1"/>
      <c r="WS658" s="1"/>
      <c r="WT658" s="1"/>
      <c r="WU658" s="1"/>
      <c r="WV658" s="1"/>
      <c r="WW658" s="1"/>
      <c r="WX658" s="1"/>
      <c r="WY658" s="1"/>
      <c r="WZ658" s="1"/>
      <c r="XA658" s="1"/>
      <c r="XB658" s="1"/>
      <c r="XC658" s="1"/>
      <c r="XD658" s="1"/>
      <c r="XE658" s="1"/>
      <c r="XF658" s="1"/>
      <c r="XG658" s="1"/>
      <c r="XH658" s="1"/>
      <c r="XI658" s="1"/>
      <c r="XJ658" s="1"/>
      <c r="XK658" s="1"/>
      <c r="XL658" s="1"/>
      <c r="XM658" s="1"/>
      <c r="XN658" s="1"/>
      <c r="XO658" s="1"/>
      <c r="XP658" s="1"/>
      <c r="XQ658" s="1"/>
      <c r="XR658" s="1"/>
      <c r="XS658" s="1"/>
      <c r="XT658" s="1"/>
      <c r="XU658" s="1"/>
      <c r="XV658" s="1"/>
      <c r="XW658" s="1"/>
      <c r="XX658" s="1"/>
      <c r="XY658" s="1"/>
      <c r="XZ658" s="1"/>
      <c r="YA658" s="1"/>
      <c r="YB658" s="1"/>
      <c r="YC658" s="1"/>
      <c r="YD658" s="1"/>
      <c r="YE658" s="1"/>
      <c r="YF658" s="1"/>
      <c r="YG658" s="1"/>
      <c r="YH658" s="1"/>
      <c r="YI658" s="1"/>
      <c r="YJ658" s="1"/>
      <c r="YK658" s="1"/>
      <c r="YL658" s="1"/>
      <c r="YM658" s="1"/>
      <c r="YN658" s="1"/>
      <c r="YO658" s="1"/>
      <c r="YP658" s="1"/>
      <c r="YQ658" s="1"/>
      <c r="YR658" s="1"/>
      <c r="YS658" s="1"/>
      <c r="YT658" s="1"/>
      <c r="YU658" s="1"/>
      <c r="YV658" s="1"/>
      <c r="YW658" s="1"/>
      <c r="YX658" s="1"/>
      <c r="YY658" s="1"/>
      <c r="YZ658" s="1"/>
      <c r="ZA658" s="1"/>
      <c r="ZB658" s="1"/>
      <c r="ZC658" s="1"/>
      <c r="ZD658" s="1"/>
      <c r="ZE658" s="1"/>
      <c r="ZF658" s="1"/>
      <c r="ZG658" s="1"/>
      <c r="ZH658" s="1"/>
      <c r="ZI658" s="1"/>
      <c r="ZJ658" s="1"/>
      <c r="ZK658" s="1"/>
      <c r="ZL658" s="1"/>
      <c r="ZM658" s="1"/>
      <c r="ZN658" s="1"/>
      <c r="ZO658" s="1"/>
      <c r="ZP658" s="1"/>
      <c r="ZQ658" s="1"/>
      <c r="ZR658" s="1"/>
      <c r="ZS658" s="1"/>
    </row>
    <row r="659" spans="1:695" s="110" customFormat="1" x14ac:dyDescent="0.2">
      <c r="A659" s="218" t="s">
        <v>177</v>
      </c>
      <c r="B659" s="91"/>
      <c r="C659" s="48" t="s">
        <v>66</v>
      </c>
      <c r="D659" s="68" t="s">
        <v>15</v>
      </c>
      <c r="E659" s="69">
        <v>0.33333333333333331</v>
      </c>
      <c r="F659" s="69">
        <f t="shared" ref="F659:F665" si="102">E659+(55/(24*60))</f>
        <v>0.37152777777777779</v>
      </c>
      <c r="G659" s="42">
        <f t="shared" si="101"/>
        <v>6279.2</v>
      </c>
      <c r="H659" s="70">
        <v>188</v>
      </c>
      <c r="I659" s="81">
        <v>33.4</v>
      </c>
      <c r="J659" s="77" t="s">
        <v>204</v>
      </c>
      <c r="K659" s="77" t="s">
        <v>205</v>
      </c>
      <c r="L659" s="157"/>
      <c r="M659" s="1"/>
      <c r="N659" s="138"/>
      <c r="O659" s="139"/>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c r="JR659" s="1"/>
      <c r="JS659" s="1"/>
      <c r="JT659" s="1"/>
      <c r="JU659" s="1"/>
      <c r="JV659" s="1"/>
      <c r="JW659" s="1"/>
      <c r="JX659" s="1"/>
      <c r="JY659" s="1"/>
      <c r="JZ659" s="1"/>
      <c r="KA659" s="1"/>
      <c r="KB659" s="1"/>
      <c r="KC659" s="1"/>
      <c r="KD659" s="1"/>
      <c r="KE659" s="1"/>
      <c r="KF659" s="1"/>
      <c r="KG659" s="1"/>
      <c r="KH659" s="1"/>
      <c r="KI659" s="1"/>
      <c r="KJ659" s="1"/>
      <c r="KK659" s="1"/>
      <c r="KL659" s="1"/>
      <c r="KM659" s="1"/>
      <c r="KN659" s="1"/>
      <c r="KO659" s="1"/>
      <c r="KP659" s="1"/>
      <c r="KQ659" s="1"/>
      <c r="KR659" s="1"/>
      <c r="KS659" s="1"/>
      <c r="KT659" s="1"/>
      <c r="KU659" s="1"/>
      <c r="KV659" s="1"/>
      <c r="KW659" s="1"/>
      <c r="KX659" s="1"/>
      <c r="KY659" s="1"/>
      <c r="KZ659" s="1"/>
      <c r="LA659" s="1"/>
      <c r="LB659" s="1"/>
      <c r="LC659" s="1"/>
      <c r="LD659" s="1"/>
      <c r="LE659" s="1"/>
      <c r="LF659" s="1"/>
      <c r="LG659" s="1"/>
      <c r="LH659" s="1"/>
      <c r="LI659" s="1"/>
      <c r="LJ659" s="1"/>
      <c r="LK659" s="1"/>
      <c r="LL659" s="1"/>
      <c r="LM659" s="1"/>
      <c r="LN659" s="1"/>
      <c r="LO659" s="1"/>
      <c r="LP659" s="1"/>
      <c r="LQ659" s="1"/>
      <c r="LR659" s="1"/>
      <c r="LS659" s="1"/>
      <c r="LT659" s="1"/>
      <c r="LU659" s="1"/>
      <c r="LV659" s="1"/>
      <c r="LW659" s="1"/>
      <c r="LX659" s="1"/>
      <c r="LY659" s="1"/>
      <c r="LZ659" s="1"/>
      <c r="MA659" s="1"/>
      <c r="MB659" s="1"/>
      <c r="MC659" s="1"/>
      <c r="MD659" s="1"/>
      <c r="ME659" s="1"/>
      <c r="MF659" s="1"/>
      <c r="MG659" s="1"/>
      <c r="MH659" s="1"/>
      <c r="MI659" s="1"/>
      <c r="MJ659" s="1"/>
      <c r="MK659" s="1"/>
      <c r="ML659" s="1"/>
      <c r="MM659" s="1"/>
      <c r="MN659" s="1"/>
      <c r="MO659" s="1"/>
      <c r="MP659" s="1"/>
      <c r="MQ659" s="1"/>
      <c r="MR659" s="1"/>
      <c r="MS659" s="1"/>
      <c r="MT659" s="1"/>
      <c r="MU659" s="1"/>
      <c r="MV659" s="1"/>
      <c r="MW659" s="1"/>
      <c r="MX659" s="1"/>
      <c r="MY659" s="1"/>
      <c r="MZ659" s="1"/>
      <c r="NA659" s="1"/>
      <c r="NB659" s="1"/>
      <c r="NC659" s="1"/>
      <c r="ND659" s="1"/>
      <c r="NE659" s="1"/>
      <c r="NF659" s="1"/>
      <c r="NG659" s="1"/>
      <c r="NH659" s="1"/>
      <c r="NI659" s="1"/>
      <c r="NJ659" s="1"/>
      <c r="NK659" s="1"/>
      <c r="NL659" s="1"/>
      <c r="NM659" s="1"/>
      <c r="NN659" s="1"/>
      <c r="NO659" s="1"/>
      <c r="NP659" s="1"/>
      <c r="NQ659" s="1"/>
      <c r="NR659" s="1"/>
      <c r="NS659" s="1"/>
      <c r="NT659" s="1"/>
      <c r="NU659" s="1"/>
      <c r="NV659" s="1"/>
      <c r="NW659" s="1"/>
      <c r="NX659" s="1"/>
      <c r="NY659" s="1"/>
      <c r="NZ659" s="1"/>
      <c r="OA659" s="1"/>
      <c r="OB659" s="1"/>
      <c r="OC659" s="1"/>
      <c r="OD659" s="1"/>
      <c r="OE659" s="1"/>
      <c r="OF659" s="1"/>
      <c r="OG659" s="1"/>
      <c r="OH659" s="1"/>
      <c r="OI659" s="1"/>
      <c r="OJ659" s="1"/>
      <c r="OK659" s="1"/>
      <c r="OL659" s="1"/>
      <c r="OM659" s="1"/>
      <c r="ON659" s="1"/>
      <c r="OO659" s="1"/>
      <c r="OP659" s="1"/>
      <c r="OQ659" s="1"/>
      <c r="OR659" s="1"/>
      <c r="OS659" s="1"/>
      <c r="OT659" s="1"/>
      <c r="OU659" s="1"/>
      <c r="OV659" s="1"/>
      <c r="OW659" s="1"/>
      <c r="OX659" s="1"/>
      <c r="OY659" s="1"/>
      <c r="OZ659" s="1"/>
      <c r="PA659" s="1"/>
      <c r="PB659" s="1"/>
      <c r="PC659" s="1"/>
      <c r="PD659" s="1"/>
      <c r="PE659" s="1"/>
      <c r="PF659" s="1"/>
      <c r="PG659" s="1"/>
      <c r="PH659" s="1"/>
      <c r="PI659" s="1"/>
      <c r="PJ659" s="1"/>
      <c r="PK659" s="1"/>
      <c r="PL659" s="1"/>
      <c r="PM659" s="1"/>
      <c r="PN659" s="1"/>
      <c r="PO659" s="1"/>
      <c r="PP659" s="1"/>
      <c r="PQ659" s="1"/>
      <c r="PR659" s="1"/>
      <c r="PS659" s="1"/>
      <c r="PT659" s="1"/>
      <c r="PU659" s="1"/>
      <c r="PV659" s="1"/>
      <c r="PW659" s="1"/>
      <c r="PX659" s="1"/>
      <c r="PY659" s="1"/>
      <c r="PZ659" s="1"/>
      <c r="QA659" s="1"/>
      <c r="QB659" s="1"/>
      <c r="QC659" s="1"/>
      <c r="QD659" s="1"/>
      <c r="QE659" s="1"/>
      <c r="QF659" s="1"/>
      <c r="QG659" s="1"/>
      <c r="QH659" s="1"/>
      <c r="QI659" s="1"/>
      <c r="QJ659" s="1"/>
      <c r="QK659" s="1"/>
      <c r="QL659" s="1"/>
      <c r="QM659" s="1"/>
      <c r="QN659" s="1"/>
      <c r="QO659" s="1"/>
      <c r="QP659" s="1"/>
      <c r="QQ659" s="1"/>
      <c r="QR659" s="1"/>
      <c r="QS659" s="1"/>
      <c r="QT659" s="1"/>
      <c r="QU659" s="1"/>
      <c r="QV659" s="1"/>
      <c r="QW659" s="1"/>
      <c r="QX659" s="1"/>
      <c r="QY659" s="1"/>
      <c r="QZ659" s="1"/>
      <c r="RA659" s="1"/>
      <c r="RB659" s="1"/>
      <c r="RC659" s="1"/>
      <c r="RD659" s="1"/>
      <c r="RE659" s="1"/>
      <c r="RF659" s="1"/>
      <c r="RG659" s="1"/>
      <c r="RH659" s="1"/>
      <c r="RI659" s="1"/>
      <c r="RJ659" s="1"/>
      <c r="RK659" s="1"/>
      <c r="RL659" s="1"/>
      <c r="RM659" s="1"/>
      <c r="RN659" s="1"/>
      <c r="RO659" s="1"/>
      <c r="RP659" s="1"/>
      <c r="RQ659" s="1"/>
      <c r="RR659" s="1"/>
      <c r="RS659" s="1"/>
      <c r="RT659" s="1"/>
      <c r="RU659" s="1"/>
      <c r="RV659" s="1"/>
      <c r="RW659" s="1"/>
      <c r="RX659" s="1"/>
      <c r="RY659" s="1"/>
      <c r="RZ659" s="1"/>
      <c r="SA659" s="1"/>
      <c r="SB659" s="1"/>
      <c r="SC659" s="1"/>
      <c r="SD659" s="1"/>
      <c r="SE659" s="1"/>
      <c r="SF659" s="1"/>
      <c r="SG659" s="1"/>
      <c r="SH659" s="1"/>
      <c r="SI659" s="1"/>
      <c r="SJ659" s="1"/>
      <c r="SK659" s="1"/>
      <c r="SL659" s="1"/>
      <c r="SM659" s="1"/>
      <c r="SN659" s="1"/>
      <c r="SO659" s="1"/>
      <c r="SP659" s="1"/>
      <c r="SQ659" s="1"/>
      <c r="SR659" s="1"/>
      <c r="SS659" s="1"/>
      <c r="ST659" s="1"/>
      <c r="SU659" s="1"/>
      <c r="SV659" s="1"/>
      <c r="SW659" s="1"/>
      <c r="SX659" s="1"/>
      <c r="SY659" s="1"/>
      <c r="SZ659" s="1"/>
      <c r="TA659" s="1"/>
      <c r="TB659" s="1"/>
      <c r="TC659" s="1"/>
      <c r="TD659" s="1"/>
      <c r="TE659" s="1"/>
      <c r="TF659" s="1"/>
      <c r="TG659" s="1"/>
      <c r="TH659" s="1"/>
      <c r="TI659" s="1"/>
      <c r="TJ659" s="1"/>
      <c r="TK659" s="1"/>
      <c r="TL659" s="1"/>
      <c r="TM659" s="1"/>
      <c r="TN659" s="1"/>
      <c r="TO659" s="1"/>
      <c r="TP659" s="1"/>
      <c r="TQ659" s="1"/>
      <c r="TR659" s="1"/>
      <c r="TS659" s="1"/>
      <c r="TT659" s="1"/>
      <c r="TU659" s="1"/>
      <c r="TV659" s="1"/>
      <c r="TW659" s="1"/>
      <c r="TX659" s="1"/>
      <c r="TY659" s="1"/>
      <c r="TZ659" s="1"/>
      <c r="UA659" s="1"/>
      <c r="UB659" s="1"/>
      <c r="UC659" s="1"/>
      <c r="UD659" s="1"/>
      <c r="UE659" s="1"/>
      <c r="UF659" s="1"/>
      <c r="UG659" s="1"/>
      <c r="UH659" s="1"/>
      <c r="UI659" s="1"/>
      <c r="UJ659" s="1"/>
      <c r="UK659" s="1"/>
      <c r="UL659" s="1"/>
      <c r="UM659" s="1"/>
      <c r="UN659" s="1"/>
      <c r="UO659" s="1"/>
      <c r="UP659" s="1"/>
      <c r="UQ659" s="1"/>
      <c r="UR659" s="1"/>
      <c r="US659" s="1"/>
      <c r="UT659" s="1"/>
      <c r="UU659" s="1"/>
      <c r="UV659" s="1"/>
      <c r="UW659" s="1"/>
      <c r="UX659" s="1"/>
      <c r="UY659" s="1"/>
      <c r="UZ659" s="1"/>
      <c r="VA659" s="1"/>
      <c r="VB659" s="1"/>
      <c r="VC659" s="1"/>
      <c r="VD659" s="1"/>
      <c r="VE659" s="1"/>
      <c r="VF659" s="1"/>
      <c r="VG659" s="1"/>
      <c r="VH659" s="1"/>
      <c r="VI659" s="1"/>
      <c r="VJ659" s="1"/>
      <c r="VK659" s="1"/>
      <c r="VL659" s="1"/>
      <c r="VM659" s="1"/>
      <c r="VN659" s="1"/>
      <c r="VO659" s="1"/>
      <c r="VP659" s="1"/>
      <c r="VQ659" s="1"/>
      <c r="VR659" s="1"/>
      <c r="VS659" s="1"/>
      <c r="VT659" s="1"/>
      <c r="VU659" s="1"/>
      <c r="VV659" s="1"/>
      <c r="VW659" s="1"/>
      <c r="VX659" s="1"/>
      <c r="VY659" s="1"/>
      <c r="VZ659" s="1"/>
      <c r="WA659" s="1"/>
      <c r="WB659" s="1"/>
      <c r="WC659" s="1"/>
      <c r="WD659" s="1"/>
      <c r="WE659" s="1"/>
      <c r="WF659" s="1"/>
      <c r="WG659" s="1"/>
      <c r="WH659" s="1"/>
      <c r="WI659" s="1"/>
      <c r="WJ659" s="1"/>
      <c r="WK659" s="1"/>
      <c r="WL659" s="1"/>
      <c r="WM659" s="1"/>
      <c r="WN659" s="1"/>
      <c r="WO659" s="1"/>
      <c r="WP659" s="1"/>
      <c r="WQ659" s="1"/>
      <c r="WR659" s="1"/>
      <c r="WS659" s="1"/>
      <c r="WT659" s="1"/>
      <c r="WU659" s="1"/>
      <c r="WV659" s="1"/>
      <c r="WW659" s="1"/>
      <c r="WX659" s="1"/>
      <c r="WY659" s="1"/>
      <c r="WZ659" s="1"/>
      <c r="XA659" s="1"/>
      <c r="XB659" s="1"/>
      <c r="XC659" s="1"/>
      <c r="XD659" s="1"/>
      <c r="XE659" s="1"/>
      <c r="XF659" s="1"/>
      <c r="XG659" s="1"/>
      <c r="XH659" s="1"/>
      <c r="XI659" s="1"/>
      <c r="XJ659" s="1"/>
      <c r="XK659" s="1"/>
      <c r="XL659" s="1"/>
      <c r="XM659" s="1"/>
      <c r="XN659" s="1"/>
      <c r="XO659" s="1"/>
      <c r="XP659" s="1"/>
      <c r="XQ659" s="1"/>
      <c r="XR659" s="1"/>
      <c r="XS659" s="1"/>
      <c r="XT659" s="1"/>
      <c r="XU659" s="1"/>
      <c r="XV659" s="1"/>
      <c r="XW659" s="1"/>
      <c r="XX659" s="1"/>
      <c r="XY659" s="1"/>
      <c r="XZ659" s="1"/>
      <c r="YA659" s="1"/>
      <c r="YB659" s="1"/>
      <c r="YC659" s="1"/>
      <c r="YD659" s="1"/>
      <c r="YE659" s="1"/>
      <c r="YF659" s="1"/>
      <c r="YG659" s="1"/>
      <c r="YH659" s="1"/>
      <c r="YI659" s="1"/>
      <c r="YJ659" s="1"/>
      <c r="YK659" s="1"/>
      <c r="YL659" s="1"/>
      <c r="YM659" s="1"/>
      <c r="YN659" s="1"/>
      <c r="YO659" s="1"/>
      <c r="YP659" s="1"/>
      <c r="YQ659" s="1"/>
      <c r="YR659" s="1"/>
      <c r="YS659" s="1"/>
      <c r="YT659" s="1"/>
      <c r="YU659" s="1"/>
      <c r="YV659" s="1"/>
      <c r="YW659" s="1"/>
      <c r="YX659" s="1"/>
      <c r="YY659" s="1"/>
      <c r="YZ659" s="1"/>
      <c r="ZA659" s="1"/>
      <c r="ZB659" s="1"/>
      <c r="ZC659" s="1"/>
      <c r="ZD659" s="1"/>
      <c r="ZE659" s="1"/>
      <c r="ZF659" s="1"/>
      <c r="ZG659" s="1"/>
      <c r="ZH659" s="1"/>
      <c r="ZI659" s="1"/>
      <c r="ZJ659" s="1"/>
      <c r="ZK659" s="1"/>
      <c r="ZL659" s="1"/>
      <c r="ZM659" s="1"/>
      <c r="ZN659" s="1"/>
      <c r="ZO659" s="1"/>
      <c r="ZP659" s="1"/>
      <c r="ZQ659" s="1"/>
      <c r="ZR659" s="1"/>
      <c r="ZS659" s="1"/>
    </row>
    <row r="660" spans="1:695" s="110" customFormat="1" x14ac:dyDescent="0.2">
      <c r="A660" s="218" t="s">
        <v>177</v>
      </c>
      <c r="B660" s="91"/>
      <c r="C660" s="48" t="s">
        <v>67</v>
      </c>
      <c r="D660" s="68" t="s">
        <v>15</v>
      </c>
      <c r="E660" s="69">
        <v>0.375</v>
      </c>
      <c r="F660" s="69">
        <f>E660+(40/(24*60))</f>
        <v>0.40277777777777779</v>
      </c>
      <c r="G660" s="42">
        <f t="shared" si="101"/>
        <v>3891.6</v>
      </c>
      <c r="H660" s="70">
        <v>188</v>
      </c>
      <c r="I660" s="81">
        <v>20.7</v>
      </c>
      <c r="J660" s="77" t="s">
        <v>204</v>
      </c>
      <c r="K660" s="77" t="s">
        <v>205</v>
      </c>
      <c r="L660" s="157"/>
      <c r="M660" s="1"/>
      <c r="N660" s="138"/>
      <c r="O660" s="139"/>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c r="JR660" s="1"/>
      <c r="JS660" s="1"/>
      <c r="JT660" s="1"/>
      <c r="JU660" s="1"/>
      <c r="JV660" s="1"/>
      <c r="JW660" s="1"/>
      <c r="JX660" s="1"/>
      <c r="JY660" s="1"/>
      <c r="JZ660" s="1"/>
      <c r="KA660" s="1"/>
      <c r="KB660" s="1"/>
      <c r="KC660" s="1"/>
      <c r="KD660" s="1"/>
      <c r="KE660" s="1"/>
      <c r="KF660" s="1"/>
      <c r="KG660" s="1"/>
      <c r="KH660" s="1"/>
      <c r="KI660" s="1"/>
      <c r="KJ660" s="1"/>
      <c r="KK660" s="1"/>
      <c r="KL660" s="1"/>
      <c r="KM660" s="1"/>
      <c r="KN660" s="1"/>
      <c r="KO660" s="1"/>
      <c r="KP660" s="1"/>
      <c r="KQ660" s="1"/>
      <c r="KR660" s="1"/>
      <c r="KS660" s="1"/>
      <c r="KT660" s="1"/>
      <c r="KU660" s="1"/>
      <c r="KV660" s="1"/>
      <c r="KW660" s="1"/>
      <c r="KX660" s="1"/>
      <c r="KY660" s="1"/>
      <c r="KZ660" s="1"/>
      <c r="LA660" s="1"/>
      <c r="LB660" s="1"/>
      <c r="LC660" s="1"/>
      <c r="LD660" s="1"/>
      <c r="LE660" s="1"/>
      <c r="LF660" s="1"/>
      <c r="LG660" s="1"/>
      <c r="LH660" s="1"/>
      <c r="LI660" s="1"/>
      <c r="LJ660" s="1"/>
      <c r="LK660" s="1"/>
      <c r="LL660" s="1"/>
      <c r="LM660" s="1"/>
      <c r="LN660" s="1"/>
      <c r="LO660" s="1"/>
      <c r="LP660" s="1"/>
      <c r="LQ660" s="1"/>
      <c r="LR660" s="1"/>
      <c r="LS660" s="1"/>
      <c r="LT660" s="1"/>
      <c r="LU660" s="1"/>
      <c r="LV660" s="1"/>
      <c r="LW660" s="1"/>
      <c r="LX660" s="1"/>
      <c r="LY660" s="1"/>
      <c r="LZ660" s="1"/>
      <c r="MA660" s="1"/>
      <c r="MB660" s="1"/>
      <c r="MC660" s="1"/>
      <c r="MD660" s="1"/>
      <c r="ME660" s="1"/>
      <c r="MF660" s="1"/>
      <c r="MG660" s="1"/>
      <c r="MH660" s="1"/>
      <c r="MI660" s="1"/>
      <c r="MJ660" s="1"/>
      <c r="MK660" s="1"/>
      <c r="ML660" s="1"/>
      <c r="MM660" s="1"/>
      <c r="MN660" s="1"/>
      <c r="MO660" s="1"/>
      <c r="MP660" s="1"/>
      <c r="MQ660" s="1"/>
      <c r="MR660" s="1"/>
      <c r="MS660" s="1"/>
      <c r="MT660" s="1"/>
      <c r="MU660" s="1"/>
      <c r="MV660" s="1"/>
      <c r="MW660" s="1"/>
      <c r="MX660" s="1"/>
      <c r="MY660" s="1"/>
      <c r="MZ660" s="1"/>
      <c r="NA660" s="1"/>
      <c r="NB660" s="1"/>
      <c r="NC660" s="1"/>
      <c r="ND660" s="1"/>
      <c r="NE660" s="1"/>
      <c r="NF660" s="1"/>
      <c r="NG660" s="1"/>
      <c r="NH660" s="1"/>
      <c r="NI660" s="1"/>
      <c r="NJ660" s="1"/>
      <c r="NK660" s="1"/>
      <c r="NL660" s="1"/>
      <c r="NM660" s="1"/>
      <c r="NN660" s="1"/>
      <c r="NO660" s="1"/>
      <c r="NP660" s="1"/>
      <c r="NQ660" s="1"/>
      <c r="NR660" s="1"/>
      <c r="NS660" s="1"/>
      <c r="NT660" s="1"/>
      <c r="NU660" s="1"/>
      <c r="NV660" s="1"/>
      <c r="NW660" s="1"/>
      <c r="NX660" s="1"/>
      <c r="NY660" s="1"/>
      <c r="NZ660" s="1"/>
      <c r="OA660" s="1"/>
      <c r="OB660" s="1"/>
      <c r="OC660" s="1"/>
      <c r="OD660" s="1"/>
      <c r="OE660" s="1"/>
      <c r="OF660" s="1"/>
      <c r="OG660" s="1"/>
      <c r="OH660" s="1"/>
      <c r="OI660" s="1"/>
      <c r="OJ660" s="1"/>
      <c r="OK660" s="1"/>
      <c r="OL660" s="1"/>
      <c r="OM660" s="1"/>
      <c r="ON660" s="1"/>
      <c r="OO660" s="1"/>
      <c r="OP660" s="1"/>
      <c r="OQ660" s="1"/>
      <c r="OR660" s="1"/>
      <c r="OS660" s="1"/>
      <c r="OT660" s="1"/>
      <c r="OU660" s="1"/>
      <c r="OV660" s="1"/>
      <c r="OW660" s="1"/>
      <c r="OX660" s="1"/>
      <c r="OY660" s="1"/>
      <c r="OZ660" s="1"/>
      <c r="PA660" s="1"/>
      <c r="PB660" s="1"/>
      <c r="PC660" s="1"/>
      <c r="PD660" s="1"/>
      <c r="PE660" s="1"/>
      <c r="PF660" s="1"/>
      <c r="PG660" s="1"/>
      <c r="PH660" s="1"/>
      <c r="PI660" s="1"/>
      <c r="PJ660" s="1"/>
      <c r="PK660" s="1"/>
      <c r="PL660" s="1"/>
      <c r="PM660" s="1"/>
      <c r="PN660" s="1"/>
      <c r="PO660" s="1"/>
      <c r="PP660" s="1"/>
      <c r="PQ660" s="1"/>
      <c r="PR660" s="1"/>
      <c r="PS660" s="1"/>
      <c r="PT660" s="1"/>
      <c r="PU660" s="1"/>
      <c r="PV660" s="1"/>
      <c r="PW660" s="1"/>
      <c r="PX660" s="1"/>
      <c r="PY660" s="1"/>
      <c r="PZ660" s="1"/>
      <c r="QA660" s="1"/>
      <c r="QB660" s="1"/>
      <c r="QC660" s="1"/>
      <c r="QD660" s="1"/>
      <c r="QE660" s="1"/>
      <c r="QF660" s="1"/>
      <c r="QG660" s="1"/>
      <c r="QH660" s="1"/>
      <c r="QI660" s="1"/>
      <c r="QJ660" s="1"/>
      <c r="QK660" s="1"/>
      <c r="QL660" s="1"/>
      <c r="QM660" s="1"/>
      <c r="QN660" s="1"/>
      <c r="QO660" s="1"/>
      <c r="QP660" s="1"/>
      <c r="QQ660" s="1"/>
      <c r="QR660" s="1"/>
      <c r="QS660" s="1"/>
      <c r="QT660" s="1"/>
      <c r="QU660" s="1"/>
      <c r="QV660" s="1"/>
      <c r="QW660" s="1"/>
      <c r="QX660" s="1"/>
      <c r="QY660" s="1"/>
      <c r="QZ660" s="1"/>
      <c r="RA660" s="1"/>
      <c r="RB660" s="1"/>
      <c r="RC660" s="1"/>
      <c r="RD660" s="1"/>
      <c r="RE660" s="1"/>
      <c r="RF660" s="1"/>
      <c r="RG660" s="1"/>
      <c r="RH660" s="1"/>
      <c r="RI660" s="1"/>
      <c r="RJ660" s="1"/>
      <c r="RK660" s="1"/>
      <c r="RL660" s="1"/>
      <c r="RM660" s="1"/>
      <c r="RN660" s="1"/>
      <c r="RO660" s="1"/>
      <c r="RP660" s="1"/>
      <c r="RQ660" s="1"/>
      <c r="RR660" s="1"/>
      <c r="RS660" s="1"/>
      <c r="RT660" s="1"/>
      <c r="RU660" s="1"/>
      <c r="RV660" s="1"/>
      <c r="RW660" s="1"/>
      <c r="RX660" s="1"/>
      <c r="RY660" s="1"/>
      <c r="RZ660" s="1"/>
      <c r="SA660" s="1"/>
      <c r="SB660" s="1"/>
      <c r="SC660" s="1"/>
      <c r="SD660" s="1"/>
      <c r="SE660" s="1"/>
      <c r="SF660" s="1"/>
      <c r="SG660" s="1"/>
      <c r="SH660" s="1"/>
      <c r="SI660" s="1"/>
      <c r="SJ660" s="1"/>
      <c r="SK660" s="1"/>
      <c r="SL660" s="1"/>
      <c r="SM660" s="1"/>
      <c r="SN660" s="1"/>
      <c r="SO660" s="1"/>
      <c r="SP660" s="1"/>
      <c r="SQ660" s="1"/>
      <c r="SR660" s="1"/>
      <c r="SS660" s="1"/>
      <c r="ST660" s="1"/>
      <c r="SU660" s="1"/>
      <c r="SV660" s="1"/>
      <c r="SW660" s="1"/>
      <c r="SX660" s="1"/>
      <c r="SY660" s="1"/>
      <c r="SZ660" s="1"/>
      <c r="TA660" s="1"/>
      <c r="TB660" s="1"/>
      <c r="TC660" s="1"/>
      <c r="TD660" s="1"/>
      <c r="TE660" s="1"/>
      <c r="TF660" s="1"/>
      <c r="TG660" s="1"/>
      <c r="TH660" s="1"/>
      <c r="TI660" s="1"/>
      <c r="TJ660" s="1"/>
      <c r="TK660" s="1"/>
      <c r="TL660" s="1"/>
      <c r="TM660" s="1"/>
      <c r="TN660" s="1"/>
      <c r="TO660" s="1"/>
      <c r="TP660" s="1"/>
      <c r="TQ660" s="1"/>
      <c r="TR660" s="1"/>
      <c r="TS660" s="1"/>
      <c r="TT660" s="1"/>
      <c r="TU660" s="1"/>
      <c r="TV660" s="1"/>
      <c r="TW660" s="1"/>
      <c r="TX660" s="1"/>
      <c r="TY660" s="1"/>
      <c r="TZ660" s="1"/>
      <c r="UA660" s="1"/>
      <c r="UB660" s="1"/>
      <c r="UC660" s="1"/>
      <c r="UD660" s="1"/>
      <c r="UE660" s="1"/>
      <c r="UF660" s="1"/>
      <c r="UG660" s="1"/>
      <c r="UH660" s="1"/>
      <c r="UI660" s="1"/>
      <c r="UJ660" s="1"/>
      <c r="UK660" s="1"/>
      <c r="UL660" s="1"/>
      <c r="UM660" s="1"/>
      <c r="UN660" s="1"/>
      <c r="UO660" s="1"/>
      <c r="UP660" s="1"/>
      <c r="UQ660" s="1"/>
      <c r="UR660" s="1"/>
      <c r="US660" s="1"/>
      <c r="UT660" s="1"/>
      <c r="UU660" s="1"/>
      <c r="UV660" s="1"/>
      <c r="UW660" s="1"/>
      <c r="UX660" s="1"/>
      <c r="UY660" s="1"/>
      <c r="UZ660" s="1"/>
      <c r="VA660" s="1"/>
      <c r="VB660" s="1"/>
      <c r="VC660" s="1"/>
      <c r="VD660" s="1"/>
      <c r="VE660" s="1"/>
      <c r="VF660" s="1"/>
      <c r="VG660" s="1"/>
      <c r="VH660" s="1"/>
      <c r="VI660" s="1"/>
      <c r="VJ660" s="1"/>
      <c r="VK660" s="1"/>
      <c r="VL660" s="1"/>
      <c r="VM660" s="1"/>
      <c r="VN660" s="1"/>
      <c r="VO660" s="1"/>
      <c r="VP660" s="1"/>
      <c r="VQ660" s="1"/>
      <c r="VR660" s="1"/>
      <c r="VS660" s="1"/>
      <c r="VT660" s="1"/>
      <c r="VU660" s="1"/>
      <c r="VV660" s="1"/>
      <c r="VW660" s="1"/>
      <c r="VX660" s="1"/>
      <c r="VY660" s="1"/>
      <c r="VZ660" s="1"/>
      <c r="WA660" s="1"/>
      <c r="WB660" s="1"/>
      <c r="WC660" s="1"/>
      <c r="WD660" s="1"/>
      <c r="WE660" s="1"/>
      <c r="WF660" s="1"/>
      <c r="WG660" s="1"/>
      <c r="WH660" s="1"/>
      <c r="WI660" s="1"/>
      <c r="WJ660" s="1"/>
      <c r="WK660" s="1"/>
      <c r="WL660" s="1"/>
      <c r="WM660" s="1"/>
      <c r="WN660" s="1"/>
      <c r="WO660" s="1"/>
      <c r="WP660" s="1"/>
      <c r="WQ660" s="1"/>
      <c r="WR660" s="1"/>
      <c r="WS660" s="1"/>
      <c r="WT660" s="1"/>
      <c r="WU660" s="1"/>
      <c r="WV660" s="1"/>
      <c r="WW660" s="1"/>
      <c r="WX660" s="1"/>
      <c r="WY660" s="1"/>
      <c r="WZ660" s="1"/>
      <c r="XA660" s="1"/>
      <c r="XB660" s="1"/>
      <c r="XC660" s="1"/>
      <c r="XD660" s="1"/>
      <c r="XE660" s="1"/>
      <c r="XF660" s="1"/>
      <c r="XG660" s="1"/>
      <c r="XH660" s="1"/>
      <c r="XI660" s="1"/>
      <c r="XJ660" s="1"/>
      <c r="XK660" s="1"/>
      <c r="XL660" s="1"/>
      <c r="XM660" s="1"/>
      <c r="XN660" s="1"/>
      <c r="XO660" s="1"/>
      <c r="XP660" s="1"/>
      <c r="XQ660" s="1"/>
      <c r="XR660" s="1"/>
      <c r="XS660" s="1"/>
      <c r="XT660" s="1"/>
      <c r="XU660" s="1"/>
      <c r="XV660" s="1"/>
      <c r="XW660" s="1"/>
      <c r="XX660" s="1"/>
      <c r="XY660" s="1"/>
      <c r="XZ660" s="1"/>
      <c r="YA660" s="1"/>
      <c r="YB660" s="1"/>
      <c r="YC660" s="1"/>
      <c r="YD660" s="1"/>
      <c r="YE660" s="1"/>
      <c r="YF660" s="1"/>
      <c r="YG660" s="1"/>
      <c r="YH660" s="1"/>
      <c r="YI660" s="1"/>
      <c r="YJ660" s="1"/>
      <c r="YK660" s="1"/>
      <c r="YL660" s="1"/>
      <c r="YM660" s="1"/>
      <c r="YN660" s="1"/>
      <c r="YO660" s="1"/>
      <c r="YP660" s="1"/>
      <c r="YQ660" s="1"/>
      <c r="YR660" s="1"/>
      <c r="YS660" s="1"/>
      <c r="YT660" s="1"/>
      <c r="YU660" s="1"/>
      <c r="YV660" s="1"/>
      <c r="YW660" s="1"/>
      <c r="YX660" s="1"/>
      <c r="YY660" s="1"/>
      <c r="YZ660" s="1"/>
      <c r="ZA660" s="1"/>
      <c r="ZB660" s="1"/>
      <c r="ZC660" s="1"/>
      <c r="ZD660" s="1"/>
      <c r="ZE660" s="1"/>
      <c r="ZF660" s="1"/>
      <c r="ZG660" s="1"/>
      <c r="ZH660" s="1"/>
      <c r="ZI660" s="1"/>
      <c r="ZJ660" s="1"/>
      <c r="ZK660" s="1"/>
      <c r="ZL660" s="1"/>
      <c r="ZM660" s="1"/>
      <c r="ZN660" s="1"/>
      <c r="ZO660" s="1"/>
      <c r="ZP660" s="1"/>
      <c r="ZQ660" s="1"/>
      <c r="ZR660" s="1"/>
      <c r="ZS660" s="1"/>
    </row>
    <row r="661" spans="1:695" s="110" customFormat="1" x14ac:dyDescent="0.2">
      <c r="A661" s="218" t="s">
        <v>177</v>
      </c>
      <c r="B661" s="91"/>
      <c r="C661" s="48"/>
      <c r="D661" s="68"/>
      <c r="E661" s="69"/>
      <c r="F661" s="69"/>
      <c r="G661" s="42"/>
      <c r="H661" s="70"/>
      <c r="I661" s="81"/>
      <c r="J661" s="107"/>
      <c r="K661" s="46"/>
      <c r="L661" s="157"/>
      <c r="M661" s="1"/>
      <c r="N661" s="138"/>
      <c r="O661" s="139"/>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c r="JR661" s="1"/>
      <c r="JS661" s="1"/>
      <c r="JT661" s="1"/>
      <c r="JU661" s="1"/>
      <c r="JV661" s="1"/>
      <c r="JW661" s="1"/>
      <c r="JX661" s="1"/>
      <c r="JY661" s="1"/>
      <c r="JZ661" s="1"/>
      <c r="KA661" s="1"/>
      <c r="KB661" s="1"/>
      <c r="KC661" s="1"/>
      <c r="KD661" s="1"/>
      <c r="KE661" s="1"/>
      <c r="KF661" s="1"/>
      <c r="KG661" s="1"/>
      <c r="KH661" s="1"/>
      <c r="KI661" s="1"/>
      <c r="KJ661" s="1"/>
      <c r="KK661" s="1"/>
      <c r="KL661" s="1"/>
      <c r="KM661" s="1"/>
      <c r="KN661" s="1"/>
      <c r="KO661" s="1"/>
      <c r="KP661" s="1"/>
      <c r="KQ661" s="1"/>
      <c r="KR661" s="1"/>
      <c r="KS661" s="1"/>
      <c r="KT661" s="1"/>
      <c r="KU661" s="1"/>
      <c r="KV661" s="1"/>
      <c r="KW661" s="1"/>
      <c r="KX661" s="1"/>
      <c r="KY661" s="1"/>
      <c r="KZ661" s="1"/>
      <c r="LA661" s="1"/>
      <c r="LB661" s="1"/>
      <c r="LC661" s="1"/>
      <c r="LD661" s="1"/>
      <c r="LE661" s="1"/>
      <c r="LF661" s="1"/>
      <c r="LG661" s="1"/>
      <c r="LH661" s="1"/>
      <c r="LI661" s="1"/>
      <c r="LJ661" s="1"/>
      <c r="LK661" s="1"/>
      <c r="LL661" s="1"/>
      <c r="LM661" s="1"/>
      <c r="LN661" s="1"/>
      <c r="LO661" s="1"/>
      <c r="LP661" s="1"/>
      <c r="LQ661" s="1"/>
      <c r="LR661" s="1"/>
      <c r="LS661" s="1"/>
      <c r="LT661" s="1"/>
      <c r="LU661" s="1"/>
      <c r="LV661" s="1"/>
      <c r="LW661" s="1"/>
      <c r="LX661" s="1"/>
      <c r="LY661" s="1"/>
      <c r="LZ661" s="1"/>
      <c r="MA661" s="1"/>
      <c r="MB661" s="1"/>
      <c r="MC661" s="1"/>
      <c r="MD661" s="1"/>
      <c r="ME661" s="1"/>
      <c r="MF661" s="1"/>
      <c r="MG661" s="1"/>
      <c r="MH661" s="1"/>
      <c r="MI661" s="1"/>
      <c r="MJ661" s="1"/>
      <c r="MK661" s="1"/>
      <c r="ML661" s="1"/>
      <c r="MM661" s="1"/>
      <c r="MN661" s="1"/>
      <c r="MO661" s="1"/>
      <c r="MP661" s="1"/>
      <c r="MQ661" s="1"/>
      <c r="MR661" s="1"/>
      <c r="MS661" s="1"/>
      <c r="MT661" s="1"/>
      <c r="MU661" s="1"/>
      <c r="MV661" s="1"/>
      <c r="MW661" s="1"/>
      <c r="MX661" s="1"/>
      <c r="MY661" s="1"/>
      <c r="MZ661" s="1"/>
      <c r="NA661" s="1"/>
      <c r="NB661" s="1"/>
      <c r="NC661" s="1"/>
      <c r="ND661" s="1"/>
      <c r="NE661" s="1"/>
      <c r="NF661" s="1"/>
      <c r="NG661" s="1"/>
      <c r="NH661" s="1"/>
      <c r="NI661" s="1"/>
      <c r="NJ661" s="1"/>
      <c r="NK661" s="1"/>
      <c r="NL661" s="1"/>
      <c r="NM661" s="1"/>
      <c r="NN661" s="1"/>
      <c r="NO661" s="1"/>
      <c r="NP661" s="1"/>
      <c r="NQ661" s="1"/>
      <c r="NR661" s="1"/>
      <c r="NS661" s="1"/>
      <c r="NT661" s="1"/>
      <c r="NU661" s="1"/>
      <c r="NV661" s="1"/>
      <c r="NW661" s="1"/>
      <c r="NX661" s="1"/>
      <c r="NY661" s="1"/>
      <c r="NZ661" s="1"/>
      <c r="OA661" s="1"/>
      <c r="OB661" s="1"/>
      <c r="OC661" s="1"/>
      <c r="OD661" s="1"/>
      <c r="OE661" s="1"/>
      <c r="OF661" s="1"/>
      <c r="OG661" s="1"/>
      <c r="OH661" s="1"/>
      <c r="OI661" s="1"/>
      <c r="OJ661" s="1"/>
      <c r="OK661" s="1"/>
      <c r="OL661" s="1"/>
      <c r="OM661" s="1"/>
      <c r="ON661" s="1"/>
      <c r="OO661" s="1"/>
      <c r="OP661" s="1"/>
      <c r="OQ661" s="1"/>
      <c r="OR661" s="1"/>
      <c r="OS661" s="1"/>
      <c r="OT661" s="1"/>
      <c r="OU661" s="1"/>
      <c r="OV661" s="1"/>
      <c r="OW661" s="1"/>
      <c r="OX661" s="1"/>
      <c r="OY661" s="1"/>
      <c r="OZ661" s="1"/>
      <c r="PA661" s="1"/>
      <c r="PB661" s="1"/>
      <c r="PC661" s="1"/>
      <c r="PD661" s="1"/>
      <c r="PE661" s="1"/>
      <c r="PF661" s="1"/>
      <c r="PG661" s="1"/>
      <c r="PH661" s="1"/>
      <c r="PI661" s="1"/>
      <c r="PJ661" s="1"/>
      <c r="PK661" s="1"/>
      <c r="PL661" s="1"/>
      <c r="PM661" s="1"/>
      <c r="PN661" s="1"/>
      <c r="PO661" s="1"/>
      <c r="PP661" s="1"/>
      <c r="PQ661" s="1"/>
      <c r="PR661" s="1"/>
      <c r="PS661" s="1"/>
      <c r="PT661" s="1"/>
      <c r="PU661" s="1"/>
      <c r="PV661" s="1"/>
      <c r="PW661" s="1"/>
      <c r="PX661" s="1"/>
      <c r="PY661" s="1"/>
      <c r="PZ661" s="1"/>
      <c r="QA661" s="1"/>
      <c r="QB661" s="1"/>
      <c r="QC661" s="1"/>
      <c r="QD661" s="1"/>
      <c r="QE661" s="1"/>
      <c r="QF661" s="1"/>
      <c r="QG661" s="1"/>
      <c r="QH661" s="1"/>
      <c r="QI661" s="1"/>
      <c r="QJ661" s="1"/>
      <c r="QK661" s="1"/>
      <c r="QL661" s="1"/>
      <c r="QM661" s="1"/>
      <c r="QN661" s="1"/>
      <c r="QO661" s="1"/>
      <c r="QP661" s="1"/>
      <c r="QQ661" s="1"/>
      <c r="QR661" s="1"/>
      <c r="QS661" s="1"/>
      <c r="QT661" s="1"/>
      <c r="QU661" s="1"/>
      <c r="QV661" s="1"/>
      <c r="QW661" s="1"/>
      <c r="QX661" s="1"/>
      <c r="QY661" s="1"/>
      <c r="QZ661" s="1"/>
      <c r="RA661" s="1"/>
      <c r="RB661" s="1"/>
      <c r="RC661" s="1"/>
      <c r="RD661" s="1"/>
      <c r="RE661" s="1"/>
      <c r="RF661" s="1"/>
      <c r="RG661" s="1"/>
      <c r="RH661" s="1"/>
      <c r="RI661" s="1"/>
      <c r="RJ661" s="1"/>
      <c r="RK661" s="1"/>
      <c r="RL661" s="1"/>
      <c r="RM661" s="1"/>
      <c r="RN661" s="1"/>
      <c r="RO661" s="1"/>
      <c r="RP661" s="1"/>
      <c r="RQ661" s="1"/>
      <c r="RR661" s="1"/>
      <c r="RS661" s="1"/>
      <c r="RT661" s="1"/>
      <c r="RU661" s="1"/>
      <c r="RV661" s="1"/>
      <c r="RW661" s="1"/>
      <c r="RX661" s="1"/>
      <c r="RY661" s="1"/>
      <c r="RZ661" s="1"/>
      <c r="SA661" s="1"/>
      <c r="SB661" s="1"/>
      <c r="SC661" s="1"/>
      <c r="SD661" s="1"/>
      <c r="SE661" s="1"/>
      <c r="SF661" s="1"/>
      <c r="SG661" s="1"/>
      <c r="SH661" s="1"/>
      <c r="SI661" s="1"/>
      <c r="SJ661" s="1"/>
      <c r="SK661" s="1"/>
      <c r="SL661" s="1"/>
      <c r="SM661" s="1"/>
      <c r="SN661" s="1"/>
      <c r="SO661" s="1"/>
      <c r="SP661" s="1"/>
      <c r="SQ661" s="1"/>
      <c r="SR661" s="1"/>
      <c r="SS661" s="1"/>
      <c r="ST661" s="1"/>
      <c r="SU661" s="1"/>
      <c r="SV661" s="1"/>
      <c r="SW661" s="1"/>
      <c r="SX661" s="1"/>
      <c r="SY661" s="1"/>
      <c r="SZ661" s="1"/>
      <c r="TA661" s="1"/>
      <c r="TB661" s="1"/>
      <c r="TC661" s="1"/>
      <c r="TD661" s="1"/>
      <c r="TE661" s="1"/>
      <c r="TF661" s="1"/>
      <c r="TG661" s="1"/>
      <c r="TH661" s="1"/>
      <c r="TI661" s="1"/>
      <c r="TJ661" s="1"/>
      <c r="TK661" s="1"/>
      <c r="TL661" s="1"/>
      <c r="TM661" s="1"/>
      <c r="TN661" s="1"/>
      <c r="TO661" s="1"/>
      <c r="TP661" s="1"/>
      <c r="TQ661" s="1"/>
      <c r="TR661" s="1"/>
      <c r="TS661" s="1"/>
      <c r="TT661" s="1"/>
      <c r="TU661" s="1"/>
      <c r="TV661" s="1"/>
      <c r="TW661" s="1"/>
      <c r="TX661" s="1"/>
      <c r="TY661" s="1"/>
      <c r="TZ661" s="1"/>
      <c r="UA661" s="1"/>
      <c r="UB661" s="1"/>
      <c r="UC661" s="1"/>
      <c r="UD661" s="1"/>
      <c r="UE661" s="1"/>
      <c r="UF661" s="1"/>
      <c r="UG661" s="1"/>
      <c r="UH661" s="1"/>
      <c r="UI661" s="1"/>
      <c r="UJ661" s="1"/>
      <c r="UK661" s="1"/>
      <c r="UL661" s="1"/>
      <c r="UM661" s="1"/>
      <c r="UN661" s="1"/>
      <c r="UO661" s="1"/>
      <c r="UP661" s="1"/>
      <c r="UQ661" s="1"/>
      <c r="UR661" s="1"/>
      <c r="US661" s="1"/>
      <c r="UT661" s="1"/>
      <c r="UU661" s="1"/>
      <c r="UV661" s="1"/>
      <c r="UW661" s="1"/>
      <c r="UX661" s="1"/>
      <c r="UY661" s="1"/>
      <c r="UZ661" s="1"/>
      <c r="VA661" s="1"/>
      <c r="VB661" s="1"/>
      <c r="VC661" s="1"/>
      <c r="VD661" s="1"/>
      <c r="VE661" s="1"/>
      <c r="VF661" s="1"/>
      <c r="VG661" s="1"/>
      <c r="VH661" s="1"/>
      <c r="VI661" s="1"/>
      <c r="VJ661" s="1"/>
      <c r="VK661" s="1"/>
      <c r="VL661" s="1"/>
      <c r="VM661" s="1"/>
      <c r="VN661" s="1"/>
      <c r="VO661" s="1"/>
      <c r="VP661" s="1"/>
      <c r="VQ661" s="1"/>
      <c r="VR661" s="1"/>
      <c r="VS661" s="1"/>
      <c r="VT661" s="1"/>
      <c r="VU661" s="1"/>
      <c r="VV661" s="1"/>
      <c r="VW661" s="1"/>
      <c r="VX661" s="1"/>
      <c r="VY661" s="1"/>
      <c r="VZ661" s="1"/>
      <c r="WA661" s="1"/>
      <c r="WB661" s="1"/>
      <c r="WC661" s="1"/>
      <c r="WD661" s="1"/>
      <c r="WE661" s="1"/>
      <c r="WF661" s="1"/>
      <c r="WG661" s="1"/>
      <c r="WH661" s="1"/>
      <c r="WI661" s="1"/>
      <c r="WJ661" s="1"/>
      <c r="WK661" s="1"/>
      <c r="WL661" s="1"/>
      <c r="WM661" s="1"/>
      <c r="WN661" s="1"/>
      <c r="WO661" s="1"/>
      <c r="WP661" s="1"/>
      <c r="WQ661" s="1"/>
      <c r="WR661" s="1"/>
      <c r="WS661" s="1"/>
      <c r="WT661" s="1"/>
      <c r="WU661" s="1"/>
      <c r="WV661" s="1"/>
      <c r="WW661" s="1"/>
      <c r="WX661" s="1"/>
      <c r="WY661" s="1"/>
      <c r="WZ661" s="1"/>
      <c r="XA661" s="1"/>
      <c r="XB661" s="1"/>
      <c r="XC661" s="1"/>
      <c r="XD661" s="1"/>
      <c r="XE661" s="1"/>
      <c r="XF661" s="1"/>
      <c r="XG661" s="1"/>
      <c r="XH661" s="1"/>
      <c r="XI661" s="1"/>
      <c r="XJ661" s="1"/>
      <c r="XK661" s="1"/>
      <c r="XL661" s="1"/>
      <c r="XM661" s="1"/>
      <c r="XN661" s="1"/>
      <c r="XO661" s="1"/>
      <c r="XP661" s="1"/>
      <c r="XQ661" s="1"/>
      <c r="XR661" s="1"/>
      <c r="XS661" s="1"/>
      <c r="XT661" s="1"/>
      <c r="XU661" s="1"/>
      <c r="XV661" s="1"/>
      <c r="XW661" s="1"/>
      <c r="XX661" s="1"/>
      <c r="XY661" s="1"/>
      <c r="XZ661" s="1"/>
      <c r="YA661" s="1"/>
      <c r="YB661" s="1"/>
      <c r="YC661" s="1"/>
      <c r="YD661" s="1"/>
      <c r="YE661" s="1"/>
      <c r="YF661" s="1"/>
      <c r="YG661" s="1"/>
      <c r="YH661" s="1"/>
      <c r="YI661" s="1"/>
      <c r="YJ661" s="1"/>
      <c r="YK661" s="1"/>
      <c r="YL661" s="1"/>
      <c r="YM661" s="1"/>
      <c r="YN661" s="1"/>
      <c r="YO661" s="1"/>
      <c r="YP661" s="1"/>
      <c r="YQ661" s="1"/>
      <c r="YR661" s="1"/>
      <c r="YS661" s="1"/>
      <c r="YT661" s="1"/>
      <c r="YU661" s="1"/>
      <c r="YV661" s="1"/>
      <c r="YW661" s="1"/>
      <c r="YX661" s="1"/>
      <c r="YY661" s="1"/>
      <c r="YZ661" s="1"/>
      <c r="ZA661" s="1"/>
      <c r="ZB661" s="1"/>
      <c r="ZC661" s="1"/>
      <c r="ZD661" s="1"/>
      <c r="ZE661" s="1"/>
      <c r="ZF661" s="1"/>
      <c r="ZG661" s="1"/>
      <c r="ZH661" s="1"/>
      <c r="ZI661" s="1"/>
      <c r="ZJ661" s="1"/>
      <c r="ZK661" s="1"/>
      <c r="ZL661" s="1"/>
      <c r="ZM661" s="1"/>
      <c r="ZN661" s="1"/>
      <c r="ZO661" s="1"/>
      <c r="ZP661" s="1"/>
      <c r="ZQ661" s="1"/>
      <c r="ZR661" s="1"/>
      <c r="ZS661" s="1"/>
    </row>
    <row r="662" spans="1:695" s="110" customFormat="1" x14ac:dyDescent="0.2">
      <c r="A662" s="218" t="s">
        <v>177</v>
      </c>
      <c r="B662" s="91"/>
      <c r="C662" s="48" t="s">
        <v>68</v>
      </c>
      <c r="D662" s="68" t="s">
        <v>15</v>
      </c>
      <c r="E662" s="69">
        <v>0.5</v>
      </c>
      <c r="F662" s="69">
        <f t="shared" si="102"/>
        <v>0.53819444444444442</v>
      </c>
      <c r="G662" s="42">
        <f t="shared" si="101"/>
        <v>6091.2</v>
      </c>
      <c r="H662" s="70">
        <v>188</v>
      </c>
      <c r="I662" s="81">
        <v>32.4</v>
      </c>
      <c r="J662" s="77" t="s">
        <v>204</v>
      </c>
      <c r="K662" s="77" t="s">
        <v>205</v>
      </c>
      <c r="L662" s="157"/>
      <c r="M662" s="1"/>
      <c r="N662" s="138"/>
      <c r="O662" s="139"/>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c r="JR662" s="1"/>
      <c r="JS662" s="1"/>
      <c r="JT662" s="1"/>
      <c r="JU662" s="1"/>
      <c r="JV662" s="1"/>
      <c r="JW662" s="1"/>
      <c r="JX662" s="1"/>
      <c r="JY662" s="1"/>
      <c r="JZ662" s="1"/>
      <c r="KA662" s="1"/>
      <c r="KB662" s="1"/>
      <c r="KC662" s="1"/>
      <c r="KD662" s="1"/>
      <c r="KE662" s="1"/>
      <c r="KF662" s="1"/>
      <c r="KG662" s="1"/>
      <c r="KH662" s="1"/>
      <c r="KI662" s="1"/>
      <c r="KJ662" s="1"/>
      <c r="KK662" s="1"/>
      <c r="KL662" s="1"/>
      <c r="KM662" s="1"/>
      <c r="KN662" s="1"/>
      <c r="KO662" s="1"/>
      <c r="KP662" s="1"/>
      <c r="KQ662" s="1"/>
      <c r="KR662" s="1"/>
      <c r="KS662" s="1"/>
      <c r="KT662" s="1"/>
      <c r="KU662" s="1"/>
      <c r="KV662" s="1"/>
      <c r="KW662" s="1"/>
      <c r="KX662" s="1"/>
      <c r="KY662" s="1"/>
      <c r="KZ662" s="1"/>
      <c r="LA662" s="1"/>
      <c r="LB662" s="1"/>
      <c r="LC662" s="1"/>
      <c r="LD662" s="1"/>
      <c r="LE662" s="1"/>
      <c r="LF662" s="1"/>
      <c r="LG662" s="1"/>
      <c r="LH662" s="1"/>
      <c r="LI662" s="1"/>
      <c r="LJ662" s="1"/>
      <c r="LK662" s="1"/>
      <c r="LL662" s="1"/>
      <c r="LM662" s="1"/>
      <c r="LN662" s="1"/>
      <c r="LO662" s="1"/>
      <c r="LP662" s="1"/>
      <c r="LQ662" s="1"/>
      <c r="LR662" s="1"/>
      <c r="LS662" s="1"/>
      <c r="LT662" s="1"/>
      <c r="LU662" s="1"/>
      <c r="LV662" s="1"/>
      <c r="LW662" s="1"/>
      <c r="LX662" s="1"/>
      <c r="LY662" s="1"/>
      <c r="LZ662" s="1"/>
      <c r="MA662" s="1"/>
      <c r="MB662" s="1"/>
      <c r="MC662" s="1"/>
      <c r="MD662" s="1"/>
      <c r="ME662" s="1"/>
      <c r="MF662" s="1"/>
      <c r="MG662" s="1"/>
      <c r="MH662" s="1"/>
      <c r="MI662" s="1"/>
      <c r="MJ662" s="1"/>
      <c r="MK662" s="1"/>
      <c r="ML662" s="1"/>
      <c r="MM662" s="1"/>
      <c r="MN662" s="1"/>
      <c r="MO662" s="1"/>
      <c r="MP662" s="1"/>
      <c r="MQ662" s="1"/>
      <c r="MR662" s="1"/>
      <c r="MS662" s="1"/>
      <c r="MT662" s="1"/>
      <c r="MU662" s="1"/>
      <c r="MV662" s="1"/>
      <c r="MW662" s="1"/>
      <c r="MX662" s="1"/>
      <c r="MY662" s="1"/>
      <c r="MZ662" s="1"/>
      <c r="NA662" s="1"/>
      <c r="NB662" s="1"/>
      <c r="NC662" s="1"/>
      <c r="ND662" s="1"/>
      <c r="NE662" s="1"/>
      <c r="NF662" s="1"/>
      <c r="NG662" s="1"/>
      <c r="NH662" s="1"/>
      <c r="NI662" s="1"/>
      <c r="NJ662" s="1"/>
      <c r="NK662" s="1"/>
      <c r="NL662" s="1"/>
      <c r="NM662" s="1"/>
      <c r="NN662" s="1"/>
      <c r="NO662" s="1"/>
      <c r="NP662" s="1"/>
      <c r="NQ662" s="1"/>
      <c r="NR662" s="1"/>
      <c r="NS662" s="1"/>
      <c r="NT662" s="1"/>
      <c r="NU662" s="1"/>
      <c r="NV662" s="1"/>
      <c r="NW662" s="1"/>
      <c r="NX662" s="1"/>
      <c r="NY662" s="1"/>
      <c r="NZ662" s="1"/>
      <c r="OA662" s="1"/>
      <c r="OB662" s="1"/>
      <c r="OC662" s="1"/>
      <c r="OD662" s="1"/>
      <c r="OE662" s="1"/>
      <c r="OF662" s="1"/>
      <c r="OG662" s="1"/>
      <c r="OH662" s="1"/>
      <c r="OI662" s="1"/>
      <c r="OJ662" s="1"/>
      <c r="OK662" s="1"/>
      <c r="OL662" s="1"/>
      <c r="OM662" s="1"/>
      <c r="ON662" s="1"/>
      <c r="OO662" s="1"/>
      <c r="OP662" s="1"/>
      <c r="OQ662" s="1"/>
      <c r="OR662" s="1"/>
      <c r="OS662" s="1"/>
      <c r="OT662" s="1"/>
      <c r="OU662" s="1"/>
      <c r="OV662" s="1"/>
      <c r="OW662" s="1"/>
      <c r="OX662" s="1"/>
      <c r="OY662" s="1"/>
      <c r="OZ662" s="1"/>
      <c r="PA662" s="1"/>
      <c r="PB662" s="1"/>
      <c r="PC662" s="1"/>
      <c r="PD662" s="1"/>
      <c r="PE662" s="1"/>
      <c r="PF662" s="1"/>
      <c r="PG662" s="1"/>
      <c r="PH662" s="1"/>
      <c r="PI662" s="1"/>
      <c r="PJ662" s="1"/>
      <c r="PK662" s="1"/>
      <c r="PL662" s="1"/>
      <c r="PM662" s="1"/>
      <c r="PN662" s="1"/>
      <c r="PO662" s="1"/>
      <c r="PP662" s="1"/>
      <c r="PQ662" s="1"/>
      <c r="PR662" s="1"/>
      <c r="PS662" s="1"/>
      <c r="PT662" s="1"/>
      <c r="PU662" s="1"/>
      <c r="PV662" s="1"/>
      <c r="PW662" s="1"/>
      <c r="PX662" s="1"/>
      <c r="PY662" s="1"/>
      <c r="PZ662" s="1"/>
      <c r="QA662" s="1"/>
      <c r="QB662" s="1"/>
      <c r="QC662" s="1"/>
      <c r="QD662" s="1"/>
      <c r="QE662" s="1"/>
      <c r="QF662" s="1"/>
      <c r="QG662" s="1"/>
      <c r="QH662" s="1"/>
      <c r="QI662" s="1"/>
      <c r="QJ662" s="1"/>
      <c r="QK662" s="1"/>
      <c r="QL662" s="1"/>
      <c r="QM662" s="1"/>
      <c r="QN662" s="1"/>
      <c r="QO662" s="1"/>
      <c r="QP662" s="1"/>
      <c r="QQ662" s="1"/>
      <c r="QR662" s="1"/>
      <c r="QS662" s="1"/>
      <c r="QT662" s="1"/>
      <c r="QU662" s="1"/>
      <c r="QV662" s="1"/>
      <c r="QW662" s="1"/>
      <c r="QX662" s="1"/>
      <c r="QY662" s="1"/>
      <c r="QZ662" s="1"/>
      <c r="RA662" s="1"/>
      <c r="RB662" s="1"/>
      <c r="RC662" s="1"/>
      <c r="RD662" s="1"/>
      <c r="RE662" s="1"/>
      <c r="RF662" s="1"/>
      <c r="RG662" s="1"/>
      <c r="RH662" s="1"/>
      <c r="RI662" s="1"/>
      <c r="RJ662" s="1"/>
      <c r="RK662" s="1"/>
      <c r="RL662" s="1"/>
      <c r="RM662" s="1"/>
      <c r="RN662" s="1"/>
      <c r="RO662" s="1"/>
      <c r="RP662" s="1"/>
      <c r="RQ662" s="1"/>
      <c r="RR662" s="1"/>
      <c r="RS662" s="1"/>
      <c r="RT662" s="1"/>
      <c r="RU662" s="1"/>
      <c r="RV662" s="1"/>
      <c r="RW662" s="1"/>
      <c r="RX662" s="1"/>
      <c r="RY662" s="1"/>
      <c r="RZ662" s="1"/>
      <c r="SA662" s="1"/>
      <c r="SB662" s="1"/>
      <c r="SC662" s="1"/>
      <c r="SD662" s="1"/>
      <c r="SE662" s="1"/>
      <c r="SF662" s="1"/>
      <c r="SG662" s="1"/>
      <c r="SH662" s="1"/>
      <c r="SI662" s="1"/>
      <c r="SJ662" s="1"/>
      <c r="SK662" s="1"/>
      <c r="SL662" s="1"/>
      <c r="SM662" s="1"/>
      <c r="SN662" s="1"/>
      <c r="SO662" s="1"/>
      <c r="SP662" s="1"/>
      <c r="SQ662" s="1"/>
      <c r="SR662" s="1"/>
      <c r="SS662" s="1"/>
      <c r="ST662" s="1"/>
      <c r="SU662" s="1"/>
      <c r="SV662" s="1"/>
      <c r="SW662" s="1"/>
      <c r="SX662" s="1"/>
      <c r="SY662" s="1"/>
      <c r="SZ662" s="1"/>
      <c r="TA662" s="1"/>
      <c r="TB662" s="1"/>
      <c r="TC662" s="1"/>
      <c r="TD662" s="1"/>
      <c r="TE662" s="1"/>
      <c r="TF662" s="1"/>
      <c r="TG662" s="1"/>
      <c r="TH662" s="1"/>
      <c r="TI662" s="1"/>
      <c r="TJ662" s="1"/>
      <c r="TK662" s="1"/>
      <c r="TL662" s="1"/>
      <c r="TM662" s="1"/>
      <c r="TN662" s="1"/>
      <c r="TO662" s="1"/>
      <c r="TP662" s="1"/>
      <c r="TQ662" s="1"/>
      <c r="TR662" s="1"/>
      <c r="TS662" s="1"/>
      <c r="TT662" s="1"/>
      <c r="TU662" s="1"/>
      <c r="TV662" s="1"/>
      <c r="TW662" s="1"/>
      <c r="TX662" s="1"/>
      <c r="TY662" s="1"/>
      <c r="TZ662" s="1"/>
      <c r="UA662" s="1"/>
      <c r="UB662" s="1"/>
      <c r="UC662" s="1"/>
      <c r="UD662" s="1"/>
      <c r="UE662" s="1"/>
      <c r="UF662" s="1"/>
      <c r="UG662" s="1"/>
      <c r="UH662" s="1"/>
      <c r="UI662" s="1"/>
      <c r="UJ662" s="1"/>
      <c r="UK662" s="1"/>
      <c r="UL662" s="1"/>
      <c r="UM662" s="1"/>
      <c r="UN662" s="1"/>
      <c r="UO662" s="1"/>
      <c r="UP662" s="1"/>
      <c r="UQ662" s="1"/>
      <c r="UR662" s="1"/>
      <c r="US662" s="1"/>
      <c r="UT662" s="1"/>
      <c r="UU662" s="1"/>
      <c r="UV662" s="1"/>
      <c r="UW662" s="1"/>
      <c r="UX662" s="1"/>
      <c r="UY662" s="1"/>
      <c r="UZ662" s="1"/>
      <c r="VA662" s="1"/>
      <c r="VB662" s="1"/>
      <c r="VC662" s="1"/>
      <c r="VD662" s="1"/>
      <c r="VE662" s="1"/>
      <c r="VF662" s="1"/>
      <c r="VG662" s="1"/>
      <c r="VH662" s="1"/>
      <c r="VI662" s="1"/>
      <c r="VJ662" s="1"/>
      <c r="VK662" s="1"/>
      <c r="VL662" s="1"/>
      <c r="VM662" s="1"/>
      <c r="VN662" s="1"/>
      <c r="VO662" s="1"/>
      <c r="VP662" s="1"/>
      <c r="VQ662" s="1"/>
      <c r="VR662" s="1"/>
      <c r="VS662" s="1"/>
      <c r="VT662" s="1"/>
      <c r="VU662" s="1"/>
      <c r="VV662" s="1"/>
      <c r="VW662" s="1"/>
      <c r="VX662" s="1"/>
      <c r="VY662" s="1"/>
      <c r="VZ662" s="1"/>
      <c r="WA662" s="1"/>
      <c r="WB662" s="1"/>
      <c r="WC662" s="1"/>
      <c r="WD662" s="1"/>
      <c r="WE662" s="1"/>
      <c r="WF662" s="1"/>
      <c r="WG662" s="1"/>
      <c r="WH662" s="1"/>
      <c r="WI662" s="1"/>
      <c r="WJ662" s="1"/>
      <c r="WK662" s="1"/>
      <c r="WL662" s="1"/>
      <c r="WM662" s="1"/>
      <c r="WN662" s="1"/>
      <c r="WO662" s="1"/>
      <c r="WP662" s="1"/>
      <c r="WQ662" s="1"/>
      <c r="WR662" s="1"/>
      <c r="WS662" s="1"/>
      <c r="WT662" s="1"/>
      <c r="WU662" s="1"/>
      <c r="WV662" s="1"/>
      <c r="WW662" s="1"/>
      <c r="WX662" s="1"/>
      <c r="WY662" s="1"/>
      <c r="WZ662" s="1"/>
      <c r="XA662" s="1"/>
      <c r="XB662" s="1"/>
      <c r="XC662" s="1"/>
      <c r="XD662" s="1"/>
      <c r="XE662" s="1"/>
      <c r="XF662" s="1"/>
      <c r="XG662" s="1"/>
      <c r="XH662" s="1"/>
      <c r="XI662" s="1"/>
      <c r="XJ662" s="1"/>
      <c r="XK662" s="1"/>
      <c r="XL662" s="1"/>
      <c r="XM662" s="1"/>
      <c r="XN662" s="1"/>
      <c r="XO662" s="1"/>
      <c r="XP662" s="1"/>
      <c r="XQ662" s="1"/>
      <c r="XR662" s="1"/>
      <c r="XS662" s="1"/>
      <c r="XT662" s="1"/>
      <c r="XU662" s="1"/>
      <c r="XV662" s="1"/>
      <c r="XW662" s="1"/>
      <c r="XX662" s="1"/>
      <c r="XY662" s="1"/>
      <c r="XZ662" s="1"/>
      <c r="YA662" s="1"/>
      <c r="YB662" s="1"/>
      <c r="YC662" s="1"/>
      <c r="YD662" s="1"/>
      <c r="YE662" s="1"/>
      <c r="YF662" s="1"/>
      <c r="YG662" s="1"/>
      <c r="YH662" s="1"/>
      <c r="YI662" s="1"/>
      <c r="YJ662" s="1"/>
      <c r="YK662" s="1"/>
      <c r="YL662" s="1"/>
      <c r="YM662" s="1"/>
      <c r="YN662" s="1"/>
      <c r="YO662" s="1"/>
      <c r="YP662" s="1"/>
      <c r="YQ662" s="1"/>
      <c r="YR662" s="1"/>
      <c r="YS662" s="1"/>
      <c r="YT662" s="1"/>
      <c r="YU662" s="1"/>
      <c r="YV662" s="1"/>
      <c r="YW662" s="1"/>
      <c r="YX662" s="1"/>
      <c r="YY662" s="1"/>
      <c r="YZ662" s="1"/>
      <c r="ZA662" s="1"/>
      <c r="ZB662" s="1"/>
      <c r="ZC662" s="1"/>
      <c r="ZD662" s="1"/>
      <c r="ZE662" s="1"/>
      <c r="ZF662" s="1"/>
      <c r="ZG662" s="1"/>
      <c r="ZH662" s="1"/>
      <c r="ZI662" s="1"/>
      <c r="ZJ662" s="1"/>
      <c r="ZK662" s="1"/>
      <c r="ZL662" s="1"/>
      <c r="ZM662" s="1"/>
      <c r="ZN662" s="1"/>
      <c r="ZO662" s="1"/>
      <c r="ZP662" s="1"/>
      <c r="ZQ662" s="1"/>
      <c r="ZR662" s="1"/>
      <c r="ZS662" s="1"/>
    </row>
    <row r="663" spans="1:695" s="110" customFormat="1" x14ac:dyDescent="0.2">
      <c r="A663" s="218" t="s">
        <v>177</v>
      </c>
      <c r="B663" s="91"/>
      <c r="C663" s="48" t="s">
        <v>68</v>
      </c>
      <c r="D663" s="68" t="s">
        <v>15</v>
      </c>
      <c r="E663" s="69">
        <v>0.54513888888888895</v>
      </c>
      <c r="F663" s="69">
        <f t="shared" si="102"/>
        <v>0.58333333333333337</v>
      </c>
      <c r="G663" s="42">
        <f t="shared" si="101"/>
        <v>6091.2</v>
      </c>
      <c r="H663" s="70">
        <v>188</v>
      </c>
      <c r="I663" s="81">
        <v>32.4</v>
      </c>
      <c r="J663" s="77" t="s">
        <v>204</v>
      </c>
      <c r="K663" s="77" t="s">
        <v>205</v>
      </c>
      <c r="L663" s="157"/>
      <c r="M663" s="1"/>
      <c r="N663" s="138"/>
      <c r="O663" s="139"/>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c r="JR663" s="1"/>
      <c r="JS663" s="1"/>
      <c r="JT663" s="1"/>
      <c r="JU663" s="1"/>
      <c r="JV663" s="1"/>
      <c r="JW663" s="1"/>
      <c r="JX663" s="1"/>
      <c r="JY663" s="1"/>
      <c r="JZ663" s="1"/>
      <c r="KA663" s="1"/>
      <c r="KB663" s="1"/>
      <c r="KC663" s="1"/>
      <c r="KD663" s="1"/>
      <c r="KE663" s="1"/>
      <c r="KF663" s="1"/>
      <c r="KG663" s="1"/>
      <c r="KH663" s="1"/>
      <c r="KI663" s="1"/>
      <c r="KJ663" s="1"/>
      <c r="KK663" s="1"/>
      <c r="KL663" s="1"/>
      <c r="KM663" s="1"/>
      <c r="KN663" s="1"/>
      <c r="KO663" s="1"/>
      <c r="KP663" s="1"/>
      <c r="KQ663" s="1"/>
      <c r="KR663" s="1"/>
      <c r="KS663" s="1"/>
      <c r="KT663" s="1"/>
      <c r="KU663" s="1"/>
      <c r="KV663" s="1"/>
      <c r="KW663" s="1"/>
      <c r="KX663" s="1"/>
      <c r="KY663" s="1"/>
      <c r="KZ663" s="1"/>
      <c r="LA663" s="1"/>
      <c r="LB663" s="1"/>
      <c r="LC663" s="1"/>
      <c r="LD663" s="1"/>
      <c r="LE663" s="1"/>
      <c r="LF663" s="1"/>
      <c r="LG663" s="1"/>
      <c r="LH663" s="1"/>
      <c r="LI663" s="1"/>
      <c r="LJ663" s="1"/>
      <c r="LK663" s="1"/>
      <c r="LL663" s="1"/>
      <c r="LM663" s="1"/>
      <c r="LN663" s="1"/>
      <c r="LO663" s="1"/>
      <c r="LP663" s="1"/>
      <c r="LQ663" s="1"/>
      <c r="LR663" s="1"/>
      <c r="LS663" s="1"/>
      <c r="LT663" s="1"/>
      <c r="LU663" s="1"/>
      <c r="LV663" s="1"/>
      <c r="LW663" s="1"/>
      <c r="LX663" s="1"/>
      <c r="LY663" s="1"/>
      <c r="LZ663" s="1"/>
      <c r="MA663" s="1"/>
      <c r="MB663" s="1"/>
      <c r="MC663" s="1"/>
      <c r="MD663" s="1"/>
      <c r="ME663" s="1"/>
      <c r="MF663" s="1"/>
      <c r="MG663" s="1"/>
      <c r="MH663" s="1"/>
      <c r="MI663" s="1"/>
      <c r="MJ663" s="1"/>
      <c r="MK663" s="1"/>
      <c r="ML663" s="1"/>
      <c r="MM663" s="1"/>
      <c r="MN663" s="1"/>
      <c r="MO663" s="1"/>
      <c r="MP663" s="1"/>
      <c r="MQ663" s="1"/>
      <c r="MR663" s="1"/>
      <c r="MS663" s="1"/>
      <c r="MT663" s="1"/>
      <c r="MU663" s="1"/>
      <c r="MV663" s="1"/>
      <c r="MW663" s="1"/>
      <c r="MX663" s="1"/>
      <c r="MY663" s="1"/>
      <c r="MZ663" s="1"/>
      <c r="NA663" s="1"/>
      <c r="NB663" s="1"/>
      <c r="NC663" s="1"/>
      <c r="ND663" s="1"/>
      <c r="NE663" s="1"/>
      <c r="NF663" s="1"/>
      <c r="NG663" s="1"/>
      <c r="NH663" s="1"/>
      <c r="NI663" s="1"/>
      <c r="NJ663" s="1"/>
      <c r="NK663" s="1"/>
      <c r="NL663" s="1"/>
      <c r="NM663" s="1"/>
      <c r="NN663" s="1"/>
      <c r="NO663" s="1"/>
      <c r="NP663" s="1"/>
      <c r="NQ663" s="1"/>
      <c r="NR663" s="1"/>
      <c r="NS663" s="1"/>
      <c r="NT663" s="1"/>
      <c r="NU663" s="1"/>
      <c r="NV663" s="1"/>
      <c r="NW663" s="1"/>
      <c r="NX663" s="1"/>
      <c r="NY663" s="1"/>
      <c r="NZ663" s="1"/>
      <c r="OA663" s="1"/>
      <c r="OB663" s="1"/>
      <c r="OC663" s="1"/>
      <c r="OD663" s="1"/>
      <c r="OE663" s="1"/>
      <c r="OF663" s="1"/>
      <c r="OG663" s="1"/>
      <c r="OH663" s="1"/>
      <c r="OI663" s="1"/>
      <c r="OJ663" s="1"/>
      <c r="OK663" s="1"/>
      <c r="OL663" s="1"/>
      <c r="OM663" s="1"/>
      <c r="ON663" s="1"/>
      <c r="OO663" s="1"/>
      <c r="OP663" s="1"/>
      <c r="OQ663" s="1"/>
      <c r="OR663" s="1"/>
      <c r="OS663" s="1"/>
      <c r="OT663" s="1"/>
      <c r="OU663" s="1"/>
      <c r="OV663" s="1"/>
      <c r="OW663" s="1"/>
      <c r="OX663" s="1"/>
      <c r="OY663" s="1"/>
      <c r="OZ663" s="1"/>
      <c r="PA663" s="1"/>
      <c r="PB663" s="1"/>
      <c r="PC663" s="1"/>
      <c r="PD663" s="1"/>
      <c r="PE663" s="1"/>
      <c r="PF663" s="1"/>
      <c r="PG663" s="1"/>
      <c r="PH663" s="1"/>
      <c r="PI663" s="1"/>
      <c r="PJ663" s="1"/>
      <c r="PK663" s="1"/>
      <c r="PL663" s="1"/>
      <c r="PM663" s="1"/>
      <c r="PN663" s="1"/>
      <c r="PO663" s="1"/>
      <c r="PP663" s="1"/>
      <c r="PQ663" s="1"/>
      <c r="PR663" s="1"/>
      <c r="PS663" s="1"/>
      <c r="PT663" s="1"/>
      <c r="PU663" s="1"/>
      <c r="PV663" s="1"/>
      <c r="PW663" s="1"/>
      <c r="PX663" s="1"/>
      <c r="PY663" s="1"/>
      <c r="PZ663" s="1"/>
      <c r="QA663" s="1"/>
      <c r="QB663" s="1"/>
      <c r="QC663" s="1"/>
      <c r="QD663" s="1"/>
      <c r="QE663" s="1"/>
      <c r="QF663" s="1"/>
      <c r="QG663" s="1"/>
      <c r="QH663" s="1"/>
      <c r="QI663" s="1"/>
      <c r="QJ663" s="1"/>
      <c r="QK663" s="1"/>
      <c r="QL663" s="1"/>
      <c r="QM663" s="1"/>
      <c r="QN663" s="1"/>
      <c r="QO663" s="1"/>
      <c r="QP663" s="1"/>
      <c r="QQ663" s="1"/>
      <c r="QR663" s="1"/>
      <c r="QS663" s="1"/>
      <c r="QT663" s="1"/>
      <c r="QU663" s="1"/>
      <c r="QV663" s="1"/>
      <c r="QW663" s="1"/>
      <c r="QX663" s="1"/>
      <c r="QY663" s="1"/>
      <c r="QZ663" s="1"/>
      <c r="RA663" s="1"/>
      <c r="RB663" s="1"/>
      <c r="RC663" s="1"/>
      <c r="RD663" s="1"/>
      <c r="RE663" s="1"/>
      <c r="RF663" s="1"/>
      <c r="RG663" s="1"/>
      <c r="RH663" s="1"/>
      <c r="RI663" s="1"/>
      <c r="RJ663" s="1"/>
      <c r="RK663" s="1"/>
      <c r="RL663" s="1"/>
      <c r="RM663" s="1"/>
      <c r="RN663" s="1"/>
      <c r="RO663" s="1"/>
      <c r="RP663" s="1"/>
      <c r="RQ663" s="1"/>
      <c r="RR663" s="1"/>
      <c r="RS663" s="1"/>
      <c r="RT663" s="1"/>
      <c r="RU663" s="1"/>
      <c r="RV663" s="1"/>
      <c r="RW663" s="1"/>
      <c r="RX663" s="1"/>
      <c r="RY663" s="1"/>
      <c r="RZ663" s="1"/>
      <c r="SA663" s="1"/>
      <c r="SB663" s="1"/>
      <c r="SC663" s="1"/>
      <c r="SD663" s="1"/>
      <c r="SE663" s="1"/>
      <c r="SF663" s="1"/>
      <c r="SG663" s="1"/>
      <c r="SH663" s="1"/>
      <c r="SI663" s="1"/>
      <c r="SJ663" s="1"/>
      <c r="SK663" s="1"/>
      <c r="SL663" s="1"/>
      <c r="SM663" s="1"/>
      <c r="SN663" s="1"/>
      <c r="SO663" s="1"/>
      <c r="SP663" s="1"/>
      <c r="SQ663" s="1"/>
      <c r="SR663" s="1"/>
      <c r="SS663" s="1"/>
      <c r="ST663" s="1"/>
      <c r="SU663" s="1"/>
      <c r="SV663" s="1"/>
      <c r="SW663" s="1"/>
      <c r="SX663" s="1"/>
      <c r="SY663" s="1"/>
      <c r="SZ663" s="1"/>
      <c r="TA663" s="1"/>
      <c r="TB663" s="1"/>
      <c r="TC663" s="1"/>
      <c r="TD663" s="1"/>
      <c r="TE663" s="1"/>
      <c r="TF663" s="1"/>
      <c r="TG663" s="1"/>
      <c r="TH663" s="1"/>
      <c r="TI663" s="1"/>
      <c r="TJ663" s="1"/>
      <c r="TK663" s="1"/>
      <c r="TL663" s="1"/>
      <c r="TM663" s="1"/>
      <c r="TN663" s="1"/>
      <c r="TO663" s="1"/>
      <c r="TP663" s="1"/>
      <c r="TQ663" s="1"/>
      <c r="TR663" s="1"/>
      <c r="TS663" s="1"/>
      <c r="TT663" s="1"/>
      <c r="TU663" s="1"/>
      <c r="TV663" s="1"/>
      <c r="TW663" s="1"/>
      <c r="TX663" s="1"/>
      <c r="TY663" s="1"/>
      <c r="TZ663" s="1"/>
      <c r="UA663" s="1"/>
      <c r="UB663" s="1"/>
      <c r="UC663" s="1"/>
      <c r="UD663" s="1"/>
      <c r="UE663" s="1"/>
      <c r="UF663" s="1"/>
      <c r="UG663" s="1"/>
      <c r="UH663" s="1"/>
      <c r="UI663" s="1"/>
      <c r="UJ663" s="1"/>
      <c r="UK663" s="1"/>
      <c r="UL663" s="1"/>
      <c r="UM663" s="1"/>
      <c r="UN663" s="1"/>
      <c r="UO663" s="1"/>
      <c r="UP663" s="1"/>
      <c r="UQ663" s="1"/>
      <c r="UR663" s="1"/>
      <c r="US663" s="1"/>
      <c r="UT663" s="1"/>
      <c r="UU663" s="1"/>
      <c r="UV663" s="1"/>
      <c r="UW663" s="1"/>
      <c r="UX663" s="1"/>
      <c r="UY663" s="1"/>
      <c r="UZ663" s="1"/>
      <c r="VA663" s="1"/>
      <c r="VB663" s="1"/>
      <c r="VC663" s="1"/>
      <c r="VD663" s="1"/>
      <c r="VE663" s="1"/>
      <c r="VF663" s="1"/>
      <c r="VG663" s="1"/>
      <c r="VH663" s="1"/>
      <c r="VI663" s="1"/>
      <c r="VJ663" s="1"/>
      <c r="VK663" s="1"/>
      <c r="VL663" s="1"/>
      <c r="VM663" s="1"/>
      <c r="VN663" s="1"/>
      <c r="VO663" s="1"/>
      <c r="VP663" s="1"/>
      <c r="VQ663" s="1"/>
      <c r="VR663" s="1"/>
      <c r="VS663" s="1"/>
      <c r="VT663" s="1"/>
      <c r="VU663" s="1"/>
      <c r="VV663" s="1"/>
      <c r="VW663" s="1"/>
      <c r="VX663" s="1"/>
      <c r="VY663" s="1"/>
      <c r="VZ663" s="1"/>
      <c r="WA663" s="1"/>
      <c r="WB663" s="1"/>
      <c r="WC663" s="1"/>
      <c r="WD663" s="1"/>
      <c r="WE663" s="1"/>
      <c r="WF663" s="1"/>
      <c r="WG663" s="1"/>
      <c r="WH663" s="1"/>
      <c r="WI663" s="1"/>
      <c r="WJ663" s="1"/>
      <c r="WK663" s="1"/>
      <c r="WL663" s="1"/>
      <c r="WM663" s="1"/>
      <c r="WN663" s="1"/>
      <c r="WO663" s="1"/>
      <c r="WP663" s="1"/>
      <c r="WQ663" s="1"/>
      <c r="WR663" s="1"/>
      <c r="WS663" s="1"/>
      <c r="WT663" s="1"/>
      <c r="WU663" s="1"/>
      <c r="WV663" s="1"/>
      <c r="WW663" s="1"/>
      <c r="WX663" s="1"/>
      <c r="WY663" s="1"/>
      <c r="WZ663" s="1"/>
      <c r="XA663" s="1"/>
      <c r="XB663" s="1"/>
      <c r="XC663" s="1"/>
      <c r="XD663" s="1"/>
      <c r="XE663" s="1"/>
      <c r="XF663" s="1"/>
      <c r="XG663" s="1"/>
      <c r="XH663" s="1"/>
      <c r="XI663" s="1"/>
      <c r="XJ663" s="1"/>
      <c r="XK663" s="1"/>
      <c r="XL663" s="1"/>
      <c r="XM663" s="1"/>
      <c r="XN663" s="1"/>
      <c r="XO663" s="1"/>
      <c r="XP663" s="1"/>
      <c r="XQ663" s="1"/>
      <c r="XR663" s="1"/>
      <c r="XS663" s="1"/>
      <c r="XT663" s="1"/>
      <c r="XU663" s="1"/>
      <c r="XV663" s="1"/>
      <c r="XW663" s="1"/>
      <c r="XX663" s="1"/>
      <c r="XY663" s="1"/>
      <c r="XZ663" s="1"/>
      <c r="YA663" s="1"/>
      <c r="YB663" s="1"/>
      <c r="YC663" s="1"/>
      <c r="YD663" s="1"/>
      <c r="YE663" s="1"/>
      <c r="YF663" s="1"/>
      <c r="YG663" s="1"/>
      <c r="YH663" s="1"/>
      <c r="YI663" s="1"/>
      <c r="YJ663" s="1"/>
      <c r="YK663" s="1"/>
      <c r="YL663" s="1"/>
      <c r="YM663" s="1"/>
      <c r="YN663" s="1"/>
      <c r="YO663" s="1"/>
      <c r="YP663" s="1"/>
      <c r="YQ663" s="1"/>
      <c r="YR663" s="1"/>
      <c r="YS663" s="1"/>
      <c r="YT663" s="1"/>
      <c r="YU663" s="1"/>
      <c r="YV663" s="1"/>
      <c r="YW663" s="1"/>
      <c r="YX663" s="1"/>
      <c r="YY663" s="1"/>
      <c r="YZ663" s="1"/>
      <c r="ZA663" s="1"/>
      <c r="ZB663" s="1"/>
      <c r="ZC663" s="1"/>
      <c r="ZD663" s="1"/>
      <c r="ZE663" s="1"/>
      <c r="ZF663" s="1"/>
      <c r="ZG663" s="1"/>
      <c r="ZH663" s="1"/>
      <c r="ZI663" s="1"/>
      <c r="ZJ663" s="1"/>
      <c r="ZK663" s="1"/>
      <c r="ZL663" s="1"/>
      <c r="ZM663" s="1"/>
      <c r="ZN663" s="1"/>
      <c r="ZO663" s="1"/>
      <c r="ZP663" s="1"/>
      <c r="ZQ663" s="1"/>
      <c r="ZR663" s="1"/>
      <c r="ZS663" s="1"/>
    </row>
    <row r="664" spans="1:695" s="110" customFormat="1" x14ac:dyDescent="0.2">
      <c r="A664" s="218" t="s">
        <v>177</v>
      </c>
      <c r="B664" s="91"/>
      <c r="C664" s="48" t="s">
        <v>68</v>
      </c>
      <c r="D664" s="68" t="s">
        <v>15</v>
      </c>
      <c r="E664" s="69">
        <v>0.58680555555555558</v>
      </c>
      <c r="F664" s="69">
        <f t="shared" si="102"/>
        <v>0.625</v>
      </c>
      <c r="G664" s="42">
        <f t="shared" si="101"/>
        <v>6091.2</v>
      </c>
      <c r="H664" s="70">
        <v>188</v>
      </c>
      <c r="I664" s="81">
        <v>32.4</v>
      </c>
      <c r="J664" s="77" t="s">
        <v>204</v>
      </c>
      <c r="K664" s="77" t="s">
        <v>205</v>
      </c>
      <c r="L664" s="157"/>
      <c r="M664" s="1"/>
      <c r="N664" s="138"/>
      <c r="O664" s="139"/>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c r="JR664" s="1"/>
      <c r="JS664" s="1"/>
      <c r="JT664" s="1"/>
      <c r="JU664" s="1"/>
      <c r="JV664" s="1"/>
      <c r="JW664" s="1"/>
      <c r="JX664" s="1"/>
      <c r="JY664" s="1"/>
      <c r="JZ664" s="1"/>
      <c r="KA664" s="1"/>
      <c r="KB664" s="1"/>
      <c r="KC664" s="1"/>
      <c r="KD664" s="1"/>
      <c r="KE664" s="1"/>
      <c r="KF664" s="1"/>
      <c r="KG664" s="1"/>
      <c r="KH664" s="1"/>
      <c r="KI664" s="1"/>
      <c r="KJ664" s="1"/>
      <c r="KK664" s="1"/>
      <c r="KL664" s="1"/>
      <c r="KM664" s="1"/>
      <c r="KN664" s="1"/>
      <c r="KO664" s="1"/>
      <c r="KP664" s="1"/>
      <c r="KQ664" s="1"/>
      <c r="KR664" s="1"/>
      <c r="KS664" s="1"/>
      <c r="KT664" s="1"/>
      <c r="KU664" s="1"/>
      <c r="KV664" s="1"/>
      <c r="KW664" s="1"/>
      <c r="KX664" s="1"/>
      <c r="KY664" s="1"/>
      <c r="KZ664" s="1"/>
      <c r="LA664" s="1"/>
      <c r="LB664" s="1"/>
      <c r="LC664" s="1"/>
      <c r="LD664" s="1"/>
      <c r="LE664" s="1"/>
      <c r="LF664" s="1"/>
      <c r="LG664" s="1"/>
      <c r="LH664" s="1"/>
      <c r="LI664" s="1"/>
      <c r="LJ664" s="1"/>
      <c r="LK664" s="1"/>
      <c r="LL664" s="1"/>
      <c r="LM664" s="1"/>
      <c r="LN664" s="1"/>
      <c r="LO664" s="1"/>
      <c r="LP664" s="1"/>
      <c r="LQ664" s="1"/>
      <c r="LR664" s="1"/>
      <c r="LS664" s="1"/>
      <c r="LT664" s="1"/>
      <c r="LU664" s="1"/>
      <c r="LV664" s="1"/>
      <c r="LW664" s="1"/>
      <c r="LX664" s="1"/>
      <c r="LY664" s="1"/>
      <c r="LZ664" s="1"/>
      <c r="MA664" s="1"/>
      <c r="MB664" s="1"/>
      <c r="MC664" s="1"/>
      <c r="MD664" s="1"/>
      <c r="ME664" s="1"/>
      <c r="MF664" s="1"/>
      <c r="MG664" s="1"/>
      <c r="MH664" s="1"/>
      <c r="MI664" s="1"/>
      <c r="MJ664" s="1"/>
      <c r="MK664" s="1"/>
      <c r="ML664" s="1"/>
      <c r="MM664" s="1"/>
      <c r="MN664" s="1"/>
      <c r="MO664" s="1"/>
      <c r="MP664" s="1"/>
      <c r="MQ664" s="1"/>
      <c r="MR664" s="1"/>
      <c r="MS664" s="1"/>
      <c r="MT664" s="1"/>
      <c r="MU664" s="1"/>
      <c r="MV664" s="1"/>
      <c r="MW664" s="1"/>
      <c r="MX664" s="1"/>
      <c r="MY664" s="1"/>
      <c r="MZ664" s="1"/>
      <c r="NA664" s="1"/>
      <c r="NB664" s="1"/>
      <c r="NC664" s="1"/>
      <c r="ND664" s="1"/>
      <c r="NE664" s="1"/>
      <c r="NF664" s="1"/>
      <c r="NG664" s="1"/>
      <c r="NH664" s="1"/>
      <c r="NI664" s="1"/>
      <c r="NJ664" s="1"/>
      <c r="NK664" s="1"/>
      <c r="NL664" s="1"/>
      <c r="NM664" s="1"/>
      <c r="NN664" s="1"/>
      <c r="NO664" s="1"/>
      <c r="NP664" s="1"/>
      <c r="NQ664" s="1"/>
      <c r="NR664" s="1"/>
      <c r="NS664" s="1"/>
      <c r="NT664" s="1"/>
      <c r="NU664" s="1"/>
      <c r="NV664" s="1"/>
      <c r="NW664" s="1"/>
      <c r="NX664" s="1"/>
      <c r="NY664" s="1"/>
      <c r="NZ664" s="1"/>
      <c r="OA664" s="1"/>
      <c r="OB664" s="1"/>
      <c r="OC664" s="1"/>
      <c r="OD664" s="1"/>
      <c r="OE664" s="1"/>
      <c r="OF664" s="1"/>
      <c r="OG664" s="1"/>
      <c r="OH664" s="1"/>
      <c r="OI664" s="1"/>
      <c r="OJ664" s="1"/>
      <c r="OK664" s="1"/>
      <c r="OL664" s="1"/>
      <c r="OM664" s="1"/>
      <c r="ON664" s="1"/>
      <c r="OO664" s="1"/>
      <c r="OP664" s="1"/>
      <c r="OQ664" s="1"/>
      <c r="OR664" s="1"/>
      <c r="OS664" s="1"/>
      <c r="OT664" s="1"/>
      <c r="OU664" s="1"/>
      <c r="OV664" s="1"/>
      <c r="OW664" s="1"/>
      <c r="OX664" s="1"/>
      <c r="OY664" s="1"/>
      <c r="OZ664" s="1"/>
      <c r="PA664" s="1"/>
      <c r="PB664" s="1"/>
      <c r="PC664" s="1"/>
      <c r="PD664" s="1"/>
      <c r="PE664" s="1"/>
      <c r="PF664" s="1"/>
      <c r="PG664" s="1"/>
      <c r="PH664" s="1"/>
      <c r="PI664" s="1"/>
      <c r="PJ664" s="1"/>
      <c r="PK664" s="1"/>
      <c r="PL664" s="1"/>
      <c r="PM664" s="1"/>
      <c r="PN664" s="1"/>
      <c r="PO664" s="1"/>
      <c r="PP664" s="1"/>
      <c r="PQ664" s="1"/>
      <c r="PR664" s="1"/>
      <c r="PS664" s="1"/>
      <c r="PT664" s="1"/>
      <c r="PU664" s="1"/>
      <c r="PV664" s="1"/>
      <c r="PW664" s="1"/>
      <c r="PX664" s="1"/>
      <c r="PY664" s="1"/>
      <c r="PZ664" s="1"/>
      <c r="QA664" s="1"/>
      <c r="QB664" s="1"/>
      <c r="QC664" s="1"/>
      <c r="QD664" s="1"/>
      <c r="QE664" s="1"/>
      <c r="QF664" s="1"/>
      <c r="QG664" s="1"/>
      <c r="QH664" s="1"/>
      <c r="QI664" s="1"/>
      <c r="QJ664" s="1"/>
      <c r="QK664" s="1"/>
      <c r="QL664" s="1"/>
      <c r="QM664" s="1"/>
      <c r="QN664" s="1"/>
      <c r="QO664" s="1"/>
      <c r="QP664" s="1"/>
      <c r="QQ664" s="1"/>
      <c r="QR664" s="1"/>
      <c r="QS664" s="1"/>
      <c r="QT664" s="1"/>
      <c r="QU664" s="1"/>
      <c r="QV664" s="1"/>
      <c r="QW664" s="1"/>
      <c r="QX664" s="1"/>
      <c r="QY664" s="1"/>
      <c r="QZ664" s="1"/>
      <c r="RA664" s="1"/>
      <c r="RB664" s="1"/>
      <c r="RC664" s="1"/>
      <c r="RD664" s="1"/>
      <c r="RE664" s="1"/>
      <c r="RF664" s="1"/>
      <c r="RG664" s="1"/>
      <c r="RH664" s="1"/>
      <c r="RI664" s="1"/>
      <c r="RJ664" s="1"/>
      <c r="RK664" s="1"/>
      <c r="RL664" s="1"/>
      <c r="RM664" s="1"/>
      <c r="RN664" s="1"/>
      <c r="RO664" s="1"/>
      <c r="RP664" s="1"/>
      <c r="RQ664" s="1"/>
      <c r="RR664" s="1"/>
      <c r="RS664" s="1"/>
      <c r="RT664" s="1"/>
      <c r="RU664" s="1"/>
      <c r="RV664" s="1"/>
      <c r="RW664" s="1"/>
      <c r="RX664" s="1"/>
      <c r="RY664" s="1"/>
      <c r="RZ664" s="1"/>
      <c r="SA664" s="1"/>
      <c r="SB664" s="1"/>
      <c r="SC664" s="1"/>
      <c r="SD664" s="1"/>
      <c r="SE664" s="1"/>
      <c r="SF664" s="1"/>
      <c r="SG664" s="1"/>
      <c r="SH664" s="1"/>
      <c r="SI664" s="1"/>
      <c r="SJ664" s="1"/>
      <c r="SK664" s="1"/>
      <c r="SL664" s="1"/>
      <c r="SM664" s="1"/>
      <c r="SN664" s="1"/>
      <c r="SO664" s="1"/>
      <c r="SP664" s="1"/>
      <c r="SQ664" s="1"/>
      <c r="SR664" s="1"/>
      <c r="SS664" s="1"/>
      <c r="ST664" s="1"/>
      <c r="SU664" s="1"/>
      <c r="SV664" s="1"/>
      <c r="SW664" s="1"/>
      <c r="SX664" s="1"/>
      <c r="SY664" s="1"/>
      <c r="SZ664" s="1"/>
      <c r="TA664" s="1"/>
      <c r="TB664" s="1"/>
      <c r="TC664" s="1"/>
      <c r="TD664" s="1"/>
      <c r="TE664" s="1"/>
      <c r="TF664" s="1"/>
      <c r="TG664" s="1"/>
      <c r="TH664" s="1"/>
      <c r="TI664" s="1"/>
      <c r="TJ664" s="1"/>
      <c r="TK664" s="1"/>
      <c r="TL664" s="1"/>
      <c r="TM664" s="1"/>
      <c r="TN664" s="1"/>
      <c r="TO664" s="1"/>
      <c r="TP664" s="1"/>
      <c r="TQ664" s="1"/>
      <c r="TR664" s="1"/>
      <c r="TS664" s="1"/>
      <c r="TT664" s="1"/>
      <c r="TU664" s="1"/>
      <c r="TV664" s="1"/>
      <c r="TW664" s="1"/>
      <c r="TX664" s="1"/>
      <c r="TY664" s="1"/>
      <c r="TZ664" s="1"/>
      <c r="UA664" s="1"/>
      <c r="UB664" s="1"/>
      <c r="UC664" s="1"/>
      <c r="UD664" s="1"/>
      <c r="UE664" s="1"/>
      <c r="UF664" s="1"/>
      <c r="UG664" s="1"/>
      <c r="UH664" s="1"/>
      <c r="UI664" s="1"/>
      <c r="UJ664" s="1"/>
      <c r="UK664" s="1"/>
      <c r="UL664" s="1"/>
      <c r="UM664" s="1"/>
      <c r="UN664" s="1"/>
      <c r="UO664" s="1"/>
      <c r="UP664" s="1"/>
      <c r="UQ664" s="1"/>
      <c r="UR664" s="1"/>
      <c r="US664" s="1"/>
      <c r="UT664" s="1"/>
      <c r="UU664" s="1"/>
      <c r="UV664" s="1"/>
      <c r="UW664" s="1"/>
      <c r="UX664" s="1"/>
      <c r="UY664" s="1"/>
      <c r="UZ664" s="1"/>
      <c r="VA664" s="1"/>
      <c r="VB664" s="1"/>
      <c r="VC664" s="1"/>
      <c r="VD664" s="1"/>
      <c r="VE664" s="1"/>
      <c r="VF664" s="1"/>
      <c r="VG664" s="1"/>
      <c r="VH664" s="1"/>
      <c r="VI664" s="1"/>
      <c r="VJ664" s="1"/>
      <c r="VK664" s="1"/>
      <c r="VL664" s="1"/>
      <c r="VM664" s="1"/>
      <c r="VN664" s="1"/>
      <c r="VO664" s="1"/>
      <c r="VP664" s="1"/>
      <c r="VQ664" s="1"/>
      <c r="VR664" s="1"/>
      <c r="VS664" s="1"/>
      <c r="VT664" s="1"/>
      <c r="VU664" s="1"/>
      <c r="VV664" s="1"/>
      <c r="VW664" s="1"/>
      <c r="VX664" s="1"/>
      <c r="VY664" s="1"/>
      <c r="VZ664" s="1"/>
      <c r="WA664" s="1"/>
      <c r="WB664" s="1"/>
      <c r="WC664" s="1"/>
      <c r="WD664" s="1"/>
      <c r="WE664" s="1"/>
      <c r="WF664" s="1"/>
      <c r="WG664" s="1"/>
      <c r="WH664" s="1"/>
      <c r="WI664" s="1"/>
      <c r="WJ664" s="1"/>
      <c r="WK664" s="1"/>
      <c r="WL664" s="1"/>
      <c r="WM664" s="1"/>
      <c r="WN664" s="1"/>
      <c r="WO664" s="1"/>
      <c r="WP664" s="1"/>
      <c r="WQ664" s="1"/>
      <c r="WR664" s="1"/>
      <c r="WS664" s="1"/>
      <c r="WT664" s="1"/>
      <c r="WU664" s="1"/>
      <c r="WV664" s="1"/>
      <c r="WW664" s="1"/>
      <c r="WX664" s="1"/>
      <c r="WY664" s="1"/>
      <c r="WZ664" s="1"/>
      <c r="XA664" s="1"/>
      <c r="XB664" s="1"/>
      <c r="XC664" s="1"/>
      <c r="XD664" s="1"/>
      <c r="XE664" s="1"/>
      <c r="XF664" s="1"/>
      <c r="XG664" s="1"/>
      <c r="XH664" s="1"/>
      <c r="XI664" s="1"/>
      <c r="XJ664" s="1"/>
      <c r="XK664" s="1"/>
      <c r="XL664" s="1"/>
      <c r="XM664" s="1"/>
      <c r="XN664" s="1"/>
      <c r="XO664" s="1"/>
      <c r="XP664" s="1"/>
      <c r="XQ664" s="1"/>
      <c r="XR664" s="1"/>
      <c r="XS664" s="1"/>
      <c r="XT664" s="1"/>
      <c r="XU664" s="1"/>
      <c r="XV664" s="1"/>
      <c r="XW664" s="1"/>
      <c r="XX664" s="1"/>
      <c r="XY664" s="1"/>
      <c r="XZ664" s="1"/>
      <c r="YA664" s="1"/>
      <c r="YB664" s="1"/>
      <c r="YC664" s="1"/>
      <c r="YD664" s="1"/>
      <c r="YE664" s="1"/>
      <c r="YF664" s="1"/>
      <c r="YG664" s="1"/>
      <c r="YH664" s="1"/>
      <c r="YI664" s="1"/>
      <c r="YJ664" s="1"/>
      <c r="YK664" s="1"/>
      <c r="YL664" s="1"/>
      <c r="YM664" s="1"/>
      <c r="YN664" s="1"/>
      <c r="YO664" s="1"/>
      <c r="YP664" s="1"/>
      <c r="YQ664" s="1"/>
      <c r="YR664" s="1"/>
      <c r="YS664" s="1"/>
      <c r="YT664" s="1"/>
      <c r="YU664" s="1"/>
      <c r="YV664" s="1"/>
      <c r="YW664" s="1"/>
      <c r="YX664" s="1"/>
      <c r="YY664" s="1"/>
      <c r="YZ664" s="1"/>
      <c r="ZA664" s="1"/>
      <c r="ZB664" s="1"/>
      <c r="ZC664" s="1"/>
      <c r="ZD664" s="1"/>
      <c r="ZE664" s="1"/>
      <c r="ZF664" s="1"/>
      <c r="ZG664" s="1"/>
      <c r="ZH664" s="1"/>
      <c r="ZI664" s="1"/>
      <c r="ZJ664" s="1"/>
      <c r="ZK664" s="1"/>
      <c r="ZL664" s="1"/>
      <c r="ZM664" s="1"/>
      <c r="ZN664" s="1"/>
      <c r="ZO664" s="1"/>
      <c r="ZP664" s="1"/>
      <c r="ZQ664" s="1"/>
      <c r="ZR664" s="1"/>
      <c r="ZS664" s="1"/>
    </row>
    <row r="665" spans="1:695" s="110" customFormat="1" ht="13.5" thickBot="1" x14ac:dyDescent="0.25">
      <c r="A665" s="219" t="s">
        <v>177</v>
      </c>
      <c r="B665" s="191"/>
      <c r="C665" s="164" t="s">
        <v>68</v>
      </c>
      <c r="D665" s="208" t="s">
        <v>15</v>
      </c>
      <c r="E665" s="166">
        <v>0.62847222222222221</v>
      </c>
      <c r="F665" s="166">
        <f t="shared" si="102"/>
        <v>0.66666666666666663</v>
      </c>
      <c r="G665" s="167">
        <f t="shared" si="101"/>
        <v>6091.2</v>
      </c>
      <c r="H665" s="183">
        <v>188</v>
      </c>
      <c r="I665" s="169">
        <v>32.4</v>
      </c>
      <c r="J665" s="184" t="s">
        <v>204</v>
      </c>
      <c r="K665" s="184" t="s">
        <v>205</v>
      </c>
      <c r="L665" s="170"/>
      <c r="M665" s="1"/>
      <c r="N665" s="138"/>
      <c r="O665" s="139"/>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c r="JR665" s="1"/>
      <c r="JS665" s="1"/>
      <c r="JT665" s="1"/>
      <c r="JU665" s="1"/>
      <c r="JV665" s="1"/>
      <c r="JW665" s="1"/>
      <c r="JX665" s="1"/>
      <c r="JY665" s="1"/>
      <c r="JZ665" s="1"/>
      <c r="KA665" s="1"/>
      <c r="KB665" s="1"/>
      <c r="KC665" s="1"/>
      <c r="KD665" s="1"/>
      <c r="KE665" s="1"/>
      <c r="KF665" s="1"/>
      <c r="KG665" s="1"/>
      <c r="KH665" s="1"/>
      <c r="KI665" s="1"/>
      <c r="KJ665" s="1"/>
      <c r="KK665" s="1"/>
      <c r="KL665" s="1"/>
      <c r="KM665" s="1"/>
      <c r="KN665" s="1"/>
      <c r="KO665" s="1"/>
      <c r="KP665" s="1"/>
      <c r="KQ665" s="1"/>
      <c r="KR665" s="1"/>
      <c r="KS665" s="1"/>
      <c r="KT665" s="1"/>
      <c r="KU665" s="1"/>
      <c r="KV665" s="1"/>
      <c r="KW665" s="1"/>
      <c r="KX665" s="1"/>
      <c r="KY665" s="1"/>
      <c r="KZ665" s="1"/>
      <c r="LA665" s="1"/>
      <c r="LB665" s="1"/>
      <c r="LC665" s="1"/>
      <c r="LD665" s="1"/>
      <c r="LE665" s="1"/>
      <c r="LF665" s="1"/>
      <c r="LG665" s="1"/>
      <c r="LH665" s="1"/>
      <c r="LI665" s="1"/>
      <c r="LJ665" s="1"/>
      <c r="LK665" s="1"/>
      <c r="LL665" s="1"/>
      <c r="LM665" s="1"/>
      <c r="LN665" s="1"/>
      <c r="LO665" s="1"/>
      <c r="LP665" s="1"/>
      <c r="LQ665" s="1"/>
      <c r="LR665" s="1"/>
      <c r="LS665" s="1"/>
      <c r="LT665" s="1"/>
      <c r="LU665" s="1"/>
      <c r="LV665" s="1"/>
      <c r="LW665" s="1"/>
      <c r="LX665" s="1"/>
      <c r="LY665" s="1"/>
      <c r="LZ665" s="1"/>
      <c r="MA665" s="1"/>
      <c r="MB665" s="1"/>
      <c r="MC665" s="1"/>
      <c r="MD665" s="1"/>
      <c r="ME665" s="1"/>
      <c r="MF665" s="1"/>
      <c r="MG665" s="1"/>
      <c r="MH665" s="1"/>
      <c r="MI665" s="1"/>
      <c r="MJ665" s="1"/>
      <c r="MK665" s="1"/>
      <c r="ML665" s="1"/>
      <c r="MM665" s="1"/>
      <c r="MN665" s="1"/>
      <c r="MO665" s="1"/>
      <c r="MP665" s="1"/>
      <c r="MQ665" s="1"/>
      <c r="MR665" s="1"/>
      <c r="MS665" s="1"/>
      <c r="MT665" s="1"/>
      <c r="MU665" s="1"/>
      <c r="MV665" s="1"/>
      <c r="MW665" s="1"/>
      <c r="MX665" s="1"/>
      <c r="MY665" s="1"/>
      <c r="MZ665" s="1"/>
      <c r="NA665" s="1"/>
      <c r="NB665" s="1"/>
      <c r="NC665" s="1"/>
      <c r="ND665" s="1"/>
      <c r="NE665" s="1"/>
      <c r="NF665" s="1"/>
      <c r="NG665" s="1"/>
      <c r="NH665" s="1"/>
      <c r="NI665" s="1"/>
      <c r="NJ665" s="1"/>
      <c r="NK665" s="1"/>
      <c r="NL665" s="1"/>
      <c r="NM665" s="1"/>
      <c r="NN665" s="1"/>
      <c r="NO665" s="1"/>
      <c r="NP665" s="1"/>
      <c r="NQ665" s="1"/>
      <c r="NR665" s="1"/>
      <c r="NS665" s="1"/>
      <c r="NT665" s="1"/>
      <c r="NU665" s="1"/>
      <c r="NV665" s="1"/>
      <c r="NW665" s="1"/>
      <c r="NX665" s="1"/>
      <c r="NY665" s="1"/>
      <c r="NZ665" s="1"/>
      <c r="OA665" s="1"/>
      <c r="OB665" s="1"/>
      <c r="OC665" s="1"/>
      <c r="OD665" s="1"/>
      <c r="OE665" s="1"/>
      <c r="OF665" s="1"/>
      <c r="OG665" s="1"/>
      <c r="OH665" s="1"/>
      <c r="OI665" s="1"/>
      <c r="OJ665" s="1"/>
      <c r="OK665" s="1"/>
      <c r="OL665" s="1"/>
      <c r="OM665" s="1"/>
      <c r="ON665" s="1"/>
      <c r="OO665" s="1"/>
      <c r="OP665" s="1"/>
      <c r="OQ665" s="1"/>
      <c r="OR665" s="1"/>
      <c r="OS665" s="1"/>
      <c r="OT665" s="1"/>
      <c r="OU665" s="1"/>
      <c r="OV665" s="1"/>
      <c r="OW665" s="1"/>
      <c r="OX665" s="1"/>
      <c r="OY665" s="1"/>
      <c r="OZ665" s="1"/>
      <c r="PA665" s="1"/>
      <c r="PB665" s="1"/>
      <c r="PC665" s="1"/>
      <c r="PD665" s="1"/>
      <c r="PE665" s="1"/>
      <c r="PF665" s="1"/>
      <c r="PG665" s="1"/>
      <c r="PH665" s="1"/>
      <c r="PI665" s="1"/>
      <c r="PJ665" s="1"/>
      <c r="PK665" s="1"/>
      <c r="PL665" s="1"/>
      <c r="PM665" s="1"/>
      <c r="PN665" s="1"/>
      <c r="PO665" s="1"/>
      <c r="PP665" s="1"/>
      <c r="PQ665" s="1"/>
      <c r="PR665" s="1"/>
      <c r="PS665" s="1"/>
      <c r="PT665" s="1"/>
      <c r="PU665" s="1"/>
      <c r="PV665" s="1"/>
      <c r="PW665" s="1"/>
      <c r="PX665" s="1"/>
      <c r="PY665" s="1"/>
      <c r="PZ665" s="1"/>
      <c r="QA665" s="1"/>
      <c r="QB665" s="1"/>
      <c r="QC665" s="1"/>
      <c r="QD665" s="1"/>
      <c r="QE665" s="1"/>
      <c r="QF665" s="1"/>
      <c r="QG665" s="1"/>
      <c r="QH665" s="1"/>
      <c r="QI665" s="1"/>
      <c r="QJ665" s="1"/>
      <c r="QK665" s="1"/>
      <c r="QL665" s="1"/>
      <c r="QM665" s="1"/>
      <c r="QN665" s="1"/>
      <c r="QO665" s="1"/>
      <c r="QP665" s="1"/>
      <c r="QQ665" s="1"/>
      <c r="QR665" s="1"/>
      <c r="QS665" s="1"/>
      <c r="QT665" s="1"/>
      <c r="QU665" s="1"/>
      <c r="QV665" s="1"/>
      <c r="QW665" s="1"/>
      <c r="QX665" s="1"/>
      <c r="QY665" s="1"/>
      <c r="QZ665" s="1"/>
      <c r="RA665" s="1"/>
      <c r="RB665" s="1"/>
      <c r="RC665" s="1"/>
      <c r="RD665" s="1"/>
      <c r="RE665" s="1"/>
      <c r="RF665" s="1"/>
      <c r="RG665" s="1"/>
      <c r="RH665" s="1"/>
      <c r="RI665" s="1"/>
      <c r="RJ665" s="1"/>
      <c r="RK665" s="1"/>
      <c r="RL665" s="1"/>
      <c r="RM665" s="1"/>
      <c r="RN665" s="1"/>
      <c r="RO665" s="1"/>
      <c r="RP665" s="1"/>
      <c r="RQ665" s="1"/>
      <c r="RR665" s="1"/>
      <c r="RS665" s="1"/>
      <c r="RT665" s="1"/>
      <c r="RU665" s="1"/>
      <c r="RV665" s="1"/>
      <c r="RW665" s="1"/>
      <c r="RX665" s="1"/>
      <c r="RY665" s="1"/>
      <c r="RZ665" s="1"/>
      <c r="SA665" s="1"/>
      <c r="SB665" s="1"/>
      <c r="SC665" s="1"/>
      <c r="SD665" s="1"/>
      <c r="SE665" s="1"/>
      <c r="SF665" s="1"/>
      <c r="SG665" s="1"/>
      <c r="SH665" s="1"/>
      <c r="SI665" s="1"/>
      <c r="SJ665" s="1"/>
      <c r="SK665" s="1"/>
      <c r="SL665" s="1"/>
      <c r="SM665" s="1"/>
      <c r="SN665" s="1"/>
      <c r="SO665" s="1"/>
      <c r="SP665" s="1"/>
      <c r="SQ665" s="1"/>
      <c r="SR665" s="1"/>
      <c r="SS665" s="1"/>
      <c r="ST665" s="1"/>
      <c r="SU665" s="1"/>
      <c r="SV665" s="1"/>
      <c r="SW665" s="1"/>
      <c r="SX665" s="1"/>
      <c r="SY665" s="1"/>
      <c r="SZ665" s="1"/>
      <c r="TA665" s="1"/>
      <c r="TB665" s="1"/>
      <c r="TC665" s="1"/>
      <c r="TD665" s="1"/>
      <c r="TE665" s="1"/>
      <c r="TF665" s="1"/>
      <c r="TG665" s="1"/>
      <c r="TH665" s="1"/>
      <c r="TI665" s="1"/>
      <c r="TJ665" s="1"/>
      <c r="TK665" s="1"/>
      <c r="TL665" s="1"/>
      <c r="TM665" s="1"/>
      <c r="TN665" s="1"/>
      <c r="TO665" s="1"/>
      <c r="TP665" s="1"/>
      <c r="TQ665" s="1"/>
      <c r="TR665" s="1"/>
      <c r="TS665" s="1"/>
      <c r="TT665" s="1"/>
      <c r="TU665" s="1"/>
      <c r="TV665" s="1"/>
      <c r="TW665" s="1"/>
      <c r="TX665" s="1"/>
      <c r="TY665" s="1"/>
      <c r="TZ665" s="1"/>
      <c r="UA665" s="1"/>
      <c r="UB665" s="1"/>
      <c r="UC665" s="1"/>
      <c r="UD665" s="1"/>
      <c r="UE665" s="1"/>
      <c r="UF665" s="1"/>
      <c r="UG665" s="1"/>
      <c r="UH665" s="1"/>
      <c r="UI665" s="1"/>
      <c r="UJ665" s="1"/>
      <c r="UK665" s="1"/>
      <c r="UL665" s="1"/>
      <c r="UM665" s="1"/>
      <c r="UN665" s="1"/>
      <c r="UO665" s="1"/>
      <c r="UP665" s="1"/>
      <c r="UQ665" s="1"/>
      <c r="UR665" s="1"/>
      <c r="US665" s="1"/>
      <c r="UT665" s="1"/>
      <c r="UU665" s="1"/>
      <c r="UV665" s="1"/>
      <c r="UW665" s="1"/>
      <c r="UX665" s="1"/>
      <c r="UY665" s="1"/>
      <c r="UZ665" s="1"/>
      <c r="VA665" s="1"/>
      <c r="VB665" s="1"/>
      <c r="VC665" s="1"/>
      <c r="VD665" s="1"/>
      <c r="VE665" s="1"/>
      <c r="VF665" s="1"/>
      <c r="VG665" s="1"/>
      <c r="VH665" s="1"/>
      <c r="VI665" s="1"/>
      <c r="VJ665" s="1"/>
      <c r="VK665" s="1"/>
      <c r="VL665" s="1"/>
      <c r="VM665" s="1"/>
      <c r="VN665" s="1"/>
      <c r="VO665" s="1"/>
      <c r="VP665" s="1"/>
      <c r="VQ665" s="1"/>
      <c r="VR665" s="1"/>
      <c r="VS665" s="1"/>
      <c r="VT665" s="1"/>
      <c r="VU665" s="1"/>
      <c r="VV665" s="1"/>
      <c r="VW665" s="1"/>
      <c r="VX665" s="1"/>
      <c r="VY665" s="1"/>
      <c r="VZ665" s="1"/>
      <c r="WA665" s="1"/>
      <c r="WB665" s="1"/>
      <c r="WC665" s="1"/>
      <c r="WD665" s="1"/>
      <c r="WE665" s="1"/>
      <c r="WF665" s="1"/>
      <c r="WG665" s="1"/>
      <c r="WH665" s="1"/>
      <c r="WI665" s="1"/>
      <c r="WJ665" s="1"/>
      <c r="WK665" s="1"/>
      <c r="WL665" s="1"/>
      <c r="WM665" s="1"/>
      <c r="WN665" s="1"/>
      <c r="WO665" s="1"/>
      <c r="WP665" s="1"/>
      <c r="WQ665" s="1"/>
      <c r="WR665" s="1"/>
      <c r="WS665" s="1"/>
      <c r="WT665" s="1"/>
      <c r="WU665" s="1"/>
      <c r="WV665" s="1"/>
      <c r="WW665" s="1"/>
      <c r="WX665" s="1"/>
      <c r="WY665" s="1"/>
      <c r="WZ665" s="1"/>
      <c r="XA665" s="1"/>
      <c r="XB665" s="1"/>
      <c r="XC665" s="1"/>
      <c r="XD665" s="1"/>
      <c r="XE665" s="1"/>
      <c r="XF665" s="1"/>
      <c r="XG665" s="1"/>
      <c r="XH665" s="1"/>
      <c r="XI665" s="1"/>
      <c r="XJ665" s="1"/>
      <c r="XK665" s="1"/>
      <c r="XL665" s="1"/>
      <c r="XM665" s="1"/>
      <c r="XN665" s="1"/>
      <c r="XO665" s="1"/>
      <c r="XP665" s="1"/>
      <c r="XQ665" s="1"/>
      <c r="XR665" s="1"/>
      <c r="XS665" s="1"/>
      <c r="XT665" s="1"/>
      <c r="XU665" s="1"/>
      <c r="XV665" s="1"/>
      <c r="XW665" s="1"/>
      <c r="XX665" s="1"/>
      <c r="XY665" s="1"/>
      <c r="XZ665" s="1"/>
      <c r="YA665" s="1"/>
      <c r="YB665" s="1"/>
      <c r="YC665" s="1"/>
      <c r="YD665" s="1"/>
      <c r="YE665" s="1"/>
      <c r="YF665" s="1"/>
      <c r="YG665" s="1"/>
      <c r="YH665" s="1"/>
      <c r="YI665" s="1"/>
      <c r="YJ665" s="1"/>
      <c r="YK665" s="1"/>
      <c r="YL665" s="1"/>
      <c r="YM665" s="1"/>
      <c r="YN665" s="1"/>
      <c r="YO665" s="1"/>
      <c r="YP665" s="1"/>
      <c r="YQ665" s="1"/>
      <c r="YR665" s="1"/>
      <c r="YS665" s="1"/>
      <c r="YT665" s="1"/>
      <c r="YU665" s="1"/>
      <c r="YV665" s="1"/>
      <c r="YW665" s="1"/>
      <c r="YX665" s="1"/>
      <c r="YY665" s="1"/>
      <c r="YZ665" s="1"/>
      <c r="ZA665" s="1"/>
      <c r="ZB665" s="1"/>
      <c r="ZC665" s="1"/>
      <c r="ZD665" s="1"/>
      <c r="ZE665" s="1"/>
      <c r="ZF665" s="1"/>
      <c r="ZG665" s="1"/>
      <c r="ZH665" s="1"/>
      <c r="ZI665" s="1"/>
      <c r="ZJ665" s="1"/>
      <c r="ZK665" s="1"/>
      <c r="ZL665" s="1"/>
      <c r="ZM665" s="1"/>
      <c r="ZN665" s="1"/>
      <c r="ZO665" s="1"/>
      <c r="ZP665" s="1"/>
      <c r="ZQ665" s="1"/>
      <c r="ZR665" s="1"/>
      <c r="ZS665" s="1"/>
    </row>
    <row r="666" spans="1:695" x14ac:dyDescent="0.2">
      <c r="C666" s="45"/>
      <c r="E666" s="58"/>
      <c r="F666" s="84"/>
      <c r="I666" s="60"/>
    </row>
    <row r="667" spans="1:695" ht="13.5" thickBot="1" x14ac:dyDescent="0.25">
      <c r="C667" s="45"/>
      <c r="E667" s="58"/>
      <c r="F667" s="58"/>
      <c r="I667" s="60"/>
    </row>
    <row r="668" spans="1:695" ht="18.75" x14ac:dyDescent="0.3">
      <c r="A668" s="224" t="s">
        <v>203</v>
      </c>
      <c r="B668" s="171"/>
      <c r="C668" s="172"/>
      <c r="D668" s="173"/>
      <c r="E668" s="174"/>
      <c r="F668" s="174"/>
      <c r="G668" s="175"/>
      <c r="H668" s="176"/>
      <c r="I668" s="176"/>
      <c r="J668" s="177"/>
      <c r="K668" s="178"/>
      <c r="L668" s="179"/>
      <c r="M668" s="1"/>
    </row>
    <row r="669" spans="1:695" s="135" customFormat="1" x14ac:dyDescent="0.2">
      <c r="A669" s="225" t="s">
        <v>178</v>
      </c>
      <c r="B669" s="91"/>
      <c r="C669" s="48" t="s">
        <v>89</v>
      </c>
      <c r="D669" s="68" t="s">
        <v>14</v>
      </c>
      <c r="E669" s="69">
        <v>0.24652777777777779</v>
      </c>
      <c r="F669" s="69">
        <f>E669+(45/(24*60))</f>
        <v>0.27777777777777779</v>
      </c>
      <c r="G669" s="42">
        <f>H669*I669</f>
        <v>8250</v>
      </c>
      <c r="H669" s="70">
        <v>250</v>
      </c>
      <c r="I669" s="81">
        <v>33</v>
      </c>
      <c r="J669" s="77" t="s">
        <v>204</v>
      </c>
      <c r="K669" s="77" t="s">
        <v>205</v>
      </c>
      <c r="L669" s="157"/>
      <c r="M669" s="1"/>
      <c r="N669" s="138"/>
      <c r="O669" s="139"/>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c r="JR669" s="1"/>
      <c r="JS669" s="1"/>
      <c r="JT669" s="1"/>
      <c r="JU669" s="1"/>
      <c r="JV669" s="1"/>
      <c r="JW669" s="1"/>
      <c r="JX669" s="1"/>
      <c r="JY669" s="1"/>
      <c r="JZ669" s="1"/>
      <c r="KA669" s="1"/>
      <c r="KB669" s="1"/>
      <c r="KC669" s="1"/>
      <c r="KD669" s="1"/>
      <c r="KE669" s="1"/>
      <c r="KF669" s="1"/>
      <c r="KG669" s="1"/>
      <c r="KH669" s="1"/>
      <c r="KI669" s="1"/>
      <c r="KJ669" s="1"/>
      <c r="KK669" s="1"/>
      <c r="KL669" s="1"/>
      <c r="KM669" s="1"/>
      <c r="KN669" s="1"/>
      <c r="KO669" s="1"/>
      <c r="KP669" s="1"/>
      <c r="KQ669" s="1"/>
      <c r="KR669" s="1"/>
      <c r="KS669" s="1"/>
      <c r="KT669" s="1"/>
      <c r="KU669" s="1"/>
      <c r="KV669" s="1"/>
      <c r="KW669" s="1"/>
      <c r="KX669" s="1"/>
      <c r="KY669" s="1"/>
      <c r="KZ669" s="1"/>
      <c r="LA669" s="1"/>
      <c r="LB669" s="1"/>
      <c r="LC669" s="1"/>
      <c r="LD669" s="1"/>
      <c r="LE669" s="1"/>
      <c r="LF669" s="1"/>
      <c r="LG669" s="1"/>
      <c r="LH669" s="1"/>
      <c r="LI669" s="1"/>
      <c r="LJ669" s="1"/>
      <c r="LK669" s="1"/>
      <c r="LL669" s="1"/>
      <c r="LM669" s="1"/>
      <c r="LN669" s="1"/>
      <c r="LO669" s="1"/>
      <c r="LP669" s="1"/>
      <c r="LQ669" s="1"/>
      <c r="LR669" s="1"/>
      <c r="LS669" s="1"/>
      <c r="LT669" s="1"/>
      <c r="LU669" s="1"/>
      <c r="LV669" s="1"/>
      <c r="LW669" s="1"/>
      <c r="LX669" s="1"/>
      <c r="LY669" s="1"/>
      <c r="LZ669" s="1"/>
      <c r="MA669" s="1"/>
      <c r="MB669" s="1"/>
      <c r="MC669" s="1"/>
      <c r="MD669" s="1"/>
      <c r="ME669" s="1"/>
      <c r="MF669" s="1"/>
      <c r="MG669" s="1"/>
      <c r="MH669" s="1"/>
      <c r="MI669" s="1"/>
      <c r="MJ669" s="1"/>
      <c r="MK669" s="1"/>
      <c r="ML669" s="1"/>
      <c r="MM669" s="1"/>
      <c r="MN669" s="1"/>
      <c r="MO669" s="1"/>
      <c r="MP669" s="1"/>
      <c r="MQ669" s="1"/>
      <c r="MR669" s="1"/>
      <c r="MS669" s="1"/>
      <c r="MT669" s="1"/>
      <c r="MU669" s="1"/>
      <c r="MV669" s="1"/>
      <c r="MW669" s="1"/>
      <c r="MX669" s="1"/>
      <c r="MY669" s="1"/>
      <c r="MZ669" s="1"/>
      <c r="NA669" s="1"/>
      <c r="NB669" s="1"/>
      <c r="NC669" s="1"/>
      <c r="ND669" s="1"/>
      <c r="NE669" s="1"/>
      <c r="NF669" s="1"/>
      <c r="NG669" s="1"/>
      <c r="NH669" s="1"/>
      <c r="NI669" s="1"/>
      <c r="NJ669" s="1"/>
      <c r="NK669" s="1"/>
      <c r="NL669" s="1"/>
      <c r="NM669" s="1"/>
      <c r="NN669" s="1"/>
      <c r="NO669" s="1"/>
      <c r="NP669" s="1"/>
      <c r="NQ669" s="1"/>
      <c r="NR669" s="1"/>
      <c r="NS669" s="1"/>
      <c r="NT669" s="1"/>
      <c r="NU669" s="1"/>
      <c r="NV669" s="1"/>
      <c r="NW669" s="1"/>
      <c r="NX669" s="1"/>
      <c r="NY669" s="1"/>
      <c r="NZ669" s="1"/>
      <c r="OA669" s="1"/>
      <c r="OB669" s="1"/>
      <c r="OC669" s="1"/>
      <c r="OD669" s="1"/>
      <c r="OE669" s="1"/>
      <c r="OF669" s="1"/>
      <c r="OG669" s="1"/>
      <c r="OH669" s="1"/>
      <c r="OI669" s="1"/>
      <c r="OJ669" s="1"/>
      <c r="OK669" s="1"/>
      <c r="OL669" s="1"/>
      <c r="OM669" s="1"/>
      <c r="ON669" s="1"/>
      <c r="OO669" s="1"/>
      <c r="OP669" s="1"/>
      <c r="OQ669" s="1"/>
      <c r="OR669" s="1"/>
      <c r="OS669" s="1"/>
      <c r="OT669" s="1"/>
      <c r="OU669" s="1"/>
      <c r="OV669" s="1"/>
      <c r="OW669" s="1"/>
      <c r="OX669" s="1"/>
      <c r="OY669" s="1"/>
      <c r="OZ669" s="1"/>
      <c r="PA669" s="1"/>
      <c r="PB669" s="1"/>
      <c r="PC669" s="1"/>
      <c r="PD669" s="1"/>
      <c r="PE669" s="1"/>
      <c r="PF669" s="1"/>
      <c r="PG669" s="1"/>
      <c r="PH669" s="1"/>
      <c r="PI669" s="1"/>
      <c r="PJ669" s="1"/>
      <c r="PK669" s="1"/>
      <c r="PL669" s="1"/>
      <c r="PM669" s="1"/>
      <c r="PN669" s="1"/>
      <c r="PO669" s="1"/>
      <c r="PP669" s="1"/>
      <c r="PQ669" s="1"/>
      <c r="PR669" s="1"/>
      <c r="PS669" s="1"/>
      <c r="PT669" s="1"/>
      <c r="PU669" s="1"/>
      <c r="PV669" s="1"/>
      <c r="PW669" s="1"/>
      <c r="PX669" s="1"/>
      <c r="PY669" s="1"/>
      <c r="PZ669" s="1"/>
      <c r="QA669" s="1"/>
      <c r="QB669" s="1"/>
      <c r="QC669" s="1"/>
      <c r="QD669" s="1"/>
      <c r="QE669" s="1"/>
      <c r="QF669" s="1"/>
      <c r="QG669" s="1"/>
      <c r="QH669" s="1"/>
      <c r="QI669" s="1"/>
      <c r="QJ669" s="1"/>
      <c r="QK669" s="1"/>
      <c r="QL669" s="1"/>
      <c r="QM669" s="1"/>
      <c r="QN669" s="1"/>
      <c r="QO669" s="1"/>
      <c r="QP669" s="1"/>
      <c r="QQ669" s="1"/>
      <c r="QR669" s="1"/>
      <c r="QS669" s="1"/>
      <c r="QT669" s="1"/>
      <c r="QU669" s="1"/>
      <c r="QV669" s="1"/>
      <c r="QW669" s="1"/>
      <c r="QX669" s="1"/>
      <c r="QY669" s="1"/>
      <c r="QZ669" s="1"/>
      <c r="RA669" s="1"/>
      <c r="RB669" s="1"/>
      <c r="RC669" s="1"/>
      <c r="RD669" s="1"/>
      <c r="RE669" s="1"/>
      <c r="RF669" s="1"/>
      <c r="RG669" s="1"/>
      <c r="RH669" s="1"/>
      <c r="RI669" s="1"/>
      <c r="RJ669" s="1"/>
      <c r="RK669" s="1"/>
      <c r="RL669" s="1"/>
      <c r="RM669" s="1"/>
      <c r="RN669" s="1"/>
      <c r="RO669" s="1"/>
      <c r="RP669" s="1"/>
      <c r="RQ669" s="1"/>
      <c r="RR669" s="1"/>
      <c r="RS669" s="1"/>
      <c r="RT669" s="1"/>
      <c r="RU669" s="1"/>
      <c r="RV669" s="1"/>
      <c r="RW669" s="1"/>
      <c r="RX669" s="1"/>
      <c r="RY669" s="1"/>
      <c r="RZ669" s="1"/>
      <c r="SA669" s="1"/>
      <c r="SB669" s="1"/>
      <c r="SC669" s="1"/>
      <c r="SD669" s="1"/>
      <c r="SE669" s="1"/>
      <c r="SF669" s="1"/>
      <c r="SG669" s="1"/>
      <c r="SH669" s="1"/>
      <c r="SI669" s="1"/>
      <c r="SJ669" s="1"/>
      <c r="SK669" s="1"/>
      <c r="SL669" s="1"/>
      <c r="SM669" s="1"/>
      <c r="SN669" s="1"/>
      <c r="SO669" s="1"/>
      <c r="SP669" s="1"/>
      <c r="SQ669" s="1"/>
      <c r="SR669" s="1"/>
      <c r="SS669" s="1"/>
      <c r="ST669" s="1"/>
      <c r="SU669" s="1"/>
      <c r="SV669" s="1"/>
      <c r="SW669" s="1"/>
      <c r="SX669" s="1"/>
      <c r="SY669" s="1"/>
      <c r="SZ669" s="1"/>
      <c r="TA669" s="1"/>
      <c r="TB669" s="1"/>
      <c r="TC669" s="1"/>
      <c r="TD669" s="1"/>
      <c r="TE669" s="1"/>
      <c r="TF669" s="1"/>
      <c r="TG669" s="1"/>
      <c r="TH669" s="1"/>
      <c r="TI669" s="1"/>
      <c r="TJ669" s="1"/>
      <c r="TK669" s="1"/>
      <c r="TL669" s="1"/>
      <c r="TM669" s="1"/>
      <c r="TN669" s="1"/>
      <c r="TO669" s="1"/>
      <c r="TP669" s="1"/>
      <c r="TQ669" s="1"/>
      <c r="TR669" s="1"/>
      <c r="TS669" s="1"/>
      <c r="TT669" s="1"/>
      <c r="TU669" s="1"/>
      <c r="TV669" s="1"/>
      <c r="TW669" s="1"/>
      <c r="TX669" s="1"/>
      <c r="TY669" s="1"/>
      <c r="TZ669" s="1"/>
      <c r="UA669" s="1"/>
      <c r="UB669" s="1"/>
      <c r="UC669" s="1"/>
      <c r="UD669" s="1"/>
      <c r="UE669" s="1"/>
      <c r="UF669" s="1"/>
      <c r="UG669" s="1"/>
      <c r="UH669" s="1"/>
      <c r="UI669" s="1"/>
      <c r="UJ669" s="1"/>
      <c r="UK669" s="1"/>
      <c r="UL669" s="1"/>
      <c r="UM669" s="1"/>
      <c r="UN669" s="1"/>
      <c r="UO669" s="1"/>
      <c r="UP669" s="1"/>
      <c r="UQ669" s="1"/>
      <c r="UR669" s="1"/>
      <c r="US669" s="1"/>
      <c r="UT669" s="1"/>
      <c r="UU669" s="1"/>
      <c r="UV669" s="1"/>
      <c r="UW669" s="1"/>
      <c r="UX669" s="1"/>
      <c r="UY669" s="1"/>
      <c r="UZ669" s="1"/>
      <c r="VA669" s="1"/>
      <c r="VB669" s="1"/>
      <c r="VC669" s="1"/>
      <c r="VD669" s="1"/>
      <c r="VE669" s="1"/>
      <c r="VF669" s="1"/>
      <c r="VG669" s="1"/>
      <c r="VH669" s="1"/>
      <c r="VI669" s="1"/>
      <c r="VJ669" s="1"/>
      <c r="VK669" s="1"/>
      <c r="VL669" s="1"/>
      <c r="VM669" s="1"/>
      <c r="VN669" s="1"/>
      <c r="VO669" s="1"/>
      <c r="VP669" s="1"/>
      <c r="VQ669" s="1"/>
      <c r="VR669" s="1"/>
      <c r="VS669" s="1"/>
      <c r="VT669" s="1"/>
      <c r="VU669" s="1"/>
      <c r="VV669" s="1"/>
      <c r="VW669" s="1"/>
      <c r="VX669" s="1"/>
      <c r="VY669" s="1"/>
      <c r="VZ669" s="1"/>
      <c r="WA669" s="1"/>
      <c r="WB669" s="1"/>
      <c r="WC669" s="1"/>
      <c r="WD669" s="1"/>
      <c r="WE669" s="1"/>
      <c r="WF669" s="1"/>
      <c r="WG669" s="1"/>
      <c r="WH669" s="1"/>
      <c r="WI669" s="1"/>
      <c r="WJ669" s="1"/>
      <c r="WK669" s="1"/>
      <c r="WL669" s="1"/>
      <c r="WM669" s="1"/>
      <c r="WN669" s="1"/>
      <c r="WO669" s="1"/>
      <c r="WP669" s="1"/>
      <c r="WQ669" s="1"/>
      <c r="WR669" s="1"/>
      <c r="WS669" s="1"/>
      <c r="WT669" s="1"/>
      <c r="WU669" s="1"/>
      <c r="WV669" s="1"/>
      <c r="WW669" s="1"/>
      <c r="WX669" s="1"/>
      <c r="WY669" s="1"/>
      <c r="WZ669" s="1"/>
      <c r="XA669" s="1"/>
      <c r="XB669" s="1"/>
      <c r="XC669" s="1"/>
      <c r="XD669" s="1"/>
      <c r="XE669" s="1"/>
      <c r="XF669" s="1"/>
      <c r="XG669" s="1"/>
      <c r="XH669" s="1"/>
      <c r="XI669" s="1"/>
      <c r="XJ669" s="1"/>
      <c r="XK669" s="1"/>
      <c r="XL669" s="1"/>
      <c r="XM669" s="1"/>
      <c r="XN669" s="1"/>
      <c r="XO669" s="1"/>
      <c r="XP669" s="1"/>
      <c r="XQ669" s="1"/>
      <c r="XR669" s="1"/>
      <c r="XS669" s="1"/>
      <c r="XT669" s="1"/>
      <c r="XU669" s="1"/>
      <c r="XV669" s="1"/>
      <c r="XW669" s="1"/>
      <c r="XX669" s="1"/>
      <c r="XY669" s="1"/>
      <c r="XZ669" s="1"/>
      <c r="YA669" s="1"/>
      <c r="YB669" s="1"/>
      <c r="YC669" s="1"/>
      <c r="YD669" s="1"/>
      <c r="YE669" s="1"/>
      <c r="YF669" s="1"/>
      <c r="YG669" s="1"/>
      <c r="YH669" s="1"/>
      <c r="YI669" s="1"/>
      <c r="YJ669" s="1"/>
      <c r="YK669" s="1"/>
      <c r="YL669" s="1"/>
      <c r="YM669" s="1"/>
      <c r="YN669" s="1"/>
      <c r="YO669" s="1"/>
      <c r="YP669" s="1"/>
      <c r="YQ669" s="1"/>
      <c r="YR669" s="1"/>
      <c r="YS669" s="1"/>
      <c r="YT669" s="1"/>
      <c r="YU669" s="1"/>
      <c r="YV669" s="1"/>
      <c r="YW669" s="1"/>
      <c r="YX669" s="1"/>
      <c r="YY669" s="1"/>
      <c r="YZ669" s="1"/>
      <c r="ZA669" s="1"/>
      <c r="ZB669" s="1"/>
      <c r="ZC669" s="1"/>
      <c r="ZD669" s="1"/>
      <c r="ZE669" s="1"/>
      <c r="ZF669" s="1"/>
      <c r="ZG669" s="1"/>
      <c r="ZH669" s="1"/>
      <c r="ZI669" s="1"/>
      <c r="ZJ669" s="1"/>
      <c r="ZK669" s="1"/>
      <c r="ZL669" s="1"/>
      <c r="ZM669" s="1"/>
      <c r="ZN669" s="1"/>
      <c r="ZO669" s="1"/>
      <c r="ZP669" s="1"/>
      <c r="ZQ669" s="1"/>
      <c r="ZR669" s="1"/>
      <c r="ZS669" s="1"/>
    </row>
    <row r="670" spans="1:695" s="135" customFormat="1" x14ac:dyDescent="0.2">
      <c r="A670" s="225" t="s">
        <v>178</v>
      </c>
      <c r="B670" s="91"/>
      <c r="C670" s="48" t="s">
        <v>186</v>
      </c>
      <c r="D670" s="68" t="s">
        <v>14</v>
      </c>
      <c r="E670" s="69">
        <v>0.27777777777777779</v>
      </c>
      <c r="F670" s="69">
        <f>E670+(45/(24*60))</f>
        <v>0.30902777777777779</v>
      </c>
      <c r="G670" s="42">
        <f>H670*I670</f>
        <v>8250</v>
      </c>
      <c r="H670" s="70">
        <v>250</v>
      </c>
      <c r="I670" s="81">
        <v>33</v>
      </c>
      <c r="J670" s="77" t="s">
        <v>204</v>
      </c>
      <c r="K670" s="77" t="s">
        <v>205</v>
      </c>
      <c r="L670" s="157"/>
      <c r="M670" s="1"/>
      <c r="N670" s="138"/>
      <c r="O670" s="139"/>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c r="JR670" s="1"/>
      <c r="JS670" s="1"/>
      <c r="JT670" s="1"/>
      <c r="JU670" s="1"/>
      <c r="JV670" s="1"/>
      <c r="JW670" s="1"/>
      <c r="JX670" s="1"/>
      <c r="JY670" s="1"/>
      <c r="JZ670" s="1"/>
      <c r="KA670" s="1"/>
      <c r="KB670" s="1"/>
      <c r="KC670" s="1"/>
      <c r="KD670" s="1"/>
      <c r="KE670" s="1"/>
      <c r="KF670" s="1"/>
      <c r="KG670" s="1"/>
      <c r="KH670" s="1"/>
      <c r="KI670" s="1"/>
      <c r="KJ670" s="1"/>
      <c r="KK670" s="1"/>
      <c r="KL670" s="1"/>
      <c r="KM670" s="1"/>
      <c r="KN670" s="1"/>
      <c r="KO670" s="1"/>
      <c r="KP670" s="1"/>
      <c r="KQ670" s="1"/>
      <c r="KR670" s="1"/>
      <c r="KS670" s="1"/>
      <c r="KT670" s="1"/>
      <c r="KU670" s="1"/>
      <c r="KV670" s="1"/>
      <c r="KW670" s="1"/>
      <c r="KX670" s="1"/>
      <c r="KY670" s="1"/>
      <c r="KZ670" s="1"/>
      <c r="LA670" s="1"/>
      <c r="LB670" s="1"/>
      <c r="LC670" s="1"/>
      <c r="LD670" s="1"/>
      <c r="LE670" s="1"/>
      <c r="LF670" s="1"/>
      <c r="LG670" s="1"/>
      <c r="LH670" s="1"/>
      <c r="LI670" s="1"/>
      <c r="LJ670" s="1"/>
      <c r="LK670" s="1"/>
      <c r="LL670" s="1"/>
      <c r="LM670" s="1"/>
      <c r="LN670" s="1"/>
      <c r="LO670" s="1"/>
      <c r="LP670" s="1"/>
      <c r="LQ670" s="1"/>
      <c r="LR670" s="1"/>
      <c r="LS670" s="1"/>
      <c r="LT670" s="1"/>
      <c r="LU670" s="1"/>
      <c r="LV670" s="1"/>
      <c r="LW670" s="1"/>
      <c r="LX670" s="1"/>
      <c r="LY670" s="1"/>
      <c r="LZ670" s="1"/>
      <c r="MA670" s="1"/>
      <c r="MB670" s="1"/>
      <c r="MC670" s="1"/>
      <c r="MD670" s="1"/>
      <c r="ME670" s="1"/>
      <c r="MF670" s="1"/>
      <c r="MG670" s="1"/>
      <c r="MH670" s="1"/>
      <c r="MI670" s="1"/>
      <c r="MJ670" s="1"/>
      <c r="MK670" s="1"/>
      <c r="ML670" s="1"/>
      <c r="MM670" s="1"/>
      <c r="MN670" s="1"/>
      <c r="MO670" s="1"/>
      <c r="MP670" s="1"/>
      <c r="MQ670" s="1"/>
      <c r="MR670" s="1"/>
      <c r="MS670" s="1"/>
      <c r="MT670" s="1"/>
      <c r="MU670" s="1"/>
      <c r="MV670" s="1"/>
      <c r="MW670" s="1"/>
      <c r="MX670" s="1"/>
      <c r="MY670" s="1"/>
      <c r="MZ670" s="1"/>
      <c r="NA670" s="1"/>
      <c r="NB670" s="1"/>
      <c r="NC670" s="1"/>
      <c r="ND670" s="1"/>
      <c r="NE670" s="1"/>
      <c r="NF670" s="1"/>
      <c r="NG670" s="1"/>
      <c r="NH670" s="1"/>
      <c r="NI670" s="1"/>
      <c r="NJ670" s="1"/>
      <c r="NK670" s="1"/>
      <c r="NL670" s="1"/>
      <c r="NM670" s="1"/>
      <c r="NN670" s="1"/>
      <c r="NO670" s="1"/>
      <c r="NP670" s="1"/>
      <c r="NQ670" s="1"/>
      <c r="NR670" s="1"/>
      <c r="NS670" s="1"/>
      <c r="NT670" s="1"/>
      <c r="NU670" s="1"/>
      <c r="NV670" s="1"/>
      <c r="NW670" s="1"/>
      <c r="NX670" s="1"/>
      <c r="NY670" s="1"/>
      <c r="NZ670" s="1"/>
      <c r="OA670" s="1"/>
      <c r="OB670" s="1"/>
      <c r="OC670" s="1"/>
      <c r="OD670" s="1"/>
      <c r="OE670" s="1"/>
      <c r="OF670" s="1"/>
      <c r="OG670" s="1"/>
      <c r="OH670" s="1"/>
      <c r="OI670" s="1"/>
      <c r="OJ670" s="1"/>
      <c r="OK670" s="1"/>
      <c r="OL670" s="1"/>
      <c r="OM670" s="1"/>
      <c r="ON670" s="1"/>
      <c r="OO670" s="1"/>
      <c r="OP670" s="1"/>
      <c r="OQ670" s="1"/>
      <c r="OR670" s="1"/>
      <c r="OS670" s="1"/>
      <c r="OT670" s="1"/>
      <c r="OU670" s="1"/>
      <c r="OV670" s="1"/>
      <c r="OW670" s="1"/>
      <c r="OX670" s="1"/>
      <c r="OY670" s="1"/>
      <c r="OZ670" s="1"/>
      <c r="PA670" s="1"/>
      <c r="PB670" s="1"/>
      <c r="PC670" s="1"/>
      <c r="PD670" s="1"/>
      <c r="PE670" s="1"/>
      <c r="PF670" s="1"/>
      <c r="PG670" s="1"/>
      <c r="PH670" s="1"/>
      <c r="PI670" s="1"/>
      <c r="PJ670" s="1"/>
      <c r="PK670" s="1"/>
      <c r="PL670" s="1"/>
      <c r="PM670" s="1"/>
      <c r="PN670" s="1"/>
      <c r="PO670" s="1"/>
      <c r="PP670" s="1"/>
      <c r="PQ670" s="1"/>
      <c r="PR670" s="1"/>
      <c r="PS670" s="1"/>
      <c r="PT670" s="1"/>
      <c r="PU670" s="1"/>
      <c r="PV670" s="1"/>
      <c r="PW670" s="1"/>
      <c r="PX670" s="1"/>
      <c r="PY670" s="1"/>
      <c r="PZ670" s="1"/>
      <c r="QA670" s="1"/>
      <c r="QB670" s="1"/>
      <c r="QC670" s="1"/>
      <c r="QD670" s="1"/>
      <c r="QE670" s="1"/>
      <c r="QF670" s="1"/>
      <c r="QG670" s="1"/>
      <c r="QH670" s="1"/>
      <c r="QI670" s="1"/>
      <c r="QJ670" s="1"/>
      <c r="QK670" s="1"/>
      <c r="QL670" s="1"/>
      <c r="QM670" s="1"/>
      <c r="QN670" s="1"/>
      <c r="QO670" s="1"/>
      <c r="QP670" s="1"/>
      <c r="QQ670" s="1"/>
      <c r="QR670" s="1"/>
      <c r="QS670" s="1"/>
      <c r="QT670" s="1"/>
      <c r="QU670" s="1"/>
      <c r="QV670" s="1"/>
      <c r="QW670" s="1"/>
      <c r="QX670" s="1"/>
      <c r="QY670" s="1"/>
      <c r="QZ670" s="1"/>
      <c r="RA670" s="1"/>
      <c r="RB670" s="1"/>
      <c r="RC670" s="1"/>
      <c r="RD670" s="1"/>
      <c r="RE670" s="1"/>
      <c r="RF670" s="1"/>
      <c r="RG670" s="1"/>
      <c r="RH670" s="1"/>
      <c r="RI670" s="1"/>
      <c r="RJ670" s="1"/>
      <c r="RK670" s="1"/>
      <c r="RL670" s="1"/>
      <c r="RM670" s="1"/>
      <c r="RN670" s="1"/>
      <c r="RO670" s="1"/>
      <c r="RP670" s="1"/>
      <c r="RQ670" s="1"/>
      <c r="RR670" s="1"/>
      <c r="RS670" s="1"/>
      <c r="RT670" s="1"/>
      <c r="RU670" s="1"/>
      <c r="RV670" s="1"/>
      <c r="RW670" s="1"/>
      <c r="RX670" s="1"/>
      <c r="RY670" s="1"/>
      <c r="RZ670" s="1"/>
      <c r="SA670" s="1"/>
      <c r="SB670" s="1"/>
      <c r="SC670" s="1"/>
      <c r="SD670" s="1"/>
      <c r="SE670" s="1"/>
      <c r="SF670" s="1"/>
      <c r="SG670" s="1"/>
      <c r="SH670" s="1"/>
      <c r="SI670" s="1"/>
      <c r="SJ670" s="1"/>
      <c r="SK670" s="1"/>
      <c r="SL670" s="1"/>
      <c r="SM670" s="1"/>
      <c r="SN670" s="1"/>
      <c r="SO670" s="1"/>
      <c r="SP670" s="1"/>
      <c r="SQ670" s="1"/>
      <c r="SR670" s="1"/>
      <c r="SS670" s="1"/>
      <c r="ST670" s="1"/>
      <c r="SU670" s="1"/>
      <c r="SV670" s="1"/>
      <c r="SW670" s="1"/>
      <c r="SX670" s="1"/>
      <c r="SY670" s="1"/>
      <c r="SZ670" s="1"/>
      <c r="TA670" s="1"/>
      <c r="TB670" s="1"/>
      <c r="TC670" s="1"/>
      <c r="TD670" s="1"/>
      <c r="TE670" s="1"/>
      <c r="TF670" s="1"/>
      <c r="TG670" s="1"/>
      <c r="TH670" s="1"/>
      <c r="TI670" s="1"/>
      <c r="TJ670" s="1"/>
      <c r="TK670" s="1"/>
      <c r="TL670" s="1"/>
      <c r="TM670" s="1"/>
      <c r="TN670" s="1"/>
      <c r="TO670" s="1"/>
      <c r="TP670" s="1"/>
      <c r="TQ670" s="1"/>
      <c r="TR670" s="1"/>
      <c r="TS670" s="1"/>
      <c r="TT670" s="1"/>
      <c r="TU670" s="1"/>
      <c r="TV670" s="1"/>
      <c r="TW670" s="1"/>
      <c r="TX670" s="1"/>
      <c r="TY670" s="1"/>
      <c r="TZ670" s="1"/>
      <c r="UA670" s="1"/>
      <c r="UB670" s="1"/>
      <c r="UC670" s="1"/>
      <c r="UD670" s="1"/>
      <c r="UE670" s="1"/>
      <c r="UF670" s="1"/>
      <c r="UG670" s="1"/>
      <c r="UH670" s="1"/>
      <c r="UI670" s="1"/>
      <c r="UJ670" s="1"/>
      <c r="UK670" s="1"/>
      <c r="UL670" s="1"/>
      <c r="UM670" s="1"/>
      <c r="UN670" s="1"/>
      <c r="UO670" s="1"/>
      <c r="UP670" s="1"/>
      <c r="UQ670" s="1"/>
      <c r="UR670" s="1"/>
      <c r="US670" s="1"/>
      <c r="UT670" s="1"/>
      <c r="UU670" s="1"/>
      <c r="UV670" s="1"/>
      <c r="UW670" s="1"/>
      <c r="UX670" s="1"/>
      <c r="UY670" s="1"/>
      <c r="UZ670" s="1"/>
      <c r="VA670" s="1"/>
      <c r="VB670" s="1"/>
      <c r="VC670" s="1"/>
      <c r="VD670" s="1"/>
      <c r="VE670" s="1"/>
      <c r="VF670" s="1"/>
      <c r="VG670" s="1"/>
      <c r="VH670" s="1"/>
      <c r="VI670" s="1"/>
      <c r="VJ670" s="1"/>
      <c r="VK670" s="1"/>
      <c r="VL670" s="1"/>
      <c r="VM670" s="1"/>
      <c r="VN670" s="1"/>
      <c r="VO670" s="1"/>
      <c r="VP670" s="1"/>
      <c r="VQ670" s="1"/>
      <c r="VR670" s="1"/>
      <c r="VS670" s="1"/>
      <c r="VT670" s="1"/>
      <c r="VU670" s="1"/>
      <c r="VV670" s="1"/>
      <c r="VW670" s="1"/>
      <c r="VX670" s="1"/>
      <c r="VY670" s="1"/>
      <c r="VZ670" s="1"/>
      <c r="WA670" s="1"/>
      <c r="WB670" s="1"/>
      <c r="WC670" s="1"/>
      <c r="WD670" s="1"/>
      <c r="WE670" s="1"/>
      <c r="WF670" s="1"/>
      <c r="WG670" s="1"/>
      <c r="WH670" s="1"/>
      <c r="WI670" s="1"/>
      <c r="WJ670" s="1"/>
      <c r="WK670" s="1"/>
      <c r="WL670" s="1"/>
      <c r="WM670" s="1"/>
      <c r="WN670" s="1"/>
      <c r="WO670" s="1"/>
      <c r="WP670" s="1"/>
      <c r="WQ670" s="1"/>
      <c r="WR670" s="1"/>
      <c r="WS670" s="1"/>
      <c r="WT670" s="1"/>
      <c r="WU670" s="1"/>
      <c r="WV670" s="1"/>
      <c r="WW670" s="1"/>
      <c r="WX670" s="1"/>
      <c r="WY670" s="1"/>
      <c r="WZ670" s="1"/>
      <c r="XA670" s="1"/>
      <c r="XB670" s="1"/>
      <c r="XC670" s="1"/>
      <c r="XD670" s="1"/>
      <c r="XE670" s="1"/>
      <c r="XF670" s="1"/>
      <c r="XG670" s="1"/>
      <c r="XH670" s="1"/>
      <c r="XI670" s="1"/>
      <c r="XJ670" s="1"/>
      <c r="XK670" s="1"/>
      <c r="XL670" s="1"/>
      <c r="XM670" s="1"/>
      <c r="XN670" s="1"/>
      <c r="XO670" s="1"/>
      <c r="XP670" s="1"/>
      <c r="XQ670" s="1"/>
      <c r="XR670" s="1"/>
      <c r="XS670" s="1"/>
      <c r="XT670" s="1"/>
      <c r="XU670" s="1"/>
      <c r="XV670" s="1"/>
      <c r="XW670" s="1"/>
      <c r="XX670" s="1"/>
      <c r="XY670" s="1"/>
      <c r="XZ670" s="1"/>
      <c r="YA670" s="1"/>
      <c r="YB670" s="1"/>
      <c r="YC670" s="1"/>
      <c r="YD670" s="1"/>
      <c r="YE670" s="1"/>
      <c r="YF670" s="1"/>
      <c r="YG670" s="1"/>
      <c r="YH670" s="1"/>
      <c r="YI670" s="1"/>
      <c r="YJ670" s="1"/>
      <c r="YK670" s="1"/>
      <c r="YL670" s="1"/>
      <c r="YM670" s="1"/>
      <c r="YN670" s="1"/>
      <c r="YO670" s="1"/>
      <c r="YP670" s="1"/>
      <c r="YQ670" s="1"/>
      <c r="YR670" s="1"/>
      <c r="YS670" s="1"/>
      <c r="YT670" s="1"/>
      <c r="YU670" s="1"/>
      <c r="YV670" s="1"/>
      <c r="YW670" s="1"/>
      <c r="YX670" s="1"/>
      <c r="YY670" s="1"/>
      <c r="YZ670" s="1"/>
      <c r="ZA670" s="1"/>
      <c r="ZB670" s="1"/>
      <c r="ZC670" s="1"/>
      <c r="ZD670" s="1"/>
      <c r="ZE670" s="1"/>
      <c r="ZF670" s="1"/>
      <c r="ZG670" s="1"/>
      <c r="ZH670" s="1"/>
      <c r="ZI670" s="1"/>
      <c r="ZJ670" s="1"/>
      <c r="ZK670" s="1"/>
      <c r="ZL670" s="1"/>
      <c r="ZM670" s="1"/>
      <c r="ZN670" s="1"/>
      <c r="ZO670" s="1"/>
      <c r="ZP670" s="1"/>
      <c r="ZQ670" s="1"/>
      <c r="ZR670" s="1"/>
      <c r="ZS670" s="1"/>
    </row>
    <row r="671" spans="1:695" s="135" customFormat="1" x14ac:dyDescent="0.2">
      <c r="A671" s="225" t="s">
        <v>178</v>
      </c>
      <c r="B671" s="91"/>
      <c r="C671" s="48" t="s">
        <v>89</v>
      </c>
      <c r="D671" s="68" t="s">
        <v>14</v>
      </c>
      <c r="E671" s="69">
        <v>0.32291666666666669</v>
      </c>
      <c r="F671" s="69">
        <f>E671+(50/(24*60))</f>
        <v>0.3576388888888889</v>
      </c>
      <c r="G671" s="42">
        <f t="shared" ref="G671:G680" si="103">H671*I671</f>
        <v>8250</v>
      </c>
      <c r="H671" s="70">
        <v>250</v>
      </c>
      <c r="I671" s="81">
        <v>33</v>
      </c>
      <c r="J671" s="77" t="s">
        <v>204</v>
      </c>
      <c r="K671" s="77" t="s">
        <v>205</v>
      </c>
      <c r="L671" s="157"/>
      <c r="M671" s="1"/>
      <c r="N671" s="138"/>
      <c r="O671" s="139"/>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c r="JR671" s="1"/>
      <c r="JS671" s="1"/>
      <c r="JT671" s="1"/>
      <c r="JU671" s="1"/>
      <c r="JV671" s="1"/>
      <c r="JW671" s="1"/>
      <c r="JX671" s="1"/>
      <c r="JY671" s="1"/>
      <c r="JZ671" s="1"/>
      <c r="KA671" s="1"/>
      <c r="KB671" s="1"/>
      <c r="KC671" s="1"/>
      <c r="KD671" s="1"/>
      <c r="KE671" s="1"/>
      <c r="KF671" s="1"/>
      <c r="KG671" s="1"/>
      <c r="KH671" s="1"/>
      <c r="KI671" s="1"/>
      <c r="KJ671" s="1"/>
      <c r="KK671" s="1"/>
      <c r="KL671" s="1"/>
      <c r="KM671" s="1"/>
      <c r="KN671" s="1"/>
      <c r="KO671" s="1"/>
      <c r="KP671" s="1"/>
      <c r="KQ671" s="1"/>
      <c r="KR671" s="1"/>
      <c r="KS671" s="1"/>
      <c r="KT671" s="1"/>
      <c r="KU671" s="1"/>
      <c r="KV671" s="1"/>
      <c r="KW671" s="1"/>
      <c r="KX671" s="1"/>
      <c r="KY671" s="1"/>
      <c r="KZ671" s="1"/>
      <c r="LA671" s="1"/>
      <c r="LB671" s="1"/>
      <c r="LC671" s="1"/>
      <c r="LD671" s="1"/>
      <c r="LE671" s="1"/>
      <c r="LF671" s="1"/>
      <c r="LG671" s="1"/>
      <c r="LH671" s="1"/>
      <c r="LI671" s="1"/>
      <c r="LJ671" s="1"/>
      <c r="LK671" s="1"/>
      <c r="LL671" s="1"/>
      <c r="LM671" s="1"/>
      <c r="LN671" s="1"/>
      <c r="LO671" s="1"/>
      <c r="LP671" s="1"/>
      <c r="LQ671" s="1"/>
      <c r="LR671" s="1"/>
      <c r="LS671" s="1"/>
      <c r="LT671" s="1"/>
      <c r="LU671" s="1"/>
      <c r="LV671" s="1"/>
      <c r="LW671" s="1"/>
      <c r="LX671" s="1"/>
      <c r="LY671" s="1"/>
      <c r="LZ671" s="1"/>
      <c r="MA671" s="1"/>
      <c r="MB671" s="1"/>
      <c r="MC671" s="1"/>
      <c r="MD671" s="1"/>
      <c r="ME671" s="1"/>
      <c r="MF671" s="1"/>
      <c r="MG671" s="1"/>
      <c r="MH671" s="1"/>
      <c r="MI671" s="1"/>
      <c r="MJ671" s="1"/>
      <c r="MK671" s="1"/>
      <c r="ML671" s="1"/>
      <c r="MM671" s="1"/>
      <c r="MN671" s="1"/>
      <c r="MO671" s="1"/>
      <c r="MP671" s="1"/>
      <c r="MQ671" s="1"/>
      <c r="MR671" s="1"/>
      <c r="MS671" s="1"/>
      <c r="MT671" s="1"/>
      <c r="MU671" s="1"/>
      <c r="MV671" s="1"/>
      <c r="MW671" s="1"/>
      <c r="MX671" s="1"/>
      <c r="MY671" s="1"/>
      <c r="MZ671" s="1"/>
      <c r="NA671" s="1"/>
      <c r="NB671" s="1"/>
      <c r="NC671" s="1"/>
      <c r="ND671" s="1"/>
      <c r="NE671" s="1"/>
      <c r="NF671" s="1"/>
      <c r="NG671" s="1"/>
      <c r="NH671" s="1"/>
      <c r="NI671" s="1"/>
      <c r="NJ671" s="1"/>
      <c r="NK671" s="1"/>
      <c r="NL671" s="1"/>
      <c r="NM671" s="1"/>
      <c r="NN671" s="1"/>
      <c r="NO671" s="1"/>
      <c r="NP671" s="1"/>
      <c r="NQ671" s="1"/>
      <c r="NR671" s="1"/>
      <c r="NS671" s="1"/>
      <c r="NT671" s="1"/>
      <c r="NU671" s="1"/>
      <c r="NV671" s="1"/>
      <c r="NW671" s="1"/>
      <c r="NX671" s="1"/>
      <c r="NY671" s="1"/>
      <c r="NZ671" s="1"/>
      <c r="OA671" s="1"/>
      <c r="OB671" s="1"/>
      <c r="OC671" s="1"/>
      <c r="OD671" s="1"/>
      <c r="OE671" s="1"/>
      <c r="OF671" s="1"/>
      <c r="OG671" s="1"/>
      <c r="OH671" s="1"/>
      <c r="OI671" s="1"/>
      <c r="OJ671" s="1"/>
      <c r="OK671" s="1"/>
      <c r="OL671" s="1"/>
      <c r="OM671" s="1"/>
      <c r="ON671" s="1"/>
      <c r="OO671" s="1"/>
      <c r="OP671" s="1"/>
      <c r="OQ671" s="1"/>
      <c r="OR671" s="1"/>
      <c r="OS671" s="1"/>
      <c r="OT671" s="1"/>
      <c r="OU671" s="1"/>
      <c r="OV671" s="1"/>
      <c r="OW671" s="1"/>
      <c r="OX671" s="1"/>
      <c r="OY671" s="1"/>
      <c r="OZ671" s="1"/>
      <c r="PA671" s="1"/>
      <c r="PB671" s="1"/>
      <c r="PC671" s="1"/>
      <c r="PD671" s="1"/>
      <c r="PE671" s="1"/>
      <c r="PF671" s="1"/>
      <c r="PG671" s="1"/>
      <c r="PH671" s="1"/>
      <c r="PI671" s="1"/>
      <c r="PJ671" s="1"/>
      <c r="PK671" s="1"/>
      <c r="PL671" s="1"/>
      <c r="PM671" s="1"/>
      <c r="PN671" s="1"/>
      <c r="PO671" s="1"/>
      <c r="PP671" s="1"/>
      <c r="PQ671" s="1"/>
      <c r="PR671" s="1"/>
      <c r="PS671" s="1"/>
      <c r="PT671" s="1"/>
      <c r="PU671" s="1"/>
      <c r="PV671" s="1"/>
      <c r="PW671" s="1"/>
      <c r="PX671" s="1"/>
      <c r="PY671" s="1"/>
      <c r="PZ671" s="1"/>
      <c r="QA671" s="1"/>
      <c r="QB671" s="1"/>
      <c r="QC671" s="1"/>
      <c r="QD671" s="1"/>
      <c r="QE671" s="1"/>
      <c r="QF671" s="1"/>
      <c r="QG671" s="1"/>
      <c r="QH671" s="1"/>
      <c r="QI671" s="1"/>
      <c r="QJ671" s="1"/>
      <c r="QK671" s="1"/>
      <c r="QL671" s="1"/>
      <c r="QM671" s="1"/>
      <c r="QN671" s="1"/>
      <c r="QO671" s="1"/>
      <c r="QP671" s="1"/>
      <c r="QQ671" s="1"/>
      <c r="QR671" s="1"/>
      <c r="QS671" s="1"/>
      <c r="QT671" s="1"/>
      <c r="QU671" s="1"/>
      <c r="QV671" s="1"/>
      <c r="QW671" s="1"/>
      <c r="QX671" s="1"/>
      <c r="QY671" s="1"/>
      <c r="QZ671" s="1"/>
      <c r="RA671" s="1"/>
      <c r="RB671" s="1"/>
      <c r="RC671" s="1"/>
      <c r="RD671" s="1"/>
      <c r="RE671" s="1"/>
      <c r="RF671" s="1"/>
      <c r="RG671" s="1"/>
      <c r="RH671" s="1"/>
      <c r="RI671" s="1"/>
      <c r="RJ671" s="1"/>
      <c r="RK671" s="1"/>
      <c r="RL671" s="1"/>
      <c r="RM671" s="1"/>
      <c r="RN671" s="1"/>
      <c r="RO671" s="1"/>
      <c r="RP671" s="1"/>
      <c r="RQ671" s="1"/>
      <c r="RR671" s="1"/>
      <c r="RS671" s="1"/>
      <c r="RT671" s="1"/>
      <c r="RU671" s="1"/>
      <c r="RV671" s="1"/>
      <c r="RW671" s="1"/>
      <c r="RX671" s="1"/>
      <c r="RY671" s="1"/>
      <c r="RZ671" s="1"/>
      <c r="SA671" s="1"/>
      <c r="SB671" s="1"/>
      <c r="SC671" s="1"/>
      <c r="SD671" s="1"/>
      <c r="SE671" s="1"/>
      <c r="SF671" s="1"/>
      <c r="SG671" s="1"/>
      <c r="SH671" s="1"/>
      <c r="SI671" s="1"/>
      <c r="SJ671" s="1"/>
      <c r="SK671" s="1"/>
      <c r="SL671" s="1"/>
      <c r="SM671" s="1"/>
      <c r="SN671" s="1"/>
      <c r="SO671" s="1"/>
      <c r="SP671" s="1"/>
      <c r="SQ671" s="1"/>
      <c r="SR671" s="1"/>
      <c r="SS671" s="1"/>
      <c r="ST671" s="1"/>
      <c r="SU671" s="1"/>
      <c r="SV671" s="1"/>
      <c r="SW671" s="1"/>
      <c r="SX671" s="1"/>
      <c r="SY671" s="1"/>
      <c r="SZ671" s="1"/>
      <c r="TA671" s="1"/>
      <c r="TB671" s="1"/>
      <c r="TC671" s="1"/>
      <c r="TD671" s="1"/>
      <c r="TE671" s="1"/>
      <c r="TF671" s="1"/>
      <c r="TG671" s="1"/>
      <c r="TH671" s="1"/>
      <c r="TI671" s="1"/>
      <c r="TJ671" s="1"/>
      <c r="TK671" s="1"/>
      <c r="TL671" s="1"/>
      <c r="TM671" s="1"/>
      <c r="TN671" s="1"/>
      <c r="TO671" s="1"/>
      <c r="TP671" s="1"/>
      <c r="TQ671" s="1"/>
      <c r="TR671" s="1"/>
      <c r="TS671" s="1"/>
      <c r="TT671" s="1"/>
      <c r="TU671" s="1"/>
      <c r="TV671" s="1"/>
      <c r="TW671" s="1"/>
      <c r="TX671" s="1"/>
      <c r="TY671" s="1"/>
      <c r="TZ671" s="1"/>
      <c r="UA671" s="1"/>
      <c r="UB671" s="1"/>
      <c r="UC671" s="1"/>
      <c r="UD671" s="1"/>
      <c r="UE671" s="1"/>
      <c r="UF671" s="1"/>
      <c r="UG671" s="1"/>
      <c r="UH671" s="1"/>
      <c r="UI671" s="1"/>
      <c r="UJ671" s="1"/>
      <c r="UK671" s="1"/>
      <c r="UL671" s="1"/>
      <c r="UM671" s="1"/>
      <c r="UN671" s="1"/>
      <c r="UO671" s="1"/>
      <c r="UP671" s="1"/>
      <c r="UQ671" s="1"/>
      <c r="UR671" s="1"/>
      <c r="US671" s="1"/>
      <c r="UT671" s="1"/>
      <c r="UU671" s="1"/>
      <c r="UV671" s="1"/>
      <c r="UW671" s="1"/>
      <c r="UX671" s="1"/>
      <c r="UY671" s="1"/>
      <c r="UZ671" s="1"/>
      <c r="VA671" s="1"/>
      <c r="VB671" s="1"/>
      <c r="VC671" s="1"/>
      <c r="VD671" s="1"/>
      <c r="VE671" s="1"/>
      <c r="VF671" s="1"/>
      <c r="VG671" s="1"/>
      <c r="VH671" s="1"/>
      <c r="VI671" s="1"/>
      <c r="VJ671" s="1"/>
      <c r="VK671" s="1"/>
      <c r="VL671" s="1"/>
      <c r="VM671" s="1"/>
      <c r="VN671" s="1"/>
      <c r="VO671" s="1"/>
      <c r="VP671" s="1"/>
      <c r="VQ671" s="1"/>
      <c r="VR671" s="1"/>
      <c r="VS671" s="1"/>
      <c r="VT671" s="1"/>
      <c r="VU671" s="1"/>
      <c r="VV671" s="1"/>
      <c r="VW671" s="1"/>
      <c r="VX671" s="1"/>
      <c r="VY671" s="1"/>
      <c r="VZ671" s="1"/>
      <c r="WA671" s="1"/>
      <c r="WB671" s="1"/>
      <c r="WC671" s="1"/>
      <c r="WD671" s="1"/>
      <c r="WE671" s="1"/>
      <c r="WF671" s="1"/>
      <c r="WG671" s="1"/>
      <c r="WH671" s="1"/>
      <c r="WI671" s="1"/>
      <c r="WJ671" s="1"/>
      <c r="WK671" s="1"/>
      <c r="WL671" s="1"/>
      <c r="WM671" s="1"/>
      <c r="WN671" s="1"/>
      <c r="WO671" s="1"/>
      <c r="WP671" s="1"/>
      <c r="WQ671" s="1"/>
      <c r="WR671" s="1"/>
      <c r="WS671" s="1"/>
      <c r="WT671" s="1"/>
      <c r="WU671" s="1"/>
      <c r="WV671" s="1"/>
      <c r="WW671" s="1"/>
      <c r="WX671" s="1"/>
      <c r="WY671" s="1"/>
      <c r="WZ671" s="1"/>
      <c r="XA671" s="1"/>
      <c r="XB671" s="1"/>
      <c r="XC671" s="1"/>
      <c r="XD671" s="1"/>
      <c r="XE671" s="1"/>
      <c r="XF671" s="1"/>
      <c r="XG671" s="1"/>
      <c r="XH671" s="1"/>
      <c r="XI671" s="1"/>
      <c r="XJ671" s="1"/>
      <c r="XK671" s="1"/>
      <c r="XL671" s="1"/>
      <c r="XM671" s="1"/>
      <c r="XN671" s="1"/>
      <c r="XO671" s="1"/>
      <c r="XP671" s="1"/>
      <c r="XQ671" s="1"/>
      <c r="XR671" s="1"/>
      <c r="XS671" s="1"/>
      <c r="XT671" s="1"/>
      <c r="XU671" s="1"/>
      <c r="XV671" s="1"/>
      <c r="XW671" s="1"/>
      <c r="XX671" s="1"/>
      <c r="XY671" s="1"/>
      <c r="XZ671" s="1"/>
      <c r="YA671" s="1"/>
      <c r="YB671" s="1"/>
      <c r="YC671" s="1"/>
      <c r="YD671" s="1"/>
      <c r="YE671" s="1"/>
      <c r="YF671" s="1"/>
      <c r="YG671" s="1"/>
      <c r="YH671" s="1"/>
      <c r="YI671" s="1"/>
      <c r="YJ671" s="1"/>
      <c r="YK671" s="1"/>
      <c r="YL671" s="1"/>
      <c r="YM671" s="1"/>
      <c r="YN671" s="1"/>
      <c r="YO671" s="1"/>
      <c r="YP671" s="1"/>
      <c r="YQ671" s="1"/>
      <c r="YR671" s="1"/>
      <c r="YS671" s="1"/>
      <c r="YT671" s="1"/>
      <c r="YU671" s="1"/>
      <c r="YV671" s="1"/>
      <c r="YW671" s="1"/>
      <c r="YX671" s="1"/>
      <c r="YY671" s="1"/>
      <c r="YZ671" s="1"/>
      <c r="ZA671" s="1"/>
      <c r="ZB671" s="1"/>
      <c r="ZC671" s="1"/>
      <c r="ZD671" s="1"/>
      <c r="ZE671" s="1"/>
      <c r="ZF671" s="1"/>
      <c r="ZG671" s="1"/>
      <c r="ZH671" s="1"/>
      <c r="ZI671" s="1"/>
      <c r="ZJ671" s="1"/>
      <c r="ZK671" s="1"/>
      <c r="ZL671" s="1"/>
      <c r="ZM671" s="1"/>
      <c r="ZN671" s="1"/>
      <c r="ZO671" s="1"/>
      <c r="ZP671" s="1"/>
      <c r="ZQ671" s="1"/>
      <c r="ZR671" s="1"/>
      <c r="ZS671" s="1"/>
    </row>
    <row r="672" spans="1:695" s="135" customFormat="1" x14ac:dyDescent="0.2">
      <c r="A672" s="225" t="s">
        <v>178</v>
      </c>
      <c r="B672" s="91"/>
      <c r="C672" s="48"/>
      <c r="D672" s="68"/>
      <c r="E672" s="69"/>
      <c r="F672" s="69"/>
      <c r="G672" s="42"/>
      <c r="H672" s="70"/>
      <c r="I672" s="81"/>
      <c r="J672" s="107"/>
      <c r="K672" s="46"/>
      <c r="L672" s="157"/>
      <c r="M672" s="1"/>
      <c r="N672" s="138"/>
      <c r="O672" s="139"/>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c r="JR672" s="1"/>
      <c r="JS672" s="1"/>
      <c r="JT672" s="1"/>
      <c r="JU672" s="1"/>
      <c r="JV672" s="1"/>
      <c r="JW672" s="1"/>
      <c r="JX672" s="1"/>
      <c r="JY672" s="1"/>
      <c r="JZ672" s="1"/>
      <c r="KA672" s="1"/>
      <c r="KB672" s="1"/>
      <c r="KC672" s="1"/>
      <c r="KD672" s="1"/>
      <c r="KE672" s="1"/>
      <c r="KF672" s="1"/>
      <c r="KG672" s="1"/>
      <c r="KH672" s="1"/>
      <c r="KI672" s="1"/>
      <c r="KJ672" s="1"/>
      <c r="KK672" s="1"/>
      <c r="KL672" s="1"/>
      <c r="KM672" s="1"/>
      <c r="KN672" s="1"/>
      <c r="KO672" s="1"/>
      <c r="KP672" s="1"/>
      <c r="KQ672" s="1"/>
      <c r="KR672" s="1"/>
      <c r="KS672" s="1"/>
      <c r="KT672" s="1"/>
      <c r="KU672" s="1"/>
      <c r="KV672" s="1"/>
      <c r="KW672" s="1"/>
      <c r="KX672" s="1"/>
      <c r="KY672" s="1"/>
      <c r="KZ672" s="1"/>
      <c r="LA672" s="1"/>
      <c r="LB672" s="1"/>
      <c r="LC672" s="1"/>
      <c r="LD672" s="1"/>
      <c r="LE672" s="1"/>
      <c r="LF672" s="1"/>
      <c r="LG672" s="1"/>
      <c r="LH672" s="1"/>
      <c r="LI672" s="1"/>
      <c r="LJ672" s="1"/>
      <c r="LK672" s="1"/>
      <c r="LL672" s="1"/>
      <c r="LM672" s="1"/>
      <c r="LN672" s="1"/>
      <c r="LO672" s="1"/>
      <c r="LP672" s="1"/>
      <c r="LQ672" s="1"/>
      <c r="LR672" s="1"/>
      <c r="LS672" s="1"/>
      <c r="LT672" s="1"/>
      <c r="LU672" s="1"/>
      <c r="LV672" s="1"/>
      <c r="LW672" s="1"/>
      <c r="LX672" s="1"/>
      <c r="LY672" s="1"/>
      <c r="LZ672" s="1"/>
      <c r="MA672" s="1"/>
      <c r="MB672" s="1"/>
      <c r="MC672" s="1"/>
      <c r="MD672" s="1"/>
      <c r="ME672" s="1"/>
      <c r="MF672" s="1"/>
      <c r="MG672" s="1"/>
      <c r="MH672" s="1"/>
      <c r="MI672" s="1"/>
      <c r="MJ672" s="1"/>
      <c r="MK672" s="1"/>
      <c r="ML672" s="1"/>
      <c r="MM672" s="1"/>
      <c r="MN672" s="1"/>
      <c r="MO672" s="1"/>
      <c r="MP672" s="1"/>
      <c r="MQ672" s="1"/>
      <c r="MR672" s="1"/>
      <c r="MS672" s="1"/>
      <c r="MT672" s="1"/>
      <c r="MU672" s="1"/>
      <c r="MV672" s="1"/>
      <c r="MW672" s="1"/>
      <c r="MX672" s="1"/>
      <c r="MY672" s="1"/>
      <c r="MZ672" s="1"/>
      <c r="NA672" s="1"/>
      <c r="NB672" s="1"/>
      <c r="NC672" s="1"/>
      <c r="ND672" s="1"/>
      <c r="NE672" s="1"/>
      <c r="NF672" s="1"/>
      <c r="NG672" s="1"/>
      <c r="NH672" s="1"/>
      <c r="NI672" s="1"/>
      <c r="NJ672" s="1"/>
      <c r="NK672" s="1"/>
      <c r="NL672" s="1"/>
      <c r="NM672" s="1"/>
      <c r="NN672" s="1"/>
      <c r="NO672" s="1"/>
      <c r="NP672" s="1"/>
      <c r="NQ672" s="1"/>
      <c r="NR672" s="1"/>
      <c r="NS672" s="1"/>
      <c r="NT672" s="1"/>
      <c r="NU672" s="1"/>
      <c r="NV672" s="1"/>
      <c r="NW672" s="1"/>
      <c r="NX672" s="1"/>
      <c r="NY672" s="1"/>
      <c r="NZ672" s="1"/>
      <c r="OA672" s="1"/>
      <c r="OB672" s="1"/>
      <c r="OC672" s="1"/>
      <c r="OD672" s="1"/>
      <c r="OE672" s="1"/>
      <c r="OF672" s="1"/>
      <c r="OG672" s="1"/>
      <c r="OH672" s="1"/>
      <c r="OI672" s="1"/>
      <c r="OJ672" s="1"/>
      <c r="OK672" s="1"/>
      <c r="OL672" s="1"/>
      <c r="OM672" s="1"/>
      <c r="ON672" s="1"/>
      <c r="OO672" s="1"/>
      <c r="OP672" s="1"/>
      <c r="OQ672" s="1"/>
      <c r="OR672" s="1"/>
      <c r="OS672" s="1"/>
      <c r="OT672" s="1"/>
      <c r="OU672" s="1"/>
      <c r="OV672" s="1"/>
      <c r="OW672" s="1"/>
      <c r="OX672" s="1"/>
      <c r="OY672" s="1"/>
      <c r="OZ672" s="1"/>
      <c r="PA672" s="1"/>
      <c r="PB672" s="1"/>
      <c r="PC672" s="1"/>
      <c r="PD672" s="1"/>
      <c r="PE672" s="1"/>
      <c r="PF672" s="1"/>
      <c r="PG672" s="1"/>
      <c r="PH672" s="1"/>
      <c r="PI672" s="1"/>
      <c r="PJ672" s="1"/>
      <c r="PK672" s="1"/>
      <c r="PL672" s="1"/>
      <c r="PM672" s="1"/>
      <c r="PN672" s="1"/>
      <c r="PO672" s="1"/>
      <c r="PP672" s="1"/>
      <c r="PQ672" s="1"/>
      <c r="PR672" s="1"/>
      <c r="PS672" s="1"/>
      <c r="PT672" s="1"/>
      <c r="PU672" s="1"/>
      <c r="PV672" s="1"/>
      <c r="PW672" s="1"/>
      <c r="PX672" s="1"/>
      <c r="PY672" s="1"/>
      <c r="PZ672" s="1"/>
      <c r="QA672" s="1"/>
      <c r="QB672" s="1"/>
      <c r="QC672" s="1"/>
      <c r="QD672" s="1"/>
      <c r="QE672" s="1"/>
      <c r="QF672" s="1"/>
      <c r="QG672" s="1"/>
      <c r="QH672" s="1"/>
      <c r="QI672" s="1"/>
      <c r="QJ672" s="1"/>
      <c r="QK672" s="1"/>
      <c r="QL672" s="1"/>
      <c r="QM672" s="1"/>
      <c r="QN672" s="1"/>
      <c r="QO672" s="1"/>
      <c r="QP672" s="1"/>
      <c r="QQ672" s="1"/>
      <c r="QR672" s="1"/>
      <c r="QS672" s="1"/>
      <c r="QT672" s="1"/>
      <c r="QU672" s="1"/>
      <c r="QV672" s="1"/>
      <c r="QW672" s="1"/>
      <c r="QX672" s="1"/>
      <c r="QY672" s="1"/>
      <c r="QZ672" s="1"/>
      <c r="RA672" s="1"/>
      <c r="RB672" s="1"/>
      <c r="RC672" s="1"/>
      <c r="RD672" s="1"/>
      <c r="RE672" s="1"/>
      <c r="RF672" s="1"/>
      <c r="RG672" s="1"/>
      <c r="RH672" s="1"/>
      <c r="RI672" s="1"/>
      <c r="RJ672" s="1"/>
      <c r="RK672" s="1"/>
      <c r="RL672" s="1"/>
      <c r="RM672" s="1"/>
      <c r="RN672" s="1"/>
      <c r="RO672" s="1"/>
      <c r="RP672" s="1"/>
      <c r="RQ672" s="1"/>
      <c r="RR672" s="1"/>
      <c r="RS672" s="1"/>
      <c r="RT672" s="1"/>
      <c r="RU672" s="1"/>
      <c r="RV672" s="1"/>
      <c r="RW672" s="1"/>
      <c r="RX672" s="1"/>
      <c r="RY672" s="1"/>
      <c r="RZ672" s="1"/>
      <c r="SA672" s="1"/>
      <c r="SB672" s="1"/>
      <c r="SC672" s="1"/>
      <c r="SD672" s="1"/>
      <c r="SE672" s="1"/>
      <c r="SF672" s="1"/>
      <c r="SG672" s="1"/>
      <c r="SH672" s="1"/>
      <c r="SI672" s="1"/>
      <c r="SJ672" s="1"/>
      <c r="SK672" s="1"/>
      <c r="SL672" s="1"/>
      <c r="SM672" s="1"/>
      <c r="SN672" s="1"/>
      <c r="SO672" s="1"/>
      <c r="SP672" s="1"/>
      <c r="SQ672" s="1"/>
      <c r="SR672" s="1"/>
      <c r="SS672" s="1"/>
      <c r="ST672" s="1"/>
      <c r="SU672" s="1"/>
      <c r="SV672" s="1"/>
      <c r="SW672" s="1"/>
      <c r="SX672" s="1"/>
      <c r="SY672" s="1"/>
      <c r="SZ672" s="1"/>
      <c r="TA672" s="1"/>
      <c r="TB672" s="1"/>
      <c r="TC672" s="1"/>
      <c r="TD672" s="1"/>
      <c r="TE672" s="1"/>
      <c r="TF672" s="1"/>
      <c r="TG672" s="1"/>
      <c r="TH672" s="1"/>
      <c r="TI672" s="1"/>
      <c r="TJ672" s="1"/>
      <c r="TK672" s="1"/>
      <c r="TL672" s="1"/>
      <c r="TM672" s="1"/>
      <c r="TN672" s="1"/>
      <c r="TO672" s="1"/>
      <c r="TP672" s="1"/>
      <c r="TQ672" s="1"/>
      <c r="TR672" s="1"/>
      <c r="TS672" s="1"/>
      <c r="TT672" s="1"/>
      <c r="TU672" s="1"/>
      <c r="TV672" s="1"/>
      <c r="TW672" s="1"/>
      <c r="TX672" s="1"/>
      <c r="TY672" s="1"/>
      <c r="TZ672" s="1"/>
      <c r="UA672" s="1"/>
      <c r="UB672" s="1"/>
      <c r="UC672" s="1"/>
      <c r="UD672" s="1"/>
      <c r="UE672" s="1"/>
      <c r="UF672" s="1"/>
      <c r="UG672" s="1"/>
      <c r="UH672" s="1"/>
      <c r="UI672" s="1"/>
      <c r="UJ672" s="1"/>
      <c r="UK672" s="1"/>
      <c r="UL672" s="1"/>
      <c r="UM672" s="1"/>
      <c r="UN672" s="1"/>
      <c r="UO672" s="1"/>
      <c r="UP672" s="1"/>
      <c r="UQ672" s="1"/>
      <c r="UR672" s="1"/>
      <c r="US672" s="1"/>
      <c r="UT672" s="1"/>
      <c r="UU672" s="1"/>
      <c r="UV672" s="1"/>
      <c r="UW672" s="1"/>
      <c r="UX672" s="1"/>
      <c r="UY672" s="1"/>
      <c r="UZ672" s="1"/>
      <c r="VA672" s="1"/>
      <c r="VB672" s="1"/>
      <c r="VC672" s="1"/>
      <c r="VD672" s="1"/>
      <c r="VE672" s="1"/>
      <c r="VF672" s="1"/>
      <c r="VG672" s="1"/>
      <c r="VH672" s="1"/>
      <c r="VI672" s="1"/>
      <c r="VJ672" s="1"/>
      <c r="VK672" s="1"/>
      <c r="VL672" s="1"/>
      <c r="VM672" s="1"/>
      <c r="VN672" s="1"/>
      <c r="VO672" s="1"/>
      <c r="VP672" s="1"/>
      <c r="VQ672" s="1"/>
      <c r="VR672" s="1"/>
      <c r="VS672" s="1"/>
      <c r="VT672" s="1"/>
      <c r="VU672" s="1"/>
      <c r="VV672" s="1"/>
      <c r="VW672" s="1"/>
      <c r="VX672" s="1"/>
      <c r="VY672" s="1"/>
      <c r="VZ672" s="1"/>
      <c r="WA672" s="1"/>
      <c r="WB672" s="1"/>
      <c r="WC672" s="1"/>
      <c r="WD672" s="1"/>
      <c r="WE672" s="1"/>
      <c r="WF672" s="1"/>
      <c r="WG672" s="1"/>
      <c r="WH672" s="1"/>
      <c r="WI672" s="1"/>
      <c r="WJ672" s="1"/>
      <c r="WK672" s="1"/>
      <c r="WL672" s="1"/>
      <c r="WM672" s="1"/>
      <c r="WN672" s="1"/>
      <c r="WO672" s="1"/>
      <c r="WP672" s="1"/>
      <c r="WQ672" s="1"/>
      <c r="WR672" s="1"/>
      <c r="WS672" s="1"/>
      <c r="WT672" s="1"/>
      <c r="WU672" s="1"/>
      <c r="WV672" s="1"/>
      <c r="WW672" s="1"/>
      <c r="WX672" s="1"/>
      <c r="WY672" s="1"/>
      <c r="WZ672" s="1"/>
      <c r="XA672" s="1"/>
      <c r="XB672" s="1"/>
      <c r="XC672" s="1"/>
      <c r="XD672" s="1"/>
      <c r="XE672" s="1"/>
      <c r="XF672" s="1"/>
      <c r="XG672" s="1"/>
      <c r="XH672" s="1"/>
      <c r="XI672" s="1"/>
      <c r="XJ672" s="1"/>
      <c r="XK672" s="1"/>
      <c r="XL672" s="1"/>
      <c r="XM672" s="1"/>
      <c r="XN672" s="1"/>
      <c r="XO672" s="1"/>
      <c r="XP672" s="1"/>
      <c r="XQ672" s="1"/>
      <c r="XR672" s="1"/>
      <c r="XS672" s="1"/>
      <c r="XT672" s="1"/>
      <c r="XU672" s="1"/>
      <c r="XV672" s="1"/>
      <c r="XW672" s="1"/>
      <c r="XX672" s="1"/>
      <c r="XY672" s="1"/>
      <c r="XZ672" s="1"/>
      <c r="YA672" s="1"/>
      <c r="YB672" s="1"/>
      <c r="YC672" s="1"/>
      <c r="YD672" s="1"/>
      <c r="YE672" s="1"/>
      <c r="YF672" s="1"/>
      <c r="YG672" s="1"/>
      <c r="YH672" s="1"/>
      <c r="YI672" s="1"/>
      <c r="YJ672" s="1"/>
      <c r="YK672" s="1"/>
      <c r="YL672" s="1"/>
      <c r="YM672" s="1"/>
      <c r="YN672" s="1"/>
      <c r="YO672" s="1"/>
      <c r="YP672" s="1"/>
      <c r="YQ672" s="1"/>
      <c r="YR672" s="1"/>
      <c r="YS672" s="1"/>
      <c r="YT672" s="1"/>
      <c r="YU672" s="1"/>
      <c r="YV672" s="1"/>
      <c r="YW672" s="1"/>
      <c r="YX672" s="1"/>
      <c r="YY672" s="1"/>
      <c r="YZ672" s="1"/>
      <c r="ZA672" s="1"/>
      <c r="ZB672" s="1"/>
      <c r="ZC672" s="1"/>
      <c r="ZD672" s="1"/>
      <c r="ZE672" s="1"/>
      <c r="ZF672" s="1"/>
      <c r="ZG672" s="1"/>
      <c r="ZH672" s="1"/>
      <c r="ZI672" s="1"/>
      <c r="ZJ672" s="1"/>
      <c r="ZK672" s="1"/>
      <c r="ZL672" s="1"/>
      <c r="ZM672" s="1"/>
      <c r="ZN672" s="1"/>
      <c r="ZO672" s="1"/>
      <c r="ZP672" s="1"/>
      <c r="ZQ672" s="1"/>
      <c r="ZR672" s="1"/>
      <c r="ZS672" s="1"/>
    </row>
    <row r="673" spans="1:695" s="135" customFormat="1" x14ac:dyDescent="0.2">
      <c r="A673" s="225" t="s">
        <v>178</v>
      </c>
      <c r="B673" s="91"/>
      <c r="C673" s="48" t="s">
        <v>186</v>
      </c>
      <c r="D673" s="68" t="s">
        <v>14</v>
      </c>
      <c r="E673" s="69">
        <v>0.47916666666666669</v>
      </c>
      <c r="F673" s="69">
        <f>E673+(50/(24*60))</f>
        <v>0.51388888888888895</v>
      </c>
      <c r="G673" s="42">
        <f>H673*I673</f>
        <v>8250</v>
      </c>
      <c r="H673" s="70">
        <v>250</v>
      </c>
      <c r="I673" s="81">
        <v>33</v>
      </c>
      <c r="J673" s="77" t="s">
        <v>204</v>
      </c>
      <c r="K673" s="77" t="s">
        <v>205</v>
      </c>
      <c r="L673" s="157"/>
      <c r="M673" s="1"/>
      <c r="N673" s="138"/>
      <c r="O673" s="139"/>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c r="JR673" s="1"/>
      <c r="JS673" s="1"/>
      <c r="JT673" s="1"/>
      <c r="JU673" s="1"/>
      <c r="JV673" s="1"/>
      <c r="JW673" s="1"/>
      <c r="JX673" s="1"/>
      <c r="JY673" s="1"/>
      <c r="JZ673" s="1"/>
      <c r="KA673" s="1"/>
      <c r="KB673" s="1"/>
      <c r="KC673" s="1"/>
      <c r="KD673" s="1"/>
      <c r="KE673" s="1"/>
      <c r="KF673" s="1"/>
      <c r="KG673" s="1"/>
      <c r="KH673" s="1"/>
      <c r="KI673" s="1"/>
      <c r="KJ673" s="1"/>
      <c r="KK673" s="1"/>
      <c r="KL673" s="1"/>
      <c r="KM673" s="1"/>
      <c r="KN673" s="1"/>
      <c r="KO673" s="1"/>
      <c r="KP673" s="1"/>
      <c r="KQ673" s="1"/>
      <c r="KR673" s="1"/>
      <c r="KS673" s="1"/>
      <c r="KT673" s="1"/>
      <c r="KU673" s="1"/>
      <c r="KV673" s="1"/>
      <c r="KW673" s="1"/>
      <c r="KX673" s="1"/>
      <c r="KY673" s="1"/>
      <c r="KZ673" s="1"/>
      <c r="LA673" s="1"/>
      <c r="LB673" s="1"/>
      <c r="LC673" s="1"/>
      <c r="LD673" s="1"/>
      <c r="LE673" s="1"/>
      <c r="LF673" s="1"/>
      <c r="LG673" s="1"/>
      <c r="LH673" s="1"/>
      <c r="LI673" s="1"/>
      <c r="LJ673" s="1"/>
      <c r="LK673" s="1"/>
      <c r="LL673" s="1"/>
      <c r="LM673" s="1"/>
      <c r="LN673" s="1"/>
      <c r="LO673" s="1"/>
      <c r="LP673" s="1"/>
      <c r="LQ673" s="1"/>
      <c r="LR673" s="1"/>
      <c r="LS673" s="1"/>
      <c r="LT673" s="1"/>
      <c r="LU673" s="1"/>
      <c r="LV673" s="1"/>
      <c r="LW673" s="1"/>
      <c r="LX673" s="1"/>
      <c r="LY673" s="1"/>
      <c r="LZ673" s="1"/>
      <c r="MA673" s="1"/>
      <c r="MB673" s="1"/>
      <c r="MC673" s="1"/>
      <c r="MD673" s="1"/>
      <c r="ME673" s="1"/>
      <c r="MF673" s="1"/>
      <c r="MG673" s="1"/>
      <c r="MH673" s="1"/>
      <c r="MI673" s="1"/>
      <c r="MJ673" s="1"/>
      <c r="MK673" s="1"/>
      <c r="ML673" s="1"/>
      <c r="MM673" s="1"/>
      <c r="MN673" s="1"/>
      <c r="MO673" s="1"/>
      <c r="MP673" s="1"/>
      <c r="MQ673" s="1"/>
      <c r="MR673" s="1"/>
      <c r="MS673" s="1"/>
      <c r="MT673" s="1"/>
      <c r="MU673" s="1"/>
      <c r="MV673" s="1"/>
      <c r="MW673" s="1"/>
      <c r="MX673" s="1"/>
      <c r="MY673" s="1"/>
      <c r="MZ673" s="1"/>
      <c r="NA673" s="1"/>
      <c r="NB673" s="1"/>
      <c r="NC673" s="1"/>
      <c r="ND673" s="1"/>
      <c r="NE673" s="1"/>
      <c r="NF673" s="1"/>
      <c r="NG673" s="1"/>
      <c r="NH673" s="1"/>
      <c r="NI673" s="1"/>
      <c r="NJ673" s="1"/>
      <c r="NK673" s="1"/>
      <c r="NL673" s="1"/>
      <c r="NM673" s="1"/>
      <c r="NN673" s="1"/>
      <c r="NO673" s="1"/>
      <c r="NP673" s="1"/>
      <c r="NQ673" s="1"/>
      <c r="NR673" s="1"/>
      <c r="NS673" s="1"/>
      <c r="NT673" s="1"/>
      <c r="NU673" s="1"/>
      <c r="NV673" s="1"/>
      <c r="NW673" s="1"/>
      <c r="NX673" s="1"/>
      <c r="NY673" s="1"/>
      <c r="NZ673" s="1"/>
      <c r="OA673" s="1"/>
      <c r="OB673" s="1"/>
      <c r="OC673" s="1"/>
      <c r="OD673" s="1"/>
      <c r="OE673" s="1"/>
      <c r="OF673" s="1"/>
      <c r="OG673" s="1"/>
      <c r="OH673" s="1"/>
      <c r="OI673" s="1"/>
      <c r="OJ673" s="1"/>
      <c r="OK673" s="1"/>
      <c r="OL673" s="1"/>
      <c r="OM673" s="1"/>
      <c r="ON673" s="1"/>
      <c r="OO673" s="1"/>
      <c r="OP673" s="1"/>
      <c r="OQ673" s="1"/>
      <c r="OR673" s="1"/>
      <c r="OS673" s="1"/>
      <c r="OT673" s="1"/>
      <c r="OU673" s="1"/>
      <c r="OV673" s="1"/>
      <c r="OW673" s="1"/>
      <c r="OX673" s="1"/>
      <c r="OY673" s="1"/>
      <c r="OZ673" s="1"/>
      <c r="PA673" s="1"/>
      <c r="PB673" s="1"/>
      <c r="PC673" s="1"/>
      <c r="PD673" s="1"/>
      <c r="PE673" s="1"/>
      <c r="PF673" s="1"/>
      <c r="PG673" s="1"/>
      <c r="PH673" s="1"/>
      <c r="PI673" s="1"/>
      <c r="PJ673" s="1"/>
      <c r="PK673" s="1"/>
      <c r="PL673" s="1"/>
      <c r="PM673" s="1"/>
      <c r="PN673" s="1"/>
      <c r="PO673" s="1"/>
      <c r="PP673" s="1"/>
      <c r="PQ673" s="1"/>
      <c r="PR673" s="1"/>
      <c r="PS673" s="1"/>
      <c r="PT673" s="1"/>
      <c r="PU673" s="1"/>
      <c r="PV673" s="1"/>
      <c r="PW673" s="1"/>
      <c r="PX673" s="1"/>
      <c r="PY673" s="1"/>
      <c r="PZ673" s="1"/>
      <c r="QA673" s="1"/>
      <c r="QB673" s="1"/>
      <c r="QC673" s="1"/>
      <c r="QD673" s="1"/>
      <c r="QE673" s="1"/>
      <c r="QF673" s="1"/>
      <c r="QG673" s="1"/>
      <c r="QH673" s="1"/>
      <c r="QI673" s="1"/>
      <c r="QJ673" s="1"/>
      <c r="QK673" s="1"/>
      <c r="QL673" s="1"/>
      <c r="QM673" s="1"/>
      <c r="QN673" s="1"/>
      <c r="QO673" s="1"/>
      <c r="QP673" s="1"/>
      <c r="QQ673" s="1"/>
      <c r="QR673" s="1"/>
      <c r="QS673" s="1"/>
      <c r="QT673" s="1"/>
      <c r="QU673" s="1"/>
      <c r="QV673" s="1"/>
      <c r="QW673" s="1"/>
      <c r="QX673" s="1"/>
      <c r="QY673" s="1"/>
      <c r="QZ673" s="1"/>
      <c r="RA673" s="1"/>
      <c r="RB673" s="1"/>
      <c r="RC673" s="1"/>
      <c r="RD673" s="1"/>
      <c r="RE673" s="1"/>
      <c r="RF673" s="1"/>
      <c r="RG673" s="1"/>
      <c r="RH673" s="1"/>
      <c r="RI673" s="1"/>
      <c r="RJ673" s="1"/>
      <c r="RK673" s="1"/>
      <c r="RL673" s="1"/>
      <c r="RM673" s="1"/>
      <c r="RN673" s="1"/>
      <c r="RO673" s="1"/>
      <c r="RP673" s="1"/>
      <c r="RQ673" s="1"/>
      <c r="RR673" s="1"/>
      <c r="RS673" s="1"/>
      <c r="RT673" s="1"/>
      <c r="RU673" s="1"/>
      <c r="RV673" s="1"/>
      <c r="RW673" s="1"/>
      <c r="RX673" s="1"/>
      <c r="RY673" s="1"/>
      <c r="RZ673" s="1"/>
      <c r="SA673" s="1"/>
      <c r="SB673" s="1"/>
      <c r="SC673" s="1"/>
      <c r="SD673" s="1"/>
      <c r="SE673" s="1"/>
      <c r="SF673" s="1"/>
      <c r="SG673" s="1"/>
      <c r="SH673" s="1"/>
      <c r="SI673" s="1"/>
      <c r="SJ673" s="1"/>
      <c r="SK673" s="1"/>
      <c r="SL673" s="1"/>
      <c r="SM673" s="1"/>
      <c r="SN673" s="1"/>
      <c r="SO673" s="1"/>
      <c r="SP673" s="1"/>
      <c r="SQ673" s="1"/>
      <c r="SR673" s="1"/>
      <c r="SS673" s="1"/>
      <c r="ST673" s="1"/>
      <c r="SU673" s="1"/>
      <c r="SV673" s="1"/>
      <c r="SW673" s="1"/>
      <c r="SX673" s="1"/>
      <c r="SY673" s="1"/>
      <c r="SZ673" s="1"/>
      <c r="TA673" s="1"/>
      <c r="TB673" s="1"/>
      <c r="TC673" s="1"/>
      <c r="TD673" s="1"/>
      <c r="TE673" s="1"/>
      <c r="TF673" s="1"/>
      <c r="TG673" s="1"/>
      <c r="TH673" s="1"/>
      <c r="TI673" s="1"/>
      <c r="TJ673" s="1"/>
      <c r="TK673" s="1"/>
      <c r="TL673" s="1"/>
      <c r="TM673" s="1"/>
      <c r="TN673" s="1"/>
      <c r="TO673" s="1"/>
      <c r="TP673" s="1"/>
      <c r="TQ673" s="1"/>
      <c r="TR673" s="1"/>
      <c r="TS673" s="1"/>
      <c r="TT673" s="1"/>
      <c r="TU673" s="1"/>
      <c r="TV673" s="1"/>
      <c r="TW673" s="1"/>
      <c r="TX673" s="1"/>
      <c r="TY673" s="1"/>
      <c r="TZ673" s="1"/>
      <c r="UA673" s="1"/>
      <c r="UB673" s="1"/>
      <c r="UC673" s="1"/>
      <c r="UD673" s="1"/>
      <c r="UE673" s="1"/>
      <c r="UF673" s="1"/>
      <c r="UG673" s="1"/>
      <c r="UH673" s="1"/>
      <c r="UI673" s="1"/>
      <c r="UJ673" s="1"/>
      <c r="UK673" s="1"/>
      <c r="UL673" s="1"/>
      <c r="UM673" s="1"/>
      <c r="UN673" s="1"/>
      <c r="UO673" s="1"/>
      <c r="UP673" s="1"/>
      <c r="UQ673" s="1"/>
      <c r="UR673" s="1"/>
      <c r="US673" s="1"/>
      <c r="UT673" s="1"/>
      <c r="UU673" s="1"/>
      <c r="UV673" s="1"/>
      <c r="UW673" s="1"/>
      <c r="UX673" s="1"/>
      <c r="UY673" s="1"/>
      <c r="UZ673" s="1"/>
      <c r="VA673" s="1"/>
      <c r="VB673" s="1"/>
      <c r="VC673" s="1"/>
      <c r="VD673" s="1"/>
      <c r="VE673" s="1"/>
      <c r="VF673" s="1"/>
      <c r="VG673" s="1"/>
      <c r="VH673" s="1"/>
      <c r="VI673" s="1"/>
      <c r="VJ673" s="1"/>
      <c r="VK673" s="1"/>
      <c r="VL673" s="1"/>
      <c r="VM673" s="1"/>
      <c r="VN673" s="1"/>
      <c r="VO673" s="1"/>
      <c r="VP673" s="1"/>
      <c r="VQ673" s="1"/>
      <c r="VR673" s="1"/>
      <c r="VS673" s="1"/>
      <c r="VT673" s="1"/>
      <c r="VU673" s="1"/>
      <c r="VV673" s="1"/>
      <c r="VW673" s="1"/>
      <c r="VX673" s="1"/>
      <c r="VY673" s="1"/>
      <c r="VZ673" s="1"/>
      <c r="WA673" s="1"/>
      <c r="WB673" s="1"/>
      <c r="WC673" s="1"/>
      <c r="WD673" s="1"/>
      <c r="WE673" s="1"/>
      <c r="WF673" s="1"/>
      <c r="WG673" s="1"/>
      <c r="WH673" s="1"/>
      <c r="WI673" s="1"/>
      <c r="WJ673" s="1"/>
      <c r="WK673" s="1"/>
      <c r="WL673" s="1"/>
      <c r="WM673" s="1"/>
      <c r="WN673" s="1"/>
      <c r="WO673" s="1"/>
      <c r="WP673" s="1"/>
      <c r="WQ673" s="1"/>
      <c r="WR673" s="1"/>
      <c r="WS673" s="1"/>
      <c r="WT673" s="1"/>
      <c r="WU673" s="1"/>
      <c r="WV673" s="1"/>
      <c r="WW673" s="1"/>
      <c r="WX673" s="1"/>
      <c r="WY673" s="1"/>
      <c r="WZ673" s="1"/>
      <c r="XA673" s="1"/>
      <c r="XB673" s="1"/>
      <c r="XC673" s="1"/>
      <c r="XD673" s="1"/>
      <c r="XE673" s="1"/>
      <c r="XF673" s="1"/>
      <c r="XG673" s="1"/>
      <c r="XH673" s="1"/>
      <c r="XI673" s="1"/>
      <c r="XJ673" s="1"/>
      <c r="XK673" s="1"/>
      <c r="XL673" s="1"/>
      <c r="XM673" s="1"/>
      <c r="XN673" s="1"/>
      <c r="XO673" s="1"/>
      <c r="XP673" s="1"/>
      <c r="XQ673" s="1"/>
      <c r="XR673" s="1"/>
      <c r="XS673" s="1"/>
      <c r="XT673" s="1"/>
      <c r="XU673" s="1"/>
      <c r="XV673" s="1"/>
      <c r="XW673" s="1"/>
      <c r="XX673" s="1"/>
      <c r="XY673" s="1"/>
      <c r="XZ673" s="1"/>
      <c r="YA673" s="1"/>
      <c r="YB673" s="1"/>
      <c r="YC673" s="1"/>
      <c r="YD673" s="1"/>
      <c r="YE673" s="1"/>
      <c r="YF673" s="1"/>
      <c r="YG673" s="1"/>
      <c r="YH673" s="1"/>
      <c r="YI673" s="1"/>
      <c r="YJ673" s="1"/>
      <c r="YK673" s="1"/>
      <c r="YL673" s="1"/>
      <c r="YM673" s="1"/>
      <c r="YN673" s="1"/>
      <c r="YO673" s="1"/>
      <c r="YP673" s="1"/>
      <c r="YQ673" s="1"/>
      <c r="YR673" s="1"/>
      <c r="YS673" s="1"/>
      <c r="YT673" s="1"/>
      <c r="YU673" s="1"/>
      <c r="YV673" s="1"/>
      <c r="YW673" s="1"/>
      <c r="YX673" s="1"/>
      <c r="YY673" s="1"/>
      <c r="YZ673" s="1"/>
      <c r="ZA673" s="1"/>
      <c r="ZB673" s="1"/>
      <c r="ZC673" s="1"/>
      <c r="ZD673" s="1"/>
      <c r="ZE673" s="1"/>
      <c r="ZF673" s="1"/>
      <c r="ZG673" s="1"/>
      <c r="ZH673" s="1"/>
      <c r="ZI673" s="1"/>
      <c r="ZJ673" s="1"/>
      <c r="ZK673" s="1"/>
      <c r="ZL673" s="1"/>
      <c r="ZM673" s="1"/>
      <c r="ZN673" s="1"/>
      <c r="ZO673" s="1"/>
      <c r="ZP673" s="1"/>
      <c r="ZQ673" s="1"/>
      <c r="ZR673" s="1"/>
      <c r="ZS673" s="1"/>
    </row>
    <row r="674" spans="1:695" s="135" customFormat="1" x14ac:dyDescent="0.2">
      <c r="A674" s="225" t="s">
        <v>178</v>
      </c>
      <c r="B674" s="91"/>
      <c r="C674" s="48" t="s">
        <v>89</v>
      </c>
      <c r="D674" s="68" t="s">
        <v>14</v>
      </c>
      <c r="E674" s="69">
        <v>0.52083333333333337</v>
      </c>
      <c r="F674" s="69">
        <f t="shared" ref="F674:F680" si="104">E674+(50/(24*60))</f>
        <v>0.55555555555555558</v>
      </c>
      <c r="G674" s="42">
        <f t="shared" si="103"/>
        <v>8250</v>
      </c>
      <c r="H674" s="70">
        <v>250</v>
      </c>
      <c r="I674" s="81">
        <v>33</v>
      </c>
      <c r="J674" s="77" t="s">
        <v>204</v>
      </c>
      <c r="K674" s="77" t="s">
        <v>205</v>
      </c>
      <c r="L674" s="157"/>
      <c r="M674" s="1"/>
      <c r="N674" s="138"/>
      <c r="O674" s="139"/>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c r="JR674" s="1"/>
      <c r="JS674" s="1"/>
      <c r="JT674" s="1"/>
      <c r="JU674" s="1"/>
      <c r="JV674" s="1"/>
      <c r="JW674" s="1"/>
      <c r="JX674" s="1"/>
      <c r="JY674" s="1"/>
      <c r="JZ674" s="1"/>
      <c r="KA674" s="1"/>
      <c r="KB674" s="1"/>
      <c r="KC674" s="1"/>
      <c r="KD674" s="1"/>
      <c r="KE674" s="1"/>
      <c r="KF674" s="1"/>
      <c r="KG674" s="1"/>
      <c r="KH674" s="1"/>
      <c r="KI674" s="1"/>
      <c r="KJ674" s="1"/>
      <c r="KK674" s="1"/>
      <c r="KL674" s="1"/>
      <c r="KM674" s="1"/>
      <c r="KN674" s="1"/>
      <c r="KO674" s="1"/>
      <c r="KP674" s="1"/>
      <c r="KQ674" s="1"/>
      <c r="KR674" s="1"/>
      <c r="KS674" s="1"/>
      <c r="KT674" s="1"/>
      <c r="KU674" s="1"/>
      <c r="KV674" s="1"/>
      <c r="KW674" s="1"/>
      <c r="KX674" s="1"/>
      <c r="KY674" s="1"/>
      <c r="KZ674" s="1"/>
      <c r="LA674" s="1"/>
      <c r="LB674" s="1"/>
      <c r="LC674" s="1"/>
      <c r="LD674" s="1"/>
      <c r="LE674" s="1"/>
      <c r="LF674" s="1"/>
      <c r="LG674" s="1"/>
      <c r="LH674" s="1"/>
      <c r="LI674" s="1"/>
      <c r="LJ674" s="1"/>
      <c r="LK674" s="1"/>
      <c r="LL674" s="1"/>
      <c r="LM674" s="1"/>
      <c r="LN674" s="1"/>
      <c r="LO674" s="1"/>
      <c r="LP674" s="1"/>
      <c r="LQ674" s="1"/>
      <c r="LR674" s="1"/>
      <c r="LS674" s="1"/>
      <c r="LT674" s="1"/>
      <c r="LU674" s="1"/>
      <c r="LV674" s="1"/>
      <c r="LW674" s="1"/>
      <c r="LX674" s="1"/>
      <c r="LY674" s="1"/>
      <c r="LZ674" s="1"/>
      <c r="MA674" s="1"/>
      <c r="MB674" s="1"/>
      <c r="MC674" s="1"/>
      <c r="MD674" s="1"/>
      <c r="ME674" s="1"/>
      <c r="MF674" s="1"/>
      <c r="MG674" s="1"/>
      <c r="MH674" s="1"/>
      <c r="MI674" s="1"/>
      <c r="MJ674" s="1"/>
      <c r="MK674" s="1"/>
      <c r="ML674" s="1"/>
      <c r="MM674" s="1"/>
      <c r="MN674" s="1"/>
      <c r="MO674" s="1"/>
      <c r="MP674" s="1"/>
      <c r="MQ674" s="1"/>
      <c r="MR674" s="1"/>
      <c r="MS674" s="1"/>
      <c r="MT674" s="1"/>
      <c r="MU674" s="1"/>
      <c r="MV674" s="1"/>
      <c r="MW674" s="1"/>
      <c r="MX674" s="1"/>
      <c r="MY674" s="1"/>
      <c r="MZ674" s="1"/>
      <c r="NA674" s="1"/>
      <c r="NB674" s="1"/>
      <c r="NC674" s="1"/>
      <c r="ND674" s="1"/>
      <c r="NE674" s="1"/>
      <c r="NF674" s="1"/>
      <c r="NG674" s="1"/>
      <c r="NH674" s="1"/>
      <c r="NI674" s="1"/>
      <c r="NJ674" s="1"/>
      <c r="NK674" s="1"/>
      <c r="NL674" s="1"/>
      <c r="NM674" s="1"/>
      <c r="NN674" s="1"/>
      <c r="NO674" s="1"/>
      <c r="NP674" s="1"/>
      <c r="NQ674" s="1"/>
      <c r="NR674" s="1"/>
      <c r="NS674" s="1"/>
      <c r="NT674" s="1"/>
      <c r="NU674" s="1"/>
      <c r="NV674" s="1"/>
      <c r="NW674" s="1"/>
      <c r="NX674" s="1"/>
      <c r="NY674" s="1"/>
      <c r="NZ674" s="1"/>
      <c r="OA674" s="1"/>
      <c r="OB674" s="1"/>
      <c r="OC674" s="1"/>
      <c r="OD674" s="1"/>
      <c r="OE674" s="1"/>
      <c r="OF674" s="1"/>
      <c r="OG674" s="1"/>
      <c r="OH674" s="1"/>
      <c r="OI674" s="1"/>
      <c r="OJ674" s="1"/>
      <c r="OK674" s="1"/>
      <c r="OL674" s="1"/>
      <c r="OM674" s="1"/>
      <c r="ON674" s="1"/>
      <c r="OO674" s="1"/>
      <c r="OP674" s="1"/>
      <c r="OQ674" s="1"/>
      <c r="OR674" s="1"/>
      <c r="OS674" s="1"/>
      <c r="OT674" s="1"/>
      <c r="OU674" s="1"/>
      <c r="OV674" s="1"/>
      <c r="OW674" s="1"/>
      <c r="OX674" s="1"/>
      <c r="OY674" s="1"/>
      <c r="OZ674" s="1"/>
      <c r="PA674" s="1"/>
      <c r="PB674" s="1"/>
      <c r="PC674" s="1"/>
      <c r="PD674" s="1"/>
      <c r="PE674" s="1"/>
      <c r="PF674" s="1"/>
      <c r="PG674" s="1"/>
      <c r="PH674" s="1"/>
      <c r="PI674" s="1"/>
      <c r="PJ674" s="1"/>
      <c r="PK674" s="1"/>
      <c r="PL674" s="1"/>
      <c r="PM674" s="1"/>
      <c r="PN674" s="1"/>
      <c r="PO674" s="1"/>
      <c r="PP674" s="1"/>
      <c r="PQ674" s="1"/>
      <c r="PR674" s="1"/>
      <c r="PS674" s="1"/>
      <c r="PT674" s="1"/>
      <c r="PU674" s="1"/>
      <c r="PV674" s="1"/>
      <c r="PW674" s="1"/>
      <c r="PX674" s="1"/>
      <c r="PY674" s="1"/>
      <c r="PZ674" s="1"/>
      <c r="QA674" s="1"/>
      <c r="QB674" s="1"/>
      <c r="QC674" s="1"/>
      <c r="QD674" s="1"/>
      <c r="QE674" s="1"/>
      <c r="QF674" s="1"/>
      <c r="QG674" s="1"/>
      <c r="QH674" s="1"/>
      <c r="QI674" s="1"/>
      <c r="QJ674" s="1"/>
      <c r="QK674" s="1"/>
      <c r="QL674" s="1"/>
      <c r="QM674" s="1"/>
      <c r="QN674" s="1"/>
      <c r="QO674" s="1"/>
      <c r="QP674" s="1"/>
      <c r="QQ674" s="1"/>
      <c r="QR674" s="1"/>
      <c r="QS674" s="1"/>
      <c r="QT674" s="1"/>
      <c r="QU674" s="1"/>
      <c r="QV674" s="1"/>
      <c r="QW674" s="1"/>
      <c r="QX674" s="1"/>
      <c r="QY674" s="1"/>
      <c r="QZ674" s="1"/>
      <c r="RA674" s="1"/>
      <c r="RB674" s="1"/>
      <c r="RC674" s="1"/>
      <c r="RD674" s="1"/>
      <c r="RE674" s="1"/>
      <c r="RF674" s="1"/>
      <c r="RG674" s="1"/>
      <c r="RH674" s="1"/>
      <c r="RI674" s="1"/>
      <c r="RJ674" s="1"/>
      <c r="RK674" s="1"/>
      <c r="RL674" s="1"/>
      <c r="RM674" s="1"/>
      <c r="RN674" s="1"/>
      <c r="RO674" s="1"/>
      <c r="RP674" s="1"/>
      <c r="RQ674" s="1"/>
      <c r="RR674" s="1"/>
      <c r="RS674" s="1"/>
      <c r="RT674" s="1"/>
      <c r="RU674" s="1"/>
      <c r="RV674" s="1"/>
      <c r="RW674" s="1"/>
      <c r="RX674" s="1"/>
      <c r="RY674" s="1"/>
      <c r="RZ674" s="1"/>
      <c r="SA674" s="1"/>
      <c r="SB674" s="1"/>
      <c r="SC674" s="1"/>
      <c r="SD674" s="1"/>
      <c r="SE674" s="1"/>
      <c r="SF674" s="1"/>
      <c r="SG674" s="1"/>
      <c r="SH674" s="1"/>
      <c r="SI674" s="1"/>
      <c r="SJ674" s="1"/>
      <c r="SK674" s="1"/>
      <c r="SL674" s="1"/>
      <c r="SM674" s="1"/>
      <c r="SN674" s="1"/>
      <c r="SO674" s="1"/>
      <c r="SP674" s="1"/>
      <c r="SQ674" s="1"/>
      <c r="SR674" s="1"/>
      <c r="SS674" s="1"/>
      <c r="ST674" s="1"/>
      <c r="SU674" s="1"/>
      <c r="SV674" s="1"/>
      <c r="SW674" s="1"/>
      <c r="SX674" s="1"/>
      <c r="SY674" s="1"/>
      <c r="SZ674" s="1"/>
      <c r="TA674" s="1"/>
      <c r="TB674" s="1"/>
      <c r="TC674" s="1"/>
      <c r="TD674" s="1"/>
      <c r="TE674" s="1"/>
      <c r="TF674" s="1"/>
      <c r="TG674" s="1"/>
      <c r="TH674" s="1"/>
      <c r="TI674" s="1"/>
      <c r="TJ674" s="1"/>
      <c r="TK674" s="1"/>
      <c r="TL674" s="1"/>
      <c r="TM674" s="1"/>
      <c r="TN674" s="1"/>
      <c r="TO674" s="1"/>
      <c r="TP674" s="1"/>
      <c r="TQ674" s="1"/>
      <c r="TR674" s="1"/>
      <c r="TS674" s="1"/>
      <c r="TT674" s="1"/>
      <c r="TU674" s="1"/>
      <c r="TV674" s="1"/>
      <c r="TW674" s="1"/>
      <c r="TX674" s="1"/>
      <c r="TY674" s="1"/>
      <c r="TZ674" s="1"/>
      <c r="UA674" s="1"/>
      <c r="UB674" s="1"/>
      <c r="UC674" s="1"/>
      <c r="UD674" s="1"/>
      <c r="UE674" s="1"/>
      <c r="UF674" s="1"/>
      <c r="UG674" s="1"/>
      <c r="UH674" s="1"/>
      <c r="UI674" s="1"/>
      <c r="UJ674" s="1"/>
      <c r="UK674" s="1"/>
      <c r="UL674" s="1"/>
      <c r="UM674" s="1"/>
      <c r="UN674" s="1"/>
      <c r="UO674" s="1"/>
      <c r="UP674" s="1"/>
      <c r="UQ674" s="1"/>
      <c r="UR674" s="1"/>
      <c r="US674" s="1"/>
      <c r="UT674" s="1"/>
      <c r="UU674" s="1"/>
      <c r="UV674" s="1"/>
      <c r="UW674" s="1"/>
      <c r="UX674" s="1"/>
      <c r="UY674" s="1"/>
      <c r="UZ674" s="1"/>
      <c r="VA674" s="1"/>
      <c r="VB674" s="1"/>
      <c r="VC674" s="1"/>
      <c r="VD674" s="1"/>
      <c r="VE674" s="1"/>
      <c r="VF674" s="1"/>
      <c r="VG674" s="1"/>
      <c r="VH674" s="1"/>
      <c r="VI674" s="1"/>
      <c r="VJ674" s="1"/>
      <c r="VK674" s="1"/>
      <c r="VL674" s="1"/>
      <c r="VM674" s="1"/>
      <c r="VN674" s="1"/>
      <c r="VO674" s="1"/>
      <c r="VP674" s="1"/>
      <c r="VQ674" s="1"/>
      <c r="VR674" s="1"/>
      <c r="VS674" s="1"/>
      <c r="VT674" s="1"/>
      <c r="VU674" s="1"/>
      <c r="VV674" s="1"/>
      <c r="VW674" s="1"/>
      <c r="VX674" s="1"/>
      <c r="VY674" s="1"/>
      <c r="VZ674" s="1"/>
      <c r="WA674" s="1"/>
      <c r="WB674" s="1"/>
      <c r="WC674" s="1"/>
      <c r="WD674" s="1"/>
      <c r="WE674" s="1"/>
      <c r="WF674" s="1"/>
      <c r="WG674" s="1"/>
      <c r="WH674" s="1"/>
      <c r="WI674" s="1"/>
      <c r="WJ674" s="1"/>
      <c r="WK674" s="1"/>
      <c r="WL674" s="1"/>
      <c r="WM674" s="1"/>
      <c r="WN674" s="1"/>
      <c r="WO674" s="1"/>
      <c r="WP674" s="1"/>
      <c r="WQ674" s="1"/>
      <c r="WR674" s="1"/>
      <c r="WS674" s="1"/>
      <c r="WT674" s="1"/>
      <c r="WU674" s="1"/>
      <c r="WV674" s="1"/>
      <c r="WW674" s="1"/>
      <c r="WX674" s="1"/>
      <c r="WY674" s="1"/>
      <c r="WZ674" s="1"/>
      <c r="XA674" s="1"/>
      <c r="XB674" s="1"/>
      <c r="XC674" s="1"/>
      <c r="XD674" s="1"/>
      <c r="XE674" s="1"/>
      <c r="XF674" s="1"/>
      <c r="XG674" s="1"/>
      <c r="XH674" s="1"/>
      <c r="XI674" s="1"/>
      <c r="XJ674" s="1"/>
      <c r="XK674" s="1"/>
      <c r="XL674" s="1"/>
      <c r="XM674" s="1"/>
      <c r="XN674" s="1"/>
      <c r="XO674" s="1"/>
      <c r="XP674" s="1"/>
      <c r="XQ674" s="1"/>
      <c r="XR674" s="1"/>
      <c r="XS674" s="1"/>
      <c r="XT674" s="1"/>
      <c r="XU674" s="1"/>
      <c r="XV674" s="1"/>
      <c r="XW674" s="1"/>
      <c r="XX674" s="1"/>
      <c r="XY674" s="1"/>
      <c r="XZ674" s="1"/>
      <c r="YA674" s="1"/>
      <c r="YB674" s="1"/>
      <c r="YC674" s="1"/>
      <c r="YD674" s="1"/>
      <c r="YE674" s="1"/>
      <c r="YF674" s="1"/>
      <c r="YG674" s="1"/>
      <c r="YH674" s="1"/>
      <c r="YI674" s="1"/>
      <c r="YJ674" s="1"/>
      <c r="YK674" s="1"/>
      <c r="YL674" s="1"/>
      <c r="YM674" s="1"/>
      <c r="YN674" s="1"/>
      <c r="YO674" s="1"/>
      <c r="YP674" s="1"/>
      <c r="YQ674" s="1"/>
      <c r="YR674" s="1"/>
      <c r="YS674" s="1"/>
      <c r="YT674" s="1"/>
      <c r="YU674" s="1"/>
      <c r="YV674" s="1"/>
      <c r="YW674" s="1"/>
      <c r="YX674" s="1"/>
      <c r="YY674" s="1"/>
      <c r="YZ674" s="1"/>
      <c r="ZA674" s="1"/>
      <c r="ZB674" s="1"/>
      <c r="ZC674" s="1"/>
      <c r="ZD674" s="1"/>
      <c r="ZE674" s="1"/>
      <c r="ZF674" s="1"/>
      <c r="ZG674" s="1"/>
      <c r="ZH674" s="1"/>
      <c r="ZI674" s="1"/>
      <c r="ZJ674" s="1"/>
      <c r="ZK674" s="1"/>
      <c r="ZL674" s="1"/>
      <c r="ZM674" s="1"/>
      <c r="ZN674" s="1"/>
      <c r="ZO674" s="1"/>
      <c r="ZP674" s="1"/>
      <c r="ZQ674" s="1"/>
      <c r="ZR674" s="1"/>
      <c r="ZS674" s="1"/>
    </row>
    <row r="675" spans="1:695" s="135" customFormat="1" x14ac:dyDescent="0.2">
      <c r="A675" s="225" t="s">
        <v>178</v>
      </c>
      <c r="B675" s="91"/>
      <c r="C675" s="48" t="s">
        <v>186</v>
      </c>
      <c r="D675" s="68" t="s">
        <v>13</v>
      </c>
      <c r="E675" s="69">
        <v>0.55555555555555558</v>
      </c>
      <c r="F675" s="69">
        <f>E675+(50/(24*60))</f>
        <v>0.59027777777777779</v>
      </c>
      <c r="G675" s="42">
        <f>H675*I675</f>
        <v>6633</v>
      </c>
      <c r="H675" s="70">
        <v>201</v>
      </c>
      <c r="I675" s="81">
        <v>33</v>
      </c>
      <c r="J675" s="77" t="s">
        <v>204</v>
      </c>
      <c r="K675" s="77" t="s">
        <v>205</v>
      </c>
      <c r="L675" s="157"/>
      <c r="M675" s="1"/>
      <c r="N675" s="138"/>
      <c r="O675" s="139"/>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c r="JR675" s="1"/>
      <c r="JS675" s="1"/>
      <c r="JT675" s="1"/>
      <c r="JU675" s="1"/>
      <c r="JV675" s="1"/>
      <c r="JW675" s="1"/>
      <c r="JX675" s="1"/>
      <c r="JY675" s="1"/>
      <c r="JZ675" s="1"/>
      <c r="KA675" s="1"/>
      <c r="KB675" s="1"/>
      <c r="KC675" s="1"/>
      <c r="KD675" s="1"/>
      <c r="KE675" s="1"/>
      <c r="KF675" s="1"/>
      <c r="KG675" s="1"/>
      <c r="KH675" s="1"/>
      <c r="KI675" s="1"/>
      <c r="KJ675" s="1"/>
      <c r="KK675" s="1"/>
      <c r="KL675" s="1"/>
      <c r="KM675" s="1"/>
      <c r="KN675" s="1"/>
      <c r="KO675" s="1"/>
      <c r="KP675" s="1"/>
      <c r="KQ675" s="1"/>
      <c r="KR675" s="1"/>
      <c r="KS675" s="1"/>
      <c r="KT675" s="1"/>
      <c r="KU675" s="1"/>
      <c r="KV675" s="1"/>
      <c r="KW675" s="1"/>
      <c r="KX675" s="1"/>
      <c r="KY675" s="1"/>
      <c r="KZ675" s="1"/>
      <c r="LA675" s="1"/>
      <c r="LB675" s="1"/>
      <c r="LC675" s="1"/>
      <c r="LD675" s="1"/>
      <c r="LE675" s="1"/>
      <c r="LF675" s="1"/>
      <c r="LG675" s="1"/>
      <c r="LH675" s="1"/>
      <c r="LI675" s="1"/>
      <c r="LJ675" s="1"/>
      <c r="LK675" s="1"/>
      <c r="LL675" s="1"/>
      <c r="LM675" s="1"/>
      <c r="LN675" s="1"/>
      <c r="LO675" s="1"/>
      <c r="LP675" s="1"/>
      <c r="LQ675" s="1"/>
      <c r="LR675" s="1"/>
      <c r="LS675" s="1"/>
      <c r="LT675" s="1"/>
      <c r="LU675" s="1"/>
      <c r="LV675" s="1"/>
      <c r="LW675" s="1"/>
      <c r="LX675" s="1"/>
      <c r="LY675" s="1"/>
      <c r="LZ675" s="1"/>
      <c r="MA675" s="1"/>
      <c r="MB675" s="1"/>
      <c r="MC675" s="1"/>
      <c r="MD675" s="1"/>
      <c r="ME675" s="1"/>
      <c r="MF675" s="1"/>
      <c r="MG675" s="1"/>
      <c r="MH675" s="1"/>
      <c r="MI675" s="1"/>
      <c r="MJ675" s="1"/>
      <c r="MK675" s="1"/>
      <c r="ML675" s="1"/>
      <c r="MM675" s="1"/>
      <c r="MN675" s="1"/>
      <c r="MO675" s="1"/>
      <c r="MP675" s="1"/>
      <c r="MQ675" s="1"/>
      <c r="MR675" s="1"/>
      <c r="MS675" s="1"/>
      <c r="MT675" s="1"/>
      <c r="MU675" s="1"/>
      <c r="MV675" s="1"/>
      <c r="MW675" s="1"/>
      <c r="MX675" s="1"/>
      <c r="MY675" s="1"/>
      <c r="MZ675" s="1"/>
      <c r="NA675" s="1"/>
      <c r="NB675" s="1"/>
      <c r="NC675" s="1"/>
      <c r="ND675" s="1"/>
      <c r="NE675" s="1"/>
      <c r="NF675" s="1"/>
      <c r="NG675" s="1"/>
      <c r="NH675" s="1"/>
      <c r="NI675" s="1"/>
      <c r="NJ675" s="1"/>
      <c r="NK675" s="1"/>
      <c r="NL675" s="1"/>
      <c r="NM675" s="1"/>
      <c r="NN675" s="1"/>
      <c r="NO675" s="1"/>
      <c r="NP675" s="1"/>
      <c r="NQ675" s="1"/>
      <c r="NR675" s="1"/>
      <c r="NS675" s="1"/>
      <c r="NT675" s="1"/>
      <c r="NU675" s="1"/>
      <c r="NV675" s="1"/>
      <c r="NW675" s="1"/>
      <c r="NX675" s="1"/>
      <c r="NY675" s="1"/>
      <c r="NZ675" s="1"/>
      <c r="OA675" s="1"/>
      <c r="OB675" s="1"/>
      <c r="OC675" s="1"/>
      <c r="OD675" s="1"/>
      <c r="OE675" s="1"/>
      <c r="OF675" s="1"/>
      <c r="OG675" s="1"/>
      <c r="OH675" s="1"/>
      <c r="OI675" s="1"/>
      <c r="OJ675" s="1"/>
      <c r="OK675" s="1"/>
      <c r="OL675" s="1"/>
      <c r="OM675" s="1"/>
      <c r="ON675" s="1"/>
      <c r="OO675" s="1"/>
      <c r="OP675" s="1"/>
      <c r="OQ675" s="1"/>
      <c r="OR675" s="1"/>
      <c r="OS675" s="1"/>
      <c r="OT675" s="1"/>
      <c r="OU675" s="1"/>
      <c r="OV675" s="1"/>
      <c r="OW675" s="1"/>
      <c r="OX675" s="1"/>
      <c r="OY675" s="1"/>
      <c r="OZ675" s="1"/>
      <c r="PA675" s="1"/>
      <c r="PB675" s="1"/>
      <c r="PC675" s="1"/>
      <c r="PD675" s="1"/>
      <c r="PE675" s="1"/>
      <c r="PF675" s="1"/>
      <c r="PG675" s="1"/>
      <c r="PH675" s="1"/>
      <c r="PI675" s="1"/>
      <c r="PJ675" s="1"/>
      <c r="PK675" s="1"/>
      <c r="PL675" s="1"/>
      <c r="PM675" s="1"/>
      <c r="PN675" s="1"/>
      <c r="PO675" s="1"/>
      <c r="PP675" s="1"/>
      <c r="PQ675" s="1"/>
      <c r="PR675" s="1"/>
      <c r="PS675" s="1"/>
      <c r="PT675" s="1"/>
      <c r="PU675" s="1"/>
      <c r="PV675" s="1"/>
      <c r="PW675" s="1"/>
      <c r="PX675" s="1"/>
      <c r="PY675" s="1"/>
      <c r="PZ675" s="1"/>
      <c r="QA675" s="1"/>
      <c r="QB675" s="1"/>
      <c r="QC675" s="1"/>
      <c r="QD675" s="1"/>
      <c r="QE675" s="1"/>
      <c r="QF675" s="1"/>
      <c r="QG675" s="1"/>
      <c r="QH675" s="1"/>
      <c r="QI675" s="1"/>
      <c r="QJ675" s="1"/>
      <c r="QK675" s="1"/>
      <c r="QL675" s="1"/>
      <c r="QM675" s="1"/>
      <c r="QN675" s="1"/>
      <c r="QO675" s="1"/>
      <c r="QP675" s="1"/>
      <c r="QQ675" s="1"/>
      <c r="QR675" s="1"/>
      <c r="QS675" s="1"/>
      <c r="QT675" s="1"/>
      <c r="QU675" s="1"/>
      <c r="QV675" s="1"/>
      <c r="QW675" s="1"/>
      <c r="QX675" s="1"/>
      <c r="QY675" s="1"/>
      <c r="QZ675" s="1"/>
      <c r="RA675" s="1"/>
      <c r="RB675" s="1"/>
      <c r="RC675" s="1"/>
      <c r="RD675" s="1"/>
      <c r="RE675" s="1"/>
      <c r="RF675" s="1"/>
      <c r="RG675" s="1"/>
      <c r="RH675" s="1"/>
      <c r="RI675" s="1"/>
      <c r="RJ675" s="1"/>
      <c r="RK675" s="1"/>
      <c r="RL675" s="1"/>
      <c r="RM675" s="1"/>
      <c r="RN675" s="1"/>
      <c r="RO675" s="1"/>
      <c r="RP675" s="1"/>
      <c r="RQ675" s="1"/>
      <c r="RR675" s="1"/>
      <c r="RS675" s="1"/>
      <c r="RT675" s="1"/>
      <c r="RU675" s="1"/>
      <c r="RV675" s="1"/>
      <c r="RW675" s="1"/>
      <c r="RX675" s="1"/>
      <c r="RY675" s="1"/>
      <c r="RZ675" s="1"/>
      <c r="SA675" s="1"/>
      <c r="SB675" s="1"/>
      <c r="SC675" s="1"/>
      <c r="SD675" s="1"/>
      <c r="SE675" s="1"/>
      <c r="SF675" s="1"/>
      <c r="SG675" s="1"/>
      <c r="SH675" s="1"/>
      <c r="SI675" s="1"/>
      <c r="SJ675" s="1"/>
      <c r="SK675" s="1"/>
      <c r="SL675" s="1"/>
      <c r="SM675" s="1"/>
      <c r="SN675" s="1"/>
      <c r="SO675" s="1"/>
      <c r="SP675" s="1"/>
      <c r="SQ675" s="1"/>
      <c r="SR675" s="1"/>
      <c r="SS675" s="1"/>
      <c r="ST675" s="1"/>
      <c r="SU675" s="1"/>
      <c r="SV675" s="1"/>
      <c r="SW675" s="1"/>
      <c r="SX675" s="1"/>
      <c r="SY675" s="1"/>
      <c r="SZ675" s="1"/>
      <c r="TA675" s="1"/>
      <c r="TB675" s="1"/>
      <c r="TC675" s="1"/>
      <c r="TD675" s="1"/>
      <c r="TE675" s="1"/>
      <c r="TF675" s="1"/>
      <c r="TG675" s="1"/>
      <c r="TH675" s="1"/>
      <c r="TI675" s="1"/>
      <c r="TJ675" s="1"/>
      <c r="TK675" s="1"/>
      <c r="TL675" s="1"/>
      <c r="TM675" s="1"/>
      <c r="TN675" s="1"/>
      <c r="TO675" s="1"/>
      <c r="TP675" s="1"/>
      <c r="TQ675" s="1"/>
      <c r="TR675" s="1"/>
      <c r="TS675" s="1"/>
      <c r="TT675" s="1"/>
      <c r="TU675" s="1"/>
      <c r="TV675" s="1"/>
      <c r="TW675" s="1"/>
      <c r="TX675" s="1"/>
      <c r="TY675" s="1"/>
      <c r="TZ675" s="1"/>
      <c r="UA675" s="1"/>
      <c r="UB675" s="1"/>
      <c r="UC675" s="1"/>
      <c r="UD675" s="1"/>
      <c r="UE675" s="1"/>
      <c r="UF675" s="1"/>
      <c r="UG675" s="1"/>
      <c r="UH675" s="1"/>
      <c r="UI675" s="1"/>
      <c r="UJ675" s="1"/>
      <c r="UK675" s="1"/>
      <c r="UL675" s="1"/>
      <c r="UM675" s="1"/>
      <c r="UN675" s="1"/>
      <c r="UO675" s="1"/>
      <c r="UP675" s="1"/>
      <c r="UQ675" s="1"/>
      <c r="UR675" s="1"/>
      <c r="US675" s="1"/>
      <c r="UT675" s="1"/>
      <c r="UU675" s="1"/>
      <c r="UV675" s="1"/>
      <c r="UW675" s="1"/>
      <c r="UX675" s="1"/>
      <c r="UY675" s="1"/>
      <c r="UZ675" s="1"/>
      <c r="VA675" s="1"/>
      <c r="VB675" s="1"/>
      <c r="VC675" s="1"/>
      <c r="VD675" s="1"/>
      <c r="VE675" s="1"/>
      <c r="VF675" s="1"/>
      <c r="VG675" s="1"/>
      <c r="VH675" s="1"/>
      <c r="VI675" s="1"/>
      <c r="VJ675" s="1"/>
      <c r="VK675" s="1"/>
      <c r="VL675" s="1"/>
      <c r="VM675" s="1"/>
      <c r="VN675" s="1"/>
      <c r="VO675" s="1"/>
      <c r="VP675" s="1"/>
      <c r="VQ675" s="1"/>
      <c r="VR675" s="1"/>
      <c r="VS675" s="1"/>
      <c r="VT675" s="1"/>
      <c r="VU675" s="1"/>
      <c r="VV675" s="1"/>
      <c r="VW675" s="1"/>
      <c r="VX675" s="1"/>
      <c r="VY675" s="1"/>
      <c r="VZ675" s="1"/>
      <c r="WA675" s="1"/>
      <c r="WB675" s="1"/>
      <c r="WC675" s="1"/>
      <c r="WD675" s="1"/>
      <c r="WE675" s="1"/>
      <c r="WF675" s="1"/>
      <c r="WG675" s="1"/>
      <c r="WH675" s="1"/>
      <c r="WI675" s="1"/>
      <c r="WJ675" s="1"/>
      <c r="WK675" s="1"/>
      <c r="WL675" s="1"/>
      <c r="WM675" s="1"/>
      <c r="WN675" s="1"/>
      <c r="WO675" s="1"/>
      <c r="WP675" s="1"/>
      <c r="WQ675" s="1"/>
      <c r="WR675" s="1"/>
      <c r="WS675" s="1"/>
      <c r="WT675" s="1"/>
      <c r="WU675" s="1"/>
      <c r="WV675" s="1"/>
      <c r="WW675" s="1"/>
      <c r="WX675" s="1"/>
      <c r="WY675" s="1"/>
      <c r="WZ675" s="1"/>
      <c r="XA675" s="1"/>
      <c r="XB675" s="1"/>
      <c r="XC675" s="1"/>
      <c r="XD675" s="1"/>
      <c r="XE675" s="1"/>
      <c r="XF675" s="1"/>
      <c r="XG675" s="1"/>
      <c r="XH675" s="1"/>
      <c r="XI675" s="1"/>
      <c r="XJ675" s="1"/>
      <c r="XK675" s="1"/>
      <c r="XL675" s="1"/>
      <c r="XM675" s="1"/>
      <c r="XN675" s="1"/>
      <c r="XO675" s="1"/>
      <c r="XP675" s="1"/>
      <c r="XQ675" s="1"/>
      <c r="XR675" s="1"/>
      <c r="XS675" s="1"/>
      <c r="XT675" s="1"/>
      <c r="XU675" s="1"/>
      <c r="XV675" s="1"/>
      <c r="XW675" s="1"/>
      <c r="XX675" s="1"/>
      <c r="XY675" s="1"/>
      <c r="XZ675" s="1"/>
      <c r="YA675" s="1"/>
      <c r="YB675" s="1"/>
      <c r="YC675" s="1"/>
      <c r="YD675" s="1"/>
      <c r="YE675" s="1"/>
      <c r="YF675" s="1"/>
      <c r="YG675" s="1"/>
      <c r="YH675" s="1"/>
      <c r="YI675" s="1"/>
      <c r="YJ675" s="1"/>
      <c r="YK675" s="1"/>
      <c r="YL675" s="1"/>
      <c r="YM675" s="1"/>
      <c r="YN675" s="1"/>
      <c r="YO675" s="1"/>
      <c r="YP675" s="1"/>
      <c r="YQ675" s="1"/>
      <c r="YR675" s="1"/>
      <c r="YS675" s="1"/>
      <c r="YT675" s="1"/>
      <c r="YU675" s="1"/>
      <c r="YV675" s="1"/>
      <c r="YW675" s="1"/>
      <c r="YX675" s="1"/>
      <c r="YY675" s="1"/>
      <c r="YZ675" s="1"/>
      <c r="ZA675" s="1"/>
      <c r="ZB675" s="1"/>
      <c r="ZC675" s="1"/>
      <c r="ZD675" s="1"/>
      <c r="ZE675" s="1"/>
      <c r="ZF675" s="1"/>
      <c r="ZG675" s="1"/>
      <c r="ZH675" s="1"/>
      <c r="ZI675" s="1"/>
      <c r="ZJ675" s="1"/>
      <c r="ZK675" s="1"/>
      <c r="ZL675" s="1"/>
      <c r="ZM675" s="1"/>
      <c r="ZN675" s="1"/>
      <c r="ZO675" s="1"/>
      <c r="ZP675" s="1"/>
      <c r="ZQ675" s="1"/>
      <c r="ZR675" s="1"/>
      <c r="ZS675" s="1"/>
    </row>
    <row r="676" spans="1:695" s="135" customFormat="1" x14ac:dyDescent="0.2">
      <c r="A676" s="225" t="s">
        <v>178</v>
      </c>
      <c r="B676" s="91"/>
      <c r="C676" s="48"/>
      <c r="D676" s="68"/>
      <c r="E676" s="69"/>
      <c r="F676" s="69"/>
      <c r="G676" s="42"/>
      <c r="H676" s="70"/>
      <c r="I676" s="81"/>
      <c r="J676" s="75"/>
      <c r="K676" s="46"/>
      <c r="L676" s="157"/>
      <c r="M676" s="1"/>
      <c r="N676" s="138"/>
      <c r="O676" s="139"/>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c r="JR676" s="1"/>
      <c r="JS676" s="1"/>
      <c r="JT676" s="1"/>
      <c r="JU676" s="1"/>
      <c r="JV676" s="1"/>
      <c r="JW676" s="1"/>
      <c r="JX676" s="1"/>
      <c r="JY676" s="1"/>
      <c r="JZ676" s="1"/>
      <c r="KA676" s="1"/>
      <c r="KB676" s="1"/>
      <c r="KC676" s="1"/>
      <c r="KD676" s="1"/>
      <c r="KE676" s="1"/>
      <c r="KF676" s="1"/>
      <c r="KG676" s="1"/>
      <c r="KH676" s="1"/>
      <c r="KI676" s="1"/>
      <c r="KJ676" s="1"/>
      <c r="KK676" s="1"/>
      <c r="KL676" s="1"/>
      <c r="KM676" s="1"/>
      <c r="KN676" s="1"/>
      <c r="KO676" s="1"/>
      <c r="KP676" s="1"/>
      <c r="KQ676" s="1"/>
      <c r="KR676" s="1"/>
      <c r="KS676" s="1"/>
      <c r="KT676" s="1"/>
      <c r="KU676" s="1"/>
      <c r="KV676" s="1"/>
      <c r="KW676" s="1"/>
      <c r="KX676" s="1"/>
      <c r="KY676" s="1"/>
      <c r="KZ676" s="1"/>
      <c r="LA676" s="1"/>
      <c r="LB676" s="1"/>
      <c r="LC676" s="1"/>
      <c r="LD676" s="1"/>
      <c r="LE676" s="1"/>
      <c r="LF676" s="1"/>
      <c r="LG676" s="1"/>
      <c r="LH676" s="1"/>
      <c r="LI676" s="1"/>
      <c r="LJ676" s="1"/>
      <c r="LK676" s="1"/>
      <c r="LL676" s="1"/>
      <c r="LM676" s="1"/>
      <c r="LN676" s="1"/>
      <c r="LO676" s="1"/>
      <c r="LP676" s="1"/>
      <c r="LQ676" s="1"/>
      <c r="LR676" s="1"/>
      <c r="LS676" s="1"/>
      <c r="LT676" s="1"/>
      <c r="LU676" s="1"/>
      <c r="LV676" s="1"/>
      <c r="LW676" s="1"/>
      <c r="LX676" s="1"/>
      <c r="LY676" s="1"/>
      <c r="LZ676" s="1"/>
      <c r="MA676" s="1"/>
      <c r="MB676" s="1"/>
      <c r="MC676" s="1"/>
      <c r="MD676" s="1"/>
      <c r="ME676" s="1"/>
      <c r="MF676" s="1"/>
      <c r="MG676" s="1"/>
      <c r="MH676" s="1"/>
      <c r="MI676" s="1"/>
      <c r="MJ676" s="1"/>
      <c r="MK676" s="1"/>
      <c r="ML676" s="1"/>
      <c r="MM676" s="1"/>
      <c r="MN676" s="1"/>
      <c r="MO676" s="1"/>
      <c r="MP676" s="1"/>
      <c r="MQ676" s="1"/>
      <c r="MR676" s="1"/>
      <c r="MS676" s="1"/>
      <c r="MT676" s="1"/>
      <c r="MU676" s="1"/>
      <c r="MV676" s="1"/>
      <c r="MW676" s="1"/>
      <c r="MX676" s="1"/>
      <c r="MY676" s="1"/>
      <c r="MZ676" s="1"/>
      <c r="NA676" s="1"/>
      <c r="NB676" s="1"/>
      <c r="NC676" s="1"/>
      <c r="ND676" s="1"/>
      <c r="NE676" s="1"/>
      <c r="NF676" s="1"/>
      <c r="NG676" s="1"/>
      <c r="NH676" s="1"/>
      <c r="NI676" s="1"/>
      <c r="NJ676" s="1"/>
      <c r="NK676" s="1"/>
      <c r="NL676" s="1"/>
      <c r="NM676" s="1"/>
      <c r="NN676" s="1"/>
      <c r="NO676" s="1"/>
      <c r="NP676" s="1"/>
      <c r="NQ676" s="1"/>
      <c r="NR676" s="1"/>
      <c r="NS676" s="1"/>
      <c r="NT676" s="1"/>
      <c r="NU676" s="1"/>
      <c r="NV676" s="1"/>
      <c r="NW676" s="1"/>
      <c r="NX676" s="1"/>
      <c r="NY676" s="1"/>
      <c r="NZ676" s="1"/>
      <c r="OA676" s="1"/>
      <c r="OB676" s="1"/>
      <c r="OC676" s="1"/>
      <c r="OD676" s="1"/>
      <c r="OE676" s="1"/>
      <c r="OF676" s="1"/>
      <c r="OG676" s="1"/>
      <c r="OH676" s="1"/>
      <c r="OI676" s="1"/>
      <c r="OJ676" s="1"/>
      <c r="OK676" s="1"/>
      <c r="OL676" s="1"/>
      <c r="OM676" s="1"/>
      <c r="ON676" s="1"/>
      <c r="OO676" s="1"/>
      <c r="OP676" s="1"/>
      <c r="OQ676" s="1"/>
      <c r="OR676" s="1"/>
      <c r="OS676" s="1"/>
      <c r="OT676" s="1"/>
      <c r="OU676" s="1"/>
      <c r="OV676" s="1"/>
      <c r="OW676" s="1"/>
      <c r="OX676" s="1"/>
      <c r="OY676" s="1"/>
      <c r="OZ676" s="1"/>
      <c r="PA676" s="1"/>
      <c r="PB676" s="1"/>
      <c r="PC676" s="1"/>
      <c r="PD676" s="1"/>
      <c r="PE676" s="1"/>
      <c r="PF676" s="1"/>
      <c r="PG676" s="1"/>
      <c r="PH676" s="1"/>
      <c r="PI676" s="1"/>
      <c r="PJ676" s="1"/>
      <c r="PK676" s="1"/>
      <c r="PL676" s="1"/>
      <c r="PM676" s="1"/>
      <c r="PN676" s="1"/>
      <c r="PO676" s="1"/>
      <c r="PP676" s="1"/>
      <c r="PQ676" s="1"/>
      <c r="PR676" s="1"/>
      <c r="PS676" s="1"/>
      <c r="PT676" s="1"/>
      <c r="PU676" s="1"/>
      <c r="PV676" s="1"/>
      <c r="PW676" s="1"/>
      <c r="PX676" s="1"/>
      <c r="PY676" s="1"/>
      <c r="PZ676" s="1"/>
      <c r="QA676" s="1"/>
      <c r="QB676" s="1"/>
      <c r="QC676" s="1"/>
      <c r="QD676" s="1"/>
      <c r="QE676" s="1"/>
      <c r="QF676" s="1"/>
      <c r="QG676" s="1"/>
      <c r="QH676" s="1"/>
      <c r="QI676" s="1"/>
      <c r="QJ676" s="1"/>
      <c r="QK676" s="1"/>
      <c r="QL676" s="1"/>
      <c r="QM676" s="1"/>
      <c r="QN676" s="1"/>
      <c r="QO676" s="1"/>
      <c r="QP676" s="1"/>
      <c r="QQ676" s="1"/>
      <c r="QR676" s="1"/>
      <c r="QS676" s="1"/>
      <c r="QT676" s="1"/>
      <c r="QU676" s="1"/>
      <c r="QV676" s="1"/>
      <c r="QW676" s="1"/>
      <c r="QX676" s="1"/>
      <c r="QY676" s="1"/>
      <c r="QZ676" s="1"/>
      <c r="RA676" s="1"/>
      <c r="RB676" s="1"/>
      <c r="RC676" s="1"/>
      <c r="RD676" s="1"/>
      <c r="RE676" s="1"/>
      <c r="RF676" s="1"/>
      <c r="RG676" s="1"/>
      <c r="RH676" s="1"/>
      <c r="RI676" s="1"/>
      <c r="RJ676" s="1"/>
      <c r="RK676" s="1"/>
      <c r="RL676" s="1"/>
      <c r="RM676" s="1"/>
      <c r="RN676" s="1"/>
      <c r="RO676" s="1"/>
      <c r="RP676" s="1"/>
      <c r="RQ676" s="1"/>
      <c r="RR676" s="1"/>
      <c r="RS676" s="1"/>
      <c r="RT676" s="1"/>
      <c r="RU676" s="1"/>
      <c r="RV676" s="1"/>
      <c r="RW676" s="1"/>
      <c r="RX676" s="1"/>
      <c r="RY676" s="1"/>
      <c r="RZ676" s="1"/>
      <c r="SA676" s="1"/>
      <c r="SB676" s="1"/>
      <c r="SC676" s="1"/>
      <c r="SD676" s="1"/>
      <c r="SE676" s="1"/>
      <c r="SF676" s="1"/>
      <c r="SG676" s="1"/>
      <c r="SH676" s="1"/>
      <c r="SI676" s="1"/>
      <c r="SJ676" s="1"/>
      <c r="SK676" s="1"/>
      <c r="SL676" s="1"/>
      <c r="SM676" s="1"/>
      <c r="SN676" s="1"/>
      <c r="SO676" s="1"/>
      <c r="SP676" s="1"/>
      <c r="SQ676" s="1"/>
      <c r="SR676" s="1"/>
      <c r="SS676" s="1"/>
      <c r="ST676" s="1"/>
      <c r="SU676" s="1"/>
      <c r="SV676" s="1"/>
      <c r="SW676" s="1"/>
      <c r="SX676" s="1"/>
      <c r="SY676" s="1"/>
      <c r="SZ676" s="1"/>
      <c r="TA676" s="1"/>
      <c r="TB676" s="1"/>
      <c r="TC676" s="1"/>
      <c r="TD676" s="1"/>
      <c r="TE676" s="1"/>
      <c r="TF676" s="1"/>
      <c r="TG676" s="1"/>
      <c r="TH676" s="1"/>
      <c r="TI676" s="1"/>
      <c r="TJ676" s="1"/>
      <c r="TK676" s="1"/>
      <c r="TL676" s="1"/>
      <c r="TM676" s="1"/>
      <c r="TN676" s="1"/>
      <c r="TO676" s="1"/>
      <c r="TP676" s="1"/>
      <c r="TQ676" s="1"/>
      <c r="TR676" s="1"/>
      <c r="TS676" s="1"/>
      <c r="TT676" s="1"/>
      <c r="TU676" s="1"/>
      <c r="TV676" s="1"/>
      <c r="TW676" s="1"/>
      <c r="TX676" s="1"/>
      <c r="TY676" s="1"/>
      <c r="TZ676" s="1"/>
      <c r="UA676" s="1"/>
      <c r="UB676" s="1"/>
      <c r="UC676" s="1"/>
      <c r="UD676" s="1"/>
      <c r="UE676" s="1"/>
      <c r="UF676" s="1"/>
      <c r="UG676" s="1"/>
      <c r="UH676" s="1"/>
      <c r="UI676" s="1"/>
      <c r="UJ676" s="1"/>
      <c r="UK676" s="1"/>
      <c r="UL676" s="1"/>
      <c r="UM676" s="1"/>
      <c r="UN676" s="1"/>
      <c r="UO676" s="1"/>
      <c r="UP676" s="1"/>
      <c r="UQ676" s="1"/>
      <c r="UR676" s="1"/>
      <c r="US676" s="1"/>
      <c r="UT676" s="1"/>
      <c r="UU676" s="1"/>
      <c r="UV676" s="1"/>
      <c r="UW676" s="1"/>
      <c r="UX676" s="1"/>
      <c r="UY676" s="1"/>
      <c r="UZ676" s="1"/>
      <c r="VA676" s="1"/>
      <c r="VB676" s="1"/>
      <c r="VC676" s="1"/>
      <c r="VD676" s="1"/>
      <c r="VE676" s="1"/>
      <c r="VF676" s="1"/>
      <c r="VG676" s="1"/>
      <c r="VH676" s="1"/>
      <c r="VI676" s="1"/>
      <c r="VJ676" s="1"/>
      <c r="VK676" s="1"/>
      <c r="VL676" s="1"/>
      <c r="VM676" s="1"/>
      <c r="VN676" s="1"/>
      <c r="VO676" s="1"/>
      <c r="VP676" s="1"/>
      <c r="VQ676" s="1"/>
      <c r="VR676" s="1"/>
      <c r="VS676" s="1"/>
      <c r="VT676" s="1"/>
      <c r="VU676" s="1"/>
      <c r="VV676" s="1"/>
      <c r="VW676" s="1"/>
      <c r="VX676" s="1"/>
      <c r="VY676" s="1"/>
      <c r="VZ676" s="1"/>
      <c r="WA676" s="1"/>
      <c r="WB676" s="1"/>
      <c r="WC676" s="1"/>
      <c r="WD676" s="1"/>
      <c r="WE676" s="1"/>
      <c r="WF676" s="1"/>
      <c r="WG676" s="1"/>
      <c r="WH676" s="1"/>
      <c r="WI676" s="1"/>
      <c r="WJ676" s="1"/>
      <c r="WK676" s="1"/>
      <c r="WL676" s="1"/>
      <c r="WM676" s="1"/>
      <c r="WN676" s="1"/>
      <c r="WO676" s="1"/>
      <c r="WP676" s="1"/>
      <c r="WQ676" s="1"/>
      <c r="WR676" s="1"/>
      <c r="WS676" s="1"/>
      <c r="WT676" s="1"/>
      <c r="WU676" s="1"/>
      <c r="WV676" s="1"/>
      <c r="WW676" s="1"/>
      <c r="WX676" s="1"/>
      <c r="WY676" s="1"/>
      <c r="WZ676" s="1"/>
      <c r="XA676" s="1"/>
      <c r="XB676" s="1"/>
      <c r="XC676" s="1"/>
      <c r="XD676" s="1"/>
      <c r="XE676" s="1"/>
      <c r="XF676" s="1"/>
      <c r="XG676" s="1"/>
      <c r="XH676" s="1"/>
      <c r="XI676" s="1"/>
      <c r="XJ676" s="1"/>
      <c r="XK676" s="1"/>
      <c r="XL676" s="1"/>
      <c r="XM676" s="1"/>
      <c r="XN676" s="1"/>
      <c r="XO676" s="1"/>
      <c r="XP676" s="1"/>
      <c r="XQ676" s="1"/>
      <c r="XR676" s="1"/>
      <c r="XS676" s="1"/>
      <c r="XT676" s="1"/>
      <c r="XU676" s="1"/>
      <c r="XV676" s="1"/>
      <c r="XW676" s="1"/>
      <c r="XX676" s="1"/>
      <c r="XY676" s="1"/>
      <c r="XZ676" s="1"/>
      <c r="YA676" s="1"/>
      <c r="YB676" s="1"/>
      <c r="YC676" s="1"/>
      <c r="YD676" s="1"/>
      <c r="YE676" s="1"/>
      <c r="YF676" s="1"/>
      <c r="YG676" s="1"/>
      <c r="YH676" s="1"/>
      <c r="YI676" s="1"/>
      <c r="YJ676" s="1"/>
      <c r="YK676" s="1"/>
      <c r="YL676" s="1"/>
      <c r="YM676" s="1"/>
      <c r="YN676" s="1"/>
      <c r="YO676" s="1"/>
      <c r="YP676" s="1"/>
      <c r="YQ676" s="1"/>
      <c r="YR676" s="1"/>
      <c r="YS676" s="1"/>
      <c r="YT676" s="1"/>
      <c r="YU676" s="1"/>
      <c r="YV676" s="1"/>
      <c r="YW676" s="1"/>
      <c r="YX676" s="1"/>
      <c r="YY676" s="1"/>
      <c r="YZ676" s="1"/>
      <c r="ZA676" s="1"/>
      <c r="ZB676" s="1"/>
      <c r="ZC676" s="1"/>
      <c r="ZD676" s="1"/>
      <c r="ZE676" s="1"/>
      <c r="ZF676" s="1"/>
      <c r="ZG676" s="1"/>
      <c r="ZH676" s="1"/>
      <c r="ZI676" s="1"/>
      <c r="ZJ676" s="1"/>
      <c r="ZK676" s="1"/>
      <c r="ZL676" s="1"/>
      <c r="ZM676" s="1"/>
      <c r="ZN676" s="1"/>
      <c r="ZO676" s="1"/>
      <c r="ZP676" s="1"/>
      <c r="ZQ676" s="1"/>
      <c r="ZR676" s="1"/>
      <c r="ZS676" s="1"/>
    </row>
    <row r="677" spans="1:695" s="135" customFormat="1" x14ac:dyDescent="0.2">
      <c r="A677" s="225" t="s">
        <v>178</v>
      </c>
      <c r="B677" s="91"/>
      <c r="C677" s="48" t="s">
        <v>186</v>
      </c>
      <c r="D677" s="68" t="s">
        <v>16</v>
      </c>
      <c r="E677" s="69">
        <v>0.64583333333333337</v>
      </c>
      <c r="F677" s="69">
        <f>E677+(50/(24*60))</f>
        <v>0.68055555555555558</v>
      </c>
      <c r="G677" s="42">
        <f>H677*I677</f>
        <v>1617</v>
      </c>
      <c r="H677" s="70">
        <v>49</v>
      </c>
      <c r="I677" s="81">
        <v>33</v>
      </c>
      <c r="J677" s="77" t="s">
        <v>204</v>
      </c>
      <c r="K677" s="77" t="s">
        <v>205</v>
      </c>
      <c r="L677" s="157"/>
      <c r="M677" s="1"/>
      <c r="N677" s="138"/>
      <c r="O677" s="139"/>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c r="JR677" s="1"/>
      <c r="JS677" s="1"/>
      <c r="JT677" s="1"/>
      <c r="JU677" s="1"/>
      <c r="JV677" s="1"/>
      <c r="JW677" s="1"/>
      <c r="JX677" s="1"/>
      <c r="JY677" s="1"/>
      <c r="JZ677" s="1"/>
      <c r="KA677" s="1"/>
      <c r="KB677" s="1"/>
      <c r="KC677" s="1"/>
      <c r="KD677" s="1"/>
      <c r="KE677" s="1"/>
      <c r="KF677" s="1"/>
      <c r="KG677" s="1"/>
      <c r="KH677" s="1"/>
      <c r="KI677" s="1"/>
      <c r="KJ677" s="1"/>
      <c r="KK677" s="1"/>
      <c r="KL677" s="1"/>
      <c r="KM677" s="1"/>
      <c r="KN677" s="1"/>
      <c r="KO677" s="1"/>
      <c r="KP677" s="1"/>
      <c r="KQ677" s="1"/>
      <c r="KR677" s="1"/>
      <c r="KS677" s="1"/>
      <c r="KT677" s="1"/>
      <c r="KU677" s="1"/>
      <c r="KV677" s="1"/>
      <c r="KW677" s="1"/>
      <c r="KX677" s="1"/>
      <c r="KY677" s="1"/>
      <c r="KZ677" s="1"/>
      <c r="LA677" s="1"/>
      <c r="LB677" s="1"/>
      <c r="LC677" s="1"/>
      <c r="LD677" s="1"/>
      <c r="LE677" s="1"/>
      <c r="LF677" s="1"/>
      <c r="LG677" s="1"/>
      <c r="LH677" s="1"/>
      <c r="LI677" s="1"/>
      <c r="LJ677" s="1"/>
      <c r="LK677" s="1"/>
      <c r="LL677" s="1"/>
      <c r="LM677" s="1"/>
      <c r="LN677" s="1"/>
      <c r="LO677" s="1"/>
      <c r="LP677" s="1"/>
      <c r="LQ677" s="1"/>
      <c r="LR677" s="1"/>
      <c r="LS677" s="1"/>
      <c r="LT677" s="1"/>
      <c r="LU677" s="1"/>
      <c r="LV677" s="1"/>
      <c r="LW677" s="1"/>
      <c r="LX677" s="1"/>
      <c r="LY677" s="1"/>
      <c r="LZ677" s="1"/>
      <c r="MA677" s="1"/>
      <c r="MB677" s="1"/>
      <c r="MC677" s="1"/>
      <c r="MD677" s="1"/>
      <c r="ME677" s="1"/>
      <c r="MF677" s="1"/>
      <c r="MG677" s="1"/>
      <c r="MH677" s="1"/>
      <c r="MI677" s="1"/>
      <c r="MJ677" s="1"/>
      <c r="MK677" s="1"/>
      <c r="ML677" s="1"/>
      <c r="MM677" s="1"/>
      <c r="MN677" s="1"/>
      <c r="MO677" s="1"/>
      <c r="MP677" s="1"/>
      <c r="MQ677" s="1"/>
      <c r="MR677" s="1"/>
      <c r="MS677" s="1"/>
      <c r="MT677" s="1"/>
      <c r="MU677" s="1"/>
      <c r="MV677" s="1"/>
      <c r="MW677" s="1"/>
      <c r="MX677" s="1"/>
      <c r="MY677" s="1"/>
      <c r="MZ677" s="1"/>
      <c r="NA677" s="1"/>
      <c r="NB677" s="1"/>
      <c r="NC677" s="1"/>
      <c r="ND677" s="1"/>
      <c r="NE677" s="1"/>
      <c r="NF677" s="1"/>
      <c r="NG677" s="1"/>
      <c r="NH677" s="1"/>
      <c r="NI677" s="1"/>
      <c r="NJ677" s="1"/>
      <c r="NK677" s="1"/>
      <c r="NL677" s="1"/>
      <c r="NM677" s="1"/>
      <c r="NN677" s="1"/>
      <c r="NO677" s="1"/>
      <c r="NP677" s="1"/>
      <c r="NQ677" s="1"/>
      <c r="NR677" s="1"/>
      <c r="NS677" s="1"/>
      <c r="NT677" s="1"/>
      <c r="NU677" s="1"/>
      <c r="NV677" s="1"/>
      <c r="NW677" s="1"/>
      <c r="NX677" s="1"/>
      <c r="NY677" s="1"/>
      <c r="NZ677" s="1"/>
      <c r="OA677" s="1"/>
      <c r="OB677" s="1"/>
      <c r="OC677" s="1"/>
      <c r="OD677" s="1"/>
      <c r="OE677" s="1"/>
      <c r="OF677" s="1"/>
      <c r="OG677" s="1"/>
      <c r="OH677" s="1"/>
      <c r="OI677" s="1"/>
      <c r="OJ677" s="1"/>
      <c r="OK677" s="1"/>
      <c r="OL677" s="1"/>
      <c r="OM677" s="1"/>
      <c r="ON677" s="1"/>
      <c r="OO677" s="1"/>
      <c r="OP677" s="1"/>
      <c r="OQ677" s="1"/>
      <c r="OR677" s="1"/>
      <c r="OS677" s="1"/>
      <c r="OT677" s="1"/>
      <c r="OU677" s="1"/>
      <c r="OV677" s="1"/>
      <c r="OW677" s="1"/>
      <c r="OX677" s="1"/>
      <c r="OY677" s="1"/>
      <c r="OZ677" s="1"/>
      <c r="PA677" s="1"/>
      <c r="PB677" s="1"/>
      <c r="PC677" s="1"/>
      <c r="PD677" s="1"/>
      <c r="PE677" s="1"/>
      <c r="PF677" s="1"/>
      <c r="PG677" s="1"/>
      <c r="PH677" s="1"/>
      <c r="PI677" s="1"/>
      <c r="PJ677" s="1"/>
      <c r="PK677" s="1"/>
      <c r="PL677" s="1"/>
      <c r="PM677" s="1"/>
      <c r="PN677" s="1"/>
      <c r="PO677" s="1"/>
      <c r="PP677" s="1"/>
      <c r="PQ677" s="1"/>
      <c r="PR677" s="1"/>
      <c r="PS677" s="1"/>
      <c r="PT677" s="1"/>
      <c r="PU677" s="1"/>
      <c r="PV677" s="1"/>
      <c r="PW677" s="1"/>
      <c r="PX677" s="1"/>
      <c r="PY677" s="1"/>
      <c r="PZ677" s="1"/>
      <c r="QA677" s="1"/>
      <c r="QB677" s="1"/>
      <c r="QC677" s="1"/>
      <c r="QD677" s="1"/>
      <c r="QE677" s="1"/>
      <c r="QF677" s="1"/>
      <c r="QG677" s="1"/>
      <c r="QH677" s="1"/>
      <c r="QI677" s="1"/>
      <c r="QJ677" s="1"/>
      <c r="QK677" s="1"/>
      <c r="QL677" s="1"/>
      <c r="QM677" s="1"/>
      <c r="QN677" s="1"/>
      <c r="QO677" s="1"/>
      <c r="QP677" s="1"/>
      <c r="QQ677" s="1"/>
      <c r="QR677" s="1"/>
      <c r="QS677" s="1"/>
      <c r="QT677" s="1"/>
      <c r="QU677" s="1"/>
      <c r="QV677" s="1"/>
      <c r="QW677" s="1"/>
      <c r="QX677" s="1"/>
      <c r="QY677" s="1"/>
      <c r="QZ677" s="1"/>
      <c r="RA677" s="1"/>
      <c r="RB677" s="1"/>
      <c r="RC677" s="1"/>
      <c r="RD677" s="1"/>
      <c r="RE677" s="1"/>
      <c r="RF677" s="1"/>
      <c r="RG677" s="1"/>
      <c r="RH677" s="1"/>
      <c r="RI677" s="1"/>
      <c r="RJ677" s="1"/>
      <c r="RK677" s="1"/>
      <c r="RL677" s="1"/>
      <c r="RM677" s="1"/>
      <c r="RN677" s="1"/>
      <c r="RO677" s="1"/>
      <c r="RP677" s="1"/>
      <c r="RQ677" s="1"/>
      <c r="RR677" s="1"/>
      <c r="RS677" s="1"/>
      <c r="RT677" s="1"/>
      <c r="RU677" s="1"/>
      <c r="RV677" s="1"/>
      <c r="RW677" s="1"/>
      <c r="RX677" s="1"/>
      <c r="RY677" s="1"/>
      <c r="RZ677" s="1"/>
      <c r="SA677" s="1"/>
      <c r="SB677" s="1"/>
      <c r="SC677" s="1"/>
      <c r="SD677" s="1"/>
      <c r="SE677" s="1"/>
      <c r="SF677" s="1"/>
      <c r="SG677" s="1"/>
      <c r="SH677" s="1"/>
      <c r="SI677" s="1"/>
      <c r="SJ677" s="1"/>
      <c r="SK677" s="1"/>
      <c r="SL677" s="1"/>
      <c r="SM677" s="1"/>
      <c r="SN677" s="1"/>
      <c r="SO677" s="1"/>
      <c r="SP677" s="1"/>
      <c r="SQ677" s="1"/>
      <c r="SR677" s="1"/>
      <c r="SS677" s="1"/>
      <c r="ST677" s="1"/>
      <c r="SU677" s="1"/>
      <c r="SV677" s="1"/>
      <c r="SW677" s="1"/>
      <c r="SX677" s="1"/>
      <c r="SY677" s="1"/>
      <c r="SZ677" s="1"/>
      <c r="TA677" s="1"/>
      <c r="TB677" s="1"/>
      <c r="TC677" s="1"/>
      <c r="TD677" s="1"/>
      <c r="TE677" s="1"/>
      <c r="TF677" s="1"/>
      <c r="TG677" s="1"/>
      <c r="TH677" s="1"/>
      <c r="TI677" s="1"/>
      <c r="TJ677" s="1"/>
      <c r="TK677" s="1"/>
      <c r="TL677" s="1"/>
      <c r="TM677" s="1"/>
      <c r="TN677" s="1"/>
      <c r="TO677" s="1"/>
      <c r="TP677" s="1"/>
      <c r="TQ677" s="1"/>
      <c r="TR677" s="1"/>
      <c r="TS677" s="1"/>
      <c r="TT677" s="1"/>
      <c r="TU677" s="1"/>
      <c r="TV677" s="1"/>
      <c r="TW677" s="1"/>
      <c r="TX677" s="1"/>
      <c r="TY677" s="1"/>
      <c r="TZ677" s="1"/>
      <c r="UA677" s="1"/>
      <c r="UB677" s="1"/>
      <c r="UC677" s="1"/>
      <c r="UD677" s="1"/>
      <c r="UE677" s="1"/>
      <c r="UF677" s="1"/>
      <c r="UG677" s="1"/>
      <c r="UH677" s="1"/>
      <c r="UI677" s="1"/>
      <c r="UJ677" s="1"/>
      <c r="UK677" s="1"/>
      <c r="UL677" s="1"/>
      <c r="UM677" s="1"/>
      <c r="UN677" s="1"/>
      <c r="UO677" s="1"/>
      <c r="UP677" s="1"/>
      <c r="UQ677" s="1"/>
      <c r="UR677" s="1"/>
      <c r="US677" s="1"/>
      <c r="UT677" s="1"/>
      <c r="UU677" s="1"/>
      <c r="UV677" s="1"/>
      <c r="UW677" s="1"/>
      <c r="UX677" s="1"/>
      <c r="UY677" s="1"/>
      <c r="UZ677" s="1"/>
      <c r="VA677" s="1"/>
      <c r="VB677" s="1"/>
      <c r="VC677" s="1"/>
      <c r="VD677" s="1"/>
      <c r="VE677" s="1"/>
      <c r="VF677" s="1"/>
      <c r="VG677" s="1"/>
      <c r="VH677" s="1"/>
      <c r="VI677" s="1"/>
      <c r="VJ677" s="1"/>
      <c r="VK677" s="1"/>
      <c r="VL677" s="1"/>
      <c r="VM677" s="1"/>
      <c r="VN677" s="1"/>
      <c r="VO677" s="1"/>
      <c r="VP677" s="1"/>
      <c r="VQ677" s="1"/>
      <c r="VR677" s="1"/>
      <c r="VS677" s="1"/>
      <c r="VT677" s="1"/>
      <c r="VU677" s="1"/>
      <c r="VV677" s="1"/>
      <c r="VW677" s="1"/>
      <c r="VX677" s="1"/>
      <c r="VY677" s="1"/>
      <c r="VZ677" s="1"/>
      <c r="WA677" s="1"/>
      <c r="WB677" s="1"/>
      <c r="WC677" s="1"/>
      <c r="WD677" s="1"/>
      <c r="WE677" s="1"/>
      <c r="WF677" s="1"/>
      <c r="WG677" s="1"/>
      <c r="WH677" s="1"/>
      <c r="WI677" s="1"/>
      <c r="WJ677" s="1"/>
      <c r="WK677" s="1"/>
      <c r="WL677" s="1"/>
      <c r="WM677" s="1"/>
      <c r="WN677" s="1"/>
      <c r="WO677" s="1"/>
      <c r="WP677" s="1"/>
      <c r="WQ677" s="1"/>
      <c r="WR677" s="1"/>
      <c r="WS677" s="1"/>
      <c r="WT677" s="1"/>
      <c r="WU677" s="1"/>
      <c r="WV677" s="1"/>
      <c r="WW677" s="1"/>
      <c r="WX677" s="1"/>
      <c r="WY677" s="1"/>
      <c r="WZ677" s="1"/>
      <c r="XA677" s="1"/>
      <c r="XB677" s="1"/>
      <c r="XC677" s="1"/>
      <c r="XD677" s="1"/>
      <c r="XE677" s="1"/>
      <c r="XF677" s="1"/>
      <c r="XG677" s="1"/>
      <c r="XH677" s="1"/>
      <c r="XI677" s="1"/>
      <c r="XJ677" s="1"/>
      <c r="XK677" s="1"/>
      <c r="XL677" s="1"/>
      <c r="XM677" s="1"/>
      <c r="XN677" s="1"/>
      <c r="XO677" s="1"/>
      <c r="XP677" s="1"/>
      <c r="XQ677" s="1"/>
      <c r="XR677" s="1"/>
      <c r="XS677" s="1"/>
      <c r="XT677" s="1"/>
      <c r="XU677" s="1"/>
      <c r="XV677" s="1"/>
      <c r="XW677" s="1"/>
      <c r="XX677" s="1"/>
      <c r="XY677" s="1"/>
      <c r="XZ677" s="1"/>
      <c r="YA677" s="1"/>
      <c r="YB677" s="1"/>
      <c r="YC677" s="1"/>
      <c r="YD677" s="1"/>
      <c r="YE677" s="1"/>
      <c r="YF677" s="1"/>
      <c r="YG677" s="1"/>
      <c r="YH677" s="1"/>
      <c r="YI677" s="1"/>
      <c r="YJ677" s="1"/>
      <c r="YK677" s="1"/>
      <c r="YL677" s="1"/>
      <c r="YM677" s="1"/>
      <c r="YN677" s="1"/>
      <c r="YO677" s="1"/>
      <c r="YP677" s="1"/>
      <c r="YQ677" s="1"/>
      <c r="YR677" s="1"/>
      <c r="YS677" s="1"/>
      <c r="YT677" s="1"/>
      <c r="YU677" s="1"/>
      <c r="YV677" s="1"/>
      <c r="YW677" s="1"/>
      <c r="YX677" s="1"/>
      <c r="YY677" s="1"/>
      <c r="YZ677" s="1"/>
      <c r="ZA677" s="1"/>
      <c r="ZB677" s="1"/>
      <c r="ZC677" s="1"/>
      <c r="ZD677" s="1"/>
      <c r="ZE677" s="1"/>
      <c r="ZF677" s="1"/>
      <c r="ZG677" s="1"/>
      <c r="ZH677" s="1"/>
      <c r="ZI677" s="1"/>
      <c r="ZJ677" s="1"/>
      <c r="ZK677" s="1"/>
      <c r="ZL677" s="1"/>
      <c r="ZM677" s="1"/>
      <c r="ZN677" s="1"/>
      <c r="ZO677" s="1"/>
      <c r="ZP677" s="1"/>
      <c r="ZQ677" s="1"/>
      <c r="ZR677" s="1"/>
      <c r="ZS677" s="1"/>
    </row>
    <row r="678" spans="1:695" s="135" customFormat="1" x14ac:dyDescent="0.2">
      <c r="A678" s="225" t="s">
        <v>178</v>
      </c>
      <c r="B678" s="91"/>
      <c r="C678" s="48" t="s">
        <v>89</v>
      </c>
      <c r="D678" s="68" t="s">
        <v>14</v>
      </c>
      <c r="E678" s="69">
        <v>0.6875</v>
      </c>
      <c r="F678" s="69">
        <f t="shared" si="104"/>
        <v>0.72222222222222221</v>
      </c>
      <c r="G678" s="42">
        <f t="shared" si="103"/>
        <v>8250</v>
      </c>
      <c r="H678" s="70">
        <v>250</v>
      </c>
      <c r="I678" s="81">
        <v>33</v>
      </c>
      <c r="J678" s="77" t="s">
        <v>204</v>
      </c>
      <c r="K678" s="77" t="s">
        <v>205</v>
      </c>
      <c r="L678" s="157"/>
      <c r="M678" s="1"/>
      <c r="N678" s="138"/>
      <c r="O678" s="139"/>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c r="JR678" s="1"/>
      <c r="JS678" s="1"/>
      <c r="JT678" s="1"/>
      <c r="JU678" s="1"/>
      <c r="JV678" s="1"/>
      <c r="JW678" s="1"/>
      <c r="JX678" s="1"/>
      <c r="JY678" s="1"/>
      <c r="JZ678" s="1"/>
      <c r="KA678" s="1"/>
      <c r="KB678" s="1"/>
      <c r="KC678" s="1"/>
      <c r="KD678" s="1"/>
      <c r="KE678" s="1"/>
      <c r="KF678" s="1"/>
      <c r="KG678" s="1"/>
      <c r="KH678" s="1"/>
      <c r="KI678" s="1"/>
      <c r="KJ678" s="1"/>
      <c r="KK678" s="1"/>
      <c r="KL678" s="1"/>
      <c r="KM678" s="1"/>
      <c r="KN678" s="1"/>
      <c r="KO678" s="1"/>
      <c r="KP678" s="1"/>
      <c r="KQ678" s="1"/>
      <c r="KR678" s="1"/>
      <c r="KS678" s="1"/>
      <c r="KT678" s="1"/>
      <c r="KU678" s="1"/>
      <c r="KV678" s="1"/>
      <c r="KW678" s="1"/>
      <c r="KX678" s="1"/>
      <c r="KY678" s="1"/>
      <c r="KZ678" s="1"/>
      <c r="LA678" s="1"/>
      <c r="LB678" s="1"/>
      <c r="LC678" s="1"/>
      <c r="LD678" s="1"/>
      <c r="LE678" s="1"/>
      <c r="LF678" s="1"/>
      <c r="LG678" s="1"/>
      <c r="LH678" s="1"/>
      <c r="LI678" s="1"/>
      <c r="LJ678" s="1"/>
      <c r="LK678" s="1"/>
      <c r="LL678" s="1"/>
      <c r="LM678" s="1"/>
      <c r="LN678" s="1"/>
      <c r="LO678" s="1"/>
      <c r="LP678" s="1"/>
      <c r="LQ678" s="1"/>
      <c r="LR678" s="1"/>
      <c r="LS678" s="1"/>
      <c r="LT678" s="1"/>
      <c r="LU678" s="1"/>
      <c r="LV678" s="1"/>
      <c r="LW678" s="1"/>
      <c r="LX678" s="1"/>
      <c r="LY678" s="1"/>
      <c r="LZ678" s="1"/>
      <c r="MA678" s="1"/>
      <c r="MB678" s="1"/>
      <c r="MC678" s="1"/>
      <c r="MD678" s="1"/>
      <c r="ME678" s="1"/>
      <c r="MF678" s="1"/>
      <c r="MG678" s="1"/>
      <c r="MH678" s="1"/>
      <c r="MI678" s="1"/>
      <c r="MJ678" s="1"/>
      <c r="MK678" s="1"/>
      <c r="ML678" s="1"/>
      <c r="MM678" s="1"/>
      <c r="MN678" s="1"/>
      <c r="MO678" s="1"/>
      <c r="MP678" s="1"/>
      <c r="MQ678" s="1"/>
      <c r="MR678" s="1"/>
      <c r="MS678" s="1"/>
      <c r="MT678" s="1"/>
      <c r="MU678" s="1"/>
      <c r="MV678" s="1"/>
      <c r="MW678" s="1"/>
      <c r="MX678" s="1"/>
      <c r="MY678" s="1"/>
      <c r="MZ678" s="1"/>
      <c r="NA678" s="1"/>
      <c r="NB678" s="1"/>
      <c r="NC678" s="1"/>
      <c r="ND678" s="1"/>
      <c r="NE678" s="1"/>
      <c r="NF678" s="1"/>
      <c r="NG678" s="1"/>
      <c r="NH678" s="1"/>
      <c r="NI678" s="1"/>
      <c r="NJ678" s="1"/>
      <c r="NK678" s="1"/>
      <c r="NL678" s="1"/>
      <c r="NM678" s="1"/>
      <c r="NN678" s="1"/>
      <c r="NO678" s="1"/>
      <c r="NP678" s="1"/>
      <c r="NQ678" s="1"/>
      <c r="NR678" s="1"/>
      <c r="NS678" s="1"/>
      <c r="NT678" s="1"/>
      <c r="NU678" s="1"/>
      <c r="NV678" s="1"/>
      <c r="NW678" s="1"/>
      <c r="NX678" s="1"/>
      <c r="NY678" s="1"/>
      <c r="NZ678" s="1"/>
      <c r="OA678" s="1"/>
      <c r="OB678" s="1"/>
      <c r="OC678" s="1"/>
      <c r="OD678" s="1"/>
      <c r="OE678" s="1"/>
      <c r="OF678" s="1"/>
      <c r="OG678" s="1"/>
      <c r="OH678" s="1"/>
      <c r="OI678" s="1"/>
      <c r="OJ678" s="1"/>
      <c r="OK678" s="1"/>
      <c r="OL678" s="1"/>
      <c r="OM678" s="1"/>
      <c r="ON678" s="1"/>
      <c r="OO678" s="1"/>
      <c r="OP678" s="1"/>
      <c r="OQ678" s="1"/>
      <c r="OR678" s="1"/>
      <c r="OS678" s="1"/>
      <c r="OT678" s="1"/>
      <c r="OU678" s="1"/>
      <c r="OV678" s="1"/>
      <c r="OW678" s="1"/>
      <c r="OX678" s="1"/>
      <c r="OY678" s="1"/>
      <c r="OZ678" s="1"/>
      <c r="PA678" s="1"/>
      <c r="PB678" s="1"/>
      <c r="PC678" s="1"/>
      <c r="PD678" s="1"/>
      <c r="PE678" s="1"/>
      <c r="PF678" s="1"/>
      <c r="PG678" s="1"/>
      <c r="PH678" s="1"/>
      <c r="PI678" s="1"/>
      <c r="PJ678" s="1"/>
      <c r="PK678" s="1"/>
      <c r="PL678" s="1"/>
      <c r="PM678" s="1"/>
      <c r="PN678" s="1"/>
      <c r="PO678" s="1"/>
      <c r="PP678" s="1"/>
      <c r="PQ678" s="1"/>
      <c r="PR678" s="1"/>
      <c r="PS678" s="1"/>
      <c r="PT678" s="1"/>
      <c r="PU678" s="1"/>
      <c r="PV678" s="1"/>
      <c r="PW678" s="1"/>
      <c r="PX678" s="1"/>
      <c r="PY678" s="1"/>
      <c r="PZ678" s="1"/>
      <c r="QA678" s="1"/>
      <c r="QB678" s="1"/>
      <c r="QC678" s="1"/>
      <c r="QD678" s="1"/>
      <c r="QE678" s="1"/>
      <c r="QF678" s="1"/>
      <c r="QG678" s="1"/>
      <c r="QH678" s="1"/>
      <c r="QI678" s="1"/>
      <c r="QJ678" s="1"/>
      <c r="QK678" s="1"/>
      <c r="QL678" s="1"/>
      <c r="QM678" s="1"/>
      <c r="QN678" s="1"/>
      <c r="QO678" s="1"/>
      <c r="QP678" s="1"/>
      <c r="QQ678" s="1"/>
      <c r="QR678" s="1"/>
      <c r="QS678" s="1"/>
      <c r="QT678" s="1"/>
      <c r="QU678" s="1"/>
      <c r="QV678" s="1"/>
      <c r="QW678" s="1"/>
      <c r="QX678" s="1"/>
      <c r="QY678" s="1"/>
      <c r="QZ678" s="1"/>
      <c r="RA678" s="1"/>
      <c r="RB678" s="1"/>
      <c r="RC678" s="1"/>
      <c r="RD678" s="1"/>
      <c r="RE678" s="1"/>
      <c r="RF678" s="1"/>
      <c r="RG678" s="1"/>
      <c r="RH678" s="1"/>
      <c r="RI678" s="1"/>
      <c r="RJ678" s="1"/>
      <c r="RK678" s="1"/>
      <c r="RL678" s="1"/>
      <c r="RM678" s="1"/>
      <c r="RN678" s="1"/>
      <c r="RO678" s="1"/>
      <c r="RP678" s="1"/>
      <c r="RQ678" s="1"/>
      <c r="RR678" s="1"/>
      <c r="RS678" s="1"/>
      <c r="RT678" s="1"/>
      <c r="RU678" s="1"/>
      <c r="RV678" s="1"/>
      <c r="RW678" s="1"/>
      <c r="RX678" s="1"/>
      <c r="RY678" s="1"/>
      <c r="RZ678" s="1"/>
      <c r="SA678" s="1"/>
      <c r="SB678" s="1"/>
      <c r="SC678" s="1"/>
      <c r="SD678" s="1"/>
      <c r="SE678" s="1"/>
      <c r="SF678" s="1"/>
      <c r="SG678" s="1"/>
      <c r="SH678" s="1"/>
      <c r="SI678" s="1"/>
      <c r="SJ678" s="1"/>
      <c r="SK678" s="1"/>
      <c r="SL678" s="1"/>
      <c r="SM678" s="1"/>
      <c r="SN678" s="1"/>
      <c r="SO678" s="1"/>
      <c r="SP678" s="1"/>
      <c r="SQ678" s="1"/>
      <c r="SR678" s="1"/>
      <c r="SS678" s="1"/>
      <c r="ST678" s="1"/>
      <c r="SU678" s="1"/>
      <c r="SV678" s="1"/>
      <c r="SW678" s="1"/>
      <c r="SX678" s="1"/>
      <c r="SY678" s="1"/>
      <c r="SZ678" s="1"/>
      <c r="TA678" s="1"/>
      <c r="TB678" s="1"/>
      <c r="TC678" s="1"/>
      <c r="TD678" s="1"/>
      <c r="TE678" s="1"/>
      <c r="TF678" s="1"/>
      <c r="TG678" s="1"/>
      <c r="TH678" s="1"/>
      <c r="TI678" s="1"/>
      <c r="TJ678" s="1"/>
      <c r="TK678" s="1"/>
      <c r="TL678" s="1"/>
      <c r="TM678" s="1"/>
      <c r="TN678" s="1"/>
      <c r="TO678" s="1"/>
      <c r="TP678" s="1"/>
      <c r="TQ678" s="1"/>
      <c r="TR678" s="1"/>
      <c r="TS678" s="1"/>
      <c r="TT678" s="1"/>
      <c r="TU678" s="1"/>
      <c r="TV678" s="1"/>
      <c r="TW678" s="1"/>
      <c r="TX678" s="1"/>
      <c r="TY678" s="1"/>
      <c r="TZ678" s="1"/>
      <c r="UA678" s="1"/>
      <c r="UB678" s="1"/>
      <c r="UC678" s="1"/>
      <c r="UD678" s="1"/>
      <c r="UE678" s="1"/>
      <c r="UF678" s="1"/>
      <c r="UG678" s="1"/>
      <c r="UH678" s="1"/>
      <c r="UI678" s="1"/>
      <c r="UJ678" s="1"/>
      <c r="UK678" s="1"/>
      <c r="UL678" s="1"/>
      <c r="UM678" s="1"/>
      <c r="UN678" s="1"/>
      <c r="UO678" s="1"/>
      <c r="UP678" s="1"/>
      <c r="UQ678" s="1"/>
      <c r="UR678" s="1"/>
      <c r="US678" s="1"/>
      <c r="UT678" s="1"/>
      <c r="UU678" s="1"/>
      <c r="UV678" s="1"/>
      <c r="UW678" s="1"/>
      <c r="UX678" s="1"/>
      <c r="UY678" s="1"/>
      <c r="UZ678" s="1"/>
      <c r="VA678" s="1"/>
      <c r="VB678" s="1"/>
      <c r="VC678" s="1"/>
      <c r="VD678" s="1"/>
      <c r="VE678" s="1"/>
      <c r="VF678" s="1"/>
      <c r="VG678" s="1"/>
      <c r="VH678" s="1"/>
      <c r="VI678" s="1"/>
      <c r="VJ678" s="1"/>
      <c r="VK678" s="1"/>
      <c r="VL678" s="1"/>
      <c r="VM678" s="1"/>
      <c r="VN678" s="1"/>
      <c r="VO678" s="1"/>
      <c r="VP678" s="1"/>
      <c r="VQ678" s="1"/>
      <c r="VR678" s="1"/>
      <c r="VS678" s="1"/>
      <c r="VT678" s="1"/>
      <c r="VU678" s="1"/>
      <c r="VV678" s="1"/>
      <c r="VW678" s="1"/>
      <c r="VX678" s="1"/>
      <c r="VY678" s="1"/>
      <c r="VZ678" s="1"/>
      <c r="WA678" s="1"/>
      <c r="WB678" s="1"/>
      <c r="WC678" s="1"/>
      <c r="WD678" s="1"/>
      <c r="WE678" s="1"/>
      <c r="WF678" s="1"/>
      <c r="WG678" s="1"/>
      <c r="WH678" s="1"/>
      <c r="WI678" s="1"/>
      <c r="WJ678" s="1"/>
      <c r="WK678" s="1"/>
      <c r="WL678" s="1"/>
      <c r="WM678" s="1"/>
      <c r="WN678" s="1"/>
      <c r="WO678" s="1"/>
      <c r="WP678" s="1"/>
      <c r="WQ678" s="1"/>
      <c r="WR678" s="1"/>
      <c r="WS678" s="1"/>
      <c r="WT678" s="1"/>
      <c r="WU678" s="1"/>
      <c r="WV678" s="1"/>
      <c r="WW678" s="1"/>
      <c r="WX678" s="1"/>
      <c r="WY678" s="1"/>
      <c r="WZ678" s="1"/>
      <c r="XA678" s="1"/>
      <c r="XB678" s="1"/>
      <c r="XC678" s="1"/>
      <c r="XD678" s="1"/>
      <c r="XE678" s="1"/>
      <c r="XF678" s="1"/>
      <c r="XG678" s="1"/>
      <c r="XH678" s="1"/>
      <c r="XI678" s="1"/>
      <c r="XJ678" s="1"/>
      <c r="XK678" s="1"/>
      <c r="XL678" s="1"/>
      <c r="XM678" s="1"/>
      <c r="XN678" s="1"/>
      <c r="XO678" s="1"/>
      <c r="XP678" s="1"/>
      <c r="XQ678" s="1"/>
      <c r="XR678" s="1"/>
      <c r="XS678" s="1"/>
      <c r="XT678" s="1"/>
      <c r="XU678" s="1"/>
      <c r="XV678" s="1"/>
      <c r="XW678" s="1"/>
      <c r="XX678" s="1"/>
      <c r="XY678" s="1"/>
      <c r="XZ678" s="1"/>
      <c r="YA678" s="1"/>
      <c r="YB678" s="1"/>
      <c r="YC678" s="1"/>
      <c r="YD678" s="1"/>
      <c r="YE678" s="1"/>
      <c r="YF678" s="1"/>
      <c r="YG678" s="1"/>
      <c r="YH678" s="1"/>
      <c r="YI678" s="1"/>
      <c r="YJ678" s="1"/>
      <c r="YK678" s="1"/>
      <c r="YL678" s="1"/>
      <c r="YM678" s="1"/>
      <c r="YN678" s="1"/>
      <c r="YO678" s="1"/>
      <c r="YP678" s="1"/>
      <c r="YQ678" s="1"/>
      <c r="YR678" s="1"/>
      <c r="YS678" s="1"/>
      <c r="YT678" s="1"/>
      <c r="YU678" s="1"/>
      <c r="YV678" s="1"/>
      <c r="YW678" s="1"/>
      <c r="YX678" s="1"/>
      <c r="YY678" s="1"/>
      <c r="YZ678" s="1"/>
      <c r="ZA678" s="1"/>
      <c r="ZB678" s="1"/>
      <c r="ZC678" s="1"/>
      <c r="ZD678" s="1"/>
      <c r="ZE678" s="1"/>
      <c r="ZF678" s="1"/>
      <c r="ZG678" s="1"/>
      <c r="ZH678" s="1"/>
      <c r="ZI678" s="1"/>
      <c r="ZJ678" s="1"/>
      <c r="ZK678" s="1"/>
      <c r="ZL678" s="1"/>
      <c r="ZM678" s="1"/>
      <c r="ZN678" s="1"/>
      <c r="ZO678" s="1"/>
      <c r="ZP678" s="1"/>
      <c r="ZQ678" s="1"/>
      <c r="ZR678" s="1"/>
      <c r="ZS678" s="1"/>
    </row>
    <row r="679" spans="1:695" s="135" customFormat="1" x14ac:dyDescent="0.2">
      <c r="A679" s="225" t="s">
        <v>178</v>
      </c>
      <c r="B679" s="91"/>
      <c r="C679" s="48" t="s">
        <v>186</v>
      </c>
      <c r="D679" s="68" t="s">
        <v>14</v>
      </c>
      <c r="E679" s="69">
        <v>0.72916666666666663</v>
      </c>
      <c r="F679" s="69">
        <f>E679+(50/(24*60))</f>
        <v>0.76388888888888884</v>
      </c>
      <c r="G679" s="42">
        <f>H679*I679</f>
        <v>8250</v>
      </c>
      <c r="H679" s="70">
        <v>250</v>
      </c>
      <c r="I679" s="81">
        <v>33</v>
      </c>
      <c r="J679" s="77" t="s">
        <v>204</v>
      </c>
      <c r="K679" s="77" t="s">
        <v>205</v>
      </c>
      <c r="L679" s="157"/>
      <c r="M679" s="1"/>
      <c r="N679" s="138"/>
      <c r="O679" s="139"/>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c r="JR679" s="1"/>
      <c r="JS679" s="1"/>
      <c r="JT679" s="1"/>
      <c r="JU679" s="1"/>
      <c r="JV679" s="1"/>
      <c r="JW679" s="1"/>
      <c r="JX679" s="1"/>
      <c r="JY679" s="1"/>
      <c r="JZ679" s="1"/>
      <c r="KA679" s="1"/>
      <c r="KB679" s="1"/>
      <c r="KC679" s="1"/>
      <c r="KD679" s="1"/>
      <c r="KE679" s="1"/>
      <c r="KF679" s="1"/>
      <c r="KG679" s="1"/>
      <c r="KH679" s="1"/>
      <c r="KI679" s="1"/>
      <c r="KJ679" s="1"/>
      <c r="KK679" s="1"/>
      <c r="KL679" s="1"/>
      <c r="KM679" s="1"/>
      <c r="KN679" s="1"/>
      <c r="KO679" s="1"/>
      <c r="KP679" s="1"/>
      <c r="KQ679" s="1"/>
      <c r="KR679" s="1"/>
      <c r="KS679" s="1"/>
      <c r="KT679" s="1"/>
      <c r="KU679" s="1"/>
      <c r="KV679" s="1"/>
      <c r="KW679" s="1"/>
      <c r="KX679" s="1"/>
      <c r="KY679" s="1"/>
      <c r="KZ679" s="1"/>
      <c r="LA679" s="1"/>
      <c r="LB679" s="1"/>
      <c r="LC679" s="1"/>
      <c r="LD679" s="1"/>
      <c r="LE679" s="1"/>
      <c r="LF679" s="1"/>
      <c r="LG679" s="1"/>
      <c r="LH679" s="1"/>
      <c r="LI679" s="1"/>
      <c r="LJ679" s="1"/>
      <c r="LK679" s="1"/>
      <c r="LL679" s="1"/>
      <c r="LM679" s="1"/>
      <c r="LN679" s="1"/>
      <c r="LO679" s="1"/>
      <c r="LP679" s="1"/>
      <c r="LQ679" s="1"/>
      <c r="LR679" s="1"/>
      <c r="LS679" s="1"/>
      <c r="LT679" s="1"/>
      <c r="LU679" s="1"/>
      <c r="LV679" s="1"/>
      <c r="LW679" s="1"/>
      <c r="LX679" s="1"/>
      <c r="LY679" s="1"/>
      <c r="LZ679" s="1"/>
      <c r="MA679" s="1"/>
      <c r="MB679" s="1"/>
      <c r="MC679" s="1"/>
      <c r="MD679" s="1"/>
      <c r="ME679" s="1"/>
      <c r="MF679" s="1"/>
      <c r="MG679" s="1"/>
      <c r="MH679" s="1"/>
      <c r="MI679" s="1"/>
      <c r="MJ679" s="1"/>
      <c r="MK679" s="1"/>
      <c r="ML679" s="1"/>
      <c r="MM679" s="1"/>
      <c r="MN679" s="1"/>
      <c r="MO679" s="1"/>
      <c r="MP679" s="1"/>
      <c r="MQ679" s="1"/>
      <c r="MR679" s="1"/>
      <c r="MS679" s="1"/>
      <c r="MT679" s="1"/>
      <c r="MU679" s="1"/>
      <c r="MV679" s="1"/>
      <c r="MW679" s="1"/>
      <c r="MX679" s="1"/>
      <c r="MY679" s="1"/>
      <c r="MZ679" s="1"/>
      <c r="NA679" s="1"/>
      <c r="NB679" s="1"/>
      <c r="NC679" s="1"/>
      <c r="ND679" s="1"/>
      <c r="NE679" s="1"/>
      <c r="NF679" s="1"/>
      <c r="NG679" s="1"/>
      <c r="NH679" s="1"/>
      <c r="NI679" s="1"/>
      <c r="NJ679" s="1"/>
      <c r="NK679" s="1"/>
      <c r="NL679" s="1"/>
      <c r="NM679" s="1"/>
      <c r="NN679" s="1"/>
      <c r="NO679" s="1"/>
      <c r="NP679" s="1"/>
      <c r="NQ679" s="1"/>
      <c r="NR679" s="1"/>
      <c r="NS679" s="1"/>
      <c r="NT679" s="1"/>
      <c r="NU679" s="1"/>
      <c r="NV679" s="1"/>
      <c r="NW679" s="1"/>
      <c r="NX679" s="1"/>
      <c r="NY679" s="1"/>
      <c r="NZ679" s="1"/>
      <c r="OA679" s="1"/>
      <c r="OB679" s="1"/>
      <c r="OC679" s="1"/>
      <c r="OD679" s="1"/>
      <c r="OE679" s="1"/>
      <c r="OF679" s="1"/>
      <c r="OG679" s="1"/>
      <c r="OH679" s="1"/>
      <c r="OI679" s="1"/>
      <c r="OJ679" s="1"/>
      <c r="OK679" s="1"/>
      <c r="OL679" s="1"/>
      <c r="OM679" s="1"/>
      <c r="ON679" s="1"/>
      <c r="OO679" s="1"/>
      <c r="OP679" s="1"/>
      <c r="OQ679" s="1"/>
      <c r="OR679" s="1"/>
      <c r="OS679" s="1"/>
      <c r="OT679" s="1"/>
      <c r="OU679" s="1"/>
      <c r="OV679" s="1"/>
      <c r="OW679" s="1"/>
      <c r="OX679" s="1"/>
      <c r="OY679" s="1"/>
      <c r="OZ679" s="1"/>
      <c r="PA679" s="1"/>
      <c r="PB679" s="1"/>
      <c r="PC679" s="1"/>
      <c r="PD679" s="1"/>
      <c r="PE679" s="1"/>
      <c r="PF679" s="1"/>
      <c r="PG679" s="1"/>
      <c r="PH679" s="1"/>
      <c r="PI679" s="1"/>
      <c r="PJ679" s="1"/>
      <c r="PK679" s="1"/>
      <c r="PL679" s="1"/>
      <c r="PM679" s="1"/>
      <c r="PN679" s="1"/>
      <c r="PO679" s="1"/>
      <c r="PP679" s="1"/>
      <c r="PQ679" s="1"/>
      <c r="PR679" s="1"/>
      <c r="PS679" s="1"/>
      <c r="PT679" s="1"/>
      <c r="PU679" s="1"/>
      <c r="PV679" s="1"/>
      <c r="PW679" s="1"/>
      <c r="PX679" s="1"/>
      <c r="PY679" s="1"/>
      <c r="PZ679" s="1"/>
      <c r="QA679" s="1"/>
      <c r="QB679" s="1"/>
      <c r="QC679" s="1"/>
      <c r="QD679" s="1"/>
      <c r="QE679" s="1"/>
      <c r="QF679" s="1"/>
      <c r="QG679" s="1"/>
      <c r="QH679" s="1"/>
      <c r="QI679" s="1"/>
      <c r="QJ679" s="1"/>
      <c r="QK679" s="1"/>
      <c r="QL679" s="1"/>
      <c r="QM679" s="1"/>
      <c r="QN679" s="1"/>
      <c r="QO679" s="1"/>
      <c r="QP679" s="1"/>
      <c r="QQ679" s="1"/>
      <c r="QR679" s="1"/>
      <c r="QS679" s="1"/>
      <c r="QT679" s="1"/>
      <c r="QU679" s="1"/>
      <c r="QV679" s="1"/>
      <c r="QW679" s="1"/>
      <c r="QX679" s="1"/>
      <c r="QY679" s="1"/>
      <c r="QZ679" s="1"/>
      <c r="RA679" s="1"/>
      <c r="RB679" s="1"/>
      <c r="RC679" s="1"/>
      <c r="RD679" s="1"/>
      <c r="RE679" s="1"/>
      <c r="RF679" s="1"/>
      <c r="RG679" s="1"/>
      <c r="RH679" s="1"/>
      <c r="RI679" s="1"/>
      <c r="RJ679" s="1"/>
      <c r="RK679" s="1"/>
      <c r="RL679" s="1"/>
      <c r="RM679" s="1"/>
      <c r="RN679" s="1"/>
      <c r="RO679" s="1"/>
      <c r="RP679" s="1"/>
      <c r="RQ679" s="1"/>
      <c r="RR679" s="1"/>
      <c r="RS679" s="1"/>
      <c r="RT679" s="1"/>
      <c r="RU679" s="1"/>
      <c r="RV679" s="1"/>
      <c r="RW679" s="1"/>
      <c r="RX679" s="1"/>
      <c r="RY679" s="1"/>
      <c r="RZ679" s="1"/>
      <c r="SA679" s="1"/>
      <c r="SB679" s="1"/>
      <c r="SC679" s="1"/>
      <c r="SD679" s="1"/>
      <c r="SE679" s="1"/>
      <c r="SF679" s="1"/>
      <c r="SG679" s="1"/>
      <c r="SH679" s="1"/>
      <c r="SI679" s="1"/>
      <c r="SJ679" s="1"/>
      <c r="SK679" s="1"/>
      <c r="SL679" s="1"/>
      <c r="SM679" s="1"/>
      <c r="SN679" s="1"/>
      <c r="SO679" s="1"/>
      <c r="SP679" s="1"/>
      <c r="SQ679" s="1"/>
      <c r="SR679" s="1"/>
      <c r="SS679" s="1"/>
      <c r="ST679" s="1"/>
      <c r="SU679" s="1"/>
      <c r="SV679" s="1"/>
      <c r="SW679" s="1"/>
      <c r="SX679" s="1"/>
      <c r="SY679" s="1"/>
      <c r="SZ679" s="1"/>
      <c r="TA679" s="1"/>
      <c r="TB679" s="1"/>
      <c r="TC679" s="1"/>
      <c r="TD679" s="1"/>
      <c r="TE679" s="1"/>
      <c r="TF679" s="1"/>
      <c r="TG679" s="1"/>
      <c r="TH679" s="1"/>
      <c r="TI679" s="1"/>
      <c r="TJ679" s="1"/>
      <c r="TK679" s="1"/>
      <c r="TL679" s="1"/>
      <c r="TM679" s="1"/>
      <c r="TN679" s="1"/>
      <c r="TO679" s="1"/>
      <c r="TP679" s="1"/>
      <c r="TQ679" s="1"/>
      <c r="TR679" s="1"/>
      <c r="TS679" s="1"/>
      <c r="TT679" s="1"/>
      <c r="TU679" s="1"/>
      <c r="TV679" s="1"/>
      <c r="TW679" s="1"/>
      <c r="TX679" s="1"/>
      <c r="TY679" s="1"/>
      <c r="TZ679" s="1"/>
      <c r="UA679" s="1"/>
      <c r="UB679" s="1"/>
      <c r="UC679" s="1"/>
      <c r="UD679" s="1"/>
      <c r="UE679" s="1"/>
      <c r="UF679" s="1"/>
      <c r="UG679" s="1"/>
      <c r="UH679" s="1"/>
      <c r="UI679" s="1"/>
      <c r="UJ679" s="1"/>
      <c r="UK679" s="1"/>
      <c r="UL679" s="1"/>
      <c r="UM679" s="1"/>
      <c r="UN679" s="1"/>
      <c r="UO679" s="1"/>
      <c r="UP679" s="1"/>
      <c r="UQ679" s="1"/>
      <c r="UR679" s="1"/>
      <c r="US679" s="1"/>
      <c r="UT679" s="1"/>
      <c r="UU679" s="1"/>
      <c r="UV679" s="1"/>
      <c r="UW679" s="1"/>
      <c r="UX679" s="1"/>
      <c r="UY679" s="1"/>
      <c r="UZ679" s="1"/>
      <c r="VA679" s="1"/>
      <c r="VB679" s="1"/>
      <c r="VC679" s="1"/>
      <c r="VD679" s="1"/>
      <c r="VE679" s="1"/>
      <c r="VF679" s="1"/>
      <c r="VG679" s="1"/>
      <c r="VH679" s="1"/>
      <c r="VI679" s="1"/>
      <c r="VJ679" s="1"/>
      <c r="VK679" s="1"/>
      <c r="VL679" s="1"/>
      <c r="VM679" s="1"/>
      <c r="VN679" s="1"/>
      <c r="VO679" s="1"/>
      <c r="VP679" s="1"/>
      <c r="VQ679" s="1"/>
      <c r="VR679" s="1"/>
      <c r="VS679" s="1"/>
      <c r="VT679" s="1"/>
      <c r="VU679" s="1"/>
      <c r="VV679" s="1"/>
      <c r="VW679" s="1"/>
      <c r="VX679" s="1"/>
      <c r="VY679" s="1"/>
      <c r="VZ679" s="1"/>
      <c r="WA679" s="1"/>
      <c r="WB679" s="1"/>
      <c r="WC679" s="1"/>
      <c r="WD679" s="1"/>
      <c r="WE679" s="1"/>
      <c r="WF679" s="1"/>
      <c r="WG679" s="1"/>
      <c r="WH679" s="1"/>
      <c r="WI679" s="1"/>
      <c r="WJ679" s="1"/>
      <c r="WK679" s="1"/>
      <c r="WL679" s="1"/>
      <c r="WM679" s="1"/>
      <c r="WN679" s="1"/>
      <c r="WO679" s="1"/>
      <c r="WP679" s="1"/>
      <c r="WQ679" s="1"/>
      <c r="WR679" s="1"/>
      <c r="WS679" s="1"/>
      <c r="WT679" s="1"/>
      <c r="WU679" s="1"/>
      <c r="WV679" s="1"/>
      <c r="WW679" s="1"/>
      <c r="WX679" s="1"/>
      <c r="WY679" s="1"/>
      <c r="WZ679" s="1"/>
      <c r="XA679" s="1"/>
      <c r="XB679" s="1"/>
      <c r="XC679" s="1"/>
      <c r="XD679" s="1"/>
      <c r="XE679" s="1"/>
      <c r="XF679" s="1"/>
      <c r="XG679" s="1"/>
      <c r="XH679" s="1"/>
      <c r="XI679" s="1"/>
      <c r="XJ679" s="1"/>
      <c r="XK679" s="1"/>
      <c r="XL679" s="1"/>
      <c r="XM679" s="1"/>
      <c r="XN679" s="1"/>
      <c r="XO679" s="1"/>
      <c r="XP679" s="1"/>
      <c r="XQ679" s="1"/>
      <c r="XR679" s="1"/>
      <c r="XS679" s="1"/>
      <c r="XT679" s="1"/>
      <c r="XU679" s="1"/>
      <c r="XV679" s="1"/>
      <c r="XW679" s="1"/>
      <c r="XX679" s="1"/>
      <c r="XY679" s="1"/>
      <c r="XZ679" s="1"/>
      <c r="YA679" s="1"/>
      <c r="YB679" s="1"/>
      <c r="YC679" s="1"/>
      <c r="YD679" s="1"/>
      <c r="YE679" s="1"/>
      <c r="YF679" s="1"/>
      <c r="YG679" s="1"/>
      <c r="YH679" s="1"/>
      <c r="YI679" s="1"/>
      <c r="YJ679" s="1"/>
      <c r="YK679" s="1"/>
      <c r="YL679" s="1"/>
      <c r="YM679" s="1"/>
      <c r="YN679" s="1"/>
      <c r="YO679" s="1"/>
      <c r="YP679" s="1"/>
      <c r="YQ679" s="1"/>
      <c r="YR679" s="1"/>
      <c r="YS679" s="1"/>
      <c r="YT679" s="1"/>
      <c r="YU679" s="1"/>
      <c r="YV679" s="1"/>
      <c r="YW679" s="1"/>
      <c r="YX679" s="1"/>
      <c r="YY679" s="1"/>
      <c r="YZ679" s="1"/>
      <c r="ZA679" s="1"/>
      <c r="ZB679" s="1"/>
      <c r="ZC679" s="1"/>
      <c r="ZD679" s="1"/>
      <c r="ZE679" s="1"/>
      <c r="ZF679" s="1"/>
      <c r="ZG679" s="1"/>
      <c r="ZH679" s="1"/>
      <c r="ZI679" s="1"/>
      <c r="ZJ679" s="1"/>
      <c r="ZK679" s="1"/>
      <c r="ZL679" s="1"/>
      <c r="ZM679" s="1"/>
      <c r="ZN679" s="1"/>
      <c r="ZO679" s="1"/>
      <c r="ZP679" s="1"/>
      <c r="ZQ679" s="1"/>
      <c r="ZR679" s="1"/>
      <c r="ZS679" s="1"/>
    </row>
    <row r="680" spans="1:695" s="135" customFormat="1" x14ac:dyDescent="0.2">
      <c r="A680" s="225" t="s">
        <v>178</v>
      </c>
      <c r="B680" s="91"/>
      <c r="C680" s="48" t="s">
        <v>89</v>
      </c>
      <c r="D680" s="68" t="s">
        <v>13</v>
      </c>
      <c r="E680" s="69">
        <v>0.77083333333333337</v>
      </c>
      <c r="F680" s="69">
        <f t="shared" si="104"/>
        <v>0.80555555555555558</v>
      </c>
      <c r="G680" s="42">
        <f t="shared" si="103"/>
        <v>6633</v>
      </c>
      <c r="H680" s="70">
        <v>201</v>
      </c>
      <c r="I680" s="81">
        <v>33</v>
      </c>
      <c r="J680" s="77" t="s">
        <v>204</v>
      </c>
      <c r="K680" s="77" t="s">
        <v>205</v>
      </c>
      <c r="L680" s="157"/>
      <c r="M680" s="1"/>
      <c r="N680" s="138"/>
      <c r="O680" s="139"/>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c r="JR680" s="1"/>
      <c r="JS680" s="1"/>
      <c r="JT680" s="1"/>
      <c r="JU680" s="1"/>
      <c r="JV680" s="1"/>
      <c r="JW680" s="1"/>
      <c r="JX680" s="1"/>
      <c r="JY680" s="1"/>
      <c r="JZ680" s="1"/>
      <c r="KA680" s="1"/>
      <c r="KB680" s="1"/>
      <c r="KC680" s="1"/>
      <c r="KD680" s="1"/>
      <c r="KE680" s="1"/>
      <c r="KF680" s="1"/>
      <c r="KG680" s="1"/>
      <c r="KH680" s="1"/>
      <c r="KI680" s="1"/>
      <c r="KJ680" s="1"/>
      <c r="KK680" s="1"/>
      <c r="KL680" s="1"/>
      <c r="KM680" s="1"/>
      <c r="KN680" s="1"/>
      <c r="KO680" s="1"/>
      <c r="KP680" s="1"/>
      <c r="KQ680" s="1"/>
      <c r="KR680" s="1"/>
      <c r="KS680" s="1"/>
      <c r="KT680" s="1"/>
      <c r="KU680" s="1"/>
      <c r="KV680" s="1"/>
      <c r="KW680" s="1"/>
      <c r="KX680" s="1"/>
      <c r="KY680" s="1"/>
      <c r="KZ680" s="1"/>
      <c r="LA680" s="1"/>
      <c r="LB680" s="1"/>
      <c r="LC680" s="1"/>
      <c r="LD680" s="1"/>
      <c r="LE680" s="1"/>
      <c r="LF680" s="1"/>
      <c r="LG680" s="1"/>
      <c r="LH680" s="1"/>
      <c r="LI680" s="1"/>
      <c r="LJ680" s="1"/>
      <c r="LK680" s="1"/>
      <c r="LL680" s="1"/>
      <c r="LM680" s="1"/>
      <c r="LN680" s="1"/>
      <c r="LO680" s="1"/>
      <c r="LP680" s="1"/>
      <c r="LQ680" s="1"/>
      <c r="LR680" s="1"/>
      <c r="LS680" s="1"/>
      <c r="LT680" s="1"/>
      <c r="LU680" s="1"/>
      <c r="LV680" s="1"/>
      <c r="LW680" s="1"/>
      <c r="LX680" s="1"/>
      <c r="LY680" s="1"/>
      <c r="LZ680" s="1"/>
      <c r="MA680" s="1"/>
      <c r="MB680" s="1"/>
      <c r="MC680" s="1"/>
      <c r="MD680" s="1"/>
      <c r="ME680" s="1"/>
      <c r="MF680" s="1"/>
      <c r="MG680" s="1"/>
      <c r="MH680" s="1"/>
      <c r="MI680" s="1"/>
      <c r="MJ680" s="1"/>
      <c r="MK680" s="1"/>
      <c r="ML680" s="1"/>
      <c r="MM680" s="1"/>
      <c r="MN680" s="1"/>
      <c r="MO680" s="1"/>
      <c r="MP680" s="1"/>
      <c r="MQ680" s="1"/>
      <c r="MR680" s="1"/>
      <c r="MS680" s="1"/>
      <c r="MT680" s="1"/>
      <c r="MU680" s="1"/>
      <c r="MV680" s="1"/>
      <c r="MW680" s="1"/>
      <c r="MX680" s="1"/>
      <c r="MY680" s="1"/>
      <c r="MZ680" s="1"/>
      <c r="NA680" s="1"/>
      <c r="NB680" s="1"/>
      <c r="NC680" s="1"/>
      <c r="ND680" s="1"/>
      <c r="NE680" s="1"/>
      <c r="NF680" s="1"/>
      <c r="NG680" s="1"/>
      <c r="NH680" s="1"/>
      <c r="NI680" s="1"/>
      <c r="NJ680" s="1"/>
      <c r="NK680" s="1"/>
      <c r="NL680" s="1"/>
      <c r="NM680" s="1"/>
      <c r="NN680" s="1"/>
      <c r="NO680" s="1"/>
      <c r="NP680" s="1"/>
      <c r="NQ680" s="1"/>
      <c r="NR680" s="1"/>
      <c r="NS680" s="1"/>
      <c r="NT680" s="1"/>
      <c r="NU680" s="1"/>
      <c r="NV680" s="1"/>
      <c r="NW680" s="1"/>
      <c r="NX680" s="1"/>
      <c r="NY680" s="1"/>
      <c r="NZ680" s="1"/>
      <c r="OA680" s="1"/>
      <c r="OB680" s="1"/>
      <c r="OC680" s="1"/>
      <c r="OD680" s="1"/>
      <c r="OE680" s="1"/>
      <c r="OF680" s="1"/>
      <c r="OG680" s="1"/>
      <c r="OH680" s="1"/>
      <c r="OI680" s="1"/>
      <c r="OJ680" s="1"/>
      <c r="OK680" s="1"/>
      <c r="OL680" s="1"/>
      <c r="OM680" s="1"/>
      <c r="ON680" s="1"/>
      <c r="OO680" s="1"/>
      <c r="OP680" s="1"/>
      <c r="OQ680" s="1"/>
      <c r="OR680" s="1"/>
      <c r="OS680" s="1"/>
      <c r="OT680" s="1"/>
      <c r="OU680" s="1"/>
      <c r="OV680" s="1"/>
      <c r="OW680" s="1"/>
      <c r="OX680" s="1"/>
      <c r="OY680" s="1"/>
      <c r="OZ680" s="1"/>
      <c r="PA680" s="1"/>
      <c r="PB680" s="1"/>
      <c r="PC680" s="1"/>
      <c r="PD680" s="1"/>
      <c r="PE680" s="1"/>
      <c r="PF680" s="1"/>
      <c r="PG680" s="1"/>
      <c r="PH680" s="1"/>
      <c r="PI680" s="1"/>
      <c r="PJ680" s="1"/>
      <c r="PK680" s="1"/>
      <c r="PL680" s="1"/>
      <c r="PM680" s="1"/>
      <c r="PN680" s="1"/>
      <c r="PO680" s="1"/>
      <c r="PP680" s="1"/>
      <c r="PQ680" s="1"/>
      <c r="PR680" s="1"/>
      <c r="PS680" s="1"/>
      <c r="PT680" s="1"/>
      <c r="PU680" s="1"/>
      <c r="PV680" s="1"/>
      <c r="PW680" s="1"/>
      <c r="PX680" s="1"/>
      <c r="PY680" s="1"/>
      <c r="PZ680" s="1"/>
      <c r="QA680" s="1"/>
      <c r="QB680" s="1"/>
      <c r="QC680" s="1"/>
      <c r="QD680" s="1"/>
      <c r="QE680" s="1"/>
      <c r="QF680" s="1"/>
      <c r="QG680" s="1"/>
      <c r="QH680" s="1"/>
      <c r="QI680" s="1"/>
      <c r="QJ680" s="1"/>
      <c r="QK680" s="1"/>
      <c r="QL680" s="1"/>
      <c r="QM680" s="1"/>
      <c r="QN680" s="1"/>
      <c r="QO680" s="1"/>
      <c r="QP680" s="1"/>
      <c r="QQ680" s="1"/>
      <c r="QR680" s="1"/>
      <c r="QS680" s="1"/>
      <c r="QT680" s="1"/>
      <c r="QU680" s="1"/>
      <c r="QV680" s="1"/>
      <c r="QW680" s="1"/>
      <c r="QX680" s="1"/>
      <c r="QY680" s="1"/>
      <c r="QZ680" s="1"/>
      <c r="RA680" s="1"/>
      <c r="RB680" s="1"/>
      <c r="RC680" s="1"/>
      <c r="RD680" s="1"/>
      <c r="RE680" s="1"/>
      <c r="RF680" s="1"/>
      <c r="RG680" s="1"/>
      <c r="RH680" s="1"/>
      <c r="RI680" s="1"/>
      <c r="RJ680" s="1"/>
      <c r="RK680" s="1"/>
      <c r="RL680" s="1"/>
      <c r="RM680" s="1"/>
      <c r="RN680" s="1"/>
      <c r="RO680" s="1"/>
      <c r="RP680" s="1"/>
      <c r="RQ680" s="1"/>
      <c r="RR680" s="1"/>
      <c r="RS680" s="1"/>
      <c r="RT680" s="1"/>
      <c r="RU680" s="1"/>
      <c r="RV680" s="1"/>
      <c r="RW680" s="1"/>
      <c r="RX680" s="1"/>
      <c r="RY680" s="1"/>
      <c r="RZ680" s="1"/>
      <c r="SA680" s="1"/>
      <c r="SB680" s="1"/>
      <c r="SC680" s="1"/>
      <c r="SD680" s="1"/>
      <c r="SE680" s="1"/>
      <c r="SF680" s="1"/>
      <c r="SG680" s="1"/>
      <c r="SH680" s="1"/>
      <c r="SI680" s="1"/>
      <c r="SJ680" s="1"/>
      <c r="SK680" s="1"/>
      <c r="SL680" s="1"/>
      <c r="SM680" s="1"/>
      <c r="SN680" s="1"/>
      <c r="SO680" s="1"/>
      <c r="SP680" s="1"/>
      <c r="SQ680" s="1"/>
      <c r="SR680" s="1"/>
      <c r="SS680" s="1"/>
      <c r="ST680" s="1"/>
      <c r="SU680" s="1"/>
      <c r="SV680" s="1"/>
      <c r="SW680" s="1"/>
      <c r="SX680" s="1"/>
      <c r="SY680" s="1"/>
      <c r="SZ680" s="1"/>
      <c r="TA680" s="1"/>
      <c r="TB680" s="1"/>
      <c r="TC680" s="1"/>
      <c r="TD680" s="1"/>
      <c r="TE680" s="1"/>
      <c r="TF680" s="1"/>
      <c r="TG680" s="1"/>
      <c r="TH680" s="1"/>
      <c r="TI680" s="1"/>
      <c r="TJ680" s="1"/>
      <c r="TK680" s="1"/>
      <c r="TL680" s="1"/>
      <c r="TM680" s="1"/>
      <c r="TN680" s="1"/>
      <c r="TO680" s="1"/>
      <c r="TP680" s="1"/>
      <c r="TQ680" s="1"/>
      <c r="TR680" s="1"/>
      <c r="TS680" s="1"/>
      <c r="TT680" s="1"/>
      <c r="TU680" s="1"/>
      <c r="TV680" s="1"/>
      <c r="TW680" s="1"/>
      <c r="TX680" s="1"/>
      <c r="TY680" s="1"/>
      <c r="TZ680" s="1"/>
      <c r="UA680" s="1"/>
      <c r="UB680" s="1"/>
      <c r="UC680" s="1"/>
      <c r="UD680" s="1"/>
      <c r="UE680" s="1"/>
      <c r="UF680" s="1"/>
      <c r="UG680" s="1"/>
      <c r="UH680" s="1"/>
      <c r="UI680" s="1"/>
      <c r="UJ680" s="1"/>
      <c r="UK680" s="1"/>
      <c r="UL680" s="1"/>
      <c r="UM680" s="1"/>
      <c r="UN680" s="1"/>
      <c r="UO680" s="1"/>
      <c r="UP680" s="1"/>
      <c r="UQ680" s="1"/>
      <c r="UR680" s="1"/>
      <c r="US680" s="1"/>
      <c r="UT680" s="1"/>
      <c r="UU680" s="1"/>
      <c r="UV680" s="1"/>
      <c r="UW680" s="1"/>
      <c r="UX680" s="1"/>
      <c r="UY680" s="1"/>
      <c r="UZ680" s="1"/>
      <c r="VA680" s="1"/>
      <c r="VB680" s="1"/>
      <c r="VC680" s="1"/>
      <c r="VD680" s="1"/>
      <c r="VE680" s="1"/>
      <c r="VF680" s="1"/>
      <c r="VG680" s="1"/>
      <c r="VH680" s="1"/>
      <c r="VI680" s="1"/>
      <c r="VJ680" s="1"/>
      <c r="VK680" s="1"/>
      <c r="VL680" s="1"/>
      <c r="VM680" s="1"/>
      <c r="VN680" s="1"/>
      <c r="VO680" s="1"/>
      <c r="VP680" s="1"/>
      <c r="VQ680" s="1"/>
      <c r="VR680" s="1"/>
      <c r="VS680" s="1"/>
      <c r="VT680" s="1"/>
      <c r="VU680" s="1"/>
      <c r="VV680" s="1"/>
      <c r="VW680" s="1"/>
      <c r="VX680" s="1"/>
      <c r="VY680" s="1"/>
      <c r="VZ680" s="1"/>
      <c r="WA680" s="1"/>
      <c r="WB680" s="1"/>
      <c r="WC680" s="1"/>
      <c r="WD680" s="1"/>
      <c r="WE680" s="1"/>
      <c r="WF680" s="1"/>
      <c r="WG680" s="1"/>
      <c r="WH680" s="1"/>
      <c r="WI680" s="1"/>
      <c r="WJ680" s="1"/>
      <c r="WK680" s="1"/>
      <c r="WL680" s="1"/>
      <c r="WM680" s="1"/>
      <c r="WN680" s="1"/>
      <c r="WO680" s="1"/>
      <c r="WP680" s="1"/>
      <c r="WQ680" s="1"/>
      <c r="WR680" s="1"/>
      <c r="WS680" s="1"/>
      <c r="WT680" s="1"/>
      <c r="WU680" s="1"/>
      <c r="WV680" s="1"/>
      <c r="WW680" s="1"/>
      <c r="WX680" s="1"/>
      <c r="WY680" s="1"/>
      <c r="WZ680" s="1"/>
      <c r="XA680" s="1"/>
      <c r="XB680" s="1"/>
      <c r="XC680" s="1"/>
      <c r="XD680" s="1"/>
      <c r="XE680" s="1"/>
      <c r="XF680" s="1"/>
      <c r="XG680" s="1"/>
      <c r="XH680" s="1"/>
      <c r="XI680" s="1"/>
      <c r="XJ680" s="1"/>
      <c r="XK680" s="1"/>
      <c r="XL680" s="1"/>
      <c r="XM680" s="1"/>
      <c r="XN680" s="1"/>
      <c r="XO680" s="1"/>
      <c r="XP680" s="1"/>
      <c r="XQ680" s="1"/>
      <c r="XR680" s="1"/>
      <c r="XS680" s="1"/>
      <c r="XT680" s="1"/>
      <c r="XU680" s="1"/>
      <c r="XV680" s="1"/>
      <c r="XW680" s="1"/>
      <c r="XX680" s="1"/>
      <c r="XY680" s="1"/>
      <c r="XZ680" s="1"/>
      <c r="YA680" s="1"/>
      <c r="YB680" s="1"/>
      <c r="YC680" s="1"/>
      <c r="YD680" s="1"/>
      <c r="YE680" s="1"/>
      <c r="YF680" s="1"/>
      <c r="YG680" s="1"/>
      <c r="YH680" s="1"/>
      <c r="YI680" s="1"/>
      <c r="YJ680" s="1"/>
      <c r="YK680" s="1"/>
      <c r="YL680" s="1"/>
      <c r="YM680" s="1"/>
      <c r="YN680" s="1"/>
      <c r="YO680" s="1"/>
      <c r="YP680" s="1"/>
      <c r="YQ680" s="1"/>
      <c r="YR680" s="1"/>
      <c r="YS680" s="1"/>
      <c r="YT680" s="1"/>
      <c r="YU680" s="1"/>
      <c r="YV680" s="1"/>
      <c r="YW680" s="1"/>
      <c r="YX680" s="1"/>
      <c r="YY680" s="1"/>
      <c r="YZ680" s="1"/>
      <c r="ZA680" s="1"/>
      <c r="ZB680" s="1"/>
      <c r="ZC680" s="1"/>
      <c r="ZD680" s="1"/>
      <c r="ZE680" s="1"/>
      <c r="ZF680" s="1"/>
      <c r="ZG680" s="1"/>
      <c r="ZH680" s="1"/>
      <c r="ZI680" s="1"/>
      <c r="ZJ680" s="1"/>
      <c r="ZK680" s="1"/>
      <c r="ZL680" s="1"/>
      <c r="ZM680" s="1"/>
      <c r="ZN680" s="1"/>
      <c r="ZO680" s="1"/>
      <c r="ZP680" s="1"/>
      <c r="ZQ680" s="1"/>
      <c r="ZR680" s="1"/>
      <c r="ZS680" s="1"/>
    </row>
    <row r="681" spans="1:695" s="135" customFormat="1" x14ac:dyDescent="0.2">
      <c r="A681" s="225" t="s">
        <v>178</v>
      </c>
      <c r="B681" s="91"/>
      <c r="C681" s="48" t="s">
        <v>186</v>
      </c>
      <c r="D681" s="68" t="s">
        <v>13</v>
      </c>
      <c r="E681" s="69">
        <v>0.80555555555555547</v>
      </c>
      <c r="F681" s="69">
        <f t="shared" ref="F681" si="105">E681+(50/(24*60))</f>
        <v>0.84027777777777768</v>
      </c>
      <c r="G681" s="42">
        <f t="shared" ref="G681" si="106">H681*I681</f>
        <v>6633</v>
      </c>
      <c r="H681" s="70">
        <v>201</v>
      </c>
      <c r="I681" s="81">
        <v>33</v>
      </c>
      <c r="J681" s="77" t="s">
        <v>204</v>
      </c>
      <c r="K681" s="77" t="s">
        <v>205</v>
      </c>
      <c r="L681" s="157"/>
      <c r="M681" s="1"/>
      <c r="N681" s="138"/>
      <c r="O681" s="139"/>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c r="JR681" s="1"/>
      <c r="JS681" s="1"/>
      <c r="JT681" s="1"/>
      <c r="JU681" s="1"/>
      <c r="JV681" s="1"/>
      <c r="JW681" s="1"/>
      <c r="JX681" s="1"/>
      <c r="JY681" s="1"/>
      <c r="JZ681" s="1"/>
      <c r="KA681" s="1"/>
      <c r="KB681" s="1"/>
      <c r="KC681" s="1"/>
      <c r="KD681" s="1"/>
      <c r="KE681" s="1"/>
      <c r="KF681" s="1"/>
      <c r="KG681" s="1"/>
      <c r="KH681" s="1"/>
      <c r="KI681" s="1"/>
      <c r="KJ681" s="1"/>
      <c r="KK681" s="1"/>
      <c r="KL681" s="1"/>
      <c r="KM681" s="1"/>
      <c r="KN681" s="1"/>
      <c r="KO681" s="1"/>
      <c r="KP681" s="1"/>
      <c r="KQ681" s="1"/>
      <c r="KR681" s="1"/>
      <c r="KS681" s="1"/>
      <c r="KT681" s="1"/>
      <c r="KU681" s="1"/>
      <c r="KV681" s="1"/>
      <c r="KW681" s="1"/>
      <c r="KX681" s="1"/>
      <c r="KY681" s="1"/>
      <c r="KZ681" s="1"/>
      <c r="LA681" s="1"/>
      <c r="LB681" s="1"/>
      <c r="LC681" s="1"/>
      <c r="LD681" s="1"/>
      <c r="LE681" s="1"/>
      <c r="LF681" s="1"/>
      <c r="LG681" s="1"/>
      <c r="LH681" s="1"/>
      <c r="LI681" s="1"/>
      <c r="LJ681" s="1"/>
      <c r="LK681" s="1"/>
      <c r="LL681" s="1"/>
      <c r="LM681" s="1"/>
      <c r="LN681" s="1"/>
      <c r="LO681" s="1"/>
      <c r="LP681" s="1"/>
      <c r="LQ681" s="1"/>
      <c r="LR681" s="1"/>
      <c r="LS681" s="1"/>
      <c r="LT681" s="1"/>
      <c r="LU681" s="1"/>
      <c r="LV681" s="1"/>
      <c r="LW681" s="1"/>
      <c r="LX681" s="1"/>
      <c r="LY681" s="1"/>
      <c r="LZ681" s="1"/>
      <c r="MA681" s="1"/>
      <c r="MB681" s="1"/>
      <c r="MC681" s="1"/>
      <c r="MD681" s="1"/>
      <c r="ME681" s="1"/>
      <c r="MF681" s="1"/>
      <c r="MG681" s="1"/>
      <c r="MH681" s="1"/>
      <c r="MI681" s="1"/>
      <c r="MJ681" s="1"/>
      <c r="MK681" s="1"/>
      <c r="ML681" s="1"/>
      <c r="MM681" s="1"/>
      <c r="MN681" s="1"/>
      <c r="MO681" s="1"/>
      <c r="MP681" s="1"/>
      <c r="MQ681" s="1"/>
      <c r="MR681" s="1"/>
      <c r="MS681" s="1"/>
      <c r="MT681" s="1"/>
      <c r="MU681" s="1"/>
      <c r="MV681" s="1"/>
      <c r="MW681" s="1"/>
      <c r="MX681" s="1"/>
      <c r="MY681" s="1"/>
      <c r="MZ681" s="1"/>
      <c r="NA681" s="1"/>
      <c r="NB681" s="1"/>
      <c r="NC681" s="1"/>
      <c r="ND681" s="1"/>
      <c r="NE681" s="1"/>
      <c r="NF681" s="1"/>
      <c r="NG681" s="1"/>
      <c r="NH681" s="1"/>
      <c r="NI681" s="1"/>
      <c r="NJ681" s="1"/>
      <c r="NK681" s="1"/>
      <c r="NL681" s="1"/>
      <c r="NM681" s="1"/>
      <c r="NN681" s="1"/>
      <c r="NO681" s="1"/>
      <c r="NP681" s="1"/>
      <c r="NQ681" s="1"/>
      <c r="NR681" s="1"/>
      <c r="NS681" s="1"/>
      <c r="NT681" s="1"/>
      <c r="NU681" s="1"/>
      <c r="NV681" s="1"/>
      <c r="NW681" s="1"/>
      <c r="NX681" s="1"/>
      <c r="NY681" s="1"/>
      <c r="NZ681" s="1"/>
      <c r="OA681" s="1"/>
      <c r="OB681" s="1"/>
      <c r="OC681" s="1"/>
      <c r="OD681" s="1"/>
      <c r="OE681" s="1"/>
      <c r="OF681" s="1"/>
      <c r="OG681" s="1"/>
      <c r="OH681" s="1"/>
      <c r="OI681" s="1"/>
      <c r="OJ681" s="1"/>
      <c r="OK681" s="1"/>
      <c r="OL681" s="1"/>
      <c r="OM681" s="1"/>
      <c r="ON681" s="1"/>
      <c r="OO681" s="1"/>
      <c r="OP681" s="1"/>
      <c r="OQ681" s="1"/>
      <c r="OR681" s="1"/>
      <c r="OS681" s="1"/>
      <c r="OT681" s="1"/>
      <c r="OU681" s="1"/>
      <c r="OV681" s="1"/>
      <c r="OW681" s="1"/>
      <c r="OX681" s="1"/>
      <c r="OY681" s="1"/>
      <c r="OZ681" s="1"/>
      <c r="PA681" s="1"/>
      <c r="PB681" s="1"/>
      <c r="PC681" s="1"/>
      <c r="PD681" s="1"/>
      <c r="PE681" s="1"/>
      <c r="PF681" s="1"/>
      <c r="PG681" s="1"/>
      <c r="PH681" s="1"/>
      <c r="PI681" s="1"/>
      <c r="PJ681" s="1"/>
      <c r="PK681" s="1"/>
      <c r="PL681" s="1"/>
      <c r="PM681" s="1"/>
      <c r="PN681" s="1"/>
      <c r="PO681" s="1"/>
      <c r="PP681" s="1"/>
      <c r="PQ681" s="1"/>
      <c r="PR681" s="1"/>
      <c r="PS681" s="1"/>
      <c r="PT681" s="1"/>
      <c r="PU681" s="1"/>
      <c r="PV681" s="1"/>
      <c r="PW681" s="1"/>
      <c r="PX681" s="1"/>
      <c r="PY681" s="1"/>
      <c r="PZ681" s="1"/>
      <c r="QA681" s="1"/>
      <c r="QB681" s="1"/>
      <c r="QC681" s="1"/>
      <c r="QD681" s="1"/>
      <c r="QE681" s="1"/>
      <c r="QF681" s="1"/>
      <c r="QG681" s="1"/>
      <c r="QH681" s="1"/>
      <c r="QI681" s="1"/>
      <c r="QJ681" s="1"/>
      <c r="QK681" s="1"/>
      <c r="QL681" s="1"/>
      <c r="QM681" s="1"/>
      <c r="QN681" s="1"/>
      <c r="QO681" s="1"/>
      <c r="QP681" s="1"/>
      <c r="QQ681" s="1"/>
      <c r="QR681" s="1"/>
      <c r="QS681" s="1"/>
      <c r="QT681" s="1"/>
      <c r="QU681" s="1"/>
      <c r="QV681" s="1"/>
      <c r="QW681" s="1"/>
      <c r="QX681" s="1"/>
      <c r="QY681" s="1"/>
      <c r="QZ681" s="1"/>
      <c r="RA681" s="1"/>
      <c r="RB681" s="1"/>
      <c r="RC681" s="1"/>
      <c r="RD681" s="1"/>
      <c r="RE681" s="1"/>
      <c r="RF681" s="1"/>
      <c r="RG681" s="1"/>
      <c r="RH681" s="1"/>
      <c r="RI681" s="1"/>
      <c r="RJ681" s="1"/>
      <c r="RK681" s="1"/>
      <c r="RL681" s="1"/>
      <c r="RM681" s="1"/>
      <c r="RN681" s="1"/>
      <c r="RO681" s="1"/>
      <c r="RP681" s="1"/>
      <c r="RQ681" s="1"/>
      <c r="RR681" s="1"/>
      <c r="RS681" s="1"/>
      <c r="RT681" s="1"/>
      <c r="RU681" s="1"/>
      <c r="RV681" s="1"/>
      <c r="RW681" s="1"/>
      <c r="RX681" s="1"/>
      <c r="RY681" s="1"/>
      <c r="RZ681" s="1"/>
      <c r="SA681" s="1"/>
      <c r="SB681" s="1"/>
      <c r="SC681" s="1"/>
      <c r="SD681" s="1"/>
      <c r="SE681" s="1"/>
      <c r="SF681" s="1"/>
      <c r="SG681" s="1"/>
      <c r="SH681" s="1"/>
      <c r="SI681" s="1"/>
      <c r="SJ681" s="1"/>
      <c r="SK681" s="1"/>
      <c r="SL681" s="1"/>
      <c r="SM681" s="1"/>
      <c r="SN681" s="1"/>
      <c r="SO681" s="1"/>
      <c r="SP681" s="1"/>
      <c r="SQ681" s="1"/>
      <c r="SR681" s="1"/>
      <c r="SS681" s="1"/>
      <c r="ST681" s="1"/>
      <c r="SU681" s="1"/>
      <c r="SV681" s="1"/>
      <c r="SW681" s="1"/>
      <c r="SX681" s="1"/>
      <c r="SY681" s="1"/>
      <c r="SZ681" s="1"/>
      <c r="TA681" s="1"/>
      <c r="TB681" s="1"/>
      <c r="TC681" s="1"/>
      <c r="TD681" s="1"/>
      <c r="TE681" s="1"/>
      <c r="TF681" s="1"/>
      <c r="TG681" s="1"/>
      <c r="TH681" s="1"/>
      <c r="TI681" s="1"/>
      <c r="TJ681" s="1"/>
      <c r="TK681" s="1"/>
      <c r="TL681" s="1"/>
      <c r="TM681" s="1"/>
      <c r="TN681" s="1"/>
      <c r="TO681" s="1"/>
      <c r="TP681" s="1"/>
      <c r="TQ681" s="1"/>
      <c r="TR681" s="1"/>
      <c r="TS681" s="1"/>
      <c r="TT681" s="1"/>
      <c r="TU681" s="1"/>
      <c r="TV681" s="1"/>
      <c r="TW681" s="1"/>
      <c r="TX681" s="1"/>
      <c r="TY681" s="1"/>
      <c r="TZ681" s="1"/>
      <c r="UA681" s="1"/>
      <c r="UB681" s="1"/>
      <c r="UC681" s="1"/>
      <c r="UD681" s="1"/>
      <c r="UE681" s="1"/>
      <c r="UF681" s="1"/>
      <c r="UG681" s="1"/>
      <c r="UH681" s="1"/>
      <c r="UI681" s="1"/>
      <c r="UJ681" s="1"/>
      <c r="UK681" s="1"/>
      <c r="UL681" s="1"/>
      <c r="UM681" s="1"/>
      <c r="UN681" s="1"/>
      <c r="UO681" s="1"/>
      <c r="UP681" s="1"/>
      <c r="UQ681" s="1"/>
      <c r="UR681" s="1"/>
      <c r="US681" s="1"/>
      <c r="UT681" s="1"/>
      <c r="UU681" s="1"/>
      <c r="UV681" s="1"/>
      <c r="UW681" s="1"/>
      <c r="UX681" s="1"/>
      <c r="UY681" s="1"/>
      <c r="UZ681" s="1"/>
      <c r="VA681" s="1"/>
      <c r="VB681" s="1"/>
      <c r="VC681" s="1"/>
      <c r="VD681" s="1"/>
      <c r="VE681" s="1"/>
      <c r="VF681" s="1"/>
      <c r="VG681" s="1"/>
      <c r="VH681" s="1"/>
      <c r="VI681" s="1"/>
      <c r="VJ681" s="1"/>
      <c r="VK681" s="1"/>
      <c r="VL681" s="1"/>
      <c r="VM681" s="1"/>
      <c r="VN681" s="1"/>
      <c r="VO681" s="1"/>
      <c r="VP681" s="1"/>
      <c r="VQ681" s="1"/>
      <c r="VR681" s="1"/>
      <c r="VS681" s="1"/>
      <c r="VT681" s="1"/>
      <c r="VU681" s="1"/>
      <c r="VV681" s="1"/>
      <c r="VW681" s="1"/>
      <c r="VX681" s="1"/>
      <c r="VY681" s="1"/>
      <c r="VZ681" s="1"/>
      <c r="WA681" s="1"/>
      <c r="WB681" s="1"/>
      <c r="WC681" s="1"/>
      <c r="WD681" s="1"/>
      <c r="WE681" s="1"/>
      <c r="WF681" s="1"/>
      <c r="WG681" s="1"/>
      <c r="WH681" s="1"/>
      <c r="WI681" s="1"/>
      <c r="WJ681" s="1"/>
      <c r="WK681" s="1"/>
      <c r="WL681" s="1"/>
      <c r="WM681" s="1"/>
      <c r="WN681" s="1"/>
      <c r="WO681" s="1"/>
      <c r="WP681" s="1"/>
      <c r="WQ681" s="1"/>
      <c r="WR681" s="1"/>
      <c r="WS681" s="1"/>
      <c r="WT681" s="1"/>
      <c r="WU681" s="1"/>
      <c r="WV681" s="1"/>
      <c r="WW681" s="1"/>
      <c r="WX681" s="1"/>
      <c r="WY681" s="1"/>
      <c r="WZ681" s="1"/>
      <c r="XA681" s="1"/>
      <c r="XB681" s="1"/>
      <c r="XC681" s="1"/>
      <c r="XD681" s="1"/>
      <c r="XE681" s="1"/>
      <c r="XF681" s="1"/>
      <c r="XG681" s="1"/>
      <c r="XH681" s="1"/>
      <c r="XI681" s="1"/>
      <c r="XJ681" s="1"/>
      <c r="XK681" s="1"/>
      <c r="XL681" s="1"/>
      <c r="XM681" s="1"/>
      <c r="XN681" s="1"/>
      <c r="XO681" s="1"/>
      <c r="XP681" s="1"/>
      <c r="XQ681" s="1"/>
      <c r="XR681" s="1"/>
      <c r="XS681" s="1"/>
      <c r="XT681" s="1"/>
      <c r="XU681" s="1"/>
      <c r="XV681" s="1"/>
      <c r="XW681" s="1"/>
      <c r="XX681" s="1"/>
      <c r="XY681" s="1"/>
      <c r="XZ681" s="1"/>
      <c r="YA681" s="1"/>
      <c r="YB681" s="1"/>
      <c r="YC681" s="1"/>
      <c r="YD681" s="1"/>
      <c r="YE681" s="1"/>
      <c r="YF681" s="1"/>
      <c r="YG681" s="1"/>
      <c r="YH681" s="1"/>
      <c r="YI681" s="1"/>
      <c r="YJ681" s="1"/>
      <c r="YK681" s="1"/>
      <c r="YL681" s="1"/>
      <c r="YM681" s="1"/>
      <c r="YN681" s="1"/>
      <c r="YO681" s="1"/>
      <c r="YP681" s="1"/>
      <c r="YQ681" s="1"/>
      <c r="YR681" s="1"/>
      <c r="YS681" s="1"/>
      <c r="YT681" s="1"/>
      <c r="YU681" s="1"/>
      <c r="YV681" s="1"/>
      <c r="YW681" s="1"/>
      <c r="YX681" s="1"/>
      <c r="YY681" s="1"/>
      <c r="YZ681" s="1"/>
      <c r="ZA681" s="1"/>
      <c r="ZB681" s="1"/>
      <c r="ZC681" s="1"/>
      <c r="ZD681" s="1"/>
      <c r="ZE681" s="1"/>
      <c r="ZF681" s="1"/>
      <c r="ZG681" s="1"/>
      <c r="ZH681" s="1"/>
      <c r="ZI681" s="1"/>
      <c r="ZJ681" s="1"/>
      <c r="ZK681" s="1"/>
      <c r="ZL681" s="1"/>
      <c r="ZM681" s="1"/>
      <c r="ZN681" s="1"/>
      <c r="ZO681" s="1"/>
      <c r="ZP681" s="1"/>
      <c r="ZQ681" s="1"/>
      <c r="ZR681" s="1"/>
      <c r="ZS681" s="1"/>
    </row>
    <row r="682" spans="1:695" x14ac:dyDescent="0.2">
      <c r="A682" s="90"/>
      <c r="C682" s="45"/>
      <c r="E682" s="58"/>
      <c r="F682" s="84"/>
      <c r="I682" s="60"/>
      <c r="L682" s="161"/>
      <c r="M682" s="1"/>
    </row>
    <row r="683" spans="1:695" x14ac:dyDescent="0.2">
      <c r="A683" s="90"/>
      <c r="C683" s="45"/>
      <c r="E683" s="58"/>
      <c r="F683" s="58"/>
      <c r="I683" s="60"/>
      <c r="L683" s="161"/>
      <c r="M683" s="1"/>
    </row>
    <row r="684" spans="1:695" s="47" customFormat="1" x14ac:dyDescent="0.2">
      <c r="A684" s="225" t="s">
        <v>184</v>
      </c>
      <c r="B684" s="91"/>
      <c r="C684" s="48" t="s">
        <v>182</v>
      </c>
      <c r="D684" s="89" t="s">
        <v>13</v>
      </c>
      <c r="E684" s="69">
        <v>0.30555555555555552</v>
      </c>
      <c r="F684" s="69">
        <v>0.35069444444444442</v>
      </c>
      <c r="G684" s="42">
        <v>10653</v>
      </c>
      <c r="H684" s="70">
        <v>201</v>
      </c>
      <c r="I684" s="81">
        <v>52.5</v>
      </c>
      <c r="J684" s="77" t="s">
        <v>204</v>
      </c>
      <c r="K684" s="77" t="s">
        <v>205</v>
      </c>
      <c r="L684" s="157"/>
      <c r="M684" s="1"/>
      <c r="N684" s="138"/>
      <c r="O684" s="139"/>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c r="JR684" s="1"/>
      <c r="JS684" s="1"/>
      <c r="JT684" s="1"/>
      <c r="JU684" s="1"/>
      <c r="JV684" s="1"/>
      <c r="JW684" s="1"/>
      <c r="JX684" s="1"/>
      <c r="JY684" s="1"/>
      <c r="JZ684" s="1"/>
      <c r="KA684" s="1"/>
      <c r="KB684" s="1"/>
      <c r="KC684" s="1"/>
      <c r="KD684" s="1"/>
      <c r="KE684" s="1"/>
      <c r="KF684" s="1"/>
      <c r="KG684" s="1"/>
      <c r="KH684" s="1"/>
      <c r="KI684" s="1"/>
      <c r="KJ684" s="1"/>
      <c r="KK684" s="1"/>
      <c r="KL684" s="1"/>
      <c r="KM684" s="1"/>
      <c r="KN684" s="1"/>
      <c r="KO684" s="1"/>
      <c r="KP684" s="1"/>
      <c r="KQ684" s="1"/>
      <c r="KR684" s="1"/>
      <c r="KS684" s="1"/>
      <c r="KT684" s="1"/>
      <c r="KU684" s="1"/>
      <c r="KV684" s="1"/>
      <c r="KW684" s="1"/>
      <c r="KX684" s="1"/>
      <c r="KY684" s="1"/>
      <c r="KZ684" s="1"/>
      <c r="LA684" s="1"/>
      <c r="LB684" s="1"/>
      <c r="LC684" s="1"/>
      <c r="LD684" s="1"/>
      <c r="LE684" s="1"/>
      <c r="LF684" s="1"/>
      <c r="LG684" s="1"/>
      <c r="LH684" s="1"/>
      <c r="LI684" s="1"/>
      <c r="LJ684" s="1"/>
      <c r="LK684" s="1"/>
      <c r="LL684" s="1"/>
      <c r="LM684" s="1"/>
      <c r="LN684" s="1"/>
      <c r="LO684" s="1"/>
      <c r="LP684" s="1"/>
      <c r="LQ684" s="1"/>
      <c r="LR684" s="1"/>
      <c r="LS684" s="1"/>
      <c r="LT684" s="1"/>
      <c r="LU684" s="1"/>
      <c r="LV684" s="1"/>
      <c r="LW684" s="1"/>
      <c r="LX684" s="1"/>
      <c r="LY684" s="1"/>
      <c r="LZ684" s="1"/>
      <c r="MA684" s="1"/>
      <c r="MB684" s="1"/>
      <c r="MC684" s="1"/>
      <c r="MD684" s="1"/>
      <c r="ME684" s="1"/>
      <c r="MF684" s="1"/>
      <c r="MG684" s="1"/>
      <c r="MH684" s="1"/>
      <c r="MI684" s="1"/>
      <c r="MJ684" s="1"/>
      <c r="MK684" s="1"/>
      <c r="ML684" s="1"/>
      <c r="MM684" s="1"/>
      <c r="MN684" s="1"/>
      <c r="MO684" s="1"/>
      <c r="MP684" s="1"/>
      <c r="MQ684" s="1"/>
      <c r="MR684" s="1"/>
      <c r="MS684" s="1"/>
      <c r="MT684" s="1"/>
      <c r="MU684" s="1"/>
      <c r="MV684" s="1"/>
      <c r="MW684" s="1"/>
      <c r="MX684" s="1"/>
      <c r="MY684" s="1"/>
      <c r="MZ684" s="1"/>
      <c r="NA684" s="1"/>
      <c r="NB684" s="1"/>
      <c r="NC684" s="1"/>
      <c r="ND684" s="1"/>
      <c r="NE684" s="1"/>
      <c r="NF684" s="1"/>
      <c r="NG684" s="1"/>
      <c r="NH684" s="1"/>
      <c r="NI684" s="1"/>
      <c r="NJ684" s="1"/>
      <c r="NK684" s="1"/>
      <c r="NL684" s="1"/>
      <c r="NM684" s="1"/>
      <c r="NN684" s="1"/>
      <c r="NO684" s="1"/>
      <c r="NP684" s="1"/>
      <c r="NQ684" s="1"/>
      <c r="NR684" s="1"/>
      <c r="NS684" s="1"/>
      <c r="NT684" s="1"/>
      <c r="NU684" s="1"/>
      <c r="NV684" s="1"/>
      <c r="NW684" s="1"/>
      <c r="NX684" s="1"/>
      <c r="NY684" s="1"/>
      <c r="NZ684" s="1"/>
      <c r="OA684" s="1"/>
      <c r="OB684" s="1"/>
      <c r="OC684" s="1"/>
      <c r="OD684" s="1"/>
      <c r="OE684" s="1"/>
      <c r="OF684" s="1"/>
      <c r="OG684" s="1"/>
      <c r="OH684" s="1"/>
      <c r="OI684" s="1"/>
      <c r="OJ684" s="1"/>
      <c r="OK684" s="1"/>
      <c r="OL684" s="1"/>
      <c r="OM684" s="1"/>
      <c r="ON684" s="1"/>
      <c r="OO684" s="1"/>
      <c r="OP684" s="1"/>
      <c r="OQ684" s="1"/>
      <c r="OR684" s="1"/>
      <c r="OS684" s="1"/>
      <c r="OT684" s="1"/>
      <c r="OU684" s="1"/>
      <c r="OV684" s="1"/>
      <c r="OW684" s="1"/>
      <c r="OX684" s="1"/>
      <c r="OY684" s="1"/>
      <c r="OZ684" s="1"/>
      <c r="PA684" s="1"/>
      <c r="PB684" s="1"/>
      <c r="PC684" s="1"/>
      <c r="PD684" s="1"/>
      <c r="PE684" s="1"/>
      <c r="PF684" s="1"/>
      <c r="PG684" s="1"/>
      <c r="PH684" s="1"/>
      <c r="PI684" s="1"/>
      <c r="PJ684" s="1"/>
      <c r="PK684" s="1"/>
      <c r="PL684" s="1"/>
      <c r="PM684" s="1"/>
      <c r="PN684" s="1"/>
      <c r="PO684" s="1"/>
      <c r="PP684" s="1"/>
      <c r="PQ684" s="1"/>
      <c r="PR684" s="1"/>
      <c r="PS684" s="1"/>
      <c r="PT684" s="1"/>
      <c r="PU684" s="1"/>
      <c r="PV684" s="1"/>
      <c r="PW684" s="1"/>
      <c r="PX684" s="1"/>
      <c r="PY684" s="1"/>
      <c r="PZ684" s="1"/>
      <c r="QA684" s="1"/>
      <c r="QB684" s="1"/>
      <c r="QC684" s="1"/>
      <c r="QD684" s="1"/>
      <c r="QE684" s="1"/>
      <c r="QF684" s="1"/>
      <c r="QG684" s="1"/>
      <c r="QH684" s="1"/>
      <c r="QI684" s="1"/>
      <c r="QJ684" s="1"/>
      <c r="QK684" s="1"/>
      <c r="QL684" s="1"/>
      <c r="QM684" s="1"/>
      <c r="QN684" s="1"/>
      <c r="QO684" s="1"/>
      <c r="QP684" s="1"/>
      <c r="QQ684" s="1"/>
      <c r="QR684" s="1"/>
      <c r="QS684" s="1"/>
      <c r="QT684" s="1"/>
      <c r="QU684" s="1"/>
      <c r="QV684" s="1"/>
      <c r="QW684" s="1"/>
      <c r="QX684" s="1"/>
      <c r="QY684" s="1"/>
      <c r="QZ684" s="1"/>
      <c r="RA684" s="1"/>
      <c r="RB684" s="1"/>
      <c r="RC684" s="1"/>
      <c r="RD684" s="1"/>
      <c r="RE684" s="1"/>
      <c r="RF684" s="1"/>
      <c r="RG684" s="1"/>
      <c r="RH684" s="1"/>
      <c r="RI684" s="1"/>
      <c r="RJ684" s="1"/>
      <c r="RK684" s="1"/>
      <c r="RL684" s="1"/>
      <c r="RM684" s="1"/>
      <c r="RN684" s="1"/>
      <c r="RO684" s="1"/>
      <c r="RP684" s="1"/>
      <c r="RQ684" s="1"/>
      <c r="RR684" s="1"/>
      <c r="RS684" s="1"/>
      <c r="RT684" s="1"/>
      <c r="RU684" s="1"/>
      <c r="RV684" s="1"/>
      <c r="RW684" s="1"/>
      <c r="RX684" s="1"/>
      <c r="RY684" s="1"/>
      <c r="RZ684" s="1"/>
      <c r="SA684" s="1"/>
      <c r="SB684" s="1"/>
      <c r="SC684" s="1"/>
      <c r="SD684" s="1"/>
      <c r="SE684" s="1"/>
      <c r="SF684" s="1"/>
      <c r="SG684" s="1"/>
      <c r="SH684" s="1"/>
      <c r="SI684" s="1"/>
      <c r="SJ684" s="1"/>
      <c r="SK684" s="1"/>
      <c r="SL684" s="1"/>
      <c r="SM684" s="1"/>
      <c r="SN684" s="1"/>
      <c r="SO684" s="1"/>
      <c r="SP684" s="1"/>
      <c r="SQ684" s="1"/>
      <c r="SR684" s="1"/>
      <c r="SS684" s="1"/>
      <c r="ST684" s="1"/>
      <c r="SU684" s="1"/>
      <c r="SV684" s="1"/>
      <c r="SW684" s="1"/>
      <c r="SX684" s="1"/>
      <c r="SY684" s="1"/>
      <c r="SZ684" s="1"/>
      <c r="TA684" s="1"/>
      <c r="TB684" s="1"/>
      <c r="TC684" s="1"/>
      <c r="TD684" s="1"/>
      <c r="TE684" s="1"/>
      <c r="TF684" s="1"/>
      <c r="TG684" s="1"/>
      <c r="TH684" s="1"/>
      <c r="TI684" s="1"/>
      <c r="TJ684" s="1"/>
      <c r="TK684" s="1"/>
      <c r="TL684" s="1"/>
      <c r="TM684" s="1"/>
      <c r="TN684" s="1"/>
      <c r="TO684" s="1"/>
      <c r="TP684" s="1"/>
      <c r="TQ684" s="1"/>
      <c r="TR684" s="1"/>
      <c r="TS684" s="1"/>
      <c r="TT684" s="1"/>
      <c r="TU684" s="1"/>
      <c r="TV684" s="1"/>
      <c r="TW684" s="1"/>
      <c r="TX684" s="1"/>
      <c r="TY684" s="1"/>
      <c r="TZ684" s="1"/>
      <c r="UA684" s="1"/>
      <c r="UB684" s="1"/>
      <c r="UC684" s="1"/>
      <c r="UD684" s="1"/>
      <c r="UE684" s="1"/>
      <c r="UF684" s="1"/>
      <c r="UG684" s="1"/>
      <c r="UH684" s="1"/>
      <c r="UI684" s="1"/>
      <c r="UJ684" s="1"/>
      <c r="UK684" s="1"/>
      <c r="UL684" s="1"/>
      <c r="UM684" s="1"/>
      <c r="UN684" s="1"/>
      <c r="UO684" s="1"/>
      <c r="UP684" s="1"/>
      <c r="UQ684" s="1"/>
      <c r="UR684" s="1"/>
      <c r="US684" s="1"/>
      <c r="UT684" s="1"/>
      <c r="UU684" s="1"/>
      <c r="UV684" s="1"/>
      <c r="UW684" s="1"/>
      <c r="UX684" s="1"/>
      <c r="UY684" s="1"/>
      <c r="UZ684" s="1"/>
      <c r="VA684" s="1"/>
      <c r="VB684" s="1"/>
      <c r="VC684" s="1"/>
      <c r="VD684" s="1"/>
      <c r="VE684" s="1"/>
      <c r="VF684" s="1"/>
      <c r="VG684" s="1"/>
      <c r="VH684" s="1"/>
      <c r="VI684" s="1"/>
      <c r="VJ684" s="1"/>
      <c r="VK684" s="1"/>
      <c r="VL684" s="1"/>
      <c r="VM684" s="1"/>
      <c r="VN684" s="1"/>
      <c r="VO684" s="1"/>
      <c r="VP684" s="1"/>
      <c r="VQ684" s="1"/>
      <c r="VR684" s="1"/>
      <c r="VS684" s="1"/>
      <c r="VT684" s="1"/>
      <c r="VU684" s="1"/>
      <c r="VV684" s="1"/>
      <c r="VW684" s="1"/>
      <c r="VX684" s="1"/>
      <c r="VY684" s="1"/>
      <c r="VZ684" s="1"/>
      <c r="WA684" s="1"/>
      <c r="WB684" s="1"/>
      <c r="WC684" s="1"/>
      <c r="WD684" s="1"/>
      <c r="WE684" s="1"/>
      <c r="WF684" s="1"/>
      <c r="WG684" s="1"/>
      <c r="WH684" s="1"/>
      <c r="WI684" s="1"/>
      <c r="WJ684" s="1"/>
      <c r="WK684" s="1"/>
      <c r="WL684" s="1"/>
      <c r="WM684" s="1"/>
      <c r="WN684" s="1"/>
      <c r="WO684" s="1"/>
      <c r="WP684" s="1"/>
      <c r="WQ684" s="1"/>
      <c r="WR684" s="1"/>
      <c r="WS684" s="1"/>
      <c r="WT684" s="1"/>
      <c r="WU684" s="1"/>
      <c r="WV684" s="1"/>
      <c r="WW684" s="1"/>
      <c r="WX684" s="1"/>
      <c r="WY684" s="1"/>
      <c r="WZ684" s="1"/>
      <c r="XA684" s="1"/>
      <c r="XB684" s="1"/>
      <c r="XC684" s="1"/>
      <c r="XD684" s="1"/>
      <c r="XE684" s="1"/>
      <c r="XF684" s="1"/>
      <c r="XG684" s="1"/>
      <c r="XH684" s="1"/>
      <c r="XI684" s="1"/>
      <c r="XJ684" s="1"/>
      <c r="XK684" s="1"/>
      <c r="XL684" s="1"/>
      <c r="XM684" s="1"/>
      <c r="XN684" s="1"/>
      <c r="XO684" s="1"/>
      <c r="XP684" s="1"/>
      <c r="XQ684" s="1"/>
      <c r="XR684" s="1"/>
      <c r="XS684" s="1"/>
      <c r="XT684" s="1"/>
      <c r="XU684" s="1"/>
      <c r="XV684" s="1"/>
      <c r="XW684" s="1"/>
      <c r="XX684" s="1"/>
      <c r="XY684" s="1"/>
      <c r="XZ684" s="1"/>
      <c r="YA684" s="1"/>
      <c r="YB684" s="1"/>
      <c r="YC684" s="1"/>
      <c r="YD684" s="1"/>
      <c r="YE684" s="1"/>
      <c r="YF684" s="1"/>
      <c r="YG684" s="1"/>
      <c r="YH684" s="1"/>
      <c r="YI684" s="1"/>
      <c r="YJ684" s="1"/>
      <c r="YK684" s="1"/>
      <c r="YL684" s="1"/>
      <c r="YM684" s="1"/>
      <c r="YN684" s="1"/>
      <c r="YO684" s="1"/>
      <c r="YP684" s="1"/>
      <c r="YQ684" s="1"/>
      <c r="YR684" s="1"/>
      <c r="YS684" s="1"/>
      <c r="YT684" s="1"/>
      <c r="YU684" s="1"/>
      <c r="YV684" s="1"/>
      <c r="YW684" s="1"/>
      <c r="YX684" s="1"/>
      <c r="YY684" s="1"/>
      <c r="YZ684" s="1"/>
      <c r="ZA684" s="1"/>
      <c r="ZB684" s="1"/>
      <c r="ZC684" s="1"/>
      <c r="ZD684" s="1"/>
      <c r="ZE684" s="1"/>
      <c r="ZF684" s="1"/>
      <c r="ZG684" s="1"/>
      <c r="ZH684" s="1"/>
      <c r="ZI684" s="1"/>
      <c r="ZJ684" s="1"/>
      <c r="ZK684" s="1"/>
      <c r="ZL684" s="1"/>
      <c r="ZM684" s="1"/>
      <c r="ZN684" s="1"/>
      <c r="ZO684" s="1"/>
      <c r="ZP684" s="1"/>
      <c r="ZQ684" s="1"/>
      <c r="ZR684" s="1"/>
      <c r="ZS684" s="1"/>
    </row>
    <row r="685" spans="1:695" s="47" customFormat="1" x14ac:dyDescent="0.2">
      <c r="A685" s="225" t="s">
        <v>184</v>
      </c>
      <c r="B685" s="91"/>
      <c r="C685" s="48"/>
      <c r="D685" s="89"/>
      <c r="E685" s="69"/>
      <c r="F685" s="69"/>
      <c r="G685" s="42"/>
      <c r="H685" s="70"/>
      <c r="I685" s="81"/>
      <c r="J685" s="107"/>
      <c r="K685" s="46"/>
      <c r="L685" s="157"/>
      <c r="M685" s="1"/>
      <c r="N685" s="138"/>
      <c r="O685" s="139"/>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c r="JR685" s="1"/>
      <c r="JS685" s="1"/>
      <c r="JT685" s="1"/>
      <c r="JU685" s="1"/>
      <c r="JV685" s="1"/>
      <c r="JW685" s="1"/>
      <c r="JX685" s="1"/>
      <c r="JY685" s="1"/>
      <c r="JZ685" s="1"/>
      <c r="KA685" s="1"/>
      <c r="KB685" s="1"/>
      <c r="KC685" s="1"/>
      <c r="KD685" s="1"/>
      <c r="KE685" s="1"/>
      <c r="KF685" s="1"/>
      <c r="KG685" s="1"/>
      <c r="KH685" s="1"/>
      <c r="KI685" s="1"/>
      <c r="KJ685" s="1"/>
      <c r="KK685" s="1"/>
      <c r="KL685" s="1"/>
      <c r="KM685" s="1"/>
      <c r="KN685" s="1"/>
      <c r="KO685" s="1"/>
      <c r="KP685" s="1"/>
      <c r="KQ685" s="1"/>
      <c r="KR685" s="1"/>
      <c r="KS685" s="1"/>
      <c r="KT685" s="1"/>
      <c r="KU685" s="1"/>
      <c r="KV685" s="1"/>
      <c r="KW685" s="1"/>
      <c r="KX685" s="1"/>
      <c r="KY685" s="1"/>
      <c r="KZ685" s="1"/>
      <c r="LA685" s="1"/>
      <c r="LB685" s="1"/>
      <c r="LC685" s="1"/>
      <c r="LD685" s="1"/>
      <c r="LE685" s="1"/>
      <c r="LF685" s="1"/>
      <c r="LG685" s="1"/>
      <c r="LH685" s="1"/>
      <c r="LI685" s="1"/>
      <c r="LJ685" s="1"/>
      <c r="LK685" s="1"/>
      <c r="LL685" s="1"/>
      <c r="LM685" s="1"/>
      <c r="LN685" s="1"/>
      <c r="LO685" s="1"/>
      <c r="LP685" s="1"/>
      <c r="LQ685" s="1"/>
      <c r="LR685" s="1"/>
      <c r="LS685" s="1"/>
      <c r="LT685" s="1"/>
      <c r="LU685" s="1"/>
      <c r="LV685" s="1"/>
      <c r="LW685" s="1"/>
      <c r="LX685" s="1"/>
      <c r="LY685" s="1"/>
      <c r="LZ685" s="1"/>
      <c r="MA685" s="1"/>
      <c r="MB685" s="1"/>
      <c r="MC685" s="1"/>
      <c r="MD685" s="1"/>
      <c r="ME685" s="1"/>
      <c r="MF685" s="1"/>
      <c r="MG685" s="1"/>
      <c r="MH685" s="1"/>
      <c r="MI685" s="1"/>
      <c r="MJ685" s="1"/>
      <c r="MK685" s="1"/>
      <c r="ML685" s="1"/>
      <c r="MM685" s="1"/>
      <c r="MN685" s="1"/>
      <c r="MO685" s="1"/>
      <c r="MP685" s="1"/>
      <c r="MQ685" s="1"/>
      <c r="MR685" s="1"/>
      <c r="MS685" s="1"/>
      <c r="MT685" s="1"/>
      <c r="MU685" s="1"/>
      <c r="MV685" s="1"/>
      <c r="MW685" s="1"/>
      <c r="MX685" s="1"/>
      <c r="MY685" s="1"/>
      <c r="MZ685" s="1"/>
      <c r="NA685" s="1"/>
      <c r="NB685" s="1"/>
      <c r="NC685" s="1"/>
      <c r="ND685" s="1"/>
      <c r="NE685" s="1"/>
      <c r="NF685" s="1"/>
      <c r="NG685" s="1"/>
      <c r="NH685" s="1"/>
      <c r="NI685" s="1"/>
      <c r="NJ685" s="1"/>
      <c r="NK685" s="1"/>
      <c r="NL685" s="1"/>
      <c r="NM685" s="1"/>
      <c r="NN685" s="1"/>
      <c r="NO685" s="1"/>
      <c r="NP685" s="1"/>
      <c r="NQ685" s="1"/>
      <c r="NR685" s="1"/>
      <c r="NS685" s="1"/>
      <c r="NT685" s="1"/>
      <c r="NU685" s="1"/>
      <c r="NV685" s="1"/>
      <c r="NW685" s="1"/>
      <c r="NX685" s="1"/>
      <c r="NY685" s="1"/>
      <c r="NZ685" s="1"/>
      <c r="OA685" s="1"/>
      <c r="OB685" s="1"/>
      <c r="OC685" s="1"/>
      <c r="OD685" s="1"/>
      <c r="OE685" s="1"/>
      <c r="OF685" s="1"/>
      <c r="OG685" s="1"/>
      <c r="OH685" s="1"/>
      <c r="OI685" s="1"/>
      <c r="OJ685" s="1"/>
      <c r="OK685" s="1"/>
      <c r="OL685" s="1"/>
      <c r="OM685" s="1"/>
      <c r="ON685" s="1"/>
      <c r="OO685" s="1"/>
      <c r="OP685" s="1"/>
      <c r="OQ685" s="1"/>
      <c r="OR685" s="1"/>
      <c r="OS685" s="1"/>
      <c r="OT685" s="1"/>
      <c r="OU685" s="1"/>
      <c r="OV685" s="1"/>
      <c r="OW685" s="1"/>
      <c r="OX685" s="1"/>
      <c r="OY685" s="1"/>
      <c r="OZ685" s="1"/>
      <c r="PA685" s="1"/>
      <c r="PB685" s="1"/>
      <c r="PC685" s="1"/>
      <c r="PD685" s="1"/>
      <c r="PE685" s="1"/>
      <c r="PF685" s="1"/>
      <c r="PG685" s="1"/>
      <c r="PH685" s="1"/>
      <c r="PI685" s="1"/>
      <c r="PJ685" s="1"/>
      <c r="PK685" s="1"/>
      <c r="PL685" s="1"/>
      <c r="PM685" s="1"/>
      <c r="PN685" s="1"/>
      <c r="PO685" s="1"/>
      <c r="PP685" s="1"/>
      <c r="PQ685" s="1"/>
      <c r="PR685" s="1"/>
      <c r="PS685" s="1"/>
      <c r="PT685" s="1"/>
      <c r="PU685" s="1"/>
      <c r="PV685" s="1"/>
      <c r="PW685" s="1"/>
      <c r="PX685" s="1"/>
      <c r="PY685" s="1"/>
      <c r="PZ685" s="1"/>
      <c r="QA685" s="1"/>
      <c r="QB685" s="1"/>
      <c r="QC685" s="1"/>
      <c r="QD685" s="1"/>
      <c r="QE685" s="1"/>
      <c r="QF685" s="1"/>
      <c r="QG685" s="1"/>
      <c r="QH685" s="1"/>
      <c r="QI685" s="1"/>
      <c r="QJ685" s="1"/>
      <c r="QK685" s="1"/>
      <c r="QL685" s="1"/>
      <c r="QM685" s="1"/>
      <c r="QN685" s="1"/>
      <c r="QO685" s="1"/>
      <c r="QP685" s="1"/>
      <c r="QQ685" s="1"/>
      <c r="QR685" s="1"/>
      <c r="QS685" s="1"/>
      <c r="QT685" s="1"/>
      <c r="QU685" s="1"/>
      <c r="QV685" s="1"/>
      <c r="QW685" s="1"/>
      <c r="QX685" s="1"/>
      <c r="QY685" s="1"/>
      <c r="QZ685" s="1"/>
      <c r="RA685" s="1"/>
      <c r="RB685" s="1"/>
      <c r="RC685" s="1"/>
      <c r="RD685" s="1"/>
      <c r="RE685" s="1"/>
      <c r="RF685" s="1"/>
      <c r="RG685" s="1"/>
      <c r="RH685" s="1"/>
      <c r="RI685" s="1"/>
      <c r="RJ685" s="1"/>
      <c r="RK685" s="1"/>
      <c r="RL685" s="1"/>
      <c r="RM685" s="1"/>
      <c r="RN685" s="1"/>
      <c r="RO685" s="1"/>
      <c r="RP685" s="1"/>
      <c r="RQ685" s="1"/>
      <c r="RR685" s="1"/>
      <c r="RS685" s="1"/>
      <c r="RT685" s="1"/>
      <c r="RU685" s="1"/>
      <c r="RV685" s="1"/>
      <c r="RW685" s="1"/>
      <c r="RX685" s="1"/>
      <c r="RY685" s="1"/>
      <c r="RZ685" s="1"/>
      <c r="SA685" s="1"/>
      <c r="SB685" s="1"/>
      <c r="SC685" s="1"/>
      <c r="SD685" s="1"/>
      <c r="SE685" s="1"/>
      <c r="SF685" s="1"/>
      <c r="SG685" s="1"/>
      <c r="SH685" s="1"/>
      <c r="SI685" s="1"/>
      <c r="SJ685" s="1"/>
      <c r="SK685" s="1"/>
      <c r="SL685" s="1"/>
      <c r="SM685" s="1"/>
      <c r="SN685" s="1"/>
      <c r="SO685" s="1"/>
      <c r="SP685" s="1"/>
      <c r="SQ685" s="1"/>
      <c r="SR685" s="1"/>
      <c r="SS685" s="1"/>
      <c r="ST685" s="1"/>
      <c r="SU685" s="1"/>
      <c r="SV685" s="1"/>
      <c r="SW685" s="1"/>
      <c r="SX685" s="1"/>
      <c r="SY685" s="1"/>
      <c r="SZ685" s="1"/>
      <c r="TA685" s="1"/>
      <c r="TB685" s="1"/>
      <c r="TC685" s="1"/>
      <c r="TD685" s="1"/>
      <c r="TE685" s="1"/>
      <c r="TF685" s="1"/>
      <c r="TG685" s="1"/>
      <c r="TH685" s="1"/>
      <c r="TI685" s="1"/>
      <c r="TJ685" s="1"/>
      <c r="TK685" s="1"/>
      <c r="TL685" s="1"/>
      <c r="TM685" s="1"/>
      <c r="TN685" s="1"/>
      <c r="TO685" s="1"/>
      <c r="TP685" s="1"/>
      <c r="TQ685" s="1"/>
      <c r="TR685" s="1"/>
      <c r="TS685" s="1"/>
      <c r="TT685" s="1"/>
      <c r="TU685" s="1"/>
      <c r="TV685" s="1"/>
      <c r="TW685" s="1"/>
      <c r="TX685" s="1"/>
      <c r="TY685" s="1"/>
      <c r="TZ685" s="1"/>
      <c r="UA685" s="1"/>
      <c r="UB685" s="1"/>
      <c r="UC685" s="1"/>
      <c r="UD685" s="1"/>
      <c r="UE685" s="1"/>
      <c r="UF685" s="1"/>
      <c r="UG685" s="1"/>
      <c r="UH685" s="1"/>
      <c r="UI685" s="1"/>
      <c r="UJ685" s="1"/>
      <c r="UK685" s="1"/>
      <c r="UL685" s="1"/>
      <c r="UM685" s="1"/>
      <c r="UN685" s="1"/>
      <c r="UO685" s="1"/>
      <c r="UP685" s="1"/>
      <c r="UQ685" s="1"/>
      <c r="UR685" s="1"/>
      <c r="US685" s="1"/>
      <c r="UT685" s="1"/>
      <c r="UU685" s="1"/>
      <c r="UV685" s="1"/>
      <c r="UW685" s="1"/>
      <c r="UX685" s="1"/>
      <c r="UY685" s="1"/>
      <c r="UZ685" s="1"/>
      <c r="VA685" s="1"/>
      <c r="VB685" s="1"/>
      <c r="VC685" s="1"/>
      <c r="VD685" s="1"/>
      <c r="VE685" s="1"/>
      <c r="VF685" s="1"/>
      <c r="VG685" s="1"/>
      <c r="VH685" s="1"/>
      <c r="VI685" s="1"/>
      <c r="VJ685" s="1"/>
      <c r="VK685" s="1"/>
      <c r="VL685" s="1"/>
      <c r="VM685" s="1"/>
      <c r="VN685" s="1"/>
      <c r="VO685" s="1"/>
      <c r="VP685" s="1"/>
      <c r="VQ685" s="1"/>
      <c r="VR685" s="1"/>
      <c r="VS685" s="1"/>
      <c r="VT685" s="1"/>
      <c r="VU685" s="1"/>
      <c r="VV685" s="1"/>
      <c r="VW685" s="1"/>
      <c r="VX685" s="1"/>
      <c r="VY685" s="1"/>
      <c r="VZ685" s="1"/>
      <c r="WA685" s="1"/>
      <c r="WB685" s="1"/>
      <c r="WC685" s="1"/>
      <c r="WD685" s="1"/>
      <c r="WE685" s="1"/>
      <c r="WF685" s="1"/>
      <c r="WG685" s="1"/>
      <c r="WH685" s="1"/>
      <c r="WI685" s="1"/>
      <c r="WJ685" s="1"/>
      <c r="WK685" s="1"/>
      <c r="WL685" s="1"/>
      <c r="WM685" s="1"/>
      <c r="WN685" s="1"/>
      <c r="WO685" s="1"/>
      <c r="WP685" s="1"/>
      <c r="WQ685" s="1"/>
      <c r="WR685" s="1"/>
      <c r="WS685" s="1"/>
      <c r="WT685" s="1"/>
      <c r="WU685" s="1"/>
      <c r="WV685" s="1"/>
      <c r="WW685" s="1"/>
      <c r="WX685" s="1"/>
      <c r="WY685" s="1"/>
      <c r="WZ685" s="1"/>
      <c r="XA685" s="1"/>
      <c r="XB685" s="1"/>
      <c r="XC685" s="1"/>
      <c r="XD685" s="1"/>
      <c r="XE685" s="1"/>
      <c r="XF685" s="1"/>
      <c r="XG685" s="1"/>
      <c r="XH685" s="1"/>
      <c r="XI685" s="1"/>
      <c r="XJ685" s="1"/>
      <c r="XK685" s="1"/>
      <c r="XL685" s="1"/>
      <c r="XM685" s="1"/>
      <c r="XN685" s="1"/>
      <c r="XO685" s="1"/>
      <c r="XP685" s="1"/>
      <c r="XQ685" s="1"/>
      <c r="XR685" s="1"/>
      <c r="XS685" s="1"/>
      <c r="XT685" s="1"/>
      <c r="XU685" s="1"/>
      <c r="XV685" s="1"/>
      <c r="XW685" s="1"/>
      <c r="XX685" s="1"/>
      <c r="XY685" s="1"/>
      <c r="XZ685" s="1"/>
      <c r="YA685" s="1"/>
      <c r="YB685" s="1"/>
      <c r="YC685" s="1"/>
      <c r="YD685" s="1"/>
      <c r="YE685" s="1"/>
      <c r="YF685" s="1"/>
      <c r="YG685" s="1"/>
      <c r="YH685" s="1"/>
      <c r="YI685" s="1"/>
      <c r="YJ685" s="1"/>
      <c r="YK685" s="1"/>
      <c r="YL685" s="1"/>
      <c r="YM685" s="1"/>
      <c r="YN685" s="1"/>
      <c r="YO685" s="1"/>
      <c r="YP685" s="1"/>
      <c r="YQ685" s="1"/>
      <c r="YR685" s="1"/>
      <c r="YS685" s="1"/>
      <c r="YT685" s="1"/>
      <c r="YU685" s="1"/>
      <c r="YV685" s="1"/>
      <c r="YW685" s="1"/>
      <c r="YX685" s="1"/>
      <c r="YY685" s="1"/>
      <c r="YZ685" s="1"/>
      <c r="ZA685" s="1"/>
      <c r="ZB685" s="1"/>
      <c r="ZC685" s="1"/>
      <c r="ZD685" s="1"/>
      <c r="ZE685" s="1"/>
      <c r="ZF685" s="1"/>
      <c r="ZG685" s="1"/>
      <c r="ZH685" s="1"/>
      <c r="ZI685" s="1"/>
      <c r="ZJ685" s="1"/>
      <c r="ZK685" s="1"/>
      <c r="ZL685" s="1"/>
      <c r="ZM685" s="1"/>
      <c r="ZN685" s="1"/>
      <c r="ZO685" s="1"/>
      <c r="ZP685" s="1"/>
      <c r="ZQ685" s="1"/>
      <c r="ZR685" s="1"/>
      <c r="ZS685" s="1"/>
    </row>
    <row r="686" spans="1:695" s="47" customFormat="1" ht="13.5" thickBot="1" x14ac:dyDescent="0.25">
      <c r="A686" s="226" t="s">
        <v>184</v>
      </c>
      <c r="B686" s="191"/>
      <c r="C686" s="164" t="s">
        <v>183</v>
      </c>
      <c r="D686" s="220" t="s">
        <v>13</v>
      </c>
      <c r="E686" s="166">
        <v>0.65625</v>
      </c>
      <c r="F686" s="166">
        <v>0.70138888888888884</v>
      </c>
      <c r="G686" s="167">
        <v>10653</v>
      </c>
      <c r="H686" s="183">
        <v>201</v>
      </c>
      <c r="I686" s="169">
        <v>52.8</v>
      </c>
      <c r="J686" s="184" t="s">
        <v>204</v>
      </c>
      <c r="K686" s="184" t="s">
        <v>205</v>
      </c>
      <c r="L686" s="170"/>
      <c r="M686" s="1"/>
      <c r="N686" s="138"/>
      <c r="O686" s="139"/>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c r="JR686" s="1"/>
      <c r="JS686" s="1"/>
      <c r="JT686" s="1"/>
      <c r="JU686" s="1"/>
      <c r="JV686" s="1"/>
      <c r="JW686" s="1"/>
      <c r="JX686" s="1"/>
      <c r="JY686" s="1"/>
      <c r="JZ686" s="1"/>
      <c r="KA686" s="1"/>
      <c r="KB686" s="1"/>
      <c r="KC686" s="1"/>
      <c r="KD686" s="1"/>
      <c r="KE686" s="1"/>
      <c r="KF686" s="1"/>
      <c r="KG686" s="1"/>
      <c r="KH686" s="1"/>
      <c r="KI686" s="1"/>
      <c r="KJ686" s="1"/>
      <c r="KK686" s="1"/>
      <c r="KL686" s="1"/>
      <c r="KM686" s="1"/>
      <c r="KN686" s="1"/>
      <c r="KO686" s="1"/>
      <c r="KP686" s="1"/>
      <c r="KQ686" s="1"/>
      <c r="KR686" s="1"/>
      <c r="KS686" s="1"/>
      <c r="KT686" s="1"/>
      <c r="KU686" s="1"/>
      <c r="KV686" s="1"/>
      <c r="KW686" s="1"/>
      <c r="KX686" s="1"/>
      <c r="KY686" s="1"/>
      <c r="KZ686" s="1"/>
      <c r="LA686" s="1"/>
      <c r="LB686" s="1"/>
      <c r="LC686" s="1"/>
      <c r="LD686" s="1"/>
      <c r="LE686" s="1"/>
      <c r="LF686" s="1"/>
      <c r="LG686" s="1"/>
      <c r="LH686" s="1"/>
      <c r="LI686" s="1"/>
      <c r="LJ686" s="1"/>
      <c r="LK686" s="1"/>
      <c r="LL686" s="1"/>
      <c r="LM686" s="1"/>
      <c r="LN686" s="1"/>
      <c r="LO686" s="1"/>
      <c r="LP686" s="1"/>
      <c r="LQ686" s="1"/>
      <c r="LR686" s="1"/>
      <c r="LS686" s="1"/>
      <c r="LT686" s="1"/>
      <c r="LU686" s="1"/>
      <c r="LV686" s="1"/>
      <c r="LW686" s="1"/>
      <c r="LX686" s="1"/>
      <c r="LY686" s="1"/>
      <c r="LZ686" s="1"/>
      <c r="MA686" s="1"/>
      <c r="MB686" s="1"/>
      <c r="MC686" s="1"/>
      <c r="MD686" s="1"/>
      <c r="ME686" s="1"/>
      <c r="MF686" s="1"/>
      <c r="MG686" s="1"/>
      <c r="MH686" s="1"/>
      <c r="MI686" s="1"/>
      <c r="MJ686" s="1"/>
      <c r="MK686" s="1"/>
      <c r="ML686" s="1"/>
      <c r="MM686" s="1"/>
      <c r="MN686" s="1"/>
      <c r="MO686" s="1"/>
      <c r="MP686" s="1"/>
      <c r="MQ686" s="1"/>
      <c r="MR686" s="1"/>
      <c r="MS686" s="1"/>
      <c r="MT686" s="1"/>
      <c r="MU686" s="1"/>
      <c r="MV686" s="1"/>
      <c r="MW686" s="1"/>
      <c r="MX686" s="1"/>
      <c r="MY686" s="1"/>
      <c r="MZ686" s="1"/>
      <c r="NA686" s="1"/>
      <c r="NB686" s="1"/>
      <c r="NC686" s="1"/>
      <c r="ND686" s="1"/>
      <c r="NE686" s="1"/>
      <c r="NF686" s="1"/>
      <c r="NG686" s="1"/>
      <c r="NH686" s="1"/>
      <c r="NI686" s="1"/>
      <c r="NJ686" s="1"/>
      <c r="NK686" s="1"/>
      <c r="NL686" s="1"/>
      <c r="NM686" s="1"/>
      <c r="NN686" s="1"/>
      <c r="NO686" s="1"/>
      <c r="NP686" s="1"/>
      <c r="NQ686" s="1"/>
      <c r="NR686" s="1"/>
      <c r="NS686" s="1"/>
      <c r="NT686" s="1"/>
      <c r="NU686" s="1"/>
      <c r="NV686" s="1"/>
      <c r="NW686" s="1"/>
      <c r="NX686" s="1"/>
      <c r="NY686" s="1"/>
      <c r="NZ686" s="1"/>
      <c r="OA686" s="1"/>
      <c r="OB686" s="1"/>
      <c r="OC686" s="1"/>
      <c r="OD686" s="1"/>
      <c r="OE686" s="1"/>
      <c r="OF686" s="1"/>
      <c r="OG686" s="1"/>
      <c r="OH686" s="1"/>
      <c r="OI686" s="1"/>
      <c r="OJ686" s="1"/>
      <c r="OK686" s="1"/>
      <c r="OL686" s="1"/>
      <c r="OM686" s="1"/>
      <c r="ON686" s="1"/>
      <c r="OO686" s="1"/>
      <c r="OP686" s="1"/>
      <c r="OQ686" s="1"/>
      <c r="OR686" s="1"/>
      <c r="OS686" s="1"/>
      <c r="OT686" s="1"/>
      <c r="OU686" s="1"/>
      <c r="OV686" s="1"/>
      <c r="OW686" s="1"/>
      <c r="OX686" s="1"/>
      <c r="OY686" s="1"/>
      <c r="OZ686" s="1"/>
      <c r="PA686" s="1"/>
      <c r="PB686" s="1"/>
      <c r="PC686" s="1"/>
      <c r="PD686" s="1"/>
      <c r="PE686" s="1"/>
      <c r="PF686" s="1"/>
      <c r="PG686" s="1"/>
      <c r="PH686" s="1"/>
      <c r="PI686" s="1"/>
      <c r="PJ686" s="1"/>
      <c r="PK686" s="1"/>
      <c r="PL686" s="1"/>
      <c r="PM686" s="1"/>
      <c r="PN686" s="1"/>
      <c r="PO686" s="1"/>
      <c r="PP686" s="1"/>
      <c r="PQ686" s="1"/>
      <c r="PR686" s="1"/>
      <c r="PS686" s="1"/>
      <c r="PT686" s="1"/>
      <c r="PU686" s="1"/>
      <c r="PV686" s="1"/>
      <c r="PW686" s="1"/>
      <c r="PX686" s="1"/>
      <c r="PY686" s="1"/>
      <c r="PZ686" s="1"/>
      <c r="QA686" s="1"/>
      <c r="QB686" s="1"/>
      <c r="QC686" s="1"/>
      <c r="QD686" s="1"/>
      <c r="QE686" s="1"/>
      <c r="QF686" s="1"/>
      <c r="QG686" s="1"/>
      <c r="QH686" s="1"/>
      <c r="QI686" s="1"/>
      <c r="QJ686" s="1"/>
      <c r="QK686" s="1"/>
      <c r="QL686" s="1"/>
      <c r="QM686" s="1"/>
      <c r="QN686" s="1"/>
      <c r="QO686" s="1"/>
      <c r="QP686" s="1"/>
      <c r="QQ686" s="1"/>
      <c r="QR686" s="1"/>
      <c r="QS686" s="1"/>
      <c r="QT686" s="1"/>
      <c r="QU686" s="1"/>
      <c r="QV686" s="1"/>
      <c r="QW686" s="1"/>
      <c r="QX686" s="1"/>
      <c r="QY686" s="1"/>
      <c r="QZ686" s="1"/>
      <c r="RA686" s="1"/>
      <c r="RB686" s="1"/>
      <c r="RC686" s="1"/>
      <c r="RD686" s="1"/>
      <c r="RE686" s="1"/>
      <c r="RF686" s="1"/>
      <c r="RG686" s="1"/>
      <c r="RH686" s="1"/>
      <c r="RI686" s="1"/>
      <c r="RJ686" s="1"/>
      <c r="RK686" s="1"/>
      <c r="RL686" s="1"/>
      <c r="RM686" s="1"/>
      <c r="RN686" s="1"/>
      <c r="RO686" s="1"/>
      <c r="RP686" s="1"/>
      <c r="RQ686" s="1"/>
      <c r="RR686" s="1"/>
      <c r="RS686" s="1"/>
      <c r="RT686" s="1"/>
      <c r="RU686" s="1"/>
      <c r="RV686" s="1"/>
      <c r="RW686" s="1"/>
      <c r="RX686" s="1"/>
      <c r="RY686" s="1"/>
      <c r="RZ686" s="1"/>
      <c r="SA686" s="1"/>
      <c r="SB686" s="1"/>
      <c r="SC686" s="1"/>
      <c r="SD686" s="1"/>
      <c r="SE686" s="1"/>
      <c r="SF686" s="1"/>
      <c r="SG686" s="1"/>
      <c r="SH686" s="1"/>
      <c r="SI686" s="1"/>
      <c r="SJ686" s="1"/>
      <c r="SK686" s="1"/>
      <c r="SL686" s="1"/>
      <c r="SM686" s="1"/>
      <c r="SN686" s="1"/>
      <c r="SO686" s="1"/>
      <c r="SP686" s="1"/>
      <c r="SQ686" s="1"/>
      <c r="SR686" s="1"/>
      <c r="SS686" s="1"/>
      <c r="ST686" s="1"/>
      <c r="SU686" s="1"/>
      <c r="SV686" s="1"/>
      <c r="SW686" s="1"/>
      <c r="SX686" s="1"/>
      <c r="SY686" s="1"/>
      <c r="SZ686" s="1"/>
      <c r="TA686" s="1"/>
      <c r="TB686" s="1"/>
      <c r="TC686" s="1"/>
      <c r="TD686" s="1"/>
      <c r="TE686" s="1"/>
      <c r="TF686" s="1"/>
      <c r="TG686" s="1"/>
      <c r="TH686" s="1"/>
      <c r="TI686" s="1"/>
      <c r="TJ686" s="1"/>
      <c r="TK686" s="1"/>
      <c r="TL686" s="1"/>
      <c r="TM686" s="1"/>
      <c r="TN686" s="1"/>
      <c r="TO686" s="1"/>
      <c r="TP686" s="1"/>
      <c r="TQ686" s="1"/>
      <c r="TR686" s="1"/>
      <c r="TS686" s="1"/>
      <c r="TT686" s="1"/>
      <c r="TU686" s="1"/>
      <c r="TV686" s="1"/>
      <c r="TW686" s="1"/>
      <c r="TX686" s="1"/>
      <c r="TY686" s="1"/>
      <c r="TZ686" s="1"/>
      <c r="UA686" s="1"/>
      <c r="UB686" s="1"/>
      <c r="UC686" s="1"/>
      <c r="UD686" s="1"/>
      <c r="UE686" s="1"/>
      <c r="UF686" s="1"/>
      <c r="UG686" s="1"/>
      <c r="UH686" s="1"/>
      <c r="UI686" s="1"/>
      <c r="UJ686" s="1"/>
      <c r="UK686" s="1"/>
      <c r="UL686" s="1"/>
      <c r="UM686" s="1"/>
      <c r="UN686" s="1"/>
      <c r="UO686" s="1"/>
      <c r="UP686" s="1"/>
      <c r="UQ686" s="1"/>
      <c r="UR686" s="1"/>
      <c r="US686" s="1"/>
      <c r="UT686" s="1"/>
      <c r="UU686" s="1"/>
      <c r="UV686" s="1"/>
      <c r="UW686" s="1"/>
      <c r="UX686" s="1"/>
      <c r="UY686" s="1"/>
      <c r="UZ686" s="1"/>
      <c r="VA686" s="1"/>
      <c r="VB686" s="1"/>
      <c r="VC686" s="1"/>
      <c r="VD686" s="1"/>
      <c r="VE686" s="1"/>
      <c r="VF686" s="1"/>
      <c r="VG686" s="1"/>
      <c r="VH686" s="1"/>
      <c r="VI686" s="1"/>
      <c r="VJ686" s="1"/>
      <c r="VK686" s="1"/>
      <c r="VL686" s="1"/>
      <c r="VM686" s="1"/>
      <c r="VN686" s="1"/>
      <c r="VO686" s="1"/>
      <c r="VP686" s="1"/>
      <c r="VQ686" s="1"/>
      <c r="VR686" s="1"/>
      <c r="VS686" s="1"/>
      <c r="VT686" s="1"/>
      <c r="VU686" s="1"/>
      <c r="VV686" s="1"/>
      <c r="VW686" s="1"/>
      <c r="VX686" s="1"/>
      <c r="VY686" s="1"/>
      <c r="VZ686" s="1"/>
      <c r="WA686" s="1"/>
      <c r="WB686" s="1"/>
      <c r="WC686" s="1"/>
      <c r="WD686" s="1"/>
      <c r="WE686" s="1"/>
      <c r="WF686" s="1"/>
      <c r="WG686" s="1"/>
      <c r="WH686" s="1"/>
      <c r="WI686" s="1"/>
      <c r="WJ686" s="1"/>
      <c r="WK686" s="1"/>
      <c r="WL686" s="1"/>
      <c r="WM686" s="1"/>
      <c r="WN686" s="1"/>
      <c r="WO686" s="1"/>
      <c r="WP686" s="1"/>
      <c r="WQ686" s="1"/>
      <c r="WR686" s="1"/>
      <c r="WS686" s="1"/>
      <c r="WT686" s="1"/>
      <c r="WU686" s="1"/>
      <c r="WV686" s="1"/>
      <c r="WW686" s="1"/>
      <c r="WX686" s="1"/>
      <c r="WY686" s="1"/>
      <c r="WZ686" s="1"/>
      <c r="XA686" s="1"/>
      <c r="XB686" s="1"/>
      <c r="XC686" s="1"/>
      <c r="XD686" s="1"/>
      <c r="XE686" s="1"/>
      <c r="XF686" s="1"/>
      <c r="XG686" s="1"/>
      <c r="XH686" s="1"/>
      <c r="XI686" s="1"/>
      <c r="XJ686" s="1"/>
      <c r="XK686" s="1"/>
      <c r="XL686" s="1"/>
      <c r="XM686" s="1"/>
      <c r="XN686" s="1"/>
      <c r="XO686" s="1"/>
      <c r="XP686" s="1"/>
      <c r="XQ686" s="1"/>
      <c r="XR686" s="1"/>
      <c r="XS686" s="1"/>
      <c r="XT686" s="1"/>
      <c r="XU686" s="1"/>
      <c r="XV686" s="1"/>
      <c r="XW686" s="1"/>
      <c r="XX686" s="1"/>
      <c r="XY686" s="1"/>
      <c r="XZ686" s="1"/>
      <c r="YA686" s="1"/>
      <c r="YB686" s="1"/>
      <c r="YC686" s="1"/>
      <c r="YD686" s="1"/>
      <c r="YE686" s="1"/>
      <c r="YF686" s="1"/>
      <c r="YG686" s="1"/>
      <c r="YH686" s="1"/>
      <c r="YI686" s="1"/>
      <c r="YJ686" s="1"/>
      <c r="YK686" s="1"/>
      <c r="YL686" s="1"/>
      <c r="YM686" s="1"/>
      <c r="YN686" s="1"/>
      <c r="YO686" s="1"/>
      <c r="YP686" s="1"/>
      <c r="YQ686" s="1"/>
      <c r="YR686" s="1"/>
      <c r="YS686" s="1"/>
      <c r="YT686" s="1"/>
      <c r="YU686" s="1"/>
      <c r="YV686" s="1"/>
      <c r="YW686" s="1"/>
      <c r="YX686" s="1"/>
      <c r="YY686" s="1"/>
      <c r="YZ686" s="1"/>
      <c r="ZA686" s="1"/>
      <c r="ZB686" s="1"/>
      <c r="ZC686" s="1"/>
      <c r="ZD686" s="1"/>
      <c r="ZE686" s="1"/>
      <c r="ZF686" s="1"/>
      <c r="ZG686" s="1"/>
      <c r="ZH686" s="1"/>
      <c r="ZI686" s="1"/>
      <c r="ZJ686" s="1"/>
      <c r="ZK686" s="1"/>
      <c r="ZL686" s="1"/>
      <c r="ZM686" s="1"/>
      <c r="ZN686" s="1"/>
      <c r="ZO686" s="1"/>
      <c r="ZP686" s="1"/>
      <c r="ZQ686" s="1"/>
      <c r="ZR686" s="1"/>
      <c r="ZS686" s="1"/>
    </row>
    <row r="687" spans="1:695" x14ac:dyDescent="0.2">
      <c r="C687" s="45"/>
      <c r="E687" s="58"/>
      <c r="F687" s="87"/>
      <c r="I687" s="60"/>
    </row>
  </sheetData>
  <mergeCells count="2">
    <mergeCell ref="E2:F2"/>
    <mergeCell ref="A13:G13"/>
  </mergeCells>
  <phoneticPr fontId="6" type="noConversion"/>
  <hyperlinks>
    <hyperlink ref="A15" r:id="rId1" xr:uid="{DDE2E57E-6732-4467-B25B-92AEB004058F}"/>
    <hyperlink ref="A132" r:id="rId2" xr:uid="{F493A525-30B8-4D49-B70A-3583CB23502A}"/>
    <hyperlink ref="A159" r:id="rId3" xr:uid="{001B06BC-E510-422E-BA83-ED77F30A8063}"/>
    <hyperlink ref="A260" r:id="rId4" xr:uid="{18795283-3208-4E46-8A0C-55216D9E13CA}"/>
    <hyperlink ref="A309" r:id="rId5" xr:uid="{F4676168-686A-44CE-BEAE-6CF60F6508D7}"/>
    <hyperlink ref="A331" r:id="rId6" xr:uid="{496221A0-505D-4ADE-B236-9DC03374604F}"/>
    <hyperlink ref="A348" r:id="rId7" xr:uid="{E7598456-D51D-460A-B33F-83A1071F85DC}"/>
    <hyperlink ref="A391" r:id="rId8" xr:uid="{78BAD1F0-9452-47D0-8D3C-B7CD6EB49776}"/>
    <hyperlink ref="A524" r:id="rId9" xr:uid="{1AE5DE8C-A23A-46B0-B2C7-558FAEBA0C14}"/>
    <hyperlink ref="A555" r:id="rId10" xr:uid="{019AE170-1AE2-48F5-A8C8-D7FBC61A76C6}"/>
    <hyperlink ref="A595" r:id="rId11" xr:uid="{BA83CA8F-2001-447D-BD4B-AE94904DB0B2}"/>
    <hyperlink ref="A628" r:id="rId12" xr:uid="{8DA7C8BA-996E-4FDD-8CA2-19DB3CE69D69}"/>
    <hyperlink ref="A657" r:id="rId13" xr:uid="{F89B2A3F-E521-4B8F-AC20-CB76685E0133}"/>
    <hyperlink ref="A668" r:id="rId14" xr:uid="{FFB97971-D490-40C4-BF76-4E10302BF464}"/>
  </hyperlinks>
  <pageMargins left="0.7" right="0.7" top="0.75" bottom="0.75" header="0.3" footer="0.3"/>
  <pageSetup paperSize="8" scale="38" fitToHeight="0" orientation="landscape" r:id="rId15"/>
  <drawing r:id="rId16"/>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TAIMI Työtiladokumentti" ma:contentTypeID="0x01010040485BB5EA91409BADF540D1B0254D33040037A5139D7A2F844ABA94388EB3809626" ma:contentTypeVersion="133" ma:contentTypeDescription="Taimin työtiloissa käytettävä sisältötyyppi. Pohjautuu TAIMI Yleisdokumentti-sisältötyyppiin, josta on siivottu mm. joitakin viestinnällisen intran metatietoja pois ja järjestetty metatiedot eri järjestykseen." ma:contentTypeScope="" ma:versionID="8359527a6fb962a52919effd2fbabc89">
  <xsd:schema xmlns:xsd="http://www.w3.org/2001/XMLSchema" xmlns:xs="http://www.w3.org/2001/XMLSchema" xmlns:p="http://schemas.microsoft.com/office/2006/metadata/properties" xmlns:ns2="a90a8554-5475-4609-9feb-2f024996965b" targetNamespace="http://schemas.microsoft.com/office/2006/metadata/properties" ma:root="true" ma:fieldsID="2c444d84ab70c81cffe288236c0c5089" ns2:_="">
    <xsd:import namespace="a90a8554-5475-4609-9feb-2f024996965b"/>
    <xsd:element name="properties">
      <xsd:complexType>
        <xsd:sequence>
          <xsd:element name="documentManagement">
            <xsd:complexType>
              <xsd:all>
                <xsd:element ref="ns2:Päiväys" minOccurs="0"/>
                <xsd:element ref="ns2:Dokumenttityyppi" minOccurs="0"/>
                <xsd:element ref="ns2:Dokumentin_x0020_tila" minOccurs="0"/>
                <xsd:element ref="ns2:KEHALaatija" minOccurs="0"/>
                <xsd:element ref="ns2:Lisatieto" minOccurs="0"/>
                <xsd:element ref="ns2:Diaarinumero" minOccurs="0"/>
                <xsd:element ref="ns2:h5218b789dcc4879ac7e2471126f729c" minOccurs="0"/>
                <xsd:element ref="ns2:cdf3ae8bf76741b5a3048f7f7f6eee61" minOccurs="0"/>
                <xsd:element ref="ns2:TaxCatchAll" minOccurs="0"/>
                <xsd:element ref="ns2:ic4bbedd957942e9b7ae9016b7d801af" minOccurs="0"/>
                <xsd:element ref="ns2:ha41659fa04643d0ac27d4c98155f03c" minOccurs="0"/>
                <xsd:element ref="ns2:TaxCatchAllLabel" minOccurs="0"/>
                <xsd:element ref="ns2:Projekti"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90a8554-5475-4609-9feb-2f024996965b" elementFormDefault="qualified">
    <xsd:import namespace="http://schemas.microsoft.com/office/2006/documentManagement/types"/>
    <xsd:import namespace="http://schemas.microsoft.com/office/infopath/2007/PartnerControls"/>
    <xsd:element name="Päiväys" ma:index="2" nillable="true" ma:displayName="Päiväys" ma:description="Päivämäärä muodossa pp.kk.vvvv   HUOM! Ei ole sama kuin Muokkauspäivä, joka muuttuu aina kun dokumentin sisältöä tai ominaisuuksia muutetaan" ma:format="DateOnly" ma:internalName="P_x00e4_iv_x00e4_ys">
      <xsd:simpleType>
        <xsd:restriction base="dms:DateTime"/>
      </xsd:simpleType>
    </xsd:element>
    <xsd:element name="Dokumenttityyppi" ma:index="3" nillable="true" ma:displayName="Dokumenttityyppi" ma:description="Valitse dokumentin sisältöä ja käyttötarkoitusta kuvaava dokumenttityyppi. Käytä yleistyyppejä eli esim. Henkilöstösuunnitelma ja Taloussuunnitelma ovat molemmat Suunnitelma-tyyppisiä. Tarkenna tyyppiä tarvittaessa esim. dokumentin nimessä." ma:format="Dropdown" ma:internalName="Dokumenttityyppi">
      <xsd:simpleType>
        <xsd:restriction base="dms:Choice">
          <xsd:enumeration value="TUNTEMATON"/>
          <xsd:enumeration value="Muu dokumenttityyppi"/>
          <xsd:enumeration value="Aloite"/>
          <xsd:enumeration value="Analyysi"/>
          <xsd:enumeration value="Ansioluettelo"/>
          <xsd:enumeration value="Arvio"/>
          <xsd:enumeration value="Arviointi"/>
          <xsd:enumeration value="Asettamispäätös"/>
          <xsd:enumeration value="Asetus"/>
          <xsd:enumeration value="Asiakirjamalli"/>
          <xsd:enumeration value="Asialista"/>
          <xsd:enumeration value="Ehdotus"/>
          <xsd:enumeration value="Esite"/>
          <xsd:enumeration value="Esittely"/>
          <xsd:enumeration value="Esitys"/>
          <xsd:enumeration value="Esityslista"/>
          <xsd:enumeration value="Haaste"/>
          <xsd:enumeration value="Hakemus"/>
          <xsd:enumeration value="Hankekortti"/>
          <xsd:enumeration value="Hinnasto"/>
          <xsd:enumeration value="Huomautus"/>
          <xsd:enumeration value="Hyvitys"/>
          <xsd:enumeration value="Hyväksyminen"/>
          <xsd:enumeration value="Ilmoitus"/>
          <xsd:enumeration value="Jälkiarviointi"/>
          <xsd:enumeration value="Kannanotto"/>
          <xsd:enumeration value="Kartta"/>
          <xsd:enumeration value="Kehittämisehdotus"/>
          <xsd:enumeration value="Kirje"/>
          <xsd:enumeration value="Kokouskutsu"/>
          <xsd:enumeration value="Korvaus"/>
          <xsd:enumeration value="Kuittauspyyntö"/>
          <xsd:enumeration value="Kuitti"/>
          <xsd:enumeration value="Kustannusarvio"/>
          <xsd:enumeration value="Kutsu"/>
          <xsd:enumeration value="Kuuleminen"/>
          <xsd:enumeration value="Kuulutus"/>
          <xsd:enumeration value="Kuvaus"/>
          <xsd:enumeration value="Laskelma"/>
          <xsd:enumeration value="Lasku"/>
          <xsd:enumeration value="Lausunto"/>
          <xsd:enumeration value="Lausuntopyyntö"/>
          <xsd:enumeration value="Liite"/>
          <xsd:enumeration value="Linkki"/>
          <xsd:enumeration value="Lista"/>
          <xsd:enumeration value="Lomake"/>
          <xsd:enumeration value="Loppuraportti"/>
          <xsd:enumeration value="Luettelo"/>
          <xsd:enumeration value="Lupa"/>
          <xsd:enumeration value="Lähete"/>
          <xsd:enumeration value="Määrittely"/>
          <xsd:enumeration value="Määritys"/>
          <xsd:enumeration value="Määrärahakirje"/>
          <xsd:enumeration value="Muistio"/>
          <xsd:enumeration value="Muutosilmoitus"/>
          <xsd:enumeration value="Nimitys"/>
          <xsd:enumeration value="Ohje"/>
          <xsd:enumeration value="Ohjelma"/>
          <xsd:enumeration value="Oikaisupäätös"/>
          <xsd:enumeration value="Palautuspyyntö"/>
          <xsd:enumeration value="Palvelukuvaus"/>
          <xsd:enumeration value="Perustelumuistio"/>
          <xsd:enumeration value="Politiikka"/>
          <xsd:enumeration value="Posteri"/>
          <xsd:enumeration value="Projektiehdotus"/>
          <xsd:enumeration value="Projektisuunnitelma"/>
          <xsd:enumeration value="Prosessikuvaus"/>
          <xsd:enumeration value="Pyyntö"/>
          <xsd:enumeration value="Päätös"/>
          <xsd:enumeration value="Pöytäkirja"/>
          <xsd:enumeration value="Raportti"/>
          <xsd:enumeration value="Rekisteriseloste"/>
          <xsd:enumeration value="Reklamaatio"/>
          <xsd:enumeration value="Resurssivaraus"/>
          <xsd:enumeration value="Saate"/>
          <xsd:enumeration value="Selvityspyyntö"/>
          <xsd:enumeration value="Sitoumus"/>
          <xsd:enumeration value="Sivusto"/>
          <xsd:enumeration value="Sopimus"/>
          <xsd:enumeration value="Strategia"/>
          <xsd:enumeration value="Suunnitelma"/>
          <xsd:enumeration value="Sähköpostiviesti"/>
          <xsd:enumeration value="Tarjous"/>
          <xsd:enumeration value="Tarjouspyyntö"/>
          <xsd:enumeration value="Tarkastus"/>
          <xsd:enumeration value="Tehtävänkuva"/>
          <xsd:enumeration value="Tiedote"/>
          <xsd:enumeration value="Tietojärjestelmäseloste"/>
          <xsd:enumeration value="Tietosuojaseloste"/>
          <xsd:enumeration value="Tilaus"/>
          <xsd:enumeration value="Tilausvahvistus"/>
          <xsd:enumeration value="Todistus"/>
          <xsd:enumeration value="Toimeksianto"/>
          <xsd:enumeration value="Tosite"/>
          <xsd:enumeration value="Työjärjestys"/>
          <xsd:enumeration value="Urakkaohjelma"/>
          <xsd:enumeration value="Uutiskirje"/>
          <xsd:enumeration value="Vaatimus"/>
          <xsd:enumeration value="Valitus"/>
          <xsd:enumeration value="Valitusosoitus"/>
          <xsd:enumeration value="Vastaus"/>
          <xsd:enumeration value="Vastine"/>
          <xsd:enumeration value="Video"/>
          <xsd:enumeration value="Yhteenveto"/>
          <xsd:enumeration value="Äänitiedosto"/>
          <xsd:enumeration value="Palvelusopimus"/>
          <xsd:enumeration value="Toimeksiantosopimus"/>
          <xsd:enumeration value="Toimitussopimus"/>
          <xsd:enumeration value="Toimittajasopimus"/>
          <xsd:enumeration value="Tietoturvallisuussopimus"/>
          <xsd:enumeration value="Tutkintapyyntö"/>
          <xsd:enumeration value="Työmääräarvio"/>
          <xsd:enumeration value="Vaatimusmäärittely"/>
        </xsd:restriction>
      </xsd:simpleType>
    </xsd:element>
    <xsd:element name="Dokumentin_x0020_tila" ma:index="4" nillable="true" ma:displayName="Dokumentin tila" ma:description="Valitse dokumentin tila" ma:format="Dropdown" ma:internalName="Dokumentin_x0020_tila">
      <xsd:simpleType>
        <xsd:restriction base="dms:Choice">
          <xsd:enumeration value="Luonnos"/>
          <xsd:enumeration value="Lausunnolla"/>
          <xsd:enumeration value="Katselmoitavana"/>
          <xsd:enumeration value="Kommentoitavana"/>
          <xsd:enumeration value="Valmis"/>
          <xsd:enumeration value="Hyväksytty"/>
          <xsd:enumeration value="Allekirjoitettu"/>
          <xsd:enumeration value="Arkistoitu"/>
          <xsd:enumeration value="Toimitettu allekirjoitettavaksi"/>
        </xsd:restriction>
      </xsd:simpleType>
    </xsd:element>
    <xsd:element name="KEHALaatija" ma:index="5" nillable="true" ma:displayName="Laatija" ma:description="Dokumentin laatija(t)/kirjoittaja(t)/valmistelija(t). Kirjoita muodossa Sukunimi Etunimi ja useampi nimi pilkulla erotettuina. Laatijaorganisaatio on omana tietonaan. HUOM! Ei ole sama kuin Muokkaaja, joka päivittyy aina automaattisesti!" ma:format="Dropdown" ma:internalName="KEHALaatija">
      <xsd:simpleType>
        <xsd:restriction base="dms:Text">
          <xsd:maxLength value="255"/>
        </xsd:restriction>
      </xsd:simpleType>
    </xsd:element>
    <xsd:element name="Lisatieto" ma:index="7" nillable="true" ma:displayName="Lisatieto" ma:description="Dokumenttiin liittyvä vapaamuotoinen lisätieto" ma:internalName="Lisatieto">
      <xsd:simpleType>
        <xsd:restriction base="dms:Text">
          <xsd:maxLength value="255"/>
        </xsd:restriction>
      </xsd:simpleType>
    </xsd:element>
    <xsd:element name="Diaarinumero" ma:index="8" nillable="true" ma:displayName="Diaarinumero" ma:description="Arkistoitavat dokumentit pitää toimittaa viraston asiankäsittelyjärjestelmään (esim. USPA), josta saadaan dokumentille diaarinumero/asian tunnus. Dokumentin tallentaminen työtilaan ei vastaa arkistointia vaan on lähinnä työkappale tai kopio! Kirjoita tähän asiankäsittelyjärjestelmästä saatu diaarinumero. Jos tässä diaarinumerokentässä on tieto, silloin alkuperäinen dokumentti on löydettävissä asiankäsittelyjärjestelmästä samalla diaarinumerolla." ma:indexed="true" ma:internalName="Diaarinumero">
      <xsd:simpleType>
        <xsd:restriction base="dms:Text">
          <xsd:maxLength value="255"/>
        </xsd:restriction>
      </xsd:simpleType>
    </xsd:element>
    <xsd:element name="h5218b789dcc4879ac7e2471126f729c" ma:index="18" nillable="true" ma:taxonomy="true" ma:internalName="h5218b789dcc4879ac7e2471126f729c" ma:taxonomyFieldName="Laatijaorganisaatio" ma:displayName="Laatijaorganisaatio" ma:default="" ma:fieldId="{15218b78-9dcc-4879-ac7e-2471126f729c}" ma:sspId="d2c86073-d20c-4242-97f1-555d65605501" ma:termSetId="3048278a-efee-4f89-97d2-3a09c7261644" ma:anchorId="00000000-0000-0000-0000-000000000000" ma:open="true" ma:isKeyword="false">
      <xsd:complexType>
        <xsd:sequence>
          <xsd:element ref="pc:Terms" minOccurs="0" maxOccurs="1"/>
        </xsd:sequence>
      </xsd:complexType>
    </xsd:element>
    <xsd:element name="cdf3ae8bf76741b5a3048f7f7f6eee61" ma:index="20" nillable="true" ma:taxonomy="true" ma:internalName="cdf3ae8bf76741b5a3048f7f7f6eee61" ma:taxonomyFieldName="Kohdevirastot" ma:displayName="Kohdevirastot" ma:default="" ma:fieldId="{cdf3ae8b-f767-41b5-a304-8f7f7f6eee61}" ma:taxonomyMulti="true" ma:sspId="d2c86073-d20c-4242-97f1-555d65605501" ma:termSetId="63820ef9-0d8b-440d-bb2a-a34f31636611" ma:anchorId="00000000-0000-0000-0000-000000000000" ma:open="false" ma:isKeyword="false">
      <xsd:complexType>
        <xsd:sequence>
          <xsd:element ref="pc:Terms" minOccurs="0" maxOccurs="1"/>
        </xsd:sequence>
      </xsd:complexType>
    </xsd:element>
    <xsd:element name="TaxCatchAll" ma:index="21" nillable="true" ma:displayName="Taxonomy Catch All Column" ma:hidden="true" ma:list="{82cdd2f2-290b-4248-98ce-8660527d5bf4}" ma:internalName="TaxCatchAll" ma:showField="CatchAllData" ma:web="8a640c05-48ea-4462-ae88-44cd5fd043dc">
      <xsd:complexType>
        <xsd:complexContent>
          <xsd:extension base="dms:MultiChoiceLookup">
            <xsd:sequence>
              <xsd:element name="Value" type="dms:Lookup" maxOccurs="unbounded" minOccurs="0" nillable="true"/>
            </xsd:sequence>
          </xsd:extension>
        </xsd:complexContent>
      </xsd:complexType>
    </xsd:element>
    <xsd:element name="ic4bbedd957942e9b7ae9016b7d801af" ma:index="22" nillable="true" ma:taxonomy="true" ma:internalName="ic4bbedd957942e9b7ae9016b7d801af" ma:taxonomyFieldName="Kohdepaikkakunnat" ma:displayName="Kohdepaikkakunnat" ma:default="" ma:fieldId="{2c4bbedd-9579-42e9-b7ae-9016b7d801af}" ma:taxonomyMulti="true" ma:sspId="d2c86073-d20c-4242-97f1-555d65605501" ma:termSetId="0dc2f29c-0234-492f-8714-dea2e1be5dcc" ma:anchorId="00000000-0000-0000-0000-000000000000" ma:open="false" ma:isKeyword="false">
      <xsd:complexType>
        <xsd:sequence>
          <xsd:element ref="pc:Terms" minOccurs="0" maxOccurs="1"/>
        </xsd:sequence>
      </xsd:complexType>
    </xsd:element>
    <xsd:element name="ha41659fa04643d0ac27d4c98155f03c" ma:index="23" nillable="true" ma:taxonomy="true" ma:internalName="ha41659fa04643d0ac27d4c98155f03c" ma:taxonomyFieldName="Sis_x00e4_lt_x00f6_aihe" ma:displayName="Sisältöaihe" ma:default="" ma:fieldId="{1a41659f-a046-43d0-ac27-d4c98155f03c}" ma:sspId="d2c86073-d20c-4242-97f1-555d65605501" ma:termSetId="908b95f9-7a2e-4422-b2f4-f82e2c0341e9" ma:anchorId="00000000-0000-0000-0000-000000000000" ma:open="false" ma:isKeyword="false">
      <xsd:complexType>
        <xsd:sequence>
          <xsd:element ref="pc:Terms" minOccurs="0" maxOccurs="1"/>
        </xsd:sequence>
      </xsd:complexType>
    </xsd:element>
    <xsd:element name="TaxCatchAllLabel" ma:index="24" nillable="true" ma:displayName="Taxonomy Catch All Column1" ma:hidden="true" ma:list="{82cdd2f2-290b-4248-98ce-8660527d5bf4}" ma:internalName="TaxCatchAllLabel" ma:readOnly="true" ma:showField="CatchAllDataLabel" ma:web="8a640c05-48ea-4462-ae88-44cd5fd043dc">
      <xsd:complexType>
        <xsd:complexContent>
          <xsd:extension base="dms:MultiChoiceLookup">
            <xsd:sequence>
              <xsd:element name="Value" type="dms:Lookup" maxOccurs="unbounded" minOccurs="0" nillable="true"/>
            </xsd:sequence>
          </xsd:extension>
        </xsd:complexContent>
      </xsd:complexType>
    </xsd:element>
    <xsd:element name="Projekti" ma:index="25" nillable="true" ma:displayName="Projekti" ma:description="Projektin nimi, lyhenne tai tunniste (esim. projektinumero). Jos käytetään projektin nimeä, kiinnitä huomiota oikeinkirjoitukseen, jotta Projekti-metatiedolla voidaan helposti hakea yhteen tietytyn projektiin liittyvät dokumentit." ma:internalName="Projekti">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4" ma:displayName="Sisältölaji"/>
        <xsd:element ref="dc:title" minOccurs="0" maxOccurs="1" ma:index="1" ma:displayName="Otsikk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d2c86073-d20c-4242-97f1-555d65605501" ContentTypeId="0x01010040485BB5EA91409BADF540D1B0254D3304" PreviousValue="false"/>
</file>

<file path=customXml/item3.xml><?xml version="1.0" encoding="utf-8"?>
<p:properties xmlns:p="http://schemas.microsoft.com/office/2006/metadata/properties" xmlns:xsi="http://www.w3.org/2001/XMLSchema-instance" xmlns:pc="http://schemas.microsoft.com/office/infopath/2007/PartnerControls">
  <documentManagement>
    <ha41659fa04643d0ac27d4c98155f03c xmlns="a90a8554-5475-4609-9feb-2f024996965b">
      <Terms xmlns="http://schemas.microsoft.com/office/infopath/2007/PartnerControls"/>
    </ha41659fa04643d0ac27d4c98155f03c>
    <Dokumentin_x0020_tila xmlns="a90a8554-5475-4609-9feb-2f024996965b" xsi:nil="true"/>
    <Diaarinumero xmlns="a90a8554-5475-4609-9feb-2f024996965b" xsi:nil="true"/>
    <Dokumenttityyppi xmlns="a90a8554-5475-4609-9feb-2f024996965b" xsi:nil="true"/>
    <TaxCatchAll xmlns="a90a8554-5475-4609-9feb-2f024996965b"/>
    <KEHALaatija xmlns="a90a8554-5475-4609-9feb-2f024996965b" xsi:nil="true"/>
    <h5218b789dcc4879ac7e2471126f729c xmlns="a90a8554-5475-4609-9feb-2f024996965b">
      <Terms xmlns="http://schemas.microsoft.com/office/infopath/2007/PartnerControls"/>
    </h5218b789dcc4879ac7e2471126f729c>
    <ic4bbedd957942e9b7ae9016b7d801af xmlns="a90a8554-5475-4609-9feb-2f024996965b">
      <Terms xmlns="http://schemas.microsoft.com/office/infopath/2007/PartnerControls"/>
    </ic4bbedd957942e9b7ae9016b7d801af>
    <Päiväys xmlns="a90a8554-5475-4609-9feb-2f024996965b" xsi:nil="true"/>
    <cdf3ae8bf76741b5a3048f7f7f6eee61 xmlns="a90a8554-5475-4609-9feb-2f024996965b">
      <Terms xmlns="http://schemas.microsoft.com/office/infopath/2007/PartnerControls"/>
    </cdf3ae8bf76741b5a3048f7f7f6eee61>
    <Projekti xmlns="a90a8554-5475-4609-9feb-2f024996965b" xsi:nil="true"/>
    <Lisatieto xmlns="a90a8554-5475-4609-9feb-2f024996965b"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DB08E97-CEE5-4ECC-B0E8-7FB24EB350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90a8554-5475-4609-9feb-2f024996965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8635EDB-C45C-44D7-A198-48E705809918}">
  <ds:schemaRefs>
    <ds:schemaRef ds:uri="Microsoft.SharePoint.Taxonomy.ContentTypeSync"/>
  </ds:schemaRefs>
</ds:datastoreItem>
</file>

<file path=customXml/itemProps3.xml><?xml version="1.0" encoding="utf-8"?>
<ds:datastoreItem xmlns:ds="http://schemas.openxmlformats.org/officeDocument/2006/customXml" ds:itemID="{C9740E38-DD0B-489E-ADE9-223012107480}">
  <ds:schemaRefs>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purl.org/dc/elements/1.1/"/>
    <ds:schemaRef ds:uri="a90a8554-5475-4609-9feb-2f024996965b"/>
    <ds:schemaRef ds:uri="http://www.w3.org/XML/1998/namespace"/>
    <ds:schemaRef ds:uri="http://purl.org/dc/dcmitype/"/>
  </ds:schemaRefs>
</ds:datastoreItem>
</file>

<file path=customXml/itemProps4.xml><?xml version="1.0" encoding="utf-8"?>
<ds:datastoreItem xmlns:ds="http://schemas.openxmlformats.org/officeDocument/2006/customXml" ds:itemID="{670ECAF2-B473-4878-ADEB-9979292428D8}">
  <ds:schemaRefs>
    <ds:schemaRef ds:uri="http://schemas.microsoft.com/sharepoint/v3/contenttype/forms"/>
  </ds:schemaRefs>
</ds:datastoreItem>
</file>

<file path=docMetadata/LabelInfo.xml><?xml version="1.0" encoding="utf-8"?>
<clbl:labelList xmlns:clbl="http://schemas.microsoft.com/office/2020/mipLabelMetadata">
  <clbl:label id="{d95951a6-dfd3-4a74-9abb-f2b2cb89d671}" enabled="0" method="" siteId="{d95951a6-dfd3-4a74-9abb-f2b2cb89d671}"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Laskentataulukot</vt:lpstr>
      </vt:variant>
      <vt:variant>
        <vt:i4>1</vt:i4>
      </vt:variant>
    </vt:vector>
  </HeadingPairs>
  <TitlesOfParts>
    <vt:vector size="1" baseType="lpstr">
      <vt:lpstr>Kohdetiedot</vt:lpstr>
    </vt:vector>
  </TitlesOfParts>
  <Manager/>
  <Company>Suomen Valtio</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Movili;Sweco Finland</dc:creator>
  <cp:keywords/>
  <dc:description/>
  <cp:lastModifiedBy>Hyvärinen Heikki (ELY)</cp:lastModifiedBy>
  <cp:revision/>
  <cp:lastPrinted>2021-04-29T09:41:18Z</cp:lastPrinted>
  <dcterms:created xsi:type="dcterms:W3CDTF">2018-10-10T09:28:33Z</dcterms:created>
  <dcterms:modified xsi:type="dcterms:W3CDTF">2023-09-19T06:01:48Z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0x01010040485BB5EA91409BADF540D1B0254D33040037A5139D7A2F844ABA94388EB3809626</vt:lpwstr>
  </property>
  <property fmtid="{D5CDD505-2E9C-101B-9397-08002B2CF9AE}" pid="3" name="Kohdepaikkakunnat">
    <vt:lpwstr/>
  </property>
  <property fmtid="{D5CDD505-2E9C-101B-9397-08002B2CF9AE}" pid="4" name="Laatijaorganisaatio">
    <vt:lpwstr/>
  </property>
  <property fmtid="{D5CDD505-2E9C-101B-9397-08002B2CF9AE}" pid="5" name="Sisältöaihe">
    <vt:lpwstr/>
  </property>
  <property fmtid="{D5CDD505-2E9C-101B-9397-08002B2CF9AE}" pid="6" name="Kohdevirastot">
    <vt:lpwstr/>
  </property>
  <property fmtid="{D5CDD505-2E9C-101B-9397-08002B2CF9AE}" pid="7" name="MSIP_Label_43f08ec5-d6d9-4227-8387-ccbfcb3632c4_Enabled">
    <vt:lpwstr>true</vt:lpwstr>
  </property>
  <property fmtid="{D5CDD505-2E9C-101B-9397-08002B2CF9AE}" pid="8" name="MSIP_Label_43f08ec5-d6d9-4227-8387-ccbfcb3632c4_SetDate">
    <vt:lpwstr>2023-08-07T10:57:56Z</vt:lpwstr>
  </property>
  <property fmtid="{D5CDD505-2E9C-101B-9397-08002B2CF9AE}" pid="9" name="MSIP_Label_43f08ec5-d6d9-4227-8387-ccbfcb3632c4_Method">
    <vt:lpwstr>Standard</vt:lpwstr>
  </property>
  <property fmtid="{D5CDD505-2E9C-101B-9397-08002B2CF9AE}" pid="10" name="MSIP_Label_43f08ec5-d6d9-4227-8387-ccbfcb3632c4_Name">
    <vt:lpwstr>Sweco Restricted</vt:lpwstr>
  </property>
  <property fmtid="{D5CDD505-2E9C-101B-9397-08002B2CF9AE}" pid="11" name="MSIP_Label_43f08ec5-d6d9-4227-8387-ccbfcb3632c4_SiteId">
    <vt:lpwstr>b7872ef0-9a00-4c18-8a4a-c7d25c778a9e</vt:lpwstr>
  </property>
  <property fmtid="{D5CDD505-2E9C-101B-9397-08002B2CF9AE}" pid="12" name="MSIP_Label_43f08ec5-d6d9-4227-8387-ccbfcb3632c4_ActionId">
    <vt:lpwstr>bcd57ce1-d4c0-4e24-b8e2-8dfba912bc80</vt:lpwstr>
  </property>
  <property fmtid="{D5CDD505-2E9C-101B-9397-08002B2CF9AE}" pid="13" name="MSIP_Label_43f08ec5-d6d9-4227-8387-ccbfcb3632c4_ContentBits">
    <vt:lpwstr>0</vt:lpwstr>
  </property>
</Properties>
</file>